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Work\CVRP-RP-DR--master\"/>
    </mc:Choice>
  </mc:AlternateContent>
  <xr:revisionPtr revIDLastSave="0" documentId="13_ncr:1_{C3AC7D21-343C-43C3-9877-3D3C03EFFCC4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10" sheetId="1" r:id="rId1"/>
    <sheet name="15" sheetId="2" r:id="rId2"/>
    <sheet name="20" sheetId="3" r:id="rId3"/>
    <sheet name="25" sheetId="4" r:id="rId4"/>
    <sheet name="30" sheetId="5" r:id="rId5"/>
    <sheet name="50" sheetId="6" r:id="rId6"/>
    <sheet name="100" sheetId="7" r:id="rId7"/>
    <sheet name="20A8" sheetId="8" r:id="rId8"/>
    <sheet name="Tổng hợ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9" l="1"/>
  <c r="AN5" i="9"/>
  <c r="AN6" i="9"/>
  <c r="AN7" i="9"/>
  <c r="AN8" i="9"/>
  <c r="AN11" i="9"/>
  <c r="AN12" i="9"/>
  <c r="AN13" i="9"/>
  <c r="AN14" i="9"/>
  <c r="AN15" i="9"/>
  <c r="AN16" i="9"/>
  <c r="AN19" i="9"/>
  <c r="AN20" i="9"/>
  <c r="AN21" i="9"/>
  <c r="AN22" i="9"/>
  <c r="AN23" i="9"/>
  <c r="AN24" i="9"/>
  <c r="AN27" i="9"/>
  <c r="AN28" i="9"/>
  <c r="AN29" i="9"/>
  <c r="AN30" i="9"/>
  <c r="AN31" i="9"/>
  <c r="AN32" i="9"/>
  <c r="AN3" i="9"/>
  <c r="AI4" i="9"/>
  <c r="AI5" i="9"/>
  <c r="AI6" i="9"/>
  <c r="AI7" i="9"/>
  <c r="AI8" i="9"/>
  <c r="AI11" i="9"/>
  <c r="AI12" i="9"/>
  <c r="AI13" i="9"/>
  <c r="AI14" i="9"/>
  <c r="AI15" i="9"/>
  <c r="AI16" i="9"/>
  <c r="AI19" i="9"/>
  <c r="AI20" i="9"/>
  <c r="AI21" i="9"/>
  <c r="AI22" i="9"/>
  <c r="AI23" i="9"/>
  <c r="AI24" i="9"/>
  <c r="AI27" i="9"/>
  <c r="AI28" i="9"/>
  <c r="AI29" i="9"/>
  <c r="AI30" i="9"/>
  <c r="AI31" i="9"/>
  <c r="AI32" i="9"/>
  <c r="AI3" i="9"/>
  <c r="AD4" i="9"/>
  <c r="AD5" i="9"/>
  <c r="AD6" i="9"/>
  <c r="AD7" i="9"/>
  <c r="AD8" i="9"/>
  <c r="AD11" i="9"/>
  <c r="AD12" i="9"/>
  <c r="AD13" i="9"/>
  <c r="AD14" i="9"/>
  <c r="AD15" i="9"/>
  <c r="AD16" i="9"/>
  <c r="AD19" i="9"/>
  <c r="AD20" i="9"/>
  <c r="AD21" i="9"/>
  <c r="AD22" i="9"/>
  <c r="AD23" i="9"/>
  <c r="AD24" i="9"/>
  <c r="AD27" i="9"/>
  <c r="AD28" i="9"/>
  <c r="AD29" i="9"/>
  <c r="AD30" i="9"/>
  <c r="AD31" i="9"/>
  <c r="AD32" i="9"/>
  <c r="AD3" i="9"/>
  <c r="Y4" i="9"/>
  <c r="Y5" i="9"/>
  <c r="Y6" i="9"/>
  <c r="Y7" i="9"/>
  <c r="Y8" i="9"/>
  <c r="Y11" i="9"/>
  <c r="Y12" i="9"/>
  <c r="Y13" i="9"/>
  <c r="Y14" i="9"/>
  <c r="Y15" i="9"/>
  <c r="Y16" i="9"/>
  <c r="Y19" i="9"/>
  <c r="Y20" i="9"/>
  <c r="Y21" i="9"/>
  <c r="Y22" i="9"/>
  <c r="Y23" i="9"/>
  <c r="Y24" i="9"/>
  <c r="Y27" i="9"/>
  <c r="Y28" i="9"/>
  <c r="Y29" i="9"/>
  <c r="Y30" i="9"/>
  <c r="Y31" i="9"/>
  <c r="Y32" i="9"/>
  <c r="Y3" i="9"/>
  <c r="T4" i="9"/>
  <c r="T5" i="9"/>
  <c r="T6" i="9"/>
  <c r="T7" i="9"/>
  <c r="T8" i="9"/>
  <c r="T11" i="9"/>
  <c r="T12" i="9"/>
  <c r="T13" i="9"/>
  <c r="T14" i="9"/>
  <c r="T15" i="9"/>
  <c r="T16" i="9"/>
  <c r="T19" i="9"/>
  <c r="T20" i="9"/>
  <c r="T21" i="9"/>
  <c r="T22" i="9"/>
  <c r="T23" i="9"/>
  <c r="T24" i="9"/>
  <c r="T27" i="9"/>
  <c r="T28" i="9"/>
  <c r="T29" i="9"/>
  <c r="T30" i="9"/>
  <c r="T31" i="9"/>
  <c r="T32" i="9"/>
  <c r="T3" i="9"/>
  <c r="O4" i="9"/>
  <c r="O5" i="9"/>
  <c r="O6" i="9"/>
  <c r="O7" i="9"/>
  <c r="O8" i="9"/>
  <c r="O11" i="9"/>
  <c r="O12" i="9"/>
  <c r="O13" i="9"/>
  <c r="O14" i="9"/>
  <c r="O15" i="9"/>
  <c r="O16" i="9"/>
  <c r="O19" i="9"/>
  <c r="O20" i="9"/>
  <c r="O21" i="9"/>
  <c r="O22" i="9"/>
  <c r="O23" i="9"/>
  <c r="O24" i="9"/>
  <c r="O27" i="9"/>
  <c r="O28" i="9"/>
  <c r="O29" i="9"/>
  <c r="O30" i="9"/>
  <c r="O31" i="9"/>
  <c r="O32" i="9"/>
  <c r="O3" i="9"/>
  <c r="J4" i="9"/>
  <c r="J5" i="9"/>
  <c r="J6" i="9"/>
  <c r="J7" i="9"/>
  <c r="J8" i="9"/>
  <c r="J11" i="9"/>
  <c r="J12" i="9"/>
  <c r="J13" i="9"/>
  <c r="J14" i="9"/>
  <c r="J15" i="9"/>
  <c r="J16" i="9"/>
  <c r="J19" i="9"/>
  <c r="J20" i="9"/>
  <c r="J21" i="9"/>
  <c r="J22" i="9"/>
  <c r="J23" i="9"/>
  <c r="J24" i="9"/>
  <c r="J27" i="9"/>
  <c r="J28" i="9"/>
  <c r="J29" i="9"/>
  <c r="J30" i="9"/>
  <c r="J31" i="9"/>
  <c r="J32" i="9"/>
  <c r="J3" i="9"/>
  <c r="E4" i="9"/>
  <c r="E5" i="9"/>
  <c r="E6" i="9"/>
  <c r="E7" i="9"/>
  <c r="E8" i="9"/>
  <c r="E11" i="9"/>
  <c r="E12" i="9"/>
  <c r="E13" i="9"/>
  <c r="E14" i="9"/>
  <c r="E15" i="9"/>
  <c r="E16" i="9"/>
  <c r="E19" i="9"/>
  <c r="E20" i="9"/>
  <c r="E21" i="9"/>
  <c r="E22" i="9"/>
  <c r="E23" i="9"/>
  <c r="E24" i="9"/>
  <c r="E27" i="9"/>
  <c r="E28" i="9"/>
  <c r="E29" i="9"/>
  <c r="E30" i="9"/>
  <c r="E31" i="9"/>
  <c r="E32" i="9"/>
  <c r="E3" i="9"/>
  <c r="D3" i="9"/>
  <c r="AM4" i="9"/>
  <c r="AM5" i="9"/>
  <c r="AM6" i="9"/>
  <c r="AM7" i="9"/>
  <c r="AM8" i="9"/>
  <c r="AM11" i="9"/>
  <c r="AM12" i="9"/>
  <c r="AM13" i="9"/>
  <c r="AM14" i="9"/>
  <c r="AM15" i="9"/>
  <c r="AM16" i="9"/>
  <c r="AM19" i="9"/>
  <c r="AM20" i="9"/>
  <c r="AM21" i="9"/>
  <c r="AM22" i="9"/>
  <c r="AM23" i="9"/>
  <c r="AM24" i="9"/>
  <c r="AM27" i="9"/>
  <c r="AM28" i="9"/>
  <c r="AM29" i="9"/>
  <c r="AM30" i="9"/>
  <c r="AM31" i="9"/>
  <c r="AM32" i="9"/>
  <c r="AM3" i="9"/>
  <c r="AH4" i="9"/>
  <c r="AH5" i="9"/>
  <c r="AH6" i="9"/>
  <c r="AH7" i="9"/>
  <c r="AH8" i="9"/>
  <c r="AH11" i="9"/>
  <c r="AH12" i="9"/>
  <c r="AH13" i="9"/>
  <c r="AH14" i="9"/>
  <c r="AH15" i="9"/>
  <c r="AH16" i="9"/>
  <c r="AH19" i="9"/>
  <c r="AH20" i="9"/>
  <c r="AH21" i="9"/>
  <c r="AH22" i="9"/>
  <c r="AH23" i="9"/>
  <c r="AH24" i="9"/>
  <c r="AH27" i="9"/>
  <c r="AH28" i="9"/>
  <c r="AH29" i="9"/>
  <c r="AH30" i="9"/>
  <c r="AH31" i="9"/>
  <c r="AH32" i="9"/>
  <c r="AH3" i="9"/>
  <c r="AC4" i="9"/>
  <c r="AC5" i="9"/>
  <c r="AC6" i="9"/>
  <c r="AC7" i="9"/>
  <c r="AC8" i="9"/>
  <c r="AC11" i="9"/>
  <c r="AC12" i="9"/>
  <c r="AC13" i="9"/>
  <c r="AC14" i="9"/>
  <c r="AC15" i="9"/>
  <c r="AC16" i="9"/>
  <c r="AC19" i="9"/>
  <c r="AC20" i="9"/>
  <c r="AC21" i="9"/>
  <c r="AC22" i="9"/>
  <c r="AC23" i="9"/>
  <c r="AC24" i="9"/>
  <c r="AC27" i="9"/>
  <c r="AC28" i="9"/>
  <c r="AC29" i="9"/>
  <c r="AC30" i="9"/>
  <c r="AC31" i="9"/>
  <c r="AC32" i="9"/>
  <c r="AC3" i="9"/>
  <c r="X4" i="9"/>
  <c r="X5" i="9"/>
  <c r="X6" i="9"/>
  <c r="X7" i="9"/>
  <c r="X8" i="9"/>
  <c r="X11" i="9"/>
  <c r="X12" i="9"/>
  <c r="X13" i="9"/>
  <c r="X14" i="9"/>
  <c r="X15" i="9"/>
  <c r="X16" i="9"/>
  <c r="X19" i="9"/>
  <c r="X20" i="9"/>
  <c r="X21" i="9"/>
  <c r="X22" i="9"/>
  <c r="X23" i="9"/>
  <c r="X24" i="9"/>
  <c r="X27" i="9"/>
  <c r="X28" i="9"/>
  <c r="X29" i="9"/>
  <c r="X30" i="9"/>
  <c r="X31" i="9"/>
  <c r="X32" i="9"/>
  <c r="X3" i="9"/>
  <c r="S4" i="9"/>
  <c r="S5" i="9"/>
  <c r="S6" i="9"/>
  <c r="S7" i="9"/>
  <c r="S8" i="9"/>
  <c r="S11" i="9"/>
  <c r="S12" i="9"/>
  <c r="S13" i="9"/>
  <c r="S14" i="9"/>
  <c r="S15" i="9"/>
  <c r="S16" i="9"/>
  <c r="S19" i="9"/>
  <c r="S20" i="9"/>
  <c r="S21" i="9"/>
  <c r="S22" i="9"/>
  <c r="S23" i="9"/>
  <c r="S24" i="9"/>
  <c r="S27" i="9"/>
  <c r="S28" i="9"/>
  <c r="S29" i="9"/>
  <c r="S30" i="9"/>
  <c r="S31" i="9"/>
  <c r="S32" i="9"/>
  <c r="S3" i="9"/>
  <c r="N4" i="9"/>
  <c r="N5" i="9"/>
  <c r="N6" i="9"/>
  <c r="N7" i="9"/>
  <c r="N8" i="9"/>
  <c r="N11" i="9"/>
  <c r="N12" i="9"/>
  <c r="N13" i="9"/>
  <c r="N14" i="9"/>
  <c r="N15" i="9"/>
  <c r="N16" i="9"/>
  <c r="N19" i="9"/>
  <c r="N20" i="9"/>
  <c r="N21" i="9"/>
  <c r="N22" i="9"/>
  <c r="N23" i="9"/>
  <c r="N24" i="9"/>
  <c r="N27" i="9"/>
  <c r="N28" i="9"/>
  <c r="N29" i="9"/>
  <c r="N30" i="9"/>
  <c r="N31" i="9"/>
  <c r="N32" i="9"/>
  <c r="N3" i="9"/>
  <c r="I4" i="9"/>
  <c r="I5" i="9"/>
  <c r="I6" i="9"/>
  <c r="I7" i="9"/>
  <c r="I8" i="9"/>
  <c r="I11" i="9"/>
  <c r="I12" i="9"/>
  <c r="I13" i="9"/>
  <c r="I14" i="9"/>
  <c r="I15" i="9"/>
  <c r="I16" i="9"/>
  <c r="I19" i="9"/>
  <c r="I20" i="9"/>
  <c r="I21" i="9"/>
  <c r="I22" i="9"/>
  <c r="I23" i="9"/>
  <c r="I24" i="9"/>
  <c r="I27" i="9"/>
  <c r="I28" i="9"/>
  <c r="I29" i="9"/>
  <c r="I30" i="9"/>
  <c r="I31" i="9"/>
  <c r="I32" i="9"/>
  <c r="I3" i="9"/>
  <c r="D4" i="9"/>
  <c r="D5" i="9"/>
  <c r="D6" i="9"/>
  <c r="D7" i="9"/>
  <c r="D8" i="9"/>
  <c r="D11" i="9"/>
  <c r="D12" i="9"/>
  <c r="D13" i="9"/>
  <c r="D14" i="9"/>
  <c r="D15" i="9"/>
  <c r="D16" i="9"/>
  <c r="D19" i="9"/>
  <c r="D20" i="9"/>
  <c r="D21" i="9"/>
  <c r="D22" i="9"/>
  <c r="D23" i="9"/>
  <c r="D24" i="9"/>
  <c r="D27" i="9"/>
  <c r="D28" i="9"/>
  <c r="D29" i="9"/>
  <c r="D30" i="9"/>
  <c r="D31" i="9"/>
  <c r="D32" i="9"/>
  <c r="O25" i="2"/>
  <c r="P25" i="2" s="1"/>
  <c r="M25" i="2"/>
  <c r="N25" i="2" s="1"/>
  <c r="O24" i="2"/>
  <c r="P24" i="2" s="1"/>
  <c r="M24" i="2"/>
  <c r="N24" i="2" s="1"/>
  <c r="O23" i="2"/>
  <c r="P23" i="2" s="1"/>
  <c r="M23" i="2"/>
  <c r="N23" i="2" s="1"/>
  <c r="O22" i="2"/>
  <c r="P22" i="2" s="1"/>
  <c r="M22" i="2"/>
  <c r="N22" i="2" s="1"/>
  <c r="O21" i="2"/>
  <c r="P21" i="2" s="1"/>
  <c r="M21" i="2"/>
  <c r="N21" i="2" s="1"/>
  <c r="O20" i="2"/>
  <c r="P20" i="2" s="1"/>
  <c r="M20" i="2"/>
  <c r="N20" i="2" s="1"/>
  <c r="O19" i="2"/>
  <c r="P19" i="2" s="1"/>
  <c r="M19" i="2"/>
  <c r="N19" i="2" s="1"/>
  <c r="O25" i="7"/>
  <c r="P25" i="7" s="1"/>
  <c r="M25" i="7"/>
  <c r="N25" i="7" s="1"/>
  <c r="O24" i="7"/>
  <c r="P24" i="7" s="1"/>
  <c r="M24" i="7"/>
  <c r="N24" i="7" s="1"/>
  <c r="O23" i="7"/>
  <c r="P23" i="7" s="1"/>
  <c r="M23" i="7"/>
  <c r="N23" i="7" s="1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" i="7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  <c r="AL4" i="9"/>
  <c r="AL5" i="9"/>
  <c r="AL6" i="9"/>
  <c r="AL7" i="9"/>
  <c r="AL8" i="9"/>
  <c r="AL11" i="9"/>
  <c r="AL12" i="9"/>
  <c r="AL13" i="9"/>
  <c r="AL14" i="9"/>
  <c r="AL15" i="9"/>
  <c r="AL16" i="9"/>
  <c r="AL19" i="9"/>
  <c r="AL20" i="9"/>
  <c r="AL21" i="9"/>
  <c r="AL22" i="9"/>
  <c r="AL23" i="9"/>
  <c r="AL24" i="9"/>
  <c r="AL27" i="9"/>
  <c r="AL28" i="9"/>
  <c r="AL29" i="9"/>
  <c r="AL30" i="9"/>
  <c r="AL31" i="9"/>
  <c r="AL32" i="9"/>
  <c r="AL3" i="9"/>
  <c r="AK4" i="9"/>
  <c r="AK5" i="9"/>
  <c r="AK6" i="9"/>
  <c r="AK7" i="9"/>
  <c r="AK8" i="9"/>
  <c r="AK11" i="9"/>
  <c r="AK12" i="9"/>
  <c r="AK13" i="9"/>
  <c r="AK14" i="9"/>
  <c r="AK15" i="9"/>
  <c r="AK16" i="9"/>
  <c r="AK19" i="9"/>
  <c r="AK20" i="9"/>
  <c r="AK21" i="9"/>
  <c r="AK22" i="9"/>
  <c r="AK23" i="9"/>
  <c r="AK24" i="9"/>
  <c r="AK27" i="9"/>
  <c r="AK28" i="9"/>
  <c r="AK29" i="9"/>
  <c r="AK30" i="9"/>
  <c r="AK31" i="9"/>
  <c r="AK32" i="9"/>
  <c r="AK3" i="9"/>
  <c r="AL25" i="9" l="1"/>
  <c r="AL9" i="9"/>
  <c r="AK25" i="9"/>
  <c r="AK33" i="9"/>
  <c r="AL17" i="9"/>
  <c r="AL33" i="9"/>
  <c r="AK9" i="9"/>
  <c r="AK17" i="9"/>
  <c r="AF5" i="9"/>
  <c r="AF6" i="9"/>
  <c r="AF28" i="9"/>
  <c r="AF32" i="9"/>
  <c r="AF3" i="9"/>
  <c r="AB4" i="9"/>
  <c r="AB5" i="9"/>
  <c r="AB6" i="9"/>
  <c r="AB7" i="9"/>
  <c r="AB8" i="9"/>
  <c r="AB11" i="9"/>
  <c r="AB12" i="9"/>
  <c r="AB13" i="9"/>
  <c r="AB14" i="9"/>
  <c r="AB15" i="9"/>
  <c r="AB16" i="9"/>
  <c r="AB19" i="9"/>
  <c r="AB20" i="9"/>
  <c r="AB21" i="9"/>
  <c r="AB22" i="9"/>
  <c r="AB23" i="9"/>
  <c r="AB24" i="9"/>
  <c r="AB27" i="9"/>
  <c r="AB28" i="9"/>
  <c r="AB29" i="9"/>
  <c r="AB30" i="9"/>
  <c r="AB31" i="9"/>
  <c r="AB32" i="9"/>
  <c r="AB3" i="9"/>
  <c r="AA4" i="9"/>
  <c r="AA5" i="9"/>
  <c r="AA6" i="9"/>
  <c r="AA7" i="9"/>
  <c r="AA8" i="9"/>
  <c r="AA11" i="9"/>
  <c r="AA12" i="9"/>
  <c r="AA13" i="9"/>
  <c r="AA14" i="9"/>
  <c r="AA15" i="9"/>
  <c r="AA16" i="9"/>
  <c r="AA19" i="9"/>
  <c r="AA20" i="9"/>
  <c r="AA21" i="9"/>
  <c r="AA22" i="9"/>
  <c r="AA23" i="9"/>
  <c r="AA24" i="9"/>
  <c r="AA27" i="9"/>
  <c r="AA28" i="9"/>
  <c r="AA29" i="9"/>
  <c r="AA30" i="9"/>
  <c r="AA31" i="9"/>
  <c r="AA32" i="9"/>
  <c r="AA3" i="9"/>
  <c r="W11" i="9"/>
  <c r="W12" i="9"/>
  <c r="W13" i="9"/>
  <c r="W14" i="9"/>
  <c r="W15" i="9"/>
  <c r="W16" i="9"/>
  <c r="W19" i="9"/>
  <c r="W20" i="9"/>
  <c r="W21" i="9"/>
  <c r="W22" i="9"/>
  <c r="W23" i="9"/>
  <c r="W24" i="9"/>
  <c r="W27" i="9"/>
  <c r="W28" i="9"/>
  <c r="W29" i="9"/>
  <c r="W30" i="9"/>
  <c r="W31" i="9"/>
  <c r="W32" i="9"/>
  <c r="W4" i="9"/>
  <c r="W5" i="9"/>
  <c r="W6" i="9"/>
  <c r="W7" i="9"/>
  <c r="W8" i="9"/>
  <c r="W3" i="9"/>
  <c r="R5" i="9"/>
  <c r="R6" i="9"/>
  <c r="R8" i="9"/>
  <c r="R13" i="9"/>
  <c r="R27" i="9"/>
  <c r="R28" i="9"/>
  <c r="R29" i="9"/>
  <c r="V4" i="9"/>
  <c r="V5" i="9"/>
  <c r="V6" i="9"/>
  <c r="V7" i="9"/>
  <c r="V8" i="9"/>
  <c r="V11" i="9"/>
  <c r="V12" i="9"/>
  <c r="V13" i="9"/>
  <c r="V14" i="9"/>
  <c r="V15" i="9"/>
  <c r="V16" i="9"/>
  <c r="V19" i="9"/>
  <c r="V20" i="9"/>
  <c r="V21" i="9"/>
  <c r="V22" i="9"/>
  <c r="V23" i="9"/>
  <c r="V24" i="9"/>
  <c r="V27" i="9"/>
  <c r="V28" i="9"/>
  <c r="V29" i="9"/>
  <c r="V30" i="9"/>
  <c r="V31" i="9"/>
  <c r="V32" i="9"/>
  <c r="V3" i="9"/>
  <c r="Q4" i="9"/>
  <c r="Q6" i="9"/>
  <c r="Q7" i="9"/>
  <c r="Q12" i="9"/>
  <c r="Q13" i="9"/>
  <c r="M4" i="9"/>
  <c r="M5" i="9"/>
  <c r="M6" i="9"/>
  <c r="M7" i="9"/>
  <c r="M8" i="9"/>
  <c r="M11" i="9"/>
  <c r="M12" i="9"/>
  <c r="M13" i="9"/>
  <c r="M14" i="9"/>
  <c r="M15" i="9"/>
  <c r="M16" i="9"/>
  <c r="M19" i="9"/>
  <c r="M20" i="9"/>
  <c r="M21" i="9"/>
  <c r="M22" i="9"/>
  <c r="M23" i="9"/>
  <c r="M24" i="9"/>
  <c r="M27" i="9"/>
  <c r="M28" i="9"/>
  <c r="M29" i="9"/>
  <c r="M30" i="9"/>
  <c r="M31" i="9"/>
  <c r="M32" i="9"/>
  <c r="M3" i="9"/>
  <c r="L11" i="9"/>
  <c r="L12" i="9"/>
  <c r="L13" i="9"/>
  <c r="L14" i="9"/>
  <c r="L15" i="9"/>
  <c r="L16" i="9"/>
  <c r="L19" i="9"/>
  <c r="L20" i="9"/>
  <c r="L21" i="9"/>
  <c r="L22" i="9"/>
  <c r="L23" i="9"/>
  <c r="L24" i="9"/>
  <c r="L27" i="9"/>
  <c r="L28" i="9"/>
  <c r="L29" i="9"/>
  <c r="L30" i="9"/>
  <c r="L31" i="9"/>
  <c r="L32" i="9"/>
  <c r="L4" i="9"/>
  <c r="L5" i="9"/>
  <c r="L6" i="9"/>
  <c r="L7" i="9"/>
  <c r="L8" i="9"/>
  <c r="L3" i="9"/>
  <c r="G4" i="9"/>
  <c r="G5" i="9"/>
  <c r="G6" i="9"/>
  <c r="G7" i="9"/>
  <c r="G8" i="9"/>
  <c r="G11" i="9"/>
  <c r="G12" i="9"/>
  <c r="G13" i="9"/>
  <c r="G14" i="9"/>
  <c r="G15" i="9"/>
  <c r="G16" i="9"/>
  <c r="G19" i="9"/>
  <c r="G20" i="9"/>
  <c r="G21" i="9"/>
  <c r="G22" i="9"/>
  <c r="G23" i="9"/>
  <c r="G24" i="9"/>
  <c r="G27" i="9"/>
  <c r="G28" i="9"/>
  <c r="G29" i="9"/>
  <c r="G30" i="9"/>
  <c r="G31" i="9"/>
  <c r="G32" i="9"/>
  <c r="G3" i="9"/>
  <c r="H4" i="9"/>
  <c r="H5" i="9"/>
  <c r="H6" i="9"/>
  <c r="H7" i="9"/>
  <c r="H8" i="9"/>
  <c r="H11" i="9"/>
  <c r="H12" i="9"/>
  <c r="H13" i="9"/>
  <c r="H14" i="9"/>
  <c r="H15" i="9"/>
  <c r="H16" i="9"/>
  <c r="H19" i="9"/>
  <c r="H20" i="9"/>
  <c r="H21" i="9"/>
  <c r="H22" i="9"/>
  <c r="H23" i="9"/>
  <c r="H24" i="9"/>
  <c r="H27" i="9"/>
  <c r="H28" i="9"/>
  <c r="H29" i="9"/>
  <c r="H30" i="9"/>
  <c r="H31" i="9"/>
  <c r="H32" i="9"/>
  <c r="H3" i="9"/>
  <c r="B27" i="9"/>
  <c r="C27" i="9"/>
  <c r="C28" i="9"/>
  <c r="C29" i="9"/>
  <c r="C32" i="9"/>
  <c r="C11" i="9"/>
  <c r="C12" i="9"/>
  <c r="C13" i="9"/>
  <c r="C14" i="9"/>
  <c r="C15" i="9"/>
  <c r="C16" i="9"/>
  <c r="C19" i="9"/>
  <c r="C20" i="9"/>
  <c r="C21" i="9"/>
  <c r="C22" i="9"/>
  <c r="C23" i="9"/>
  <c r="C30" i="9"/>
  <c r="C31" i="9"/>
  <c r="C4" i="9"/>
  <c r="C5" i="9"/>
  <c r="C6" i="9"/>
  <c r="C7" i="9"/>
  <c r="C8" i="9"/>
  <c r="C3" i="9"/>
  <c r="B28" i="9"/>
  <c r="B29" i="9"/>
  <c r="B30" i="9"/>
  <c r="B31" i="9"/>
  <c r="B32" i="9"/>
  <c r="B20" i="9"/>
  <c r="B21" i="9"/>
  <c r="B22" i="9"/>
  <c r="B23" i="9"/>
  <c r="B19" i="9"/>
  <c r="B12" i="9"/>
  <c r="B13" i="9"/>
  <c r="B14" i="9"/>
  <c r="B15" i="9"/>
  <c r="B16" i="9"/>
  <c r="B11" i="9"/>
  <c r="B8" i="9"/>
  <c r="B3" i="9"/>
  <c r="B5" i="9"/>
  <c r="B6" i="9"/>
  <c r="B7" i="9"/>
  <c r="B4" i="9"/>
  <c r="O25" i="8"/>
  <c r="P25" i="8" s="1"/>
  <c r="M25" i="8"/>
  <c r="N25" i="8" s="1"/>
  <c r="O24" i="8"/>
  <c r="P24" i="8" s="1"/>
  <c r="M24" i="8"/>
  <c r="N24" i="8" s="1"/>
  <c r="O23" i="8"/>
  <c r="P23" i="8" s="1"/>
  <c r="N23" i="8"/>
  <c r="M23" i="8"/>
  <c r="O22" i="8"/>
  <c r="P22" i="8" s="1"/>
  <c r="M22" i="8"/>
  <c r="N22" i="8" s="1"/>
  <c r="O21" i="8"/>
  <c r="P21" i="8" s="1"/>
  <c r="M21" i="8"/>
  <c r="N21" i="8" s="1"/>
  <c r="O20" i="8"/>
  <c r="P20" i="8" s="1"/>
  <c r="M20" i="8"/>
  <c r="N20" i="8" s="1"/>
  <c r="O19" i="8"/>
  <c r="P19" i="8" s="1"/>
  <c r="N19" i="8"/>
  <c r="M19" i="8"/>
  <c r="O18" i="8"/>
  <c r="P18" i="8" s="1"/>
  <c r="M18" i="8"/>
  <c r="N18" i="8" s="1"/>
  <c r="O17" i="8"/>
  <c r="P17" i="8" s="1"/>
  <c r="M17" i="8"/>
  <c r="N17" i="8" s="1"/>
  <c r="O16" i="8"/>
  <c r="P16" i="8" s="1"/>
  <c r="M16" i="8"/>
  <c r="N16" i="8" s="1"/>
  <c r="O15" i="8"/>
  <c r="P15" i="8" s="1"/>
  <c r="N15" i="8"/>
  <c r="M15" i="8"/>
  <c r="O14" i="8"/>
  <c r="P14" i="8" s="1"/>
  <c r="M14" i="8"/>
  <c r="N14" i="8" s="1"/>
  <c r="O13" i="8"/>
  <c r="P13" i="8" s="1"/>
  <c r="M13" i="8"/>
  <c r="N13" i="8" s="1"/>
  <c r="O12" i="8"/>
  <c r="P12" i="8" s="1"/>
  <c r="M12" i="8"/>
  <c r="N12" i="8" s="1"/>
  <c r="O11" i="8"/>
  <c r="P11" i="8" s="1"/>
  <c r="N11" i="8"/>
  <c r="M11" i="8"/>
  <c r="O10" i="8"/>
  <c r="P10" i="8" s="1"/>
  <c r="M10" i="8"/>
  <c r="N10" i="8" s="1"/>
  <c r="O9" i="8"/>
  <c r="P9" i="8" s="1"/>
  <c r="M9" i="8"/>
  <c r="N9" i="8" s="1"/>
  <c r="O8" i="8"/>
  <c r="P8" i="8" s="1"/>
  <c r="M8" i="8"/>
  <c r="N8" i="8" s="1"/>
  <c r="O7" i="8"/>
  <c r="P7" i="8" s="1"/>
  <c r="N7" i="8"/>
  <c r="M7" i="8"/>
  <c r="O6" i="8"/>
  <c r="P6" i="8" s="1"/>
  <c r="M6" i="8"/>
  <c r="N6" i="8" s="1"/>
  <c r="O5" i="8"/>
  <c r="P5" i="8" s="1"/>
  <c r="M5" i="8"/>
  <c r="N5" i="8" s="1"/>
  <c r="O4" i="8"/>
  <c r="P4" i="8" s="1"/>
  <c r="M4" i="8"/>
  <c r="N4" i="8" s="1"/>
  <c r="O3" i="8"/>
  <c r="P3" i="8" s="1"/>
  <c r="N3" i="8"/>
  <c r="M3" i="8"/>
  <c r="O2" i="8"/>
  <c r="P2" i="8" s="1"/>
  <c r="M2" i="8"/>
  <c r="N2" i="8" s="1"/>
  <c r="O25" i="6"/>
  <c r="P25" i="6" s="1"/>
  <c r="M25" i="6"/>
  <c r="N25" i="6" s="1"/>
  <c r="O24" i="6"/>
  <c r="P24" i="6" s="1"/>
  <c r="M24" i="6"/>
  <c r="N24" i="6" s="1"/>
  <c r="O23" i="6"/>
  <c r="P23" i="6" s="1"/>
  <c r="M23" i="6"/>
  <c r="N23" i="6" s="1"/>
  <c r="O22" i="6"/>
  <c r="P22" i="6" s="1"/>
  <c r="M22" i="6"/>
  <c r="N22" i="6" s="1"/>
  <c r="O21" i="6"/>
  <c r="P21" i="6" s="1"/>
  <c r="M21" i="6"/>
  <c r="N21" i="6" s="1"/>
  <c r="O20" i="6"/>
  <c r="P20" i="6" s="1"/>
  <c r="M20" i="6"/>
  <c r="N20" i="6" s="1"/>
  <c r="O19" i="6"/>
  <c r="P19" i="6" s="1"/>
  <c r="M19" i="6"/>
  <c r="N19" i="6" s="1"/>
  <c r="O18" i="6"/>
  <c r="P18" i="6" s="1"/>
  <c r="M18" i="6"/>
  <c r="N18" i="6" s="1"/>
  <c r="O17" i="6"/>
  <c r="P17" i="6" s="1"/>
  <c r="M17" i="6"/>
  <c r="N17" i="6" s="1"/>
  <c r="O16" i="6"/>
  <c r="P16" i="6" s="1"/>
  <c r="M16" i="6"/>
  <c r="N16" i="6" s="1"/>
  <c r="O15" i="6"/>
  <c r="P15" i="6" s="1"/>
  <c r="M15" i="6"/>
  <c r="N15" i="6" s="1"/>
  <c r="O14" i="6"/>
  <c r="P14" i="6" s="1"/>
  <c r="M14" i="6"/>
  <c r="N14" i="6" s="1"/>
  <c r="O13" i="6"/>
  <c r="P13" i="6" s="1"/>
  <c r="M13" i="6"/>
  <c r="N13" i="6" s="1"/>
  <c r="O12" i="6"/>
  <c r="P12" i="6" s="1"/>
  <c r="M12" i="6"/>
  <c r="N12" i="6" s="1"/>
  <c r="O11" i="6"/>
  <c r="P11" i="6" s="1"/>
  <c r="M11" i="6"/>
  <c r="N11" i="6" s="1"/>
  <c r="O10" i="6"/>
  <c r="P10" i="6" s="1"/>
  <c r="M10" i="6"/>
  <c r="N10" i="6" s="1"/>
  <c r="O9" i="6"/>
  <c r="P9" i="6" s="1"/>
  <c r="M9" i="6"/>
  <c r="N9" i="6" s="1"/>
  <c r="O8" i="6"/>
  <c r="P8" i="6" s="1"/>
  <c r="M8" i="6"/>
  <c r="N8" i="6" s="1"/>
  <c r="O7" i="6"/>
  <c r="P7" i="6" s="1"/>
  <c r="M7" i="6"/>
  <c r="N7" i="6" s="1"/>
  <c r="O6" i="6"/>
  <c r="P6" i="6" s="1"/>
  <c r="M6" i="6"/>
  <c r="N6" i="6" s="1"/>
  <c r="O5" i="6"/>
  <c r="P5" i="6" s="1"/>
  <c r="M5" i="6"/>
  <c r="N5" i="6" s="1"/>
  <c r="O4" i="6"/>
  <c r="P4" i="6" s="1"/>
  <c r="M4" i="6"/>
  <c r="N4" i="6" s="1"/>
  <c r="O3" i="6"/>
  <c r="P3" i="6" s="1"/>
  <c r="M3" i="6"/>
  <c r="N3" i="6" s="1"/>
  <c r="O2" i="6"/>
  <c r="P2" i="6" s="1"/>
  <c r="M2" i="6"/>
  <c r="N2" i="6" s="1"/>
  <c r="AG32" i="9"/>
  <c r="AF31" i="9"/>
  <c r="AG31" i="9"/>
  <c r="AF30" i="9"/>
  <c r="AG30" i="9"/>
  <c r="O22" i="7"/>
  <c r="P22" i="7" s="1"/>
  <c r="AF29" i="9" s="1"/>
  <c r="M22" i="7"/>
  <c r="N22" i="7" s="1"/>
  <c r="AG29" i="9" s="1"/>
  <c r="O21" i="7"/>
  <c r="P21" i="7" s="1"/>
  <c r="M21" i="7"/>
  <c r="N21" i="7" s="1"/>
  <c r="AG28" i="9" s="1"/>
  <c r="O20" i="7"/>
  <c r="P20" i="7" s="1"/>
  <c r="AF27" i="9" s="1"/>
  <c r="M20" i="7"/>
  <c r="N20" i="7" s="1"/>
  <c r="AG27" i="9" s="1"/>
  <c r="O19" i="7"/>
  <c r="P19" i="7" s="1"/>
  <c r="AF24" i="9" s="1"/>
  <c r="M19" i="7"/>
  <c r="N19" i="7" s="1"/>
  <c r="AG24" i="9" s="1"/>
  <c r="O18" i="7"/>
  <c r="P18" i="7" s="1"/>
  <c r="AF23" i="9" s="1"/>
  <c r="M18" i="7"/>
  <c r="N18" i="7" s="1"/>
  <c r="AG23" i="9" s="1"/>
  <c r="O17" i="7"/>
  <c r="P17" i="7" s="1"/>
  <c r="AF22" i="9" s="1"/>
  <c r="M17" i="7"/>
  <c r="N17" i="7" s="1"/>
  <c r="AG22" i="9" s="1"/>
  <c r="O16" i="7"/>
  <c r="P16" i="7" s="1"/>
  <c r="AF21" i="9" s="1"/>
  <c r="M16" i="7"/>
  <c r="N16" i="7" s="1"/>
  <c r="AG21" i="9" s="1"/>
  <c r="P15" i="7"/>
  <c r="AF20" i="9" s="1"/>
  <c r="O15" i="7"/>
  <c r="M15" i="7"/>
  <c r="N15" i="7" s="1"/>
  <c r="AG20" i="9" s="1"/>
  <c r="O14" i="7"/>
  <c r="P14" i="7" s="1"/>
  <c r="AF19" i="9" s="1"/>
  <c r="M14" i="7"/>
  <c r="N14" i="7" s="1"/>
  <c r="AG19" i="9" s="1"/>
  <c r="O13" i="7"/>
  <c r="P13" i="7" s="1"/>
  <c r="AF16" i="9" s="1"/>
  <c r="M13" i="7"/>
  <c r="N13" i="7" s="1"/>
  <c r="AG16" i="9" s="1"/>
  <c r="O12" i="7"/>
  <c r="P12" i="7" s="1"/>
  <c r="AF15" i="9" s="1"/>
  <c r="M12" i="7"/>
  <c r="N12" i="7" s="1"/>
  <c r="AG15" i="9" s="1"/>
  <c r="O11" i="7"/>
  <c r="P11" i="7" s="1"/>
  <c r="AF14" i="9" s="1"/>
  <c r="M11" i="7"/>
  <c r="N11" i="7" s="1"/>
  <c r="AG14" i="9" s="1"/>
  <c r="O10" i="7"/>
  <c r="P10" i="7" s="1"/>
  <c r="AF13" i="9" s="1"/>
  <c r="M10" i="7"/>
  <c r="N10" i="7" s="1"/>
  <c r="AG13" i="9" s="1"/>
  <c r="O9" i="7"/>
  <c r="P9" i="7" s="1"/>
  <c r="AF12" i="9" s="1"/>
  <c r="M9" i="7"/>
  <c r="N9" i="7" s="1"/>
  <c r="AG12" i="9" s="1"/>
  <c r="O8" i="7"/>
  <c r="P8" i="7" s="1"/>
  <c r="AF11" i="9" s="1"/>
  <c r="M8" i="7"/>
  <c r="N8" i="7" s="1"/>
  <c r="AG11" i="9" s="1"/>
  <c r="O7" i="7"/>
  <c r="P7" i="7" s="1"/>
  <c r="AF8" i="9" s="1"/>
  <c r="M7" i="7"/>
  <c r="N7" i="7" s="1"/>
  <c r="AG8" i="9" s="1"/>
  <c r="O6" i="7"/>
  <c r="P6" i="7" s="1"/>
  <c r="AF7" i="9" s="1"/>
  <c r="M6" i="7"/>
  <c r="N6" i="7" s="1"/>
  <c r="AG7" i="9" s="1"/>
  <c r="O5" i="7"/>
  <c r="P5" i="7" s="1"/>
  <c r="M5" i="7"/>
  <c r="N5" i="7" s="1"/>
  <c r="AG6" i="9" s="1"/>
  <c r="O4" i="7"/>
  <c r="P4" i="7" s="1"/>
  <c r="M4" i="7"/>
  <c r="N4" i="7" s="1"/>
  <c r="AG5" i="9" s="1"/>
  <c r="O3" i="7"/>
  <c r="P3" i="7" s="1"/>
  <c r="AF4" i="9" s="1"/>
  <c r="M3" i="7"/>
  <c r="N3" i="7" s="1"/>
  <c r="AG4" i="9" s="1"/>
  <c r="O2" i="7"/>
  <c r="P2" i="7" s="1"/>
  <c r="M2" i="7"/>
  <c r="N2" i="7" s="1"/>
  <c r="AG3" i="9" s="1"/>
  <c r="O25" i="5"/>
  <c r="P25" i="5" s="1"/>
  <c r="M25" i="5"/>
  <c r="N25" i="5" s="1"/>
  <c r="O24" i="5"/>
  <c r="P24" i="5" s="1"/>
  <c r="M24" i="5"/>
  <c r="N24" i="5" s="1"/>
  <c r="O23" i="5"/>
  <c r="P23" i="5" s="1"/>
  <c r="M23" i="5"/>
  <c r="N23" i="5" s="1"/>
  <c r="O22" i="5"/>
  <c r="P22" i="5" s="1"/>
  <c r="M22" i="5"/>
  <c r="N22" i="5" s="1"/>
  <c r="O21" i="5"/>
  <c r="P21" i="5" s="1"/>
  <c r="M21" i="5"/>
  <c r="N21" i="5" s="1"/>
  <c r="O20" i="5"/>
  <c r="P20" i="5" s="1"/>
  <c r="M20" i="5"/>
  <c r="N20" i="5" s="1"/>
  <c r="O19" i="5"/>
  <c r="P19" i="5" s="1"/>
  <c r="M19" i="5"/>
  <c r="N19" i="5" s="1"/>
  <c r="O18" i="5"/>
  <c r="P18" i="5" s="1"/>
  <c r="M18" i="5"/>
  <c r="N18" i="5" s="1"/>
  <c r="O17" i="5"/>
  <c r="P17" i="5" s="1"/>
  <c r="M17" i="5"/>
  <c r="N17" i="5" s="1"/>
  <c r="O16" i="5"/>
  <c r="P16" i="5" s="1"/>
  <c r="M16" i="5"/>
  <c r="N16" i="5" s="1"/>
  <c r="O15" i="5"/>
  <c r="P15" i="5" s="1"/>
  <c r="M15" i="5"/>
  <c r="N15" i="5" s="1"/>
  <c r="O14" i="5"/>
  <c r="P14" i="5" s="1"/>
  <c r="M14" i="5"/>
  <c r="N14" i="5" s="1"/>
  <c r="O13" i="5"/>
  <c r="P13" i="5" s="1"/>
  <c r="M13" i="5"/>
  <c r="N13" i="5" s="1"/>
  <c r="O12" i="5"/>
  <c r="P12" i="5" s="1"/>
  <c r="M12" i="5"/>
  <c r="N12" i="5" s="1"/>
  <c r="O11" i="5"/>
  <c r="P11" i="5" s="1"/>
  <c r="M11" i="5"/>
  <c r="N11" i="5" s="1"/>
  <c r="O10" i="5"/>
  <c r="P10" i="5" s="1"/>
  <c r="M10" i="5"/>
  <c r="N10" i="5" s="1"/>
  <c r="O9" i="5"/>
  <c r="P9" i="5" s="1"/>
  <c r="M9" i="5"/>
  <c r="N9" i="5" s="1"/>
  <c r="O8" i="5"/>
  <c r="P8" i="5" s="1"/>
  <c r="M8" i="5"/>
  <c r="N8" i="5" s="1"/>
  <c r="O7" i="5"/>
  <c r="P7" i="5" s="1"/>
  <c r="M7" i="5"/>
  <c r="N7" i="5" s="1"/>
  <c r="O6" i="5"/>
  <c r="P6" i="5" s="1"/>
  <c r="M6" i="5"/>
  <c r="N6" i="5" s="1"/>
  <c r="O5" i="5"/>
  <c r="P5" i="5" s="1"/>
  <c r="M5" i="5"/>
  <c r="N5" i="5" s="1"/>
  <c r="O4" i="5"/>
  <c r="P4" i="5" s="1"/>
  <c r="M4" i="5"/>
  <c r="N4" i="5" s="1"/>
  <c r="O3" i="5"/>
  <c r="P3" i="5" s="1"/>
  <c r="M3" i="5"/>
  <c r="N3" i="5" s="1"/>
  <c r="O2" i="5"/>
  <c r="P2" i="5" s="1"/>
  <c r="M2" i="5"/>
  <c r="N2" i="5" s="1"/>
  <c r="O25" i="4"/>
  <c r="P25" i="4" s="1"/>
  <c r="Q32" i="9" s="1"/>
  <c r="M25" i="4"/>
  <c r="N25" i="4" s="1"/>
  <c r="R32" i="9" s="1"/>
  <c r="O24" i="4"/>
  <c r="P24" i="4" s="1"/>
  <c r="Q31" i="9" s="1"/>
  <c r="M24" i="4"/>
  <c r="N24" i="4" s="1"/>
  <c r="R31" i="9" s="1"/>
  <c r="O23" i="4"/>
  <c r="P23" i="4" s="1"/>
  <c r="Q30" i="9" s="1"/>
  <c r="M23" i="4"/>
  <c r="N23" i="4" s="1"/>
  <c r="R30" i="9" s="1"/>
  <c r="O22" i="4"/>
  <c r="P22" i="4" s="1"/>
  <c r="Q29" i="9" s="1"/>
  <c r="M22" i="4"/>
  <c r="N22" i="4" s="1"/>
  <c r="O21" i="4"/>
  <c r="P21" i="4" s="1"/>
  <c r="Q28" i="9" s="1"/>
  <c r="M21" i="4"/>
  <c r="N21" i="4" s="1"/>
  <c r="O20" i="4"/>
  <c r="P20" i="4" s="1"/>
  <c r="Q27" i="9" s="1"/>
  <c r="M20" i="4"/>
  <c r="N20" i="4" s="1"/>
  <c r="O19" i="4"/>
  <c r="P19" i="4" s="1"/>
  <c r="Q24" i="9" s="1"/>
  <c r="M19" i="4"/>
  <c r="N19" i="4" s="1"/>
  <c r="R24" i="9" s="1"/>
  <c r="O18" i="4"/>
  <c r="P18" i="4" s="1"/>
  <c r="Q23" i="9" s="1"/>
  <c r="M18" i="4"/>
  <c r="N18" i="4" s="1"/>
  <c r="R23" i="9" s="1"/>
  <c r="O17" i="4"/>
  <c r="P17" i="4" s="1"/>
  <c r="Q22" i="9" s="1"/>
  <c r="M17" i="4"/>
  <c r="N17" i="4" s="1"/>
  <c r="R22" i="9" s="1"/>
  <c r="O16" i="4"/>
  <c r="P16" i="4" s="1"/>
  <c r="Q21" i="9" s="1"/>
  <c r="M16" i="4"/>
  <c r="N16" i="4" s="1"/>
  <c r="R21" i="9" s="1"/>
  <c r="O15" i="4"/>
  <c r="P15" i="4" s="1"/>
  <c r="Q20" i="9" s="1"/>
  <c r="M15" i="4"/>
  <c r="N15" i="4" s="1"/>
  <c r="R20" i="9" s="1"/>
  <c r="O14" i="4"/>
  <c r="M14" i="4"/>
  <c r="O13" i="4"/>
  <c r="P13" i="4" s="1"/>
  <c r="Q16" i="9" s="1"/>
  <c r="M13" i="4"/>
  <c r="N13" i="4" s="1"/>
  <c r="R16" i="9" s="1"/>
  <c r="O12" i="4"/>
  <c r="P12" i="4" s="1"/>
  <c r="Q15" i="9" s="1"/>
  <c r="M12" i="4"/>
  <c r="N12" i="4" s="1"/>
  <c r="R15" i="9" s="1"/>
  <c r="O11" i="4"/>
  <c r="P11" i="4" s="1"/>
  <c r="Q14" i="9" s="1"/>
  <c r="M11" i="4"/>
  <c r="N11" i="4" s="1"/>
  <c r="R14" i="9" s="1"/>
  <c r="O10" i="4"/>
  <c r="P10" i="4" s="1"/>
  <c r="M10" i="4"/>
  <c r="N10" i="4" s="1"/>
  <c r="O9" i="4"/>
  <c r="P9" i="4" s="1"/>
  <c r="M9" i="4"/>
  <c r="N9" i="4" s="1"/>
  <c r="R12" i="9" s="1"/>
  <c r="O8" i="4"/>
  <c r="E29" i="4" s="1"/>
  <c r="M8" i="4"/>
  <c r="C29" i="4" s="1"/>
  <c r="O7" i="4"/>
  <c r="P7" i="4" s="1"/>
  <c r="Q8" i="9" s="1"/>
  <c r="M7" i="4"/>
  <c r="N7" i="4" s="1"/>
  <c r="O6" i="4"/>
  <c r="P6" i="4" s="1"/>
  <c r="M6" i="4"/>
  <c r="N6" i="4" s="1"/>
  <c r="R7" i="9" s="1"/>
  <c r="O5" i="4"/>
  <c r="P5" i="4" s="1"/>
  <c r="M5" i="4"/>
  <c r="N5" i="4" s="1"/>
  <c r="O4" i="4"/>
  <c r="P4" i="4" s="1"/>
  <c r="Q5" i="9" s="1"/>
  <c r="M4" i="4"/>
  <c r="N4" i="4" s="1"/>
  <c r="O3" i="4"/>
  <c r="P3" i="4" s="1"/>
  <c r="M3" i="4"/>
  <c r="N3" i="4" s="1"/>
  <c r="R4" i="9" s="1"/>
  <c r="O2" i="4"/>
  <c r="P2" i="4" s="1"/>
  <c r="Q3" i="9" s="1"/>
  <c r="M2" i="4"/>
  <c r="C28" i="4" s="1"/>
  <c r="O25" i="3"/>
  <c r="P25" i="3" s="1"/>
  <c r="M25" i="3"/>
  <c r="N25" i="3" s="1"/>
  <c r="O24" i="3"/>
  <c r="P24" i="3" s="1"/>
  <c r="M24" i="3"/>
  <c r="N24" i="3" s="1"/>
  <c r="P23" i="3"/>
  <c r="O23" i="3"/>
  <c r="M23" i="3"/>
  <c r="N23" i="3" s="1"/>
  <c r="O22" i="3"/>
  <c r="P22" i="3" s="1"/>
  <c r="M22" i="3"/>
  <c r="N22" i="3" s="1"/>
  <c r="O21" i="3"/>
  <c r="P21" i="3" s="1"/>
  <c r="M21" i="3"/>
  <c r="N21" i="3" s="1"/>
  <c r="O20" i="3"/>
  <c r="P20" i="3" s="1"/>
  <c r="M20" i="3"/>
  <c r="N20" i="3" s="1"/>
  <c r="O19" i="3"/>
  <c r="P19" i="3" s="1"/>
  <c r="M19" i="3"/>
  <c r="N19" i="3" s="1"/>
  <c r="O18" i="3"/>
  <c r="P18" i="3" s="1"/>
  <c r="M18" i="3"/>
  <c r="N18" i="3" s="1"/>
  <c r="O17" i="3"/>
  <c r="P17" i="3" s="1"/>
  <c r="M17" i="3"/>
  <c r="N17" i="3" s="1"/>
  <c r="P16" i="3"/>
  <c r="O16" i="3"/>
  <c r="M16" i="3"/>
  <c r="N16" i="3" s="1"/>
  <c r="O15" i="3"/>
  <c r="P15" i="3" s="1"/>
  <c r="M15" i="3"/>
  <c r="N15" i="3" s="1"/>
  <c r="O14" i="3"/>
  <c r="P14" i="3" s="1"/>
  <c r="M14" i="3"/>
  <c r="N14" i="3" s="1"/>
  <c r="O13" i="3"/>
  <c r="P13" i="3" s="1"/>
  <c r="M13" i="3"/>
  <c r="N13" i="3" s="1"/>
  <c r="O12" i="3"/>
  <c r="P12" i="3" s="1"/>
  <c r="M12" i="3"/>
  <c r="N12" i="3" s="1"/>
  <c r="O11" i="3"/>
  <c r="P11" i="3" s="1"/>
  <c r="M11" i="3"/>
  <c r="N11" i="3" s="1"/>
  <c r="O10" i="3"/>
  <c r="P10" i="3" s="1"/>
  <c r="M10" i="3"/>
  <c r="N10" i="3" s="1"/>
  <c r="O9" i="3"/>
  <c r="P9" i="3" s="1"/>
  <c r="M9" i="3"/>
  <c r="N9" i="3" s="1"/>
  <c r="O8" i="3"/>
  <c r="P8" i="3" s="1"/>
  <c r="M8" i="3"/>
  <c r="N8" i="3" s="1"/>
  <c r="O7" i="3"/>
  <c r="P7" i="3" s="1"/>
  <c r="M7" i="3"/>
  <c r="N7" i="3" s="1"/>
  <c r="O6" i="3"/>
  <c r="P6" i="3" s="1"/>
  <c r="M6" i="3"/>
  <c r="N6" i="3" s="1"/>
  <c r="O5" i="3"/>
  <c r="P5" i="3" s="1"/>
  <c r="M5" i="3"/>
  <c r="N5" i="3" s="1"/>
  <c r="O4" i="3"/>
  <c r="P4" i="3" s="1"/>
  <c r="M4" i="3"/>
  <c r="N4" i="3" s="1"/>
  <c r="O3" i="3"/>
  <c r="P3" i="3" s="1"/>
  <c r="M3" i="3"/>
  <c r="N3" i="3" s="1"/>
  <c r="O2" i="3"/>
  <c r="P2" i="3" s="1"/>
  <c r="M2" i="3"/>
  <c r="N2" i="3" s="1"/>
  <c r="E28" i="2"/>
  <c r="E31" i="2"/>
  <c r="C31" i="2"/>
  <c r="O18" i="2"/>
  <c r="P18" i="2" s="1"/>
  <c r="M18" i="2"/>
  <c r="N18" i="2" s="1"/>
  <c r="O17" i="2"/>
  <c r="P17" i="2" s="1"/>
  <c r="M17" i="2"/>
  <c r="N17" i="2" s="1"/>
  <c r="O16" i="2"/>
  <c r="P16" i="2" s="1"/>
  <c r="M16" i="2"/>
  <c r="N16" i="2" s="1"/>
  <c r="O15" i="2"/>
  <c r="P15" i="2" s="1"/>
  <c r="M15" i="2"/>
  <c r="N15" i="2" s="1"/>
  <c r="O14" i="2"/>
  <c r="E30" i="2" s="1"/>
  <c r="M14" i="2"/>
  <c r="C30" i="2" s="1"/>
  <c r="O13" i="2"/>
  <c r="P13" i="2" s="1"/>
  <c r="M13" i="2"/>
  <c r="N13" i="2" s="1"/>
  <c r="O12" i="2"/>
  <c r="P12" i="2" s="1"/>
  <c r="M12" i="2"/>
  <c r="N12" i="2" s="1"/>
  <c r="O11" i="2"/>
  <c r="P11" i="2" s="1"/>
  <c r="M11" i="2"/>
  <c r="N11" i="2" s="1"/>
  <c r="O10" i="2"/>
  <c r="P10" i="2" s="1"/>
  <c r="M10" i="2"/>
  <c r="C29" i="2" s="1"/>
  <c r="O9" i="2"/>
  <c r="P9" i="2" s="1"/>
  <c r="M9" i="2"/>
  <c r="N9" i="2" s="1"/>
  <c r="O8" i="2"/>
  <c r="P8" i="2" s="1"/>
  <c r="M8" i="2"/>
  <c r="N8" i="2" s="1"/>
  <c r="O7" i="2"/>
  <c r="P7" i="2" s="1"/>
  <c r="M7" i="2"/>
  <c r="N7" i="2" s="1"/>
  <c r="O6" i="2"/>
  <c r="P6" i="2" s="1"/>
  <c r="M6" i="2"/>
  <c r="N6" i="2" s="1"/>
  <c r="O5" i="2"/>
  <c r="P5" i="2" s="1"/>
  <c r="M5" i="2"/>
  <c r="N5" i="2" s="1"/>
  <c r="O4" i="2"/>
  <c r="P4" i="2" s="1"/>
  <c r="M4" i="2"/>
  <c r="N4" i="2" s="1"/>
  <c r="O3" i="2"/>
  <c r="P3" i="2" s="1"/>
  <c r="M3" i="2"/>
  <c r="N3" i="2" s="1"/>
  <c r="O2" i="2"/>
  <c r="P2" i="2" s="1"/>
  <c r="M2" i="2"/>
  <c r="C28" i="2" s="1"/>
  <c r="O25" i="1"/>
  <c r="P25" i="1" s="1"/>
  <c r="M25" i="1"/>
  <c r="N25" i="1" s="1"/>
  <c r="O24" i="1"/>
  <c r="P24" i="1" s="1"/>
  <c r="M24" i="1"/>
  <c r="N24" i="1" s="1"/>
  <c r="O23" i="1"/>
  <c r="P23" i="1" s="1"/>
  <c r="M23" i="1"/>
  <c r="N23" i="1" s="1"/>
  <c r="O22" i="1"/>
  <c r="P22" i="1" s="1"/>
  <c r="M22" i="1"/>
  <c r="N22" i="1" s="1"/>
  <c r="O21" i="1"/>
  <c r="P21" i="1" s="1"/>
  <c r="M21" i="1"/>
  <c r="N21" i="1" s="1"/>
  <c r="O20" i="1"/>
  <c r="P20" i="1" s="1"/>
  <c r="M20" i="1"/>
  <c r="N20" i="1" s="1"/>
  <c r="O19" i="1"/>
  <c r="P19" i="1" s="1"/>
  <c r="B24" i="9" s="1"/>
  <c r="M19" i="1"/>
  <c r="N19" i="1" s="1"/>
  <c r="C24" i="9" s="1"/>
  <c r="O18" i="1"/>
  <c r="P18" i="1" s="1"/>
  <c r="M18" i="1"/>
  <c r="N18" i="1" s="1"/>
  <c r="O17" i="1"/>
  <c r="P17" i="1" s="1"/>
  <c r="M17" i="1"/>
  <c r="N17" i="1" s="1"/>
  <c r="O16" i="1"/>
  <c r="P16" i="1" s="1"/>
  <c r="M16" i="1"/>
  <c r="N16" i="1" s="1"/>
  <c r="O15" i="1"/>
  <c r="P15" i="1" s="1"/>
  <c r="M15" i="1"/>
  <c r="N15" i="1" s="1"/>
  <c r="O14" i="1"/>
  <c r="P14" i="1" s="1"/>
  <c r="M14" i="1"/>
  <c r="N14" i="1" s="1"/>
  <c r="O13" i="1"/>
  <c r="P13" i="1" s="1"/>
  <c r="M13" i="1"/>
  <c r="N13" i="1" s="1"/>
  <c r="O12" i="1"/>
  <c r="P12" i="1" s="1"/>
  <c r="M12" i="1"/>
  <c r="N12" i="1" s="1"/>
  <c r="O11" i="1"/>
  <c r="P11" i="1" s="1"/>
  <c r="M11" i="1"/>
  <c r="N11" i="1" s="1"/>
  <c r="O10" i="1"/>
  <c r="P10" i="1" s="1"/>
  <c r="M10" i="1"/>
  <c r="N10" i="1" s="1"/>
  <c r="O9" i="1"/>
  <c r="P9" i="1" s="1"/>
  <c r="M9" i="1"/>
  <c r="N9" i="1" s="1"/>
  <c r="O8" i="1"/>
  <c r="P8" i="1" s="1"/>
  <c r="M8" i="1"/>
  <c r="N8" i="1" s="1"/>
  <c r="O7" i="1"/>
  <c r="P7" i="1" s="1"/>
  <c r="M7" i="1"/>
  <c r="N7" i="1" s="1"/>
  <c r="O6" i="1"/>
  <c r="P6" i="1" s="1"/>
  <c r="M6" i="1"/>
  <c r="N6" i="1" s="1"/>
  <c r="O5" i="1"/>
  <c r="P5" i="1" s="1"/>
  <c r="M5" i="1"/>
  <c r="N5" i="1" s="1"/>
  <c r="O4" i="1"/>
  <c r="P4" i="1" s="1"/>
  <c r="M4" i="1"/>
  <c r="N4" i="1" s="1"/>
  <c r="O3" i="1"/>
  <c r="P3" i="1" s="1"/>
  <c r="M3" i="1"/>
  <c r="N3" i="1" s="1"/>
  <c r="O2" i="1"/>
  <c r="P2" i="1" s="1"/>
  <c r="M2" i="1"/>
  <c r="N2" i="1" s="1"/>
  <c r="B17" i="9" l="1"/>
  <c r="C9" i="9"/>
  <c r="G9" i="9"/>
  <c r="M9" i="9"/>
  <c r="L25" i="9"/>
  <c r="Q33" i="9"/>
  <c r="V25" i="9"/>
  <c r="AF33" i="9"/>
  <c r="AG25" i="9"/>
  <c r="W9" i="9"/>
  <c r="AB9" i="9"/>
  <c r="AF25" i="9"/>
  <c r="V9" i="9"/>
  <c r="AG33" i="9"/>
  <c r="H17" i="9"/>
  <c r="AB17" i="9"/>
  <c r="L17" i="9"/>
  <c r="AG17" i="9"/>
  <c r="C17" i="9"/>
  <c r="G17" i="9"/>
  <c r="M17" i="9"/>
  <c r="AB33" i="9"/>
  <c r="M25" i="9"/>
  <c r="H33" i="9"/>
  <c r="L33" i="9"/>
  <c r="AG9" i="9"/>
  <c r="H25" i="9"/>
  <c r="AA9" i="9"/>
  <c r="AF9" i="9"/>
  <c r="C25" i="9"/>
  <c r="B9" i="9"/>
  <c r="AA25" i="9"/>
  <c r="AA33" i="9"/>
  <c r="V17" i="9"/>
  <c r="AF17" i="9"/>
  <c r="V33" i="9"/>
  <c r="W17" i="9"/>
  <c r="Q9" i="9"/>
  <c r="B25" i="9"/>
  <c r="C33" i="9"/>
  <c r="G33" i="9"/>
  <c r="M33" i="9"/>
  <c r="AA17" i="9"/>
  <c r="R33" i="9"/>
  <c r="W33" i="9"/>
  <c r="G25" i="9"/>
  <c r="W25" i="9"/>
  <c r="B33" i="9"/>
  <c r="H9" i="9"/>
  <c r="L9" i="9"/>
  <c r="AB25" i="9"/>
  <c r="C31" i="4"/>
  <c r="C30" i="4"/>
  <c r="E30" i="4"/>
  <c r="C32" i="4"/>
  <c r="C32" i="2"/>
  <c r="E31" i="4"/>
  <c r="E29" i="2"/>
  <c r="E32" i="2" s="1"/>
  <c r="N8" i="4"/>
  <c r="R11" i="9" s="1"/>
  <c r="R17" i="9" s="1"/>
  <c r="P8" i="4"/>
  <c r="Q11" i="9" s="1"/>
  <c r="Q17" i="9" s="1"/>
  <c r="N2" i="4"/>
  <c r="R3" i="9" s="1"/>
  <c r="R9" i="9" s="1"/>
  <c r="N14" i="4"/>
  <c r="R19" i="9" s="1"/>
  <c r="R25" i="9" s="1"/>
  <c r="E28" i="4"/>
  <c r="E32" i="4" s="1"/>
  <c r="N2" i="2"/>
  <c r="N10" i="2"/>
  <c r="N14" i="2"/>
  <c r="P14" i="4"/>
  <c r="Q19" i="9" s="1"/>
  <c r="Q25" i="9" s="1"/>
  <c r="P14" i="2"/>
</calcChain>
</file>

<file path=xl/sharedStrings.xml><?xml version="1.0" encoding="utf-8"?>
<sst xmlns="http://schemas.openxmlformats.org/spreadsheetml/2006/main" count="511" uniqueCount="236">
  <si>
    <t>Optimal</t>
  </si>
  <si>
    <t>Best Fitness</t>
  </si>
  <si>
    <t>Best's gap</t>
  </si>
  <si>
    <t>Avg</t>
  </si>
  <si>
    <t>Avg's gap</t>
  </si>
  <si>
    <t>C101_0.5.dat</t>
  </si>
  <si>
    <t>[[[[0, [5, 3, 10, 4, 2, 1]], [5, [9, 6]], [3, []], [4, []], [1, []], [2, []], [6, []], [9, []], [8, [8, 7]], [10, []], [7, []]]], [[[5, [9, 6]]], [[8, [8, 7]]]]]</t>
  </si>
  <si>
    <t>C101_1.dat</t>
  </si>
  <si>
    <t>[[[[0, [4, 5, 3, 10, 1, 2]], [5, [7, 6]], [3, []], [4, []], [1, []], [2, []], [6, []], [9, [9, 8]], [8, []], [10, []], [7, []]]], [[[5, [7, 6]]], [[9, [9, 8]]]]]</t>
  </si>
  <si>
    <t>C101_1.5.dat</t>
  </si>
  <si>
    <t>[[[[0, [1, 2, 5, 4, 10, 3]], [5, []], [3, []], [10, []], [8, [8, 9]], [9, []], [2, []], [1, []], [4, []], [6, [6, 7]], [7, []]]], [[[8, [8, 9]]], [[6, [6, 7]]]]]</t>
  </si>
  <si>
    <t>C101_2.dat</t>
  </si>
  <si>
    <t>[[[[0, [3, 10, 5, 1, 2, 4]], [10, []], [3, [6, 8]], [5, []], [4, []], [1, []], [2, []], [6, []], [9, [9, 7]], [8, []], [7, []]]], [[[3, [6, 8]]], [[9, [9, 7]]]]]</t>
  </si>
  <si>
    <t>C101_2.5.dat</t>
  </si>
  <si>
    <t>[[[[0, [1, 2, 4, 5]], [3, [3, 10]], [4, []], [2, []], [1, []], [5, [7, 8]], [7, []], [10, []], [8, []], [9, [9, 6]], [6, []]]], [[[3, [3, 10]]], [[5, [7, 8]]], [[9, [9, 6]]]]]</t>
  </si>
  <si>
    <t>C101_3.dat</t>
  </si>
  <si>
    <t>[[[[0, [1, 10, 2, 4]], [3, [3, 5]], [1, []], [2, []], [4, []], [5, [8, 7]], [10, []], [8, []], [9, [9, 6]], [6, []], [7, []]]], [[[3, [3, 5]]], [[5, [8, 7]]], [[9, [9, 6]]]]]</t>
  </si>
  <si>
    <t>C201_0.5.dat</t>
  </si>
  <si>
    <t>[[[[0, [5, 1, 2, 4]], [5, []], [4, []], [3, [3, 7]], [7, []], [1, []], [2, []], [9, [9, 10]], [10, []], [8, [8, 6]], [6, []]]], [[[3, [3, 7]]], [[9, [9, 10]]], [[8, [8, 6]]]]]</t>
  </si>
  <si>
    <t>C201_1.dat</t>
  </si>
  <si>
    <t>[[[[0, [1]], [2, [2, 4]], [1, []], [7, [7, 3]], [3, []], [4, []], [5, [5, 10]], [10, []], [8, [8, 9]], [9, []], [6, [6]]]], [[[2, [2, 4]]], [[7, [7, 3]]], [[5, [5, 10]]], [[8, [8, 9]]], [[6, [6]]]]]</t>
  </si>
  <si>
    <t>C201_1.5.dat</t>
  </si>
  <si>
    <t>[[[[0, [5, 1]], [5, [4, 3]], [4, []], [3, []], [7, [7, 2]], [1, []], [2, []], [9, [9, 10]], [10, []], [8, [8, 6]], [6, []]]], [[[5, [4, 3]]], [[7, [7, 2]]], [[9, [9, 10]]], [[8, [8, 6]]]]]</t>
  </si>
  <si>
    <t>C201_2.dat</t>
  </si>
  <si>
    <t>[[[[0, [1]], [5, [5]], [1, [3, 4]], [3, []], [4, []], [7, [7, 2]], [2, []], [9, [9, 10]], [10, []], [8, [8, 6]], [6, []]]], [[[5, [5]]], [[1, [3, 4]]], [[7, [7, 2]]], [[9, [9, 10]]], [[8, [8, 6]]]]]</t>
  </si>
  <si>
    <t>C201_2.5.dat</t>
  </si>
  <si>
    <t>[[[[0, [1]], [5, [5, 2]], [4, [4, 3]], [3, []], [1, []], [7, [7, 10]], [2, []], [10, [8]], [8, []], [9, [9, 6]], [6, []]]], [[[5, [5, 2]]], [[4, [4, 3]]], [[7, [7, 10]]], [[10, [8]]], [[9, [9, 6]]]]]</t>
  </si>
  <si>
    <t>C201_3.dat</t>
  </si>
  <si>
    <t>[[[[0, [1]], [5, [5, 2]], [2, []], [4, [4, 3]], [3, []], [1, []], [7, [7, 10]], [10, [8]], [8, []], [9, [9, 6]], [6, []]]], [[[5, [5, 2]]], [[4, [4, 3]]], [[7, [7, 10]]], [[10, [8]]], [[9, [9, 6]]]]]</t>
  </si>
  <si>
    <t>R101_0.5.dat</t>
  </si>
  <si>
    <t>[[[[0, [1]], [2, [2, 5]], [4, [4, 3]], [3, []], [9, [9, 10]], [1, []], [10, []], [7, [7, 8]], [8, []], [5, []], [6, [6]]]], [[[2, [2, 5]]], [[4, [4, 3]]], [[9, [9, 10]]], [[7, [7, 8]]], [[6, [6]]]]]</t>
  </si>
  <si>
    <t>R101_1.dat</t>
  </si>
  <si>
    <t>[[[[0, [1]], [2, [2, 5]], [4, [4, 3]], [3, []], [9, [9, 7]], [1, [10]], [10, []], [7, []], [8, [8, 6]], [5, []], [6, []]]], [[[2, [2, 5]]], [[4, [4, 3]]], [[9, [9, 7]]], [[1, [10]]], [[8, [8, 6]]]]]</t>
  </si>
  <si>
    <t>R101_1.5.dat</t>
  </si>
  <si>
    <t>[[[[0, [1]], [1, []], [2, [2, 5]], [4, [4, 3]], [3, []], [9, [9, 10]], [10, []], [7, [7, 8]], [8, []], [5, [6]], [6, []]]], [[[2, [2, 5]]], [[4, [4, 3]]], [[9, [9, 10]]], [[7, [7, 8]]], [[5, [6]]]]]</t>
  </si>
  <si>
    <t>R101_2.dat</t>
  </si>
  <si>
    <t>[[[[0, [1]], [2, [2, 5]], [4, [4, 10]], [3, [3]], [1, [7, 8]], [9, [9, 6]], [10, []], [7, []], [8, []], [5, []], [6, []]]], [[[2, [2, 5]]], [[4, [4, 10]]], [[3, [3]]], [[1, [7, 8]]], [[9, [9, 6]]]]]</t>
  </si>
  <si>
    <t>R101_2.5.dat</t>
  </si>
  <si>
    <t>[[[[0, [1]], [1, []], [2, [2]], [4, [4, 5]], [3, [3, 10]], [6, [6, 8]], [5, []], [8, []], [7, [7, 9]], [10, []], [9, []]]], [[[2, [2]]], [[4, [4, 5]]], [[3, [3, 10]]], [[6, [6, 8]]], [[7, [7, 9]]]]]</t>
  </si>
  <si>
    <t>R101_3.dat</t>
  </si>
  <si>
    <t>[[[[0, [1]], [1, []], [4, [4, 5]], [2, [2, 10, 7]], [6, [6, 8]], [5, []], [8, []], [7, []], [10, [9, 3]], [9, []], [3, []]]], [[[4, [4, 5]]], [[2, [2, 10]]], [[2, [7]]], [[6, [6, 8]]], [[10, [9, 3]]]]]</t>
  </si>
  <si>
    <t>RC101_0.5.dat</t>
  </si>
  <si>
    <t>[[[[0, [1, 4, 2, 3, 5]], [2, [8, 6]], [1, []], [3, []], [5, []], [4, []], [8, []], [6, []], [7, [7, 10]], [10, []], [9, [9]]]], [[[2, [8, 6]]], [[7, [7, 10]]], [[9, [9]]]]]</t>
  </si>
  <si>
    <t>RC101_1.dat</t>
  </si>
  <si>
    <t>[[[[0, [5, 4, 2, 3, 1]], [2, [8, 7]], [1, []], [3, []], [5, []], [4, []], [8, []], [7, []], [6, [6, 10]], [9, [9]], [10, []]]], [[[2, [8, 7]]], [[6, [6, 10]]], [[9, [9]]]]]</t>
  </si>
  <si>
    <t>RC101_1.5.dat</t>
  </si>
  <si>
    <t>[[[[0, [5, 3, 1, 4]], [2, [7, 2]], [1, []], [3, []], [5, []], [4, []], [6, [6, 8]], [7, []], [8, []], [10, [10, 9]], [9, []]]], [[[2, [7, 2]]], [[6, [6, 8]]], [[10, [10, 9]]]]]</t>
  </si>
  <si>
    <t>RC101_2.dat</t>
  </si>
  <si>
    <t>[[[[0, [3, 5, 4, 1, 2]], [2, [10, 7]], [1, []], [3, []], [5, []], [4, []], [6, [6, 8]], [7, []], [8, []], [10, []], [9, [9]]]], [[[2, [10, 7]]], [[6, [6, 8]]], [[9, [9]]]]]</t>
  </si>
  <si>
    <t>RC101_2.5.dat</t>
  </si>
  <si>
    <t>[[[[0, [5, 4, 1, 2]], [2, [7, 3]], [1, []], [3, []], [5, []], [4, []], [6, [6, 8]], [7, []], [8, []], [10, [9, 10]], [9, []]]], [[[2, [7, 3]]], [[6, [6, 8]]], [[10, [9, 10]]]]]</t>
  </si>
  <si>
    <t>RC101_3.dat</t>
  </si>
  <si>
    <t>[[[[0, [5, 1, 2]], [2, [3, 4]], [3, []], [5, []], [1, []], [4, []], [6, [6, 8, 10, 7]], [7, []], [8, []], [10, []], [9, [9]]]], [[[2, [3, 4]]], [[6, [10, 7]]], [[6, [6, 8]]], [[9, [9]]]]]</t>
  </si>
  <si>
    <t>[[[[0, [5, 1, 3, 4, 2, 10]], [5, []], [3, []], [4, []], [1, []], [2, [6, 9, 8, 7]], [6, []], [9, []], [8, []], [10, []], [7, []]]], [[[2, [6, 9, 8, 7]]]]]</t>
  </si>
  <si>
    <t>[[[[0, [1]], [5, [5, 3, 2, 4]], [3, []], [4, []], [2, []], [1, []], [6, [6, 9, 8, 10]], [9, []], [8, []], [10, []], [7, [7]]]], [[[5, [5, 3, 2, 4]]], [[6, [6, 9, 8, 10]]], [[7, [7]]]]]</t>
  </si>
  <si>
    <t>[[[[0, [5, 1]], [5, [3, 2, 4, 10]], [3, []], [1, []], [2, []], [4, []], [6, [6, 9, 8, 7]], [9, []], [8, []], [10, []], [7, []]]], [[[5, [3, 2, 4, 10]]], [[6, [6, 9, 8, 7]]]]]</t>
  </si>
  <si>
    <t>[[[[0, [1]], [5, [5, 2]], [2, []], [1, []], [3, [3, 4, 10]], [4, []], [10, []], [8, [8, 9, 6, 7]], [9, []], [6, []], [7, []]]], [[[5, [5, 2]]], [[3, [3, 4, 10]]], [[8, [8, 9, 6, 7]]]]]</t>
  </si>
  <si>
    <t>[[[[0, [1, 2]], [10, [10, 5, 4, 3]], [3, []], [5, []], [4, []], [2, []], [1, []], [8, [7, 8, 6, 9]], [9, []], [6, []], [7, []]]], [[[10, [10, 5, 4, 3]]], [[8, [7, 8, 6, 9]]]]]</t>
  </si>
  <si>
    <t>[[[[0, [1, 2]], [1, [5, 4, 3, 10]], [2, []], [10, []], [5, []], [4, []], [3, []], [8, [8, 7, 9, 6]], [9, []], [6, []], [7, []]]], [[[1, [5, 4, 3, 10]]], [[8, [8, 7, 9, 6]]]]]</t>
  </si>
  <si>
    <t>[[[[0, [1]], [5, [5, 4]], [4, []], [3, [3, 2, 7, 6]], [7, []], [1, []], [2, [9, 8, 10]], [9, []], [10, []], [8, []], [6, []]]], [[[5, [5, 4]]], [[3, [3, 2, 7, 6]]], [[2, [9, 8, 10]]]]]</t>
  </si>
  <si>
    <t>[[[[0, [1]], [2, [2, 5]], [1, []], [7, [7, 10, 3, 4]], [3, []], [4, []], [5, []], [10, []], [8, [8, 9, 6]], [9, []], [6, []]]], [[[2, [2, 5]]], [[7, [7, 10, 3, 4]]], [[8, [8, 9, 6]]]]]</t>
  </si>
  <si>
    <t>[[[[0, [1]], [5, [5, 4, 3, 2]], [4, []], [3, []], [7, [7, 10]], [1, []], [2, []], [9, [9, 8, 6]], [10, []], [8, []], [6, []]]], [[[5, [5, 4, 3, 2]]], [[7, [7, 10]]], [[9, [9, 8, 6]]]]]</t>
  </si>
  <si>
    <t>[[[[0, [1]], [5, [5]], [1, [4, 3, 2]], [4, []], [3, []], [7, [7, 10]], [2, []], [9, [9, 8, 6]], [10, []], [8, []], [6, []]]], [[[5, [5]]], [[1, [4, 3, 2]]], [[7, [7, 10]]], [[9, [9, 8, 6]]]]]</t>
  </si>
  <si>
    <t>[[[[0, [1]], [1, []], [5, [5, 4, 2, 3]], [4, []], [3, []], [7, [7]], [2, []], [10, [10, 8, 6]], [8, []], [9, [9]], [6, []]]], [[[5, [5, 4, 2, 3]]], [[7, [7]]], [[10, [10, 8, 6]]], [[9, [9]]]]]</t>
  </si>
  <si>
    <t>[[[[0, [1]], [1, []], [5, [5, 4, 2, 3]], [4, []], [3, []], [7, [7]], [2, []], [10, [10, 8]], [8, []], [9, [9, 6]], [6, []]]], [[[5, [5, 4, 2, 3]]], [[7, [7]]], [[10, [10, 8]]], [[9, [9, 6]]]]]</t>
  </si>
  <si>
    <t>[[[[0, [1]], [2, [2, 5]], [4, [4, 3, 10, 7]], [3, []], [9, [9, 8, 6]], [1, []], [10, []], [7, []], [8, []], [5, []], [6, []]]], [[[2, [2, 5]]], [[4, [4, 3, 10, 7]]], [[9, [9, 8, 6]]]]]</t>
  </si>
  <si>
    <t>[[[[0, [1]], [2, [2, 5]], [4, [4, 3, 10]], [3, []], [9, [9, 8, 6, 7]], [1, []], [10, []], [7, []], [8, []], [5, []], [6, []]]], [[[2, [2, 5]]], [[4, [4, 3, 10]]], [[9, [9, 8, 6, 7]]]]]</t>
  </si>
  <si>
    <t>[[[[0, [1]], [1, []], [2, [2, 5, 4, 3]], [4, [10]], [3, []], [9, [9, 7, 8, 6]], [10, []], [7, []], [8, []], [5, []], [6, []]]], [[[2, [2, 5, 4, 3]]], [[4, [10]]], [[9, [9, 7, 8, 6]]]]]</t>
  </si>
  <si>
    <t>[[[[0, [1]], [2, [2, 4, 3]], [4, []], [3, []], [1, [6, 10, 5]], [9, [9, 7, 8]], [10, []], [7, []], [8, []], [5, []], [6, []]]], [[[2, [2, 4, 3]]], [[1, [6, 10, 5]]], [[9, [9, 7, 8]]]]]</t>
  </si>
  <si>
    <t>[[[[0, [1, 2]], [1, []], [4, [4]], [2, [7, 10, 3]], [6, [6, 5, 8]], [5, []], [8, []], [7, []], [10, []], [9, [9]], [3, []]]], [[[4, [4]]], [[2, [7, 10, 3]]], [[6, [6, 5, 8]]], [[9, [9]]]]]</t>
  </si>
  <si>
    <t>MILP</t>
  </si>
  <si>
    <t>Decomposition</t>
  </si>
  <si>
    <t>C101</t>
  </si>
  <si>
    <t>C201</t>
  </si>
  <si>
    <t>R101</t>
  </si>
  <si>
    <t>RC101</t>
  </si>
  <si>
    <t>[[[[0, [1, 5, 2, 4, 13, 10, 11, 14, 3]], [5, [6, 7]], [3, []], [4, []], [1, []], [2, []], [6, []], [8, [8, 9]], [9, []], [13, []], [15, [15, 12]], [14, []], [12, []], [11, []], [10, []], [7, []]]], [[[5, [6, 7]]], [[8, [8, 9]]], [[15, [15, 12]]]]]</t>
  </si>
  <si>
    <t>[[[[0, [2, 1, 13, 5, 11, 4, 3]], [5, []], [4, []], [1, [10, 14]], [2, []], [3, []], [10, []], [11, [15, 9]], [13, []], [15, []], [14, []], [12, [12, 8]], [9, []], [8, []], [6, [6, 7]], [7, []]]], [[[1, [10, 14]]], [[11, [15, 9]]], [[12, [12, 8]]], [[6, [6, 7]]]]]</t>
  </si>
  <si>
    <t>[[[[0, [13, 4, 11, 1, 3, 5, 2]], [2, []], [1, [10, 14]], [4, []], [3, []], [5, []], [10, []], [11, [15, 8]], [13, []], [15, []], [14, [12, 9]], [12, []], [9, []], [8, []], [6, [6, 7]], [7, []]]], [[[1, [10, 14]]], [[11, [15, 8]]], [[14, [12, 9]]], [[6, [6, 7]]]]]</t>
  </si>
  <si>
    <t>[[[[0, [13, 1, 2, 3, 4, 5, 11]], [5, []], [1, []], [2, []], [4, []], [3, [10, 14]], [10, []], [11, [15, 7]], [13, []], [15, []], [14, []], [12, [12, 9]], [9, []], [8, [8, 6]], [6, []], [7, []]]], [[[3, [10, 14]]], [[11, [15, 7]]], [[12, [12, 9]]], [[8, [8, 6]]]]]</t>
  </si>
  <si>
    <t>[[[[0, [13, 5, 11, 2, 1, 4, 3]], [4, []], [1, []], [2, []], [3, []], [5, [10, 7]], [10, []], [11, [15, 14]], [13, []], [15, []], [14, []], [12, [12, 9]], [9, []], [8, [8, 6]], [6, []], [7, []]]], [[[5, [10, 7]]], [[11, [15, 14]]], [[12, [12, 9]]], [[8, [8, 6]]]]]</t>
  </si>
  <si>
    <t>[[[[0, [1, 2, 11, 13, 4, 5]], [5, []], [3, [3]], [4, []], [1, []], [2, []], [10, [10, 14, 15, 7]], [11, []], [13, []], [15, []], [14, []], [12, [12, 9]], [9, []], [8, [8, 6]], [6, []], [7, []]]], [[[3, [3]]], [[10, [10, 14]]], [[10, [15, 7]]], [[12, [12, 9]]], [[8, [8, 6]]]]]</t>
  </si>
  <si>
    <t>[[[[0, [5, 1, 2, 11, 3, 4, 13]], [5, []], [4, []], [3, [9, 7]], [7, []], [1, []], [2, [10, 15]], [11, []], [10, []], [8, [8, 12]], [9, []], [12, []], [14, [14, 6]], [15, []], [13, []], [6, []]]], [[[3, [9, 7]]], [[2, [10, 15]]], [[8, [8, 12]]], [[14, [14, 6]]]]]</t>
  </si>
  <si>
    <t>[[[[0, [1, 13, 11]], [2, [2, 4]], [1, []], [7, [7, 3]], [3, []], [4, []], [5, [5, 10]], [8, [8, 9]], [10, []], [11, []], [9, [12, 14]], [12, []], [14, []], [15, [15, 6]], [13, []], [6, []]]], [[[2, [2, 4]]], [[7, [7, 3]]], [[5, [5, 10]]], [[8, [8, 9]]], [[9, [12, 14]]], [[15, [15, 6]]]]]</t>
  </si>
  <si>
    <t>[[[[0, [1, 2, 11, 5, 13]], [2, [3, 4]], [1, []], [7, [7, 14]], [3, []], [4, []], [5, [9, 15]], [8, [8, 10]], [10, []], [11, []], [9, []], [12, [12, 6]], [14, []], [15, []], [13, []], [6, []]]], [[[2, [3, 4]]], [[7, [7, 14]]], [[5, [9, 15]]], [[8, [8, 10]]], [[12, [12, 6]]]]]</t>
  </si>
  <si>
    <t>[[[[0, [11, 1, 13]], [5, [5, 2]], [2, []], [1, [4, 3]], [4, []], [3, []], [7, [7, 10]], [11, [8, 14]], [10, []], [8, []], [9, [9, 12]], [12, []], [14, []], [15, [15, 6]], [13, []], [6, []]]], [[[5, [5, 2]]], [[1, [4, 3]]], [[7, [7, 10]]], [[11, [8, 14]]], [[9, [9, 12]]], [[15, [15, 6]]]]]</t>
  </si>
  <si>
    <t>[[[[0, [1]], [5, [5, 4, 2, 11]], [4, []], [3, [3, 10]], [1, []], [7, [7, 13]], [2, []], [11, [15, 14]], [8, [8, 6]], [10, []], [9, [9, 12]], [12, []], [14, []], [15, []], [13, []], [6, []]]], [[[5, [5, 11]]], [[5, [4, 2]]], [[3, [3, 10]]], [[7, [7, 13]]], [[11, [15, 14]]], [[8, [8, 6]]], [[9, [9, 12]]]]]</t>
  </si>
  <si>
    <t>[[[[0, [1, 13, 11]], [5, [5, 2, 3, 4]], [3, [10]], [4, []], [1, []], [7, [7, 14]], [2, []], [11, []], [10, []], [8, [8, 15]], [13, []], [15, []], [14, []], [12, [12, 9]], [9, []], [6, [6]]]], [[[5, [5, 2]]], [[5, [3, 4]]], [[3, [10]]], [[7, [7, 14]]], [[8, [8, 15]]], [[12, [12, 9]]], [[6, [6]]]]]</t>
  </si>
  <si>
    <t>[[[[0, [1]], [1, [5, 13]], [8, [8, 7]], [7, []], [11, [11, 10]], [10, []], [9, [9, 3]], [3, []], [12, [12, 4]], [4, [14, 2]], [2, []], [15, [15, 6]], [14, []], [5, []], [6, []], [13, []]]], [[[1, [5, 13]]], [[8, [8, 7]]], [[11, [11, 10]]], [[9, [9, 3]]], [[12, [12, 4]]], [[4, [14, 2]]], [[15, [15, 6]]]]]</t>
  </si>
  <si>
    <t>[[[[0, [1]], [1, []], [4, [4, 13]], [2, [2, 5]], [14, [14, 15]], [15, []], [13, []], [6, [6, 8]], [5, []], [8, [10, 7]], [7, []], [11, [11, 3]], [10, []], [9, [9, 12]], [3, []], [12, []]]], [[[4, [4, 13]]], [[2, [2, 5]]], [[14, [14, 15]]], [[6, [6, 8]]], [[8, [10, 7]]], [[11, [11, 3]]], [[9, [9, 12]]]]]</t>
  </si>
  <si>
    <t>[[[[0, [1]], [1, []], [4, [4, 13]], [2, [2, 5]], [13, [10, 11]], [15, [15, 14]], [14, []], [6, [6, 8]], [5, []], [8, []], [7, [7, 3]], [11, []], [10, []], [9, [9, 12]], [3, []], [12, []]]], [[[4, [4, 13]]], [[2, [2, 5]]], [[13, [10, 11]]], [[15, [15, 14]]], [[6, [6, 8]]], [[7, [7, 3]]], [[9, [9, 12]]]]]</t>
  </si>
  <si>
    <t>[[[[0, [1]], [1, []], [4, [4, 2]], [2, [11, 10]], [14, [14, 13]], [15, [15, 5]], [13, []], [6, [6, 8]], [5, []], [8, [7, 3]], [7, []], [11, []], [10, []], [9, [9, 12]], [3, []], [12, []]]], [[[4, [4, 2]]], [[2, [11, 10]]], [[14, [14, 13]]], [[15, [15, 5]]], [[6, [6, 8]]], [[8, [7, 3]]], [[9, [9, 12]]]]]</t>
  </si>
  <si>
    <t>[[[[0, [1]], [1, []], [4, [4, 3]], [2, [2, 10]], [13, [13, 11]], [14, [14, 5]], [15, [15, 7]], [6, [6, 8]], [5, []], [8, []], [7, []], [11, []], [10, []], [9, [9, 12]], [3, []], [12, []]]], [[[4, [4, 3]]], [[2, [2, 10]]], [[13, [13, 11]]], [[14, [14, 5]]], [[15, [15, 7]]], [[6, [6, 8]]], [[9, [9, 12]]]]]</t>
  </si>
  <si>
    <t>[[[[0, [1]], [1, []], [11, [11, 13]], [13, [10]], [4, [4, 2]], [2, [3, 14]], [14, []], [15, [15]], [6, [6, 5]], [5, []], [8, [8, 7]], [7, []], [10, []], [9, [9, 12]], [3, []], [12, []]]], [[[11, [11, 13]]], [[13, [10]]], [[4, [4, 2]]], [[2, [3, 14]]], [[15, [15]]], [[6, [6, 5]]], [[8, [8, 7]]], [[9, [9, 12]]]]]</t>
  </si>
  <si>
    <t>[[[[0, [10, 13, 4, 1, 14, 11, 5, 3, 2]], [10, [9, 15]], [11, []], [9, []], [13, []], [15, []], [14, []], [12, [12, 7]], [7, []], [6, [6, 8]], [8, []], [4, []], [5, []], [3, []], [1, []], [2, []]]], [[[10, [9, 15]]], [[12, [12, 7]]], [[6, [6, 8]]]]]</t>
  </si>
  <si>
    <t>[[[[0, [3, 1, 11, 5, 10, 4, 2, 13]], [2, [8, 7]], [1, []], [3, []], [5, []], [4, []], [8, []], [7, []], [6, [6, 9]], [10, [14, 15]], [11, []], [9, []], [13, []], [15, []], [14, []], [12, [12]]]], [[[2, [8, 7]]], [[6, [6, 9]]], [[10, [14, 15]]], [[12, [12]]]]]</t>
  </si>
  <si>
    <t>[[[[0, [13, 2, 1, 5, 3, 4, 11, 10]], [2, [14, 7]], [1, []], [3, []], [5, []], [4, []], [6, [6, 8]], [7, []], [8, []], [14, [9, 15]], [15, []], [13, []], [9, []], [10, []], [11, []], [12, [12]]]], [[[2, [14, 7]]], [[6, [6, 8]]], [[14, [9, 15]]], [[12, [12]]]]]</t>
  </si>
  <si>
    <t>[[[[0, [11, 13, 1, 3, 2, 5, 4]], [2, [14, 7]], [3, []], [1, []], [5, []], [4, []], [6, [6, 8]], [7, []], [8, []], [12, [12, 15]], [14, []], [11, []], [15, []], [13, []], [9, [9, 10]], [10, []]]], [[[2, [14, 7]]], [[6, [6, 8]]], [[12, [12, 15]]], [[9, [9, 10]]]]]</t>
  </si>
  <si>
    <t>[[[[0, [3, 1, 13, 5, 4, 2, 11]], [1, []], [5, []], [4, []], [2, [14, 7]], [3, []], [7, []], [6, [6, 8]], [8, []], [12, [12, 15]], [14, []], [11, []], [15, []], [13, []], [9, [9, 10]], [10, []]]], [[[2, [14, 7]]], [[6, [6, 8]]], [[12, [12, 15]]], [[9, [9, 10]]]]]</t>
  </si>
  <si>
    <t>[[[[0, [13, 4, 1, 3, 5, 11]], [2, [2, 10]], [1, []], [4, []], [7, [7, 14]], [5, []], [3, []], [6, [6, 8]], [8, []], [10, [9, 15]], [11, []], [9, []], [13, []], [15, []], [14, []], [12, [12]]]], [[[2, [2, 10]]], [[7, [7, 14]]], [[6, [6, 8]]], [[10, [9, 15]]], [[12, [12]]]]]</t>
  </si>
  <si>
    <t>[[[[0, [1, 5, 4, 2, 3, 13, 11]], [5, []], [3, []], [4, []], [1, []], [2, []], [6, [6, 9, 12, 8]], [8, []], [9, []], [12, []], [14, [14, 15, 10, 7]], [15, []], [13, []], [11, []], [10, []], [7, []]]], [[[6, [6, 9, 12, 8]]], [[14, [14, 15, 10, 7]]]]]</t>
  </si>
  <si>
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</si>
  <si>
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</si>
  <si>
    <t>[[[[0, [2, 1, 11, 4, 3]], [3, []], [4, []], [1, [5, 10]], [2, []], [5, []], [10, [7, 14, 15, 13]], [11, []], [12, [12, 9, 6, 8]], [14, []], [15, []], [13, []], [9, []], [8, []], [6, []], [7, []]]], [[[1, [5, 10]]], [[10, [7, 14, 15, 13]]], [[12, [12, 9, 6, 8]]]]]</t>
  </si>
  <si>
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</si>
  <si>
    <t>[[[[0, [13, 11, 5, 3, 4, 2, 1]], [2, []], [1, []], [4, []], [11, []], [3, []], [5, []], [10, [15, 14, 10, 7]], [13, []], [15, []], [14, []], [12, [12, 9, 8, 6]], [9, []], [8, []], [6, []], [7, []]]], [[[10, [15, 14, 10, 7]]], [[12, [12, 9, 8, 6]]]]]</t>
  </si>
  <si>
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</si>
  <si>
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</si>
  <si>
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</si>
  <si>
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</si>
  <si>
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</si>
  <si>
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</si>
  <si>
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</si>
  <si>
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</si>
  <si>
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</si>
  <si>
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</si>
  <si>
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</si>
  <si>
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</si>
  <si>
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</si>
  <si>
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</si>
  <si>
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</si>
  <si>
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</si>
  <si>
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</si>
  <si>
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</si>
  <si>
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</si>
  <si>
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</si>
  <si>
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</si>
  <si>
    <t>[[[[0, [1, 2, 5]], [5, []], [2, []], [1, []], [4, [4, 3, 7, 10, 13, 11]], [3, []], [7, []], [10, []], [11, []], [13, []], [15, [15, 14, 12, 8, 9, 6]], [14, []], [12, []], [9, []], [8, []], [6, []]]], [[[4, [4, 3, 7, 10, 13, 11]]], [[15, [15, 14, 12, 8, 9, 6]]]]]</t>
  </si>
  <si>
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</si>
  <si>
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</si>
  <si>
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</si>
  <si>
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</si>
  <si>
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</si>
  <si>
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</si>
  <si>
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</si>
  <si>
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</si>
  <si>
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</si>
  <si>
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</si>
  <si>
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</si>
  <si>
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</si>
  <si>
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</si>
  <si>
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</si>
  <si>
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</si>
  <si>
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</si>
  <si>
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</si>
  <si>
    <t>[[[[0, [3, 2, 5, 4, 1]], [1, []], [5, []], [3, []], [2, []], [4, []], [6, [6, 7, 8, 11, 10, 13, 15, 14]], [7, []], [8, []], [12, [12, 9]], [11, []], [10, []], [9, []], [13, []], [15, []], [14, []]]], [[[6, [6, 7, 8, 11, 10, 13, 15, 14]]], [[12, [12, 9]]]]]</t>
  </si>
  <si>
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</si>
  <si>
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</si>
  <si>
    <t>[[[[0, [19, 15, 6, 13, 16, 17, 1, 3, 10, 11, 4, 8, 5, 2, 20, 18, 14, 7]], [7, []], [5, [12, 9]], [3, []], [4, []], [1, []], [2, []], [6, []], [9, []], [8, []], [10, []], [11, []], [13, []], [17, []], [18, []], [19, []], [15, []], [16, []], [14, []], [12, []], [20, []]]], [[[5, [12, 9]]]]]</t>
  </si>
  <si>
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</si>
  <si>
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</si>
  <si>
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</si>
  <si>
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</si>
  <si>
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</si>
  <si>
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</si>
  <si>
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</si>
  <si>
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</si>
  <si>
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</si>
  <si>
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</si>
  <si>
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</si>
  <si>
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</si>
  <si>
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</si>
  <si>
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</si>
  <si>
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</si>
  <si>
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</si>
  <si>
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</si>
  <si>
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</si>
  <si>
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</si>
  <si>
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</si>
  <si>
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</si>
  <si>
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</si>
  <si>
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</si>
  <si>
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</si>
  <si>
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</si>
  <si>
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</si>
  <si>
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</si>
  <si>
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</si>
  <si>
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</si>
  <si>
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</si>
  <si>
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</si>
  <si>
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</si>
  <si>
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</si>
  <si>
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</si>
  <si>
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</si>
  <si>
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</si>
  <si>
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</si>
  <si>
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</si>
  <si>
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</si>
  <si>
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</si>
  <si>
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</si>
  <si>
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</si>
  <si>
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</si>
  <si>
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</si>
  <si>
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</si>
  <si>
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</si>
  <si>
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</si>
  <si>
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</si>
  <si>
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</si>
  <si>
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</si>
  <si>
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</si>
  <si>
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</si>
  <si>
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</si>
  <si>
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</si>
  <si>
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</si>
  <si>
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</si>
  <si>
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</si>
  <si>
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</si>
  <si>
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</si>
  <si>
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</si>
  <si>
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</si>
  <si>
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</si>
  <si>
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</si>
  <si>
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</si>
  <si>
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</si>
  <si>
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</si>
  <si>
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</si>
  <si>
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</si>
  <si>
    <t>10A2</t>
  </si>
  <si>
    <t>10A4</t>
  </si>
  <si>
    <t>15A2</t>
  </si>
  <si>
    <t>15A4</t>
  </si>
  <si>
    <t>15A8</t>
  </si>
  <si>
    <t>20A2</t>
  </si>
  <si>
    <t>20A4</t>
  </si>
  <si>
    <t>20A8</t>
  </si>
  <si>
    <t>CPU Time</t>
  </si>
  <si>
    <t>Smith's Time</t>
  </si>
  <si>
    <t>GAP</t>
  </si>
  <si>
    <t>[[[[0, [1]], [4, [4, 2, 5]], [1, []], [2, []], [6, [6, 8, 7, 10]], [5, []], [8, []], [7, []], [10, []], [9, [9, 3]], [3, []]]], [[[4, [4, 2, 5]]], [[6, [6, 8, 7, 10]]], [[9, [9, 3]]]]]</t>
  </si>
  <si>
    <t>[[[[0, [1]], [9, [9, 10, 7, 3]], [10, []], [6, [6, 5, 8, 4]], [7, []], [8, []], [4, []], [5, []], [3, []], [1, []], [2, [2]]]], [[[9, [9, 10, 7, 3]]], [[6, [6, 5, 8, 4]]], [[2, [2]]]]]</t>
  </si>
  <si>
    <t>[[[[0, [1]], [2, [2, 3, 5, 4]], [3, []], [1, []], [5, []], [4, []], [6, [6, 9, 7, 8]], [8, []], [7, []], [10, [10]], [9, []]]], [[[2, [2, 3, 5, 4]]], [[6, [6, 9, 7, 8]]], [[10, [10]]]]]</t>
  </si>
  <si>
    <t>[[[[0, [1]], [4, [4, 5, 3, 2]], [5, []], [3, []], [1, []], [2, []], [6, [6, 7, 8, 10]], [7, []], [8, []], [10, []], [9, [9]]]], [[[4, [4, 5, 3, 2]]], [[6, [6, 7, 8, 10]]], [[9, [9]]]]]</t>
  </si>
  <si>
    <t>[[[[0, [1]], [5, [5, 3, 4, 2]], [1, []], [3, []], [4, []], [2, []], [6, [6, 8, 10, 7]], [7, []], [8, []], [10, []], [9, [9]]]], [[[5, [5, 3, 4, 2]]], [[6, [6, 8, 10, 7]]], [[9, [9]]]]]</t>
  </si>
  <si>
    <t>[[[[0, [1, 5]], [1, [2, 4, 3, 10]], [3, []], [5, []], [2, []], [4, []], [6, [6, 7, 8]], [7, []], [8, []], [10, [9]], [9, []]]], [[[1, [2, 4, 3, 10]]], [[6, [6, 7, 8]]], [[10, [9]]]]]</t>
  </si>
  <si>
    <t>[[[[0, [1, 2, 5]], [1, [4, 3, 10]], [5, []], [2, []], [4, []], [3, []], [6, [6, 7, 8]], [7, []], [8, []], [10, [9]], [9, []]]], [[[1, [4, 3, 10]]], [[6, [6, 7, 8]]], [[10, [9]]]]]</t>
  </si>
  <si>
    <t>Smith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</si>
</sst>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#,##0.00%"/>
    <numFmt numFmtId="167" formatCode="0.0%"/>
    <numFmt numFmtId="168" formatCode="#,##0%"/>
    <numFmt numFmtId="169" formatCode="#,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96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49">
    <xf numFmtId="0" fontId="0" fillId="0" borderId="0" xfId="0"/>
    <xf numFmtId="164" fontId="0" fillId="0" borderId="0" xfId="0" applyNumberFormat="1"/>
    <xf numFmtId="165" fontId="2" fillId="8" borderId="2" xfId="0" applyNumberFormat="1" applyFont="1" applyFill="1" applyBorder="1" applyAlignment="1">
      <alignment horizontal="center"/>
    </xf>
    <xf numFmtId="165" fontId="0" fillId="0" borderId="0" xfId="0" applyNumberFormat="1"/>
    <xf numFmtId="164" fontId="2" fillId="6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7" fontId="2" fillId="9" borderId="4" xfId="1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5" fontId="2" fillId="10" borderId="1" xfId="0" applyNumberFormat="1" applyFon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left"/>
    </xf>
    <xf numFmtId="168" fontId="2" fillId="10" borderId="1" xfId="0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169" fontId="2" fillId="8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9" fontId="1" fillId="0" borderId="0" xfId="1"/>
    <xf numFmtId="167" fontId="1" fillId="0" borderId="0" xfId="1" applyNumberFormat="1"/>
    <xf numFmtId="10" fontId="1" fillId="0" borderId="0" xfId="1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8" fontId="2" fillId="12" borderId="6" xfId="0" applyNumberFormat="1" applyFont="1" applyFill="1" applyBorder="1" applyAlignment="1">
      <alignment horizontal="center"/>
    </xf>
    <xf numFmtId="0" fontId="0" fillId="12" borderId="6" xfId="0" applyFill="1" applyBorder="1"/>
    <xf numFmtId="10" fontId="1" fillId="13" borderId="6" xfId="1" applyNumberFormat="1" applyFill="1" applyBorder="1"/>
    <xf numFmtId="10" fontId="1" fillId="14" borderId="6" xfId="1" applyNumberFormat="1" applyFill="1" applyBorder="1"/>
    <xf numFmtId="10" fontId="1" fillId="15" borderId="6" xfId="1" applyNumberFormat="1" applyFill="1" applyBorder="1"/>
    <xf numFmtId="2" fontId="1" fillId="16" borderId="6" xfId="1" applyNumberFormat="1" applyFill="1" applyBorder="1"/>
    <xf numFmtId="10" fontId="1" fillId="15" borderId="0" xfId="1" applyNumberFormat="1" applyFill="1"/>
    <xf numFmtId="0" fontId="0" fillId="12" borderId="7" xfId="0" applyFill="1" applyBorder="1"/>
    <xf numFmtId="2" fontId="1" fillId="16" borderId="7" xfId="1" applyNumberFormat="1" applyFill="1" applyBorder="1"/>
    <xf numFmtId="0" fontId="0" fillId="0" borderId="9" xfId="0" applyBorder="1"/>
    <xf numFmtId="0" fontId="0" fillId="0" borderId="6" xfId="0" applyBorder="1"/>
    <xf numFmtId="10" fontId="1" fillId="15" borderId="7" xfId="1" applyNumberFormat="1" applyFill="1" applyBorder="1"/>
    <xf numFmtId="10" fontId="1" fillId="0" borderId="6" xfId="1" applyNumberFormat="1" applyBorder="1"/>
    <xf numFmtId="167" fontId="1" fillId="0" borderId="6" xfId="1" applyNumberFormat="1" applyBorder="1"/>
    <xf numFmtId="0" fontId="0" fillId="0" borderId="12" xfId="0" applyBorder="1"/>
    <xf numFmtId="0" fontId="0" fillId="0" borderId="14" xfId="0" applyBorder="1"/>
    <xf numFmtId="10" fontId="1" fillId="0" borderId="13" xfId="1" applyNumberFormat="1" applyBorder="1"/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ED1313"/>
        </patternFill>
      </fill>
    </dxf>
    <dxf>
      <fill>
        <patternFill>
          <bgColor rgb="FFFF5151"/>
        </patternFill>
      </fill>
    </dxf>
  </dxfs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opLeftCell="K1" workbookViewId="0">
      <selection activeCell="V15" sqref="V15"/>
    </sheetView>
  </sheetViews>
  <sheetFormatPr defaultRowHeight="14.5" x14ac:dyDescent="0.35"/>
  <cols>
    <col min="1" max="1" width="13.726562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159</v>
      </c>
      <c r="C2" s="1">
        <v>144</v>
      </c>
      <c r="D2" s="1">
        <v>147</v>
      </c>
      <c r="E2" s="1">
        <v>145.23249719266329</v>
      </c>
      <c r="F2" s="1">
        <v>147</v>
      </c>
      <c r="G2" s="1">
        <v>144</v>
      </c>
      <c r="H2" s="1">
        <v>144</v>
      </c>
      <c r="I2" s="1">
        <v>147</v>
      </c>
      <c r="J2" s="1">
        <v>147</v>
      </c>
      <c r="K2" s="1">
        <v>147</v>
      </c>
      <c r="L2" s="13">
        <v>144</v>
      </c>
      <c r="M2" s="14">
        <f t="shared" ref="M2:M25" si="0">MIN(B2:K2)</f>
        <v>144</v>
      </c>
      <c r="N2" s="15">
        <f t="shared" ref="N2:N25" si="1">(M2-L2) / L2</f>
        <v>0</v>
      </c>
      <c r="O2" s="16">
        <f t="shared" ref="O2:O25" si="2">AVERAGE(B2:K2)</f>
        <v>147.12324971926631</v>
      </c>
      <c r="P2" s="17">
        <f t="shared" ref="P2:P25" si="3">(O2-L2)/L2</f>
        <v>2.1689234161571608E-2</v>
      </c>
      <c r="Q2">
        <v>20.514311051368711</v>
      </c>
      <c r="R2" t="s">
        <v>6</v>
      </c>
      <c r="S2">
        <v>25.3</v>
      </c>
      <c r="T2">
        <v>1.5</v>
      </c>
      <c r="U2">
        <v>4.5</v>
      </c>
      <c r="V2" s="21">
        <f>(Q2-U2)/U2</f>
        <v>3.5587357891930469</v>
      </c>
    </row>
    <row r="3" spans="1:22" x14ac:dyDescent="0.35">
      <c r="A3" t="s">
        <v>7</v>
      </c>
      <c r="B3" s="1">
        <v>156.36524314308491</v>
      </c>
      <c r="C3" s="1">
        <v>156.36524314308491</v>
      </c>
      <c r="D3" s="1">
        <v>156.36524314308491</v>
      </c>
      <c r="E3" s="1">
        <v>156.36524314308491</v>
      </c>
      <c r="F3" s="1">
        <v>166</v>
      </c>
      <c r="G3" s="1">
        <v>169</v>
      </c>
      <c r="H3" s="1">
        <v>156.36524314308491</v>
      </c>
      <c r="I3" s="1">
        <v>156.36524314308491</v>
      </c>
      <c r="J3" s="1">
        <v>156.36524314308491</v>
      </c>
      <c r="K3" s="1">
        <v>156.36524314308491</v>
      </c>
      <c r="L3" s="13">
        <v>156.4</v>
      </c>
      <c r="M3" s="14">
        <f t="shared" si="0"/>
        <v>156.36524314308491</v>
      </c>
      <c r="N3" s="15">
        <f t="shared" si="1"/>
        <v>-2.2223054293539073E-4</v>
      </c>
      <c r="O3" s="16">
        <f t="shared" si="2"/>
        <v>158.59219451446791</v>
      </c>
      <c r="P3" s="17">
        <f t="shared" si="3"/>
        <v>1.401658896718606E-2</v>
      </c>
      <c r="Q3">
        <v>20.773465061187739</v>
      </c>
      <c r="R3" t="s">
        <v>8</v>
      </c>
      <c r="S3">
        <v>32.5</v>
      </c>
      <c r="T3">
        <v>0.6</v>
      </c>
      <c r="U3">
        <v>23.2</v>
      </c>
      <c r="V3" s="21">
        <f t="shared" ref="V3:V25" si="4">(Q3-U3)/U3</f>
        <v>-0.10459202322466639</v>
      </c>
    </row>
    <row r="4" spans="1:22" x14ac:dyDescent="0.35">
      <c r="A4" t="s">
        <v>9</v>
      </c>
      <c r="B4" s="1">
        <v>177</v>
      </c>
      <c r="C4" s="1">
        <v>177</v>
      </c>
      <c r="D4" s="1">
        <v>176.36524314308491</v>
      </c>
      <c r="E4" s="1">
        <v>176.38177694361579</v>
      </c>
      <c r="F4" s="1">
        <v>176.38177694361579</v>
      </c>
      <c r="G4" s="1">
        <v>177</v>
      </c>
      <c r="H4" s="1">
        <v>176.36524314308491</v>
      </c>
      <c r="I4" s="1">
        <v>176.11077027627479</v>
      </c>
      <c r="J4" s="1">
        <v>177</v>
      </c>
      <c r="K4" s="1">
        <v>177</v>
      </c>
      <c r="L4" s="13">
        <v>176.1</v>
      </c>
      <c r="M4" s="14">
        <f t="shared" si="0"/>
        <v>176.11077027627479</v>
      </c>
      <c r="N4" s="15">
        <f t="shared" si="1"/>
        <v>6.1160001560463676E-5</v>
      </c>
      <c r="O4" s="16">
        <f t="shared" si="2"/>
        <v>176.66048104496761</v>
      </c>
      <c r="P4" s="17">
        <f t="shared" si="3"/>
        <v>3.1827430151483054E-3</v>
      </c>
      <c r="Q4">
        <v>20.42477300167084</v>
      </c>
      <c r="R4" t="s">
        <v>10</v>
      </c>
      <c r="S4">
        <v>16.399999999999999</v>
      </c>
      <c r="T4">
        <v>0.4</v>
      </c>
      <c r="U4">
        <v>383</v>
      </c>
      <c r="V4" s="21">
        <f t="shared" si="4"/>
        <v>-0.94667161096169505</v>
      </c>
    </row>
    <row r="5" spans="1:22" x14ac:dyDescent="0.35">
      <c r="A5" t="s">
        <v>11</v>
      </c>
      <c r="B5" s="1">
        <v>191.48152818585751</v>
      </c>
      <c r="C5" s="1">
        <v>187.22426673883891</v>
      </c>
      <c r="D5" s="1">
        <v>191.46283462678059</v>
      </c>
      <c r="E5" s="1">
        <v>191.48152818585751</v>
      </c>
      <c r="F5" s="1">
        <v>187.22426673883891</v>
      </c>
      <c r="G5" s="1">
        <v>191.46283462678059</v>
      </c>
      <c r="H5" s="1">
        <v>191.48152818585751</v>
      </c>
      <c r="I5" s="1">
        <v>191.48152818585751</v>
      </c>
      <c r="J5" s="1">
        <v>191.48152818585751</v>
      </c>
      <c r="K5" s="1">
        <v>191.48152818585751</v>
      </c>
      <c r="L5" s="13">
        <v>187.2</v>
      </c>
      <c r="M5" s="14">
        <f t="shared" si="0"/>
        <v>187.22426673883891</v>
      </c>
      <c r="N5" s="15">
        <f t="shared" si="1"/>
        <v>1.2963001516515997E-4</v>
      </c>
      <c r="O5" s="16">
        <f t="shared" si="2"/>
        <v>190.62633718463843</v>
      </c>
      <c r="P5" s="17">
        <f t="shared" si="3"/>
        <v>1.8303083251273729E-2</v>
      </c>
      <c r="Q5">
        <v>20.57395963668823</v>
      </c>
      <c r="R5" t="s">
        <v>12</v>
      </c>
      <c r="S5">
        <v>15.1</v>
      </c>
      <c r="T5">
        <v>1</v>
      </c>
      <c r="U5">
        <v>133.6</v>
      </c>
      <c r="V5" s="21">
        <f t="shared" si="4"/>
        <v>-0.84600329613257308</v>
      </c>
    </row>
    <row r="6" spans="1:22" x14ac:dyDescent="0.35">
      <c r="A6" t="s">
        <v>13</v>
      </c>
      <c r="B6" s="1">
        <v>204.36524314308491</v>
      </c>
      <c r="C6" s="1">
        <v>206.09975124224181</v>
      </c>
      <c r="D6" s="1">
        <v>206.09975124224181</v>
      </c>
      <c r="E6" s="1">
        <v>206.09975124224181</v>
      </c>
      <c r="F6" s="1">
        <v>204.36524314308491</v>
      </c>
      <c r="G6" s="1">
        <v>204.36524314308491</v>
      </c>
      <c r="H6" s="1">
        <v>204.36524314308491</v>
      </c>
      <c r="I6" s="1">
        <v>205.4760134193597</v>
      </c>
      <c r="J6" s="1">
        <v>206.09975124224181</v>
      </c>
      <c r="K6" s="1">
        <v>206.09975124224181</v>
      </c>
      <c r="L6" s="13">
        <v>204.4</v>
      </c>
      <c r="M6" s="14">
        <f t="shared" si="0"/>
        <v>204.36524314308491</v>
      </c>
      <c r="N6" s="15">
        <f t="shared" si="1"/>
        <v>-1.7004333128715809E-4</v>
      </c>
      <c r="O6" s="16">
        <f t="shared" si="2"/>
        <v>205.34357422029083</v>
      </c>
      <c r="P6" s="17">
        <f t="shared" si="3"/>
        <v>4.6163122323425992E-3</v>
      </c>
      <c r="Q6">
        <v>22.392436289787291</v>
      </c>
      <c r="R6" t="s">
        <v>14</v>
      </c>
      <c r="S6">
        <v>16.5</v>
      </c>
      <c r="T6">
        <v>0.9</v>
      </c>
      <c r="U6">
        <v>315.39999999999998</v>
      </c>
      <c r="V6" s="21">
        <f t="shared" si="4"/>
        <v>-0.92900305551747853</v>
      </c>
    </row>
    <row r="7" spans="1:22" x14ac:dyDescent="0.35">
      <c r="A7" t="s">
        <v>15</v>
      </c>
      <c r="B7" s="1">
        <v>226.09975124224181</v>
      </c>
      <c r="C7" s="1">
        <v>224.36524314308491</v>
      </c>
      <c r="D7" s="1">
        <v>224.36524314308491</v>
      </c>
      <c r="E7" s="1">
        <v>224.36524314308491</v>
      </c>
      <c r="F7" s="1">
        <v>224.36524314308491</v>
      </c>
      <c r="G7" s="1">
        <v>224.36524314308491</v>
      </c>
      <c r="H7" s="1">
        <v>224.36524314308491</v>
      </c>
      <c r="I7" s="1">
        <v>224.36524314308491</v>
      </c>
      <c r="J7" s="1">
        <v>226.09975124224181</v>
      </c>
      <c r="K7" s="1">
        <v>224.36524314308491</v>
      </c>
      <c r="L7" s="13">
        <v>224.4</v>
      </c>
      <c r="M7" s="14">
        <f t="shared" si="0"/>
        <v>224.36524314308491</v>
      </c>
      <c r="N7" s="15">
        <f t="shared" si="1"/>
        <v>-1.5488795416709051E-4</v>
      </c>
      <c r="O7" s="16">
        <f t="shared" si="2"/>
        <v>224.71214476291624</v>
      </c>
      <c r="P7" s="17">
        <f t="shared" si="3"/>
        <v>1.3910194425857097E-3</v>
      </c>
      <c r="Q7">
        <v>26.219198989868161</v>
      </c>
      <c r="R7" t="s">
        <v>16</v>
      </c>
      <c r="S7">
        <v>18.100000000000001</v>
      </c>
      <c r="T7">
        <v>0.9</v>
      </c>
      <c r="U7">
        <v>341.3</v>
      </c>
      <c r="V7" s="21">
        <f t="shared" si="4"/>
        <v>-0.92317843835374103</v>
      </c>
    </row>
    <row r="8" spans="1:22" x14ac:dyDescent="0.35">
      <c r="A8" t="s">
        <v>17</v>
      </c>
      <c r="B8" s="1">
        <v>378</v>
      </c>
      <c r="C8" s="1">
        <v>378.29822128134703</v>
      </c>
      <c r="D8" s="1">
        <v>378</v>
      </c>
      <c r="E8" s="1">
        <v>378.29822128134703</v>
      </c>
      <c r="F8" s="1">
        <v>377</v>
      </c>
      <c r="G8" s="1">
        <v>377</v>
      </c>
      <c r="H8" s="1">
        <v>386.52277622223568</v>
      </c>
      <c r="I8" s="1">
        <v>378</v>
      </c>
      <c r="J8" s="1">
        <v>381.6619037896906</v>
      </c>
      <c r="K8" s="1">
        <v>381.6619037896906</v>
      </c>
      <c r="L8" s="13">
        <v>369</v>
      </c>
      <c r="M8" s="14">
        <f t="shared" si="0"/>
        <v>377</v>
      </c>
      <c r="N8" s="15">
        <f t="shared" si="1"/>
        <v>2.1680216802168022E-2</v>
      </c>
      <c r="O8" s="16">
        <f t="shared" si="2"/>
        <v>379.44430263643113</v>
      </c>
      <c r="P8" s="17">
        <f t="shared" si="3"/>
        <v>2.830434318816025E-2</v>
      </c>
      <c r="Q8">
        <v>32.550732660293583</v>
      </c>
      <c r="R8" t="s">
        <v>18</v>
      </c>
      <c r="S8">
        <v>18.100000000000001</v>
      </c>
      <c r="T8">
        <v>0.7</v>
      </c>
      <c r="U8">
        <v>1.4</v>
      </c>
      <c r="V8" s="21">
        <f t="shared" si="4"/>
        <v>22.250523328781135</v>
      </c>
    </row>
    <row r="9" spans="1:22" x14ac:dyDescent="0.35">
      <c r="A9" t="s">
        <v>19</v>
      </c>
      <c r="B9" s="1">
        <v>395.13830435032401</v>
      </c>
      <c r="C9" s="1">
        <v>394.13830435032401</v>
      </c>
      <c r="D9" s="1">
        <v>395.13830435032401</v>
      </c>
      <c r="E9" s="1">
        <v>394.13830435032401</v>
      </c>
      <c r="F9" s="1">
        <v>394.13830435032401</v>
      </c>
      <c r="G9" s="1">
        <v>394.13830435032401</v>
      </c>
      <c r="H9" s="1">
        <v>394.13830435032401</v>
      </c>
      <c r="I9" s="1">
        <v>394.13830435032401</v>
      </c>
      <c r="J9" s="1">
        <v>394.13830435032401</v>
      </c>
      <c r="K9" s="1">
        <v>394.13830435032401</v>
      </c>
      <c r="L9" s="13">
        <v>387.1</v>
      </c>
      <c r="M9" s="14">
        <f t="shared" si="0"/>
        <v>394.13830435032401</v>
      </c>
      <c r="N9" s="15">
        <f t="shared" si="1"/>
        <v>1.8182134720547617E-2</v>
      </c>
      <c r="O9" s="16">
        <f t="shared" si="2"/>
        <v>394.33830435032394</v>
      </c>
      <c r="P9" s="17">
        <f t="shared" si="3"/>
        <v>1.8698797081694432E-2</v>
      </c>
      <c r="Q9">
        <v>31.838018441200251</v>
      </c>
      <c r="R9" t="s">
        <v>20</v>
      </c>
      <c r="S9">
        <v>18.3</v>
      </c>
      <c r="T9">
        <v>0.8</v>
      </c>
      <c r="U9">
        <v>1.2</v>
      </c>
      <c r="V9" s="21">
        <f t="shared" si="4"/>
        <v>25.531682034333546</v>
      </c>
    </row>
    <row r="10" spans="1:22" x14ac:dyDescent="0.35">
      <c r="A10" t="s">
        <v>21</v>
      </c>
      <c r="B10" s="1">
        <v>412.40894063416459</v>
      </c>
      <c r="C10" s="1">
        <v>412.40894063416459</v>
      </c>
      <c r="D10" s="1">
        <v>412.40894063416459</v>
      </c>
      <c r="E10" s="1">
        <v>412.40894063416459</v>
      </c>
      <c r="F10" s="1">
        <v>412.40894063416459</v>
      </c>
      <c r="G10" s="1">
        <v>407</v>
      </c>
      <c r="H10" s="1">
        <v>408</v>
      </c>
      <c r="I10" s="1">
        <v>412.40894063416459</v>
      </c>
      <c r="J10" s="1">
        <v>407</v>
      </c>
      <c r="K10" s="1">
        <v>412.40894063416459</v>
      </c>
      <c r="L10" s="13">
        <v>407</v>
      </c>
      <c r="M10" s="14">
        <f t="shared" si="0"/>
        <v>407</v>
      </c>
      <c r="N10" s="15">
        <f t="shared" si="1"/>
        <v>0</v>
      </c>
      <c r="O10" s="16">
        <f t="shared" si="2"/>
        <v>410.88625844391527</v>
      </c>
      <c r="P10" s="17">
        <f t="shared" si="3"/>
        <v>9.5485465452463565E-3</v>
      </c>
      <c r="Q10">
        <v>32.32288384437561</v>
      </c>
      <c r="R10" t="s">
        <v>22</v>
      </c>
      <c r="S10">
        <v>24.5</v>
      </c>
      <c r="T10">
        <v>1.6</v>
      </c>
      <c r="U10">
        <v>2</v>
      </c>
      <c r="V10" s="21">
        <f t="shared" si="4"/>
        <v>15.161441922187805</v>
      </c>
    </row>
    <row r="11" spans="1:22" x14ac:dyDescent="0.35">
      <c r="A11" t="s">
        <v>23</v>
      </c>
      <c r="B11" s="1">
        <v>438.94724213871638</v>
      </c>
      <c r="C11" s="1">
        <v>427.6344384904387</v>
      </c>
      <c r="D11" s="1">
        <v>434.87798885057452</v>
      </c>
      <c r="E11" s="1">
        <v>433.87798885057452</v>
      </c>
      <c r="F11" s="1">
        <v>438.94724213871638</v>
      </c>
      <c r="G11" s="1">
        <v>427.3238075793812</v>
      </c>
      <c r="H11" s="1">
        <v>438.87798885057452</v>
      </c>
      <c r="I11" s="1">
        <v>438.94724213871638</v>
      </c>
      <c r="J11" s="1">
        <v>427.6344384904387</v>
      </c>
      <c r="K11" s="1">
        <v>438.94724213871638</v>
      </c>
      <c r="L11" s="13">
        <v>427.3</v>
      </c>
      <c r="M11" s="14">
        <f t="shared" si="0"/>
        <v>427.3238075793812</v>
      </c>
      <c r="N11" s="18">
        <f t="shared" si="1"/>
        <v>5.5716310276584353E-5</v>
      </c>
      <c r="O11" s="16">
        <f t="shared" si="2"/>
        <v>434.60156196668476</v>
      </c>
      <c r="P11" s="17">
        <f t="shared" si="3"/>
        <v>1.7087671347261277E-2</v>
      </c>
      <c r="Q11">
        <v>29.550291991233831</v>
      </c>
      <c r="R11" t="s">
        <v>24</v>
      </c>
      <c r="S11">
        <v>22.4</v>
      </c>
      <c r="T11">
        <v>1</v>
      </c>
      <c r="U11">
        <v>2.2000000000000002</v>
      </c>
      <c r="V11" s="21">
        <f t="shared" si="4"/>
        <v>12.431950905106286</v>
      </c>
    </row>
    <row r="12" spans="1:22" x14ac:dyDescent="0.35">
      <c r="A12" t="s">
        <v>25</v>
      </c>
      <c r="B12" s="1">
        <v>468.8929594632192</v>
      </c>
      <c r="C12" s="1">
        <v>465.90724809414741</v>
      </c>
      <c r="D12" s="1">
        <v>468.8929594632192</v>
      </c>
      <c r="E12" s="1">
        <v>465.90724809414741</v>
      </c>
      <c r="F12" s="1">
        <v>475.6619037896906</v>
      </c>
      <c r="G12" s="1">
        <v>468.8929594632192</v>
      </c>
      <c r="H12" s="1">
        <v>465.90724809414741</v>
      </c>
      <c r="I12" s="1">
        <v>468.8929594632192</v>
      </c>
      <c r="J12" s="1">
        <v>468.8929594632192</v>
      </c>
      <c r="K12" s="1">
        <v>468.8929594632192</v>
      </c>
      <c r="L12" s="13">
        <v>465.9</v>
      </c>
      <c r="M12" s="14">
        <f t="shared" si="0"/>
        <v>465.90724809414741</v>
      </c>
      <c r="N12" s="15">
        <f t="shared" si="1"/>
        <v>1.5557188554256749E-5</v>
      </c>
      <c r="O12" s="16">
        <f t="shared" si="2"/>
        <v>468.67414048514473</v>
      </c>
      <c r="P12" s="17">
        <f t="shared" si="3"/>
        <v>5.9543689314117956E-3</v>
      </c>
      <c r="Q12">
        <v>33.202078008651732</v>
      </c>
      <c r="R12" t="s">
        <v>26</v>
      </c>
      <c r="S12">
        <v>16</v>
      </c>
      <c r="T12">
        <v>0.6</v>
      </c>
      <c r="U12">
        <v>5.0999999999999996</v>
      </c>
      <c r="V12" s="21">
        <f t="shared" si="4"/>
        <v>5.5102113742454382</v>
      </c>
    </row>
    <row r="13" spans="1:22" x14ac:dyDescent="0.35">
      <c r="A13" t="s">
        <v>27</v>
      </c>
      <c r="B13" s="1">
        <v>505.8929594632192</v>
      </c>
      <c r="C13" s="1">
        <v>505.3238075793812</v>
      </c>
      <c r="D13" s="1">
        <v>505.8929594632192</v>
      </c>
      <c r="E13" s="1">
        <v>505.8929594632192</v>
      </c>
      <c r="F13" s="1">
        <v>505.3238075793812</v>
      </c>
      <c r="G13" s="1">
        <v>505.8929594632192</v>
      </c>
      <c r="H13" s="1">
        <v>505.3238075793812</v>
      </c>
      <c r="I13" s="1">
        <v>505.8929594632192</v>
      </c>
      <c r="J13" s="1">
        <v>505.8929594632192</v>
      </c>
      <c r="K13" s="1">
        <v>505.8929594632192</v>
      </c>
      <c r="L13" s="13">
        <v>505.3</v>
      </c>
      <c r="M13" s="14">
        <f t="shared" si="0"/>
        <v>505.3238075793812</v>
      </c>
      <c r="N13" s="15">
        <f t="shared" si="1"/>
        <v>4.7115732003135751E-5</v>
      </c>
      <c r="O13" s="16">
        <f t="shared" si="2"/>
        <v>505.72221389806771</v>
      </c>
      <c r="P13" s="17">
        <f t="shared" si="3"/>
        <v>8.3557074622540254E-4</v>
      </c>
      <c r="Q13">
        <v>32.937110805511473</v>
      </c>
      <c r="R13" t="s">
        <v>28</v>
      </c>
      <c r="S13">
        <v>13.9</v>
      </c>
      <c r="T13">
        <v>0.6</v>
      </c>
      <c r="U13">
        <v>8.9</v>
      </c>
      <c r="V13" s="21">
        <f t="shared" si="4"/>
        <v>2.7007989669114014</v>
      </c>
    </row>
    <row r="14" spans="1:22" x14ac:dyDescent="0.35">
      <c r="A14" t="s">
        <v>29</v>
      </c>
      <c r="B14" s="1">
        <v>441</v>
      </c>
      <c r="C14" s="1">
        <v>441</v>
      </c>
      <c r="D14" s="1">
        <v>441</v>
      </c>
      <c r="E14" s="1">
        <v>441</v>
      </c>
      <c r="F14" s="1">
        <v>441</v>
      </c>
      <c r="G14" s="1">
        <v>441</v>
      </c>
      <c r="H14" s="1">
        <v>441</v>
      </c>
      <c r="I14" s="1">
        <v>441</v>
      </c>
      <c r="J14" s="1">
        <v>441</v>
      </c>
      <c r="K14" s="1">
        <v>441</v>
      </c>
      <c r="L14" s="13">
        <v>441</v>
      </c>
      <c r="M14" s="14">
        <f t="shared" si="0"/>
        <v>441</v>
      </c>
      <c r="N14" s="18">
        <f t="shared" si="1"/>
        <v>0</v>
      </c>
      <c r="O14" s="16">
        <f t="shared" si="2"/>
        <v>441</v>
      </c>
      <c r="P14" s="17">
        <f t="shared" si="3"/>
        <v>0</v>
      </c>
      <c r="Q14">
        <v>28.760345292091369</v>
      </c>
      <c r="R14" t="s">
        <v>30</v>
      </c>
      <c r="S14">
        <v>24.3</v>
      </c>
      <c r="T14">
        <v>0</v>
      </c>
      <c r="U14">
        <v>0.4</v>
      </c>
      <c r="V14" s="21">
        <f t="shared" si="4"/>
        <v>70.900863230228424</v>
      </c>
    </row>
    <row r="15" spans="1:22" x14ac:dyDescent="0.35">
      <c r="A15" t="s">
        <v>31</v>
      </c>
      <c r="B15" s="1">
        <v>460</v>
      </c>
      <c r="C15" s="1">
        <v>460</v>
      </c>
      <c r="D15" s="1">
        <v>460</v>
      </c>
      <c r="E15" s="1">
        <v>460</v>
      </c>
      <c r="F15" s="1">
        <v>460</v>
      </c>
      <c r="G15" s="1">
        <v>460</v>
      </c>
      <c r="H15" s="1">
        <v>460</v>
      </c>
      <c r="I15" s="1">
        <v>460</v>
      </c>
      <c r="J15" s="1">
        <v>460</v>
      </c>
      <c r="K15" s="1">
        <v>460</v>
      </c>
      <c r="L15" s="13">
        <v>460</v>
      </c>
      <c r="M15" s="14">
        <f t="shared" si="0"/>
        <v>460</v>
      </c>
      <c r="N15" s="15">
        <f t="shared" si="1"/>
        <v>0</v>
      </c>
      <c r="O15" s="16">
        <f t="shared" si="2"/>
        <v>460</v>
      </c>
      <c r="P15" s="17">
        <f t="shared" si="3"/>
        <v>0</v>
      </c>
      <c r="Q15">
        <v>34.517841219902039</v>
      </c>
      <c r="R15" t="s">
        <v>32</v>
      </c>
      <c r="S15">
        <v>24.7</v>
      </c>
      <c r="T15">
        <v>1.1000000000000001</v>
      </c>
      <c r="U15">
        <v>0.3</v>
      </c>
      <c r="V15" s="21">
        <f t="shared" si="4"/>
        <v>114.0594707330068</v>
      </c>
    </row>
    <row r="16" spans="1:22" x14ac:dyDescent="0.35">
      <c r="A16" t="s">
        <v>33</v>
      </c>
      <c r="B16" s="1">
        <v>477</v>
      </c>
      <c r="C16" s="1">
        <v>477</v>
      </c>
      <c r="D16" s="1">
        <v>477</v>
      </c>
      <c r="E16" s="1">
        <v>477</v>
      </c>
      <c r="F16" s="1">
        <v>477</v>
      </c>
      <c r="G16" s="1">
        <v>484.51071875512821</v>
      </c>
      <c r="H16" s="1">
        <v>477</v>
      </c>
      <c r="I16" s="1">
        <v>477</v>
      </c>
      <c r="J16" s="1">
        <v>477</v>
      </c>
      <c r="K16" s="1">
        <v>477</v>
      </c>
      <c r="L16" s="13">
        <v>477</v>
      </c>
      <c r="M16" s="14">
        <f t="shared" si="0"/>
        <v>477</v>
      </c>
      <c r="N16" s="18">
        <f t="shared" si="1"/>
        <v>0</v>
      </c>
      <c r="O16" s="16">
        <f t="shared" si="2"/>
        <v>477.75107187551282</v>
      </c>
      <c r="P16" s="17">
        <f t="shared" si="3"/>
        <v>1.5745741625006729E-3</v>
      </c>
      <c r="Q16">
        <v>28.942125773429868</v>
      </c>
      <c r="R16" t="s">
        <v>34</v>
      </c>
      <c r="S16">
        <v>27.7</v>
      </c>
      <c r="T16">
        <v>1.1000000000000001</v>
      </c>
      <c r="U16">
        <v>0.7</v>
      </c>
      <c r="V16" s="21">
        <f t="shared" si="4"/>
        <v>40.345893962042673</v>
      </c>
    </row>
    <row r="17" spans="1:22" x14ac:dyDescent="0.35">
      <c r="A17" t="s">
        <v>35</v>
      </c>
      <c r="B17" s="1">
        <v>539.01562118716424</v>
      </c>
      <c r="C17" s="1">
        <v>534.01562118716424</v>
      </c>
      <c r="D17" s="1">
        <v>534.01562118716424</v>
      </c>
      <c r="E17" s="1">
        <v>539.01562118716424</v>
      </c>
      <c r="F17" s="1">
        <v>539.01562118716424</v>
      </c>
      <c r="G17" s="1">
        <v>539.01562118716424</v>
      </c>
      <c r="H17" s="1">
        <v>539.01562118716424</v>
      </c>
      <c r="I17" s="1">
        <v>534.01562118716424</v>
      </c>
      <c r="J17" s="1">
        <v>539.01562118716424</v>
      </c>
      <c r="K17" s="1">
        <v>539.01562118716424</v>
      </c>
      <c r="L17" s="13">
        <v>534</v>
      </c>
      <c r="M17" s="14">
        <f t="shared" si="0"/>
        <v>534.01562118716424</v>
      </c>
      <c r="N17" s="15">
        <f t="shared" si="1"/>
        <v>2.9253159483600479E-5</v>
      </c>
      <c r="O17" s="16">
        <f t="shared" si="2"/>
        <v>537.51562118716436</v>
      </c>
      <c r="P17" s="17">
        <f t="shared" si="3"/>
        <v>6.5835602755886825E-3</v>
      </c>
      <c r="Q17">
        <v>32.535504579544067</v>
      </c>
      <c r="R17" t="s">
        <v>36</v>
      </c>
      <c r="S17">
        <v>22.8</v>
      </c>
      <c r="T17">
        <v>0.7</v>
      </c>
      <c r="U17">
        <v>0.7</v>
      </c>
      <c r="V17" s="21">
        <f t="shared" si="4"/>
        <v>45.479292256491526</v>
      </c>
    </row>
    <row r="18" spans="1:22" x14ac:dyDescent="0.35">
      <c r="A18" t="s">
        <v>37</v>
      </c>
      <c r="B18" s="1">
        <v>602.18033988749903</v>
      </c>
      <c r="C18" s="1">
        <v>602.18033988749903</v>
      </c>
      <c r="D18" s="1">
        <v>604.24880949681335</v>
      </c>
      <c r="E18" s="1">
        <v>602.18033988749903</v>
      </c>
      <c r="F18" s="1">
        <v>606.01562118716424</v>
      </c>
      <c r="G18" s="1">
        <v>602.18033988749903</v>
      </c>
      <c r="H18" s="1">
        <v>602.18033988749903</v>
      </c>
      <c r="I18" s="1">
        <v>606.73698073716002</v>
      </c>
      <c r="J18" s="1">
        <v>602.18033988749903</v>
      </c>
      <c r="K18" s="1">
        <v>602.18033988749903</v>
      </c>
      <c r="L18" s="13">
        <v>602.20000000000005</v>
      </c>
      <c r="M18" s="14">
        <f t="shared" si="0"/>
        <v>602.18033988749903</v>
      </c>
      <c r="N18" s="15">
        <f t="shared" si="1"/>
        <v>-3.2647147959174251E-5</v>
      </c>
      <c r="O18" s="16">
        <f t="shared" si="2"/>
        <v>603.22637906336308</v>
      </c>
      <c r="P18" s="17">
        <f t="shared" si="3"/>
        <v>1.7043823702474889E-3</v>
      </c>
      <c r="Q18">
        <v>30.03303339481354</v>
      </c>
      <c r="R18" t="s">
        <v>38</v>
      </c>
      <c r="S18">
        <v>26.9</v>
      </c>
      <c r="T18">
        <v>1.4</v>
      </c>
      <c r="U18">
        <v>4.3</v>
      </c>
      <c r="V18" s="21">
        <f t="shared" si="4"/>
        <v>5.9844263708868697</v>
      </c>
    </row>
    <row r="19" spans="1:22" x14ac:dyDescent="0.35">
      <c r="A19" t="s">
        <v>39</v>
      </c>
      <c r="B19" s="1">
        <v>664.18033988749903</v>
      </c>
      <c r="C19" s="1">
        <v>664.18033988749903</v>
      </c>
      <c r="D19" s="1">
        <v>664.18033988749903</v>
      </c>
      <c r="E19" s="1">
        <v>664.18033988749903</v>
      </c>
      <c r="F19" s="1">
        <v>664.18033988749903</v>
      </c>
      <c r="G19" s="1">
        <v>664.18033988749903</v>
      </c>
      <c r="H19" s="1">
        <v>664.18033988749903</v>
      </c>
      <c r="I19" s="1">
        <v>664.18033988749903</v>
      </c>
      <c r="J19" s="1">
        <v>664.18033988749903</v>
      </c>
      <c r="K19" s="1">
        <v>664.18033988749903</v>
      </c>
      <c r="L19" s="13">
        <v>664.2</v>
      </c>
      <c r="M19" s="14">
        <f t="shared" si="0"/>
        <v>664.18033988749903</v>
      </c>
      <c r="N19" s="15">
        <f t="shared" si="1"/>
        <v>-2.959968759562592E-5</v>
      </c>
      <c r="O19" s="16">
        <f t="shared" si="2"/>
        <v>664.18033988749903</v>
      </c>
      <c r="P19" s="17">
        <f t="shared" si="3"/>
        <v>-2.959968759562592E-5</v>
      </c>
      <c r="Q19">
        <v>29.877855181694031</v>
      </c>
      <c r="R19" t="s">
        <v>40</v>
      </c>
      <c r="S19">
        <v>20.6</v>
      </c>
      <c r="T19">
        <v>0.5</v>
      </c>
      <c r="U19">
        <v>7.8</v>
      </c>
      <c r="V19" s="21">
        <f t="shared" si="4"/>
        <v>2.8304942540633373</v>
      </c>
    </row>
    <row r="20" spans="1:22" x14ac:dyDescent="0.35">
      <c r="A20" t="s">
        <v>41</v>
      </c>
      <c r="B20" s="1">
        <v>379</v>
      </c>
      <c r="C20" s="1">
        <v>383</v>
      </c>
      <c r="D20" s="1">
        <v>382</v>
      </c>
      <c r="E20" s="1">
        <v>382</v>
      </c>
      <c r="F20" s="1">
        <v>379</v>
      </c>
      <c r="G20" s="1">
        <v>383</v>
      </c>
      <c r="H20" s="1">
        <v>379</v>
      </c>
      <c r="I20" s="1">
        <v>378</v>
      </c>
      <c r="J20" s="1">
        <v>382</v>
      </c>
      <c r="K20" s="1">
        <v>379</v>
      </c>
      <c r="L20" s="13">
        <v>378</v>
      </c>
      <c r="M20" s="14">
        <f t="shared" si="0"/>
        <v>378</v>
      </c>
      <c r="N20" s="15">
        <f t="shared" si="1"/>
        <v>0</v>
      </c>
      <c r="O20" s="16">
        <f t="shared" si="2"/>
        <v>380.6</v>
      </c>
      <c r="P20" s="17">
        <f t="shared" si="3"/>
        <v>6.8783068783069383E-3</v>
      </c>
      <c r="Q20">
        <v>26.264855146408081</v>
      </c>
      <c r="R20" t="s">
        <v>42</v>
      </c>
      <c r="S20">
        <v>19.100000000000001</v>
      </c>
      <c r="T20">
        <v>0.6</v>
      </c>
      <c r="U20">
        <v>9.3000000000000007</v>
      </c>
      <c r="V20" s="21">
        <f t="shared" si="4"/>
        <v>1.8241779727320515</v>
      </c>
    </row>
    <row r="21" spans="1:22" x14ac:dyDescent="0.35">
      <c r="A21" t="s">
        <v>43</v>
      </c>
      <c r="B21" s="1">
        <v>401.80584360149868</v>
      </c>
      <c r="C21" s="1">
        <v>407.43420458864688</v>
      </c>
      <c r="D21" s="1">
        <v>411.54101966249692</v>
      </c>
      <c r="E21" s="1">
        <v>411.54101966249692</v>
      </c>
      <c r="F21" s="1">
        <v>401.80584360149868</v>
      </c>
      <c r="G21" s="1">
        <v>401.80584360149868</v>
      </c>
      <c r="H21" s="1">
        <v>411.54101966249692</v>
      </c>
      <c r="I21" s="1">
        <v>401.80584360149868</v>
      </c>
      <c r="J21" s="1">
        <v>401.80584360149868</v>
      </c>
      <c r="K21" s="1">
        <v>415.54101966249692</v>
      </c>
      <c r="L21" s="13">
        <v>401.8</v>
      </c>
      <c r="M21" s="14">
        <f t="shared" si="0"/>
        <v>401.80584360149868</v>
      </c>
      <c r="N21" s="15">
        <f t="shared" si="1"/>
        <v>1.4543557736854777E-5</v>
      </c>
      <c r="O21" s="16">
        <f t="shared" si="2"/>
        <v>406.66275012461278</v>
      </c>
      <c r="P21" s="17">
        <f t="shared" si="3"/>
        <v>1.2102414446522582E-2</v>
      </c>
      <c r="Q21">
        <v>26.8623480796814</v>
      </c>
      <c r="R21" t="s">
        <v>44</v>
      </c>
      <c r="S21">
        <v>21.8</v>
      </c>
      <c r="T21">
        <v>0.8</v>
      </c>
      <c r="U21">
        <v>10.4</v>
      </c>
      <c r="V21" s="21">
        <f t="shared" si="4"/>
        <v>1.5829180845847497</v>
      </c>
    </row>
    <row r="22" spans="1:22" x14ac:dyDescent="0.35">
      <c r="A22" t="s">
        <v>45</v>
      </c>
      <c r="B22" s="1">
        <v>468.54101966249692</v>
      </c>
      <c r="C22" s="1">
        <v>449.38051714001301</v>
      </c>
      <c r="D22" s="1">
        <v>468.54101966249692</v>
      </c>
      <c r="E22" s="1">
        <v>429.10749521219208</v>
      </c>
      <c r="F22" s="1">
        <v>468.54101966249692</v>
      </c>
      <c r="G22" s="1">
        <v>468.54101966249692</v>
      </c>
      <c r="H22" s="1">
        <v>445.16118266082611</v>
      </c>
      <c r="I22" s="1">
        <v>468.54101966249692</v>
      </c>
      <c r="J22" s="1">
        <v>430.857091981032</v>
      </c>
      <c r="K22" s="1">
        <v>429.10749521219208</v>
      </c>
      <c r="L22" s="13">
        <v>428.1</v>
      </c>
      <c r="M22" s="14">
        <f t="shared" si="0"/>
        <v>429.10749521219208</v>
      </c>
      <c r="N22" s="15">
        <f t="shared" si="1"/>
        <v>2.353410913786626E-3</v>
      </c>
      <c r="O22" s="16">
        <f t="shared" si="2"/>
        <v>452.631888051874</v>
      </c>
      <c r="P22" s="17">
        <f t="shared" si="3"/>
        <v>5.7304106638341457E-2</v>
      </c>
      <c r="Q22">
        <v>26.66554336547852</v>
      </c>
      <c r="R22" t="s">
        <v>46</v>
      </c>
      <c r="S22">
        <v>28.5</v>
      </c>
      <c r="T22">
        <v>1.4</v>
      </c>
      <c r="U22">
        <v>34.200000000000003</v>
      </c>
      <c r="V22" s="21">
        <f t="shared" si="4"/>
        <v>-0.22030574954741178</v>
      </c>
    </row>
    <row r="23" spans="1:22" x14ac:dyDescent="0.35">
      <c r="A23" t="s">
        <v>47</v>
      </c>
      <c r="B23" s="1">
        <v>466.66293558253068</v>
      </c>
      <c r="C23" s="1">
        <v>488.10749521219208</v>
      </c>
      <c r="D23" s="1">
        <v>464.91333881369093</v>
      </c>
      <c r="E23" s="1">
        <v>485.67382586251881</v>
      </c>
      <c r="F23" s="1">
        <v>526.54101966249686</v>
      </c>
      <c r="G23" s="1">
        <v>477.16227388881299</v>
      </c>
      <c r="H23" s="1">
        <v>466.66293558253068</v>
      </c>
      <c r="I23" s="1">
        <v>466.66293558253068</v>
      </c>
      <c r="J23" s="1">
        <v>475.41267711997318</v>
      </c>
      <c r="K23" s="1">
        <v>464.91333881369093</v>
      </c>
      <c r="L23" s="13">
        <v>464.9</v>
      </c>
      <c r="M23" s="14">
        <f t="shared" si="0"/>
        <v>464.91333881369093</v>
      </c>
      <c r="N23" s="18">
        <f t="shared" si="1"/>
        <v>2.8691791118413093E-5</v>
      </c>
      <c r="O23" s="16">
        <f t="shared" si="2"/>
        <v>478.27127761209675</v>
      </c>
      <c r="P23" s="17">
        <f t="shared" si="3"/>
        <v>2.8761621019782267E-2</v>
      </c>
      <c r="Q23">
        <v>26.938503265380859</v>
      </c>
      <c r="R23" t="s">
        <v>48</v>
      </c>
      <c r="S23">
        <v>34.799999999999997</v>
      </c>
      <c r="T23">
        <v>2</v>
      </c>
      <c r="U23">
        <v>55.9</v>
      </c>
      <c r="V23" s="21">
        <f t="shared" si="4"/>
        <v>-0.51809475374989522</v>
      </c>
    </row>
    <row r="24" spans="1:22" x14ac:dyDescent="0.35">
      <c r="A24" t="s">
        <v>49</v>
      </c>
      <c r="B24" s="1">
        <v>516.35533905932743</v>
      </c>
      <c r="C24" s="1">
        <v>501.91333881369093</v>
      </c>
      <c r="D24" s="1">
        <v>514.16227388881305</v>
      </c>
      <c r="E24" s="1">
        <v>508.10749521219208</v>
      </c>
      <c r="F24" s="1">
        <v>512.41267711997318</v>
      </c>
      <c r="G24" s="1">
        <v>534.96702626232491</v>
      </c>
      <c r="H24" s="1">
        <v>518.20897943817238</v>
      </c>
      <c r="I24" s="1">
        <v>516.45938266933251</v>
      </c>
      <c r="J24" s="1">
        <v>516.10749521219213</v>
      </c>
      <c r="K24" s="1">
        <v>503.66293558253068</v>
      </c>
      <c r="L24" s="13">
        <v>501.9</v>
      </c>
      <c r="M24" s="14">
        <f t="shared" si="0"/>
        <v>501.91333881369093</v>
      </c>
      <c r="N24" s="18">
        <f t="shared" si="1"/>
        <v>2.6576636164475486E-5</v>
      </c>
      <c r="O24" s="16">
        <f t="shared" si="2"/>
        <v>514.23569432585487</v>
      </c>
      <c r="P24" s="17">
        <f t="shared" si="3"/>
        <v>2.4577992281041818E-2</v>
      </c>
      <c r="Q24">
        <v>27.049299216270452</v>
      </c>
      <c r="R24" t="s">
        <v>50</v>
      </c>
      <c r="S24">
        <v>32.4</v>
      </c>
      <c r="T24">
        <v>1.7</v>
      </c>
      <c r="U24">
        <v>60.6</v>
      </c>
      <c r="V24" s="21">
        <f t="shared" si="4"/>
        <v>-0.55364192712425009</v>
      </c>
    </row>
    <row r="25" spans="1:22" x14ac:dyDescent="0.35">
      <c r="A25" t="s">
        <v>51</v>
      </c>
      <c r="B25" s="1">
        <v>548.01232972934815</v>
      </c>
      <c r="C25" s="1">
        <v>546.3016516106934</v>
      </c>
      <c r="D25" s="1">
        <v>546.3016516106934</v>
      </c>
      <c r="E25" s="1">
        <v>546.3016516106934</v>
      </c>
      <c r="F25" s="1">
        <v>546.3016516106934</v>
      </c>
      <c r="G25" s="1">
        <v>546.3016516106934</v>
      </c>
      <c r="H25" s="1">
        <v>546.3016516106934</v>
      </c>
      <c r="I25" s="1">
        <v>546.3016516106934</v>
      </c>
      <c r="J25" s="1">
        <v>548.01232972934815</v>
      </c>
      <c r="K25" s="1">
        <v>548.01232972934815</v>
      </c>
      <c r="L25" s="13">
        <v>546.29999999999995</v>
      </c>
      <c r="M25" s="14">
        <f t="shared" si="0"/>
        <v>546.3016516106934</v>
      </c>
      <c r="N25" s="15">
        <f t="shared" si="1"/>
        <v>3.0232668743240297E-6</v>
      </c>
      <c r="O25" s="16">
        <f t="shared" si="2"/>
        <v>546.81485504628995</v>
      </c>
      <c r="P25" s="17">
        <f t="shared" si="3"/>
        <v>9.4244013598754318E-4</v>
      </c>
      <c r="Q25">
        <v>27.092173123359679</v>
      </c>
      <c r="R25" t="s">
        <v>52</v>
      </c>
      <c r="S25">
        <v>24.7</v>
      </c>
      <c r="T25">
        <v>1.8</v>
      </c>
      <c r="U25">
        <v>17.600000000000001</v>
      </c>
      <c r="V25" s="21">
        <f t="shared" si="4"/>
        <v>0.53932801837270894</v>
      </c>
    </row>
  </sheetData>
  <conditionalFormatting sqref="P2:P25">
    <cfRule type="cellIs" dxfId="7" priority="1" operator="greaterThan"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workbookViewId="0">
      <selection activeCell="Q30" sqref="Q30"/>
    </sheetView>
  </sheetViews>
  <sheetFormatPr defaultRowHeight="14.5" x14ac:dyDescent="0.35"/>
  <cols>
    <col min="1" max="1" width="14.36328125" customWidth="1"/>
    <col min="11" max="11" width="8.7265625" customWidth="1"/>
    <col min="12" max="16" width="10.6328125" customWidth="1"/>
  </cols>
  <sheetData>
    <row r="1" spans="1:22" ht="15" customHeight="1" thickBot="1" x14ac:dyDescent="0.4">
      <c r="U1" t="s">
        <v>226</v>
      </c>
      <c r="V1" t="s">
        <v>227</v>
      </c>
    </row>
    <row r="2" spans="1:22" ht="15" customHeight="1" thickBot="1" x14ac:dyDescent="0.4">
      <c r="A2" t="s">
        <v>5</v>
      </c>
      <c r="B2" s="1">
        <v>139</v>
      </c>
      <c r="C2" s="1">
        <v>139</v>
      </c>
      <c r="D2" s="1">
        <v>139</v>
      </c>
      <c r="E2" s="1">
        <v>139</v>
      </c>
      <c r="F2" s="1">
        <v>139</v>
      </c>
      <c r="G2" s="1">
        <v>139</v>
      </c>
      <c r="H2" s="1">
        <v>139</v>
      </c>
      <c r="I2" s="1">
        <v>139</v>
      </c>
      <c r="J2" s="1">
        <v>139</v>
      </c>
      <c r="K2" s="1">
        <v>139</v>
      </c>
      <c r="L2" s="7">
        <v>139</v>
      </c>
      <c r="M2" s="4">
        <f t="shared" ref="M2:M22" si="0">MIN(B2:K2)</f>
        <v>139</v>
      </c>
      <c r="N2" s="5">
        <f t="shared" ref="N2:N25" si="1">(M2-L2) / L2</f>
        <v>0</v>
      </c>
      <c r="O2" s="2">
        <f t="shared" ref="O2:O13" si="2">AVERAGE(B2:K2)</f>
        <v>139</v>
      </c>
      <c r="P2" s="6">
        <f t="shared" ref="P2:P25" si="3">(O2-L2)/L2</f>
        <v>0</v>
      </c>
      <c r="Q2">
        <v>24.343031334877011</v>
      </c>
      <c r="R2" t="s">
        <v>53</v>
      </c>
      <c r="S2">
        <v>24.6</v>
      </c>
      <c r="T2">
        <v>0.3</v>
      </c>
      <c r="U2">
        <v>1.5</v>
      </c>
      <c r="V2" s="21">
        <f>(Q2-U2)/U2</f>
        <v>15.228687556584674</v>
      </c>
    </row>
    <row r="3" spans="1:22" ht="15" customHeight="1" thickBot="1" x14ac:dyDescent="0.4">
      <c r="A3" t="s">
        <v>7</v>
      </c>
      <c r="B3" s="1">
        <v>150.13274595042159</v>
      </c>
      <c r="C3" s="1">
        <v>150.13274595042159</v>
      </c>
      <c r="D3" s="1">
        <v>150.13274595042159</v>
      </c>
      <c r="E3" s="1">
        <v>150.13274595042159</v>
      </c>
      <c r="F3" s="1">
        <v>150.13274595042159</v>
      </c>
      <c r="G3" s="1">
        <v>150.13274595042159</v>
      </c>
      <c r="H3" s="1">
        <v>150.13274595042159</v>
      </c>
      <c r="I3" s="1">
        <v>150.13274595042159</v>
      </c>
      <c r="J3" s="1">
        <v>150.13274595042159</v>
      </c>
      <c r="K3" s="1">
        <v>150.13274595042159</v>
      </c>
      <c r="L3" s="8">
        <v>149</v>
      </c>
      <c r="M3" s="4">
        <f t="shared" si="0"/>
        <v>150.13274595042159</v>
      </c>
      <c r="N3" s="5">
        <f t="shared" si="1"/>
        <v>7.6023218149100253E-3</v>
      </c>
      <c r="O3" s="2">
        <f t="shared" si="2"/>
        <v>150.13274595042159</v>
      </c>
      <c r="P3" s="6">
        <f t="shared" si="3"/>
        <v>7.6023218149100253E-3</v>
      </c>
      <c r="Q3">
        <v>21.984241056442261</v>
      </c>
      <c r="R3" t="s">
        <v>54</v>
      </c>
      <c r="S3">
        <v>25.3</v>
      </c>
      <c r="T3">
        <v>0.3</v>
      </c>
      <c r="U3">
        <v>8.9</v>
      </c>
      <c r="V3" s="21">
        <f t="shared" ref="V3:V25" si="4">(Q3-U3)/U3</f>
        <v>1.4701394445440743</v>
      </c>
    </row>
    <row r="4" spans="1:22" ht="15" customHeight="1" thickBot="1" x14ac:dyDescent="0.4">
      <c r="A4" t="s">
        <v>9</v>
      </c>
      <c r="B4" s="1">
        <v>162.49254721989061</v>
      </c>
      <c r="C4" s="1">
        <v>158.13274595042159</v>
      </c>
      <c r="D4" s="1">
        <v>161.76305461424019</v>
      </c>
      <c r="E4" s="1">
        <v>162.49254721989061</v>
      </c>
      <c r="F4" s="1">
        <v>161.76305461424019</v>
      </c>
      <c r="G4" s="1">
        <v>158.13274595042159</v>
      </c>
      <c r="H4" s="1">
        <v>158.13274595042159</v>
      </c>
      <c r="I4" s="1">
        <v>158.13274595042159</v>
      </c>
      <c r="J4" s="1">
        <v>166.348782235436</v>
      </c>
      <c r="K4" s="1">
        <v>158.13274595042159</v>
      </c>
      <c r="L4" s="8">
        <v>158.1</v>
      </c>
      <c r="M4" s="4">
        <f t="shared" si="0"/>
        <v>158.13274595042159</v>
      </c>
      <c r="N4" s="5">
        <f t="shared" si="1"/>
        <v>2.0712176104743484E-4</v>
      </c>
      <c r="O4" s="2">
        <f t="shared" si="2"/>
        <v>160.55237156558056</v>
      </c>
      <c r="P4" s="6">
        <f t="shared" si="3"/>
        <v>1.5511521603925131E-2</v>
      </c>
      <c r="Q4">
        <v>20.834701156616209</v>
      </c>
      <c r="R4" t="s">
        <v>55</v>
      </c>
      <c r="S4">
        <v>18.3</v>
      </c>
      <c r="T4">
        <v>0.7</v>
      </c>
      <c r="U4">
        <v>19.8</v>
      </c>
      <c r="V4" s="21">
        <f t="shared" si="4"/>
        <v>5.2257634172535761E-2</v>
      </c>
    </row>
    <row r="5" spans="1:22" ht="15" customHeight="1" thickBot="1" x14ac:dyDescent="0.4">
      <c r="A5" t="s">
        <v>11</v>
      </c>
      <c r="B5" s="1">
        <v>170</v>
      </c>
      <c r="C5" s="1">
        <v>170</v>
      </c>
      <c r="D5" s="1">
        <v>170</v>
      </c>
      <c r="E5" s="1">
        <v>167.62529317031209</v>
      </c>
      <c r="F5" s="1">
        <v>170</v>
      </c>
      <c r="G5" s="1">
        <v>170</v>
      </c>
      <c r="H5" s="1">
        <v>170</v>
      </c>
      <c r="I5" s="1">
        <v>170</v>
      </c>
      <c r="J5" s="1">
        <v>170</v>
      </c>
      <c r="K5" s="1">
        <v>167.62529317031209</v>
      </c>
      <c r="L5" s="8">
        <v>167.6</v>
      </c>
      <c r="M5" s="4">
        <f t="shared" si="0"/>
        <v>167.62529317031209</v>
      </c>
      <c r="N5" s="5">
        <f t="shared" si="1"/>
        <v>1.5091390401012194E-4</v>
      </c>
      <c r="O5" s="2">
        <f t="shared" si="2"/>
        <v>169.52505863406242</v>
      </c>
      <c r="P5" s="6">
        <f t="shared" si="3"/>
        <v>1.148603003617198E-2</v>
      </c>
      <c r="Q5">
        <v>20.906166100502009</v>
      </c>
      <c r="R5" t="s">
        <v>56</v>
      </c>
      <c r="S5">
        <v>6.3</v>
      </c>
      <c r="T5">
        <v>0.3</v>
      </c>
      <c r="U5">
        <v>16.5</v>
      </c>
      <c r="V5" s="21">
        <f t="shared" si="4"/>
        <v>0.26704036972739448</v>
      </c>
    </row>
    <row r="6" spans="1:22" ht="15" customHeight="1" thickBot="1" x14ac:dyDescent="0.4">
      <c r="A6" t="s">
        <v>13</v>
      </c>
      <c r="B6" s="1">
        <v>187.11077027627479</v>
      </c>
      <c r="C6" s="1">
        <v>187.11077027627479</v>
      </c>
      <c r="D6" s="1">
        <v>187.11077027627479</v>
      </c>
      <c r="E6" s="1">
        <v>187.11077027627479</v>
      </c>
      <c r="F6" s="1">
        <v>187.11077027627479</v>
      </c>
      <c r="G6" s="1">
        <v>187.11077027627479</v>
      </c>
      <c r="H6" s="1">
        <v>187.11077027627479</v>
      </c>
      <c r="I6" s="1">
        <v>187.11077027627479</v>
      </c>
      <c r="J6" s="1">
        <v>187.11077027627479</v>
      </c>
      <c r="K6" s="1">
        <v>187.11077027627479</v>
      </c>
      <c r="L6" s="8">
        <v>187.1</v>
      </c>
      <c r="M6" s="4">
        <f t="shared" si="0"/>
        <v>187.11077027627479</v>
      </c>
      <c r="N6" s="5">
        <f t="shared" si="1"/>
        <v>5.7564277257069225E-5</v>
      </c>
      <c r="O6" s="2">
        <f t="shared" si="2"/>
        <v>187.11077027627476</v>
      </c>
      <c r="P6" s="6">
        <f t="shared" si="3"/>
        <v>5.7564277256917322E-5</v>
      </c>
      <c r="Q6">
        <v>24.821067690849301</v>
      </c>
      <c r="R6" t="s">
        <v>57</v>
      </c>
      <c r="S6">
        <v>5.6</v>
      </c>
      <c r="T6">
        <v>0</v>
      </c>
      <c r="U6">
        <v>10.7</v>
      </c>
      <c r="V6" s="21">
        <f t="shared" si="4"/>
        <v>1.3197259524158227</v>
      </c>
    </row>
    <row r="7" spans="1:22" ht="15" customHeight="1" thickBot="1" x14ac:dyDescent="0.4">
      <c r="A7" t="s">
        <v>15</v>
      </c>
      <c r="B7" s="1">
        <v>210.11077027627479</v>
      </c>
      <c r="C7" s="1">
        <v>210.11077027627479</v>
      </c>
      <c r="D7" s="1">
        <v>210.11077027627479</v>
      </c>
      <c r="E7" s="1">
        <v>210.11077027627479</v>
      </c>
      <c r="F7" s="1">
        <v>210.11077027627479</v>
      </c>
      <c r="G7" s="1">
        <v>210.11077027627479</v>
      </c>
      <c r="H7" s="1">
        <v>210.11077027627479</v>
      </c>
      <c r="I7" s="1">
        <v>210.11077027627479</v>
      </c>
      <c r="J7" s="1">
        <v>210.11077027627479</v>
      </c>
      <c r="K7" s="1">
        <v>210.11077027627479</v>
      </c>
      <c r="L7" s="8">
        <v>210.1</v>
      </c>
      <c r="M7" s="4">
        <f t="shared" si="0"/>
        <v>210.11077027627479</v>
      </c>
      <c r="N7" s="5">
        <f t="shared" si="1"/>
        <v>5.1262619108984543E-5</v>
      </c>
      <c r="O7" s="2">
        <f t="shared" si="2"/>
        <v>210.11077027627476</v>
      </c>
      <c r="P7" s="6">
        <f t="shared" si="3"/>
        <v>5.1262619108849268E-5</v>
      </c>
      <c r="Q7">
        <v>35.639283442497252</v>
      </c>
      <c r="R7" t="s">
        <v>58</v>
      </c>
      <c r="S7">
        <v>4.0999999999999996</v>
      </c>
      <c r="T7">
        <v>0</v>
      </c>
      <c r="U7">
        <v>31.9</v>
      </c>
      <c r="V7" s="21">
        <f t="shared" si="4"/>
        <v>0.11721891669270387</v>
      </c>
    </row>
    <row r="8" spans="1:22" ht="15" customHeight="1" thickBot="1" x14ac:dyDescent="0.4">
      <c r="A8" t="s">
        <v>17</v>
      </c>
      <c r="B8" s="1">
        <v>359</v>
      </c>
      <c r="C8" s="1">
        <v>359</v>
      </c>
      <c r="D8" s="1">
        <v>359</v>
      </c>
      <c r="E8" s="1">
        <v>359.13274595042162</v>
      </c>
      <c r="F8" s="1">
        <v>359</v>
      </c>
      <c r="G8" s="1">
        <v>359.13274595042162</v>
      </c>
      <c r="H8" s="1">
        <v>359</v>
      </c>
      <c r="I8" s="1">
        <v>359.13274595042162</v>
      </c>
      <c r="J8" s="1">
        <v>359</v>
      </c>
      <c r="K8" s="1">
        <v>359</v>
      </c>
      <c r="L8" s="8">
        <v>359</v>
      </c>
      <c r="M8" s="4">
        <f t="shared" si="0"/>
        <v>359</v>
      </c>
      <c r="N8" s="5">
        <f t="shared" si="1"/>
        <v>0</v>
      </c>
      <c r="O8" s="2">
        <f t="shared" si="2"/>
        <v>359.03982378512649</v>
      </c>
      <c r="P8" s="6">
        <f t="shared" si="3"/>
        <v>1.1092976358352828E-4</v>
      </c>
      <c r="Q8">
        <v>35.526882076263433</v>
      </c>
      <c r="R8" t="s">
        <v>59</v>
      </c>
      <c r="S8">
        <v>27.1</v>
      </c>
      <c r="T8">
        <v>1.7</v>
      </c>
      <c r="U8">
        <v>0.9</v>
      </c>
      <c r="V8" s="21">
        <f t="shared" si="4"/>
        <v>38.47431341807048</v>
      </c>
    </row>
    <row r="9" spans="1:22" ht="15" customHeight="1" thickBot="1" x14ac:dyDescent="0.4">
      <c r="A9" t="s">
        <v>19</v>
      </c>
      <c r="B9" s="1">
        <v>376.52277622223568</v>
      </c>
      <c r="C9" s="1">
        <v>376.52277622223568</v>
      </c>
      <c r="D9" s="1">
        <v>376.52277622223568</v>
      </c>
      <c r="E9" s="1">
        <v>376.52277622223568</v>
      </c>
      <c r="F9" s="1">
        <v>376.52277622223568</v>
      </c>
      <c r="G9" s="1">
        <v>376.52277622223568</v>
      </c>
      <c r="H9" s="1">
        <v>376.52277622223568</v>
      </c>
      <c r="I9" s="1">
        <v>376.52277622223568</v>
      </c>
      <c r="J9" s="1">
        <v>376.52277622223568</v>
      </c>
      <c r="K9" s="1">
        <v>376.52277622223568</v>
      </c>
      <c r="L9" s="8">
        <v>376.5</v>
      </c>
      <c r="M9" s="4">
        <f t="shared" si="0"/>
        <v>376.52277622223568</v>
      </c>
      <c r="N9" s="5">
        <f t="shared" si="1"/>
        <v>6.0494614171785722E-5</v>
      </c>
      <c r="O9" s="2">
        <f t="shared" si="2"/>
        <v>376.52277622223568</v>
      </c>
      <c r="P9" s="6">
        <f t="shared" si="3"/>
        <v>6.0494614171785722E-5</v>
      </c>
      <c r="Q9">
        <v>38.971551704406743</v>
      </c>
      <c r="R9" t="s">
        <v>60</v>
      </c>
      <c r="S9">
        <v>13.9</v>
      </c>
      <c r="T9">
        <v>0</v>
      </c>
      <c r="U9">
        <v>0.7</v>
      </c>
      <c r="V9" s="21">
        <f t="shared" si="4"/>
        <v>54.673645292009631</v>
      </c>
    </row>
    <row r="10" spans="1:22" ht="15" customHeight="1" thickBot="1" x14ac:dyDescent="0.4">
      <c r="A10" t="s">
        <v>21</v>
      </c>
      <c r="B10" s="1">
        <v>397.13274595042162</v>
      </c>
      <c r="C10" s="1">
        <v>397.13274595042162</v>
      </c>
      <c r="D10" s="1">
        <v>397.13274595042162</v>
      </c>
      <c r="E10" s="1">
        <v>397.13274595042162</v>
      </c>
      <c r="F10" s="1">
        <v>402.36894658959562</v>
      </c>
      <c r="G10" s="1">
        <v>397.13274595042162</v>
      </c>
      <c r="H10" s="1">
        <v>397.13274595042162</v>
      </c>
      <c r="I10" s="1">
        <v>397.13274595042162</v>
      </c>
      <c r="J10" s="1">
        <v>397.13274595042162</v>
      </c>
      <c r="K10" s="1">
        <v>402.36894658959562</v>
      </c>
      <c r="L10" s="8">
        <v>397.1</v>
      </c>
      <c r="M10" s="4">
        <f t="shared" si="0"/>
        <v>397.13274595042162</v>
      </c>
      <c r="N10" s="5">
        <f t="shared" si="1"/>
        <v>8.2462730852680537E-5</v>
      </c>
      <c r="O10" s="2">
        <f t="shared" si="2"/>
        <v>398.17998607825643</v>
      </c>
      <c r="P10" s="6">
        <f t="shared" si="3"/>
        <v>2.7196828966416795E-3</v>
      </c>
      <c r="Q10">
        <v>37.683461236953733</v>
      </c>
      <c r="R10" t="s">
        <v>61</v>
      </c>
      <c r="S10">
        <v>27.2</v>
      </c>
      <c r="T10">
        <v>0.4</v>
      </c>
      <c r="U10">
        <v>1</v>
      </c>
      <c r="V10" s="21">
        <f t="shared" si="4"/>
        <v>36.683461236953733</v>
      </c>
    </row>
    <row r="11" spans="1:22" ht="15" customHeight="1" thickBot="1" x14ac:dyDescent="0.4">
      <c r="A11" t="s">
        <v>23</v>
      </c>
      <c r="B11" s="1">
        <v>422.3238075793812</v>
      </c>
      <c r="C11" s="1">
        <v>422.3238075793812</v>
      </c>
      <c r="D11" s="1">
        <v>422.3238075793812</v>
      </c>
      <c r="E11" s="1">
        <v>422.3238075793812</v>
      </c>
      <c r="F11" s="1">
        <v>422.3238075793812</v>
      </c>
      <c r="G11" s="1">
        <v>422.3238075793812</v>
      </c>
      <c r="H11" s="1">
        <v>422.3238075793812</v>
      </c>
      <c r="I11" s="1">
        <v>422.3238075793812</v>
      </c>
      <c r="J11" s="1">
        <v>422.3238075793812</v>
      </c>
      <c r="K11" s="1">
        <v>422.3238075793812</v>
      </c>
      <c r="L11" s="8">
        <v>422.3</v>
      </c>
      <c r="M11" s="4">
        <f t="shared" si="0"/>
        <v>422.3238075793812</v>
      </c>
      <c r="N11" s="5">
        <f t="shared" si="1"/>
        <v>5.637598716832701E-5</v>
      </c>
      <c r="O11" s="2">
        <f t="shared" si="2"/>
        <v>422.3238075793812</v>
      </c>
      <c r="P11" s="6">
        <f t="shared" si="3"/>
        <v>5.637598716832701E-5</v>
      </c>
      <c r="Q11">
        <v>40.323891329765317</v>
      </c>
      <c r="R11" t="s">
        <v>62</v>
      </c>
      <c r="S11">
        <v>23.5</v>
      </c>
      <c r="T11">
        <v>0.6</v>
      </c>
      <c r="U11">
        <v>5</v>
      </c>
      <c r="V11" s="21">
        <f t="shared" si="4"/>
        <v>7.0647782659530636</v>
      </c>
    </row>
    <row r="12" spans="1:22" ht="15" customHeight="1" thickBot="1" x14ac:dyDescent="0.4">
      <c r="A12" t="s">
        <v>25</v>
      </c>
      <c r="B12" s="1">
        <v>465.90724809414741</v>
      </c>
      <c r="C12" s="1">
        <v>468.8929594632192</v>
      </c>
      <c r="D12" s="1">
        <v>465.90724809414741</v>
      </c>
      <c r="E12" s="1">
        <v>465.90724809414741</v>
      </c>
      <c r="F12" s="1">
        <v>465.90724809414741</v>
      </c>
      <c r="G12" s="1">
        <v>465.90724809414741</v>
      </c>
      <c r="H12" s="1">
        <v>465.90724809414741</v>
      </c>
      <c r="I12" s="1">
        <v>468.8929594632192</v>
      </c>
      <c r="J12" s="1">
        <v>465.90724809414741</v>
      </c>
      <c r="K12" s="1">
        <v>465.90724809414741</v>
      </c>
      <c r="L12" s="8">
        <v>465.9</v>
      </c>
      <c r="M12" s="4">
        <f t="shared" si="0"/>
        <v>465.90724809414741</v>
      </c>
      <c r="N12" s="5">
        <f t="shared" si="1"/>
        <v>1.5557188554256749E-5</v>
      </c>
      <c r="O12" s="2">
        <f t="shared" si="2"/>
        <v>466.50439036796178</v>
      </c>
      <c r="P12" s="6">
        <f t="shared" si="3"/>
        <v>1.2972534191066718E-3</v>
      </c>
      <c r="Q12">
        <v>36.735057044029233</v>
      </c>
      <c r="R12" t="s">
        <v>63</v>
      </c>
      <c r="S12">
        <v>19.600000000000001</v>
      </c>
      <c r="T12">
        <v>0.4</v>
      </c>
      <c r="U12">
        <v>3.8</v>
      </c>
      <c r="V12" s="21">
        <f t="shared" si="4"/>
        <v>8.6671202747445353</v>
      </c>
    </row>
    <row r="13" spans="1:22" ht="15" customHeight="1" thickBot="1" x14ac:dyDescent="0.4">
      <c r="A13" t="s">
        <v>27</v>
      </c>
      <c r="B13" s="1">
        <v>505.3238075793812</v>
      </c>
      <c r="C13" s="1">
        <v>505.8929594632192</v>
      </c>
      <c r="D13" s="1">
        <v>505.3238075793812</v>
      </c>
      <c r="E13" s="1">
        <v>505.3238075793812</v>
      </c>
      <c r="F13" s="1">
        <v>505.3238075793812</v>
      </c>
      <c r="G13" s="1">
        <v>505.3238075793812</v>
      </c>
      <c r="H13" s="1">
        <v>505.3238075793812</v>
      </c>
      <c r="I13" s="1">
        <v>505.8929594632192</v>
      </c>
      <c r="J13" s="1">
        <v>505.3238075793812</v>
      </c>
      <c r="K13" s="1">
        <v>505.3238075793812</v>
      </c>
      <c r="L13" s="8">
        <v>505.3</v>
      </c>
      <c r="M13" s="4">
        <f t="shared" si="0"/>
        <v>505.3238075793812</v>
      </c>
      <c r="N13" s="5">
        <f t="shared" si="1"/>
        <v>4.7115732003135751E-5</v>
      </c>
      <c r="O13" s="2">
        <f t="shared" si="2"/>
        <v>505.43763795614876</v>
      </c>
      <c r="P13" s="6">
        <f t="shared" si="3"/>
        <v>2.7238859320948163E-4</v>
      </c>
      <c r="Q13">
        <v>30.455693459510801</v>
      </c>
      <c r="R13" t="s">
        <v>64</v>
      </c>
      <c r="S13">
        <v>17.8</v>
      </c>
      <c r="T13">
        <v>0.5</v>
      </c>
      <c r="U13">
        <v>6</v>
      </c>
      <c r="V13" s="21">
        <f t="shared" si="4"/>
        <v>4.0759489099184671</v>
      </c>
    </row>
    <row r="14" spans="1:22" ht="15" customHeight="1" thickBot="1" x14ac:dyDescent="0.4">
      <c r="A14" t="s">
        <v>29</v>
      </c>
      <c r="B14" s="1">
        <v>431</v>
      </c>
      <c r="C14" s="1">
        <v>431</v>
      </c>
      <c r="D14" s="1">
        <v>431</v>
      </c>
      <c r="E14" s="1">
        <v>431</v>
      </c>
      <c r="F14" s="1">
        <v>431</v>
      </c>
      <c r="G14" s="1">
        <v>431</v>
      </c>
      <c r="H14" s="1">
        <v>431</v>
      </c>
      <c r="I14" s="1">
        <v>431</v>
      </c>
      <c r="J14" s="1">
        <v>431</v>
      </c>
      <c r="K14" s="1">
        <v>431</v>
      </c>
      <c r="L14" s="8">
        <v>431</v>
      </c>
      <c r="M14" s="4">
        <f t="shared" si="0"/>
        <v>431</v>
      </c>
      <c r="N14" s="5">
        <f t="shared" si="1"/>
        <v>0</v>
      </c>
      <c r="O14" s="2">
        <f>AVERAGE(B14:L14)</f>
        <v>431</v>
      </c>
      <c r="P14" s="6">
        <f t="shared" si="3"/>
        <v>0</v>
      </c>
      <c r="Q14">
        <v>28.092645525932308</v>
      </c>
      <c r="R14" t="s">
        <v>65</v>
      </c>
      <c r="S14">
        <v>25.8</v>
      </c>
      <c r="T14">
        <v>0</v>
      </c>
      <c r="U14">
        <v>0.2</v>
      </c>
      <c r="V14" s="21">
        <f t="shared" si="4"/>
        <v>139.46322762966153</v>
      </c>
    </row>
    <row r="15" spans="1:22" ht="15" customHeight="1" thickBot="1" x14ac:dyDescent="0.4">
      <c r="A15" t="s">
        <v>31</v>
      </c>
      <c r="B15" s="1">
        <v>450</v>
      </c>
      <c r="C15" s="1">
        <v>450</v>
      </c>
      <c r="D15" s="1">
        <v>450</v>
      </c>
      <c r="E15" s="1">
        <v>450</v>
      </c>
      <c r="F15" s="1">
        <v>450</v>
      </c>
      <c r="G15" s="1">
        <v>450</v>
      </c>
      <c r="H15" s="1">
        <v>450</v>
      </c>
      <c r="I15" s="1">
        <v>450</v>
      </c>
      <c r="J15" s="1">
        <v>450</v>
      </c>
      <c r="K15" s="1">
        <v>450</v>
      </c>
      <c r="L15" s="8">
        <v>450</v>
      </c>
      <c r="M15" s="4">
        <f t="shared" si="0"/>
        <v>450</v>
      </c>
      <c r="N15" s="5">
        <f t="shared" si="1"/>
        <v>0</v>
      </c>
      <c r="O15" s="2">
        <f t="shared" ref="O15:O22" si="5">AVERAGE(B15:K15)</f>
        <v>450</v>
      </c>
      <c r="P15" s="6">
        <f t="shared" si="3"/>
        <v>0</v>
      </c>
      <c r="Q15">
        <v>32.299785137176507</v>
      </c>
      <c r="R15" t="s">
        <v>66</v>
      </c>
      <c r="S15">
        <v>28.7</v>
      </c>
      <c r="T15">
        <v>0.8</v>
      </c>
      <c r="U15">
        <v>0.1</v>
      </c>
      <c r="V15" s="21">
        <f t="shared" si="4"/>
        <v>321.99785137176502</v>
      </c>
    </row>
    <row r="16" spans="1:22" ht="15" customHeight="1" thickBot="1" x14ac:dyDescent="0.4">
      <c r="A16" t="s">
        <v>33</v>
      </c>
      <c r="B16" s="1">
        <v>467</v>
      </c>
      <c r="C16" s="1">
        <v>467</v>
      </c>
      <c r="D16" s="1">
        <v>467</v>
      </c>
      <c r="E16" s="1">
        <v>467</v>
      </c>
      <c r="F16" s="1">
        <v>467</v>
      </c>
      <c r="G16" s="1">
        <v>467</v>
      </c>
      <c r="H16" s="1">
        <v>467</v>
      </c>
      <c r="I16" s="1">
        <v>467</v>
      </c>
      <c r="J16" s="1">
        <v>467</v>
      </c>
      <c r="K16" s="1">
        <v>467</v>
      </c>
      <c r="L16" s="8">
        <v>467</v>
      </c>
      <c r="M16" s="4">
        <f t="shared" si="0"/>
        <v>467</v>
      </c>
      <c r="N16" s="5">
        <f t="shared" si="1"/>
        <v>0</v>
      </c>
      <c r="O16" s="2">
        <f t="shared" si="5"/>
        <v>467</v>
      </c>
      <c r="P16" s="6">
        <f t="shared" si="3"/>
        <v>0</v>
      </c>
      <c r="Q16">
        <v>30.784048414230352</v>
      </c>
      <c r="R16" t="s">
        <v>67</v>
      </c>
      <c r="S16">
        <v>10.6</v>
      </c>
      <c r="T16">
        <v>0</v>
      </c>
      <c r="U16">
        <v>0.3</v>
      </c>
      <c r="V16" s="21">
        <f t="shared" si="4"/>
        <v>101.61349471410118</v>
      </c>
    </row>
    <row r="17" spans="1:22" ht="15" customHeight="1" thickBot="1" x14ac:dyDescent="0.4">
      <c r="A17" t="s">
        <v>35</v>
      </c>
      <c r="B17" s="1">
        <v>534.01562118716424</v>
      </c>
      <c r="C17" s="1">
        <v>534.01562118716424</v>
      </c>
      <c r="D17" s="1">
        <v>534.01562118716424</v>
      </c>
      <c r="E17" s="1">
        <v>534.01562118716424</v>
      </c>
      <c r="F17" s="1">
        <v>534.01562118716424</v>
      </c>
      <c r="G17" s="1">
        <v>534.01562118716424</v>
      </c>
      <c r="H17" s="1">
        <v>534.01562118716424</v>
      </c>
      <c r="I17" s="1">
        <v>534.01562118716424</v>
      </c>
      <c r="J17" s="1">
        <v>534.01562118716424</v>
      </c>
      <c r="K17" s="1">
        <v>534.01562118716424</v>
      </c>
      <c r="L17" s="8">
        <v>534</v>
      </c>
      <c r="M17" s="4">
        <f t="shared" si="0"/>
        <v>534.01562118716424</v>
      </c>
      <c r="N17" s="5">
        <f t="shared" si="1"/>
        <v>2.9253159483600479E-5</v>
      </c>
      <c r="O17" s="2">
        <f t="shared" si="5"/>
        <v>534.01562118716436</v>
      </c>
      <c r="P17" s="6">
        <f t="shared" si="3"/>
        <v>2.9253159483813375E-5</v>
      </c>
      <c r="Q17">
        <v>32.076395368576051</v>
      </c>
      <c r="R17" t="s">
        <v>68</v>
      </c>
      <c r="S17">
        <v>14.2</v>
      </c>
      <c r="T17">
        <v>0</v>
      </c>
      <c r="U17">
        <v>0.5</v>
      </c>
      <c r="V17" s="21">
        <f t="shared" si="4"/>
        <v>63.152790737152102</v>
      </c>
    </row>
    <row r="18" spans="1:22" ht="15" customHeight="1" thickBot="1" x14ac:dyDescent="0.4">
      <c r="A18" t="s">
        <v>37</v>
      </c>
      <c r="B18" s="1">
        <v>602.18033988749903</v>
      </c>
      <c r="C18" s="1">
        <v>602.18033988749903</v>
      </c>
      <c r="D18" s="1">
        <v>602.18033988749903</v>
      </c>
      <c r="E18" s="1">
        <v>602.18033988749903</v>
      </c>
      <c r="F18" s="1">
        <v>602.18033988749903</v>
      </c>
      <c r="G18" s="1">
        <v>602.18033988749903</v>
      </c>
      <c r="H18" s="1">
        <v>602.18033988749903</v>
      </c>
      <c r="I18" s="1">
        <v>602.18033988749903</v>
      </c>
      <c r="J18" s="1">
        <v>602.18033988749903</v>
      </c>
      <c r="K18" s="1">
        <v>602.18033988749903</v>
      </c>
      <c r="L18" s="8">
        <v>602.20000000000005</v>
      </c>
      <c r="M18" s="4">
        <f t="shared" si="0"/>
        <v>602.18033988749903</v>
      </c>
      <c r="N18" s="5">
        <f t="shared" si="1"/>
        <v>-3.2647147959174251E-5</v>
      </c>
      <c r="O18" s="2">
        <f t="shared" si="5"/>
        <v>602.18033988749903</v>
      </c>
      <c r="P18" s="6">
        <f t="shared" si="3"/>
        <v>-3.2647147959174251E-5</v>
      </c>
      <c r="Q18">
        <v>34.790406823158257</v>
      </c>
      <c r="R18" t="s">
        <v>69</v>
      </c>
      <c r="S18">
        <v>7.8</v>
      </c>
      <c r="T18">
        <v>0.2</v>
      </c>
      <c r="U18">
        <v>2.1</v>
      </c>
      <c r="V18" s="21">
        <f t="shared" si="4"/>
        <v>15.566860391980121</v>
      </c>
    </row>
    <row r="19" spans="1:22" ht="15" customHeight="1" thickBot="1" x14ac:dyDescent="0.4">
      <c r="A19" t="s">
        <v>39</v>
      </c>
      <c r="B19" s="1">
        <v>664.18033988749903</v>
      </c>
      <c r="C19" s="1">
        <v>664.18033988749903</v>
      </c>
      <c r="D19" s="1">
        <v>664.18033988749903</v>
      </c>
      <c r="E19" s="1">
        <v>664.18033988749903</v>
      </c>
      <c r="F19" s="1">
        <v>664.18033988749903</v>
      </c>
      <c r="G19" s="1">
        <v>664.18033988749903</v>
      </c>
      <c r="H19" s="1">
        <v>664.18033988749903</v>
      </c>
      <c r="I19" s="1">
        <v>664.18033988749903</v>
      </c>
      <c r="J19" s="1">
        <v>664.18033988749903</v>
      </c>
      <c r="K19" s="1">
        <v>664.18033988749903</v>
      </c>
      <c r="L19" s="8">
        <v>664.2</v>
      </c>
      <c r="M19" s="4">
        <f t="shared" si="0"/>
        <v>664.18033988749903</v>
      </c>
      <c r="N19" s="5">
        <f t="shared" si="1"/>
        <v>-2.959968759562592E-5</v>
      </c>
      <c r="O19" s="2">
        <f t="shared" si="5"/>
        <v>664.18033988749903</v>
      </c>
      <c r="P19" s="6">
        <f t="shared" si="3"/>
        <v>-2.959968759562592E-5</v>
      </c>
      <c r="Q19">
        <v>27.581463027000432</v>
      </c>
      <c r="R19" t="s">
        <v>228</v>
      </c>
      <c r="S19">
        <v>19.3</v>
      </c>
      <c r="T19">
        <v>0.9</v>
      </c>
      <c r="U19">
        <v>6.2</v>
      </c>
      <c r="V19" s="21">
        <f t="shared" si="4"/>
        <v>3.4486230688710373</v>
      </c>
    </row>
    <row r="20" spans="1:22" ht="15" customHeight="1" thickBot="1" x14ac:dyDescent="0.4">
      <c r="A20" t="s">
        <v>41</v>
      </c>
      <c r="B20" s="1">
        <v>359.54101966249692</v>
      </c>
      <c r="C20" s="1">
        <v>371.10749521219208</v>
      </c>
      <c r="D20" s="1">
        <v>359.54101966249692</v>
      </c>
      <c r="E20" s="1">
        <v>371.10749521219208</v>
      </c>
      <c r="F20" s="1">
        <v>359.54101966249692</v>
      </c>
      <c r="G20" s="1">
        <v>359.54101966249692</v>
      </c>
      <c r="H20" s="1">
        <v>359.54101966249692</v>
      </c>
      <c r="I20" s="1">
        <v>359.54101966249692</v>
      </c>
      <c r="J20" s="1">
        <v>359.54101966249692</v>
      </c>
      <c r="K20" s="1">
        <v>359.54101966249692</v>
      </c>
      <c r="L20" s="8">
        <v>359.5</v>
      </c>
      <c r="M20" s="4">
        <f t="shared" si="0"/>
        <v>359.54101966249692</v>
      </c>
      <c r="N20" s="5">
        <f t="shared" si="1"/>
        <v>1.1410198191076964E-4</v>
      </c>
      <c r="O20" s="2">
        <f t="shared" si="5"/>
        <v>361.854314772436</v>
      </c>
      <c r="P20" s="6">
        <f t="shared" si="3"/>
        <v>6.5488588941196059E-3</v>
      </c>
      <c r="Q20">
        <v>18.590149354934692</v>
      </c>
      <c r="R20" t="s">
        <v>229</v>
      </c>
      <c r="S20">
        <v>11.3</v>
      </c>
      <c r="T20">
        <v>0.4</v>
      </c>
      <c r="U20">
        <v>6.9</v>
      </c>
      <c r="V20" s="21">
        <f t="shared" si="4"/>
        <v>1.6942245441934334</v>
      </c>
    </row>
    <row r="21" spans="1:22" ht="15" customHeight="1" thickBot="1" x14ac:dyDescent="0.4">
      <c r="A21" t="s">
        <v>43</v>
      </c>
      <c r="B21" s="1">
        <v>406.54101966249692</v>
      </c>
      <c r="C21" s="1">
        <v>406.54101966249692</v>
      </c>
      <c r="D21" s="1">
        <v>371.10749521219208</v>
      </c>
      <c r="E21" s="1">
        <v>371.10749521219208</v>
      </c>
      <c r="F21" s="1">
        <v>371.10749521219208</v>
      </c>
      <c r="G21" s="1">
        <v>406.54101966249692</v>
      </c>
      <c r="H21" s="1">
        <v>371.10749521219208</v>
      </c>
      <c r="I21" s="1">
        <v>371.10749521219208</v>
      </c>
      <c r="J21" s="1">
        <v>406.54101966249692</v>
      </c>
      <c r="K21" s="1">
        <v>371.10749521219208</v>
      </c>
      <c r="L21" s="8">
        <v>371.1</v>
      </c>
      <c r="M21" s="4">
        <f t="shared" si="0"/>
        <v>371.10749521219208</v>
      </c>
      <c r="N21" s="5">
        <f t="shared" si="1"/>
        <v>2.019728426853846E-5</v>
      </c>
      <c r="O21" s="2">
        <f t="shared" si="5"/>
        <v>385.28090499231405</v>
      </c>
      <c r="P21" s="6">
        <f t="shared" si="3"/>
        <v>3.8213163547060162E-2</v>
      </c>
      <c r="Q21">
        <v>18.91230320930481</v>
      </c>
      <c r="R21" t="s">
        <v>230</v>
      </c>
      <c r="S21">
        <v>21.6</v>
      </c>
      <c r="T21">
        <v>0.2</v>
      </c>
      <c r="U21">
        <v>2.8</v>
      </c>
      <c r="V21" s="21">
        <f t="shared" si="4"/>
        <v>5.7543940033231467</v>
      </c>
    </row>
    <row r="22" spans="1:22" ht="15" customHeight="1" thickBot="1" x14ac:dyDescent="0.4">
      <c r="A22" t="s">
        <v>45</v>
      </c>
      <c r="B22" s="1">
        <v>397.3016516106934</v>
      </c>
      <c r="C22" s="1">
        <v>397.3016516106934</v>
      </c>
      <c r="D22" s="1">
        <v>397.3016516106934</v>
      </c>
      <c r="E22" s="1">
        <v>397.3016516106934</v>
      </c>
      <c r="F22" s="1">
        <v>397.3016516106934</v>
      </c>
      <c r="G22" s="1">
        <v>397.3016516106934</v>
      </c>
      <c r="H22" s="1">
        <v>397.3016516106934</v>
      </c>
      <c r="I22" s="1">
        <v>397.3016516106934</v>
      </c>
      <c r="J22" s="1">
        <v>397.3016516106934</v>
      </c>
      <c r="K22" s="1">
        <v>397.3016516106934</v>
      </c>
      <c r="L22" s="8">
        <v>397.3</v>
      </c>
      <c r="M22" s="4">
        <f t="shared" si="0"/>
        <v>397.3016516106934</v>
      </c>
      <c r="N22" s="5">
        <f t="shared" si="1"/>
        <v>4.1570870711965114E-6</v>
      </c>
      <c r="O22" s="2">
        <f t="shared" si="5"/>
        <v>397.30165161069345</v>
      </c>
      <c r="P22" s="6">
        <f t="shared" si="3"/>
        <v>4.1570870713395854E-6</v>
      </c>
      <c r="Q22">
        <v>18.874036026000979</v>
      </c>
      <c r="R22" t="s">
        <v>231</v>
      </c>
      <c r="S22">
        <v>10.9</v>
      </c>
      <c r="T22">
        <v>0.8</v>
      </c>
      <c r="U22">
        <v>4.3</v>
      </c>
      <c r="V22" s="21">
        <f t="shared" si="4"/>
        <v>3.3893107037211578</v>
      </c>
    </row>
    <row r="23" spans="1:22" ht="15" customHeight="1" thickBot="1" x14ac:dyDescent="0.4">
      <c r="A23" t="s">
        <v>47</v>
      </c>
      <c r="B23" s="1">
        <v>447.3016516106934</v>
      </c>
      <c r="C23" s="1">
        <v>447.3016516106934</v>
      </c>
      <c r="D23" s="1">
        <v>447.3016516106934</v>
      </c>
      <c r="E23" s="1">
        <v>447.3016516106934</v>
      </c>
      <c r="F23" s="1">
        <v>447.3016516106934</v>
      </c>
      <c r="G23" s="1">
        <v>447.3016516106934</v>
      </c>
      <c r="H23" s="1">
        <v>447.3016516106934</v>
      </c>
      <c r="I23" s="1">
        <v>447.3016516106934</v>
      </c>
      <c r="J23" s="1">
        <v>447.3016516106934</v>
      </c>
      <c r="K23" s="1">
        <v>447.3016516106934</v>
      </c>
      <c r="L23" s="8">
        <v>447.3</v>
      </c>
      <c r="M23" s="4">
        <f>MIN(B23:L23)</f>
        <v>447.3</v>
      </c>
      <c r="N23" s="5">
        <f t="shared" si="1"/>
        <v>0</v>
      </c>
      <c r="O23" s="2">
        <f>AVERAGE(B23:L23)</f>
        <v>447.30150146426689</v>
      </c>
      <c r="P23" s="6">
        <f t="shared" si="3"/>
        <v>3.3567276254868052E-6</v>
      </c>
      <c r="Q23">
        <v>18.701728725433352</v>
      </c>
      <c r="R23" t="s">
        <v>232</v>
      </c>
      <c r="S23">
        <v>13.1</v>
      </c>
      <c r="T23">
        <v>0.4</v>
      </c>
      <c r="U23">
        <v>13.7</v>
      </c>
      <c r="V23" s="21">
        <f t="shared" si="4"/>
        <v>0.36508968798783598</v>
      </c>
    </row>
    <row r="24" spans="1:22" ht="15" customHeight="1" thickBot="1" x14ac:dyDescent="0.4">
      <c r="A24" t="s">
        <v>49</v>
      </c>
      <c r="B24" s="1">
        <v>497.3016516106934</v>
      </c>
      <c r="C24" s="1">
        <v>497.3016516106934</v>
      </c>
      <c r="D24" s="1">
        <v>497.3016516106934</v>
      </c>
      <c r="E24" s="1">
        <v>497.3016516106934</v>
      </c>
      <c r="F24" s="1">
        <v>497.3016516106934</v>
      </c>
      <c r="G24" s="1">
        <v>497.3016516106934</v>
      </c>
      <c r="H24" s="1">
        <v>497.3016516106934</v>
      </c>
      <c r="I24" s="1">
        <v>497.3016516106934</v>
      </c>
      <c r="J24" s="1">
        <v>497.3016516106934</v>
      </c>
      <c r="K24" s="1">
        <v>497.3016516106934</v>
      </c>
      <c r="L24" s="8">
        <v>497.3</v>
      </c>
      <c r="M24" s="4">
        <f>MIN(B24:K24)</f>
        <v>497.3016516106934</v>
      </c>
      <c r="N24" s="5">
        <f t="shared" si="1"/>
        <v>3.3211556271594084E-6</v>
      </c>
      <c r="O24" s="2">
        <f>AVERAGE(B24:K24)</f>
        <v>497.30165161069351</v>
      </c>
      <c r="P24" s="6">
        <f t="shared" si="3"/>
        <v>3.3211556273880166E-6</v>
      </c>
      <c r="Q24">
        <v>19.657749629020689</v>
      </c>
      <c r="R24" t="s">
        <v>233</v>
      </c>
      <c r="S24">
        <v>5.5</v>
      </c>
      <c r="T24">
        <v>0</v>
      </c>
      <c r="U24">
        <v>30.7</v>
      </c>
      <c r="V24" s="21">
        <f t="shared" si="4"/>
        <v>-0.3596824225074694</v>
      </c>
    </row>
    <row r="25" spans="1:22" ht="15" customHeight="1" thickBot="1" x14ac:dyDescent="0.4">
      <c r="A25" t="s">
        <v>51</v>
      </c>
      <c r="B25" s="1">
        <v>546.3016516106934</v>
      </c>
      <c r="C25" s="1">
        <v>546.3016516106934</v>
      </c>
      <c r="D25" s="1">
        <v>546.3016516106934</v>
      </c>
      <c r="E25" s="1">
        <v>546.3016516106934</v>
      </c>
      <c r="F25" s="1">
        <v>546.3016516106934</v>
      </c>
      <c r="G25" s="1">
        <v>546.3016516106934</v>
      </c>
      <c r="H25" s="1">
        <v>546.3016516106934</v>
      </c>
      <c r="I25" s="1">
        <v>546.3016516106934</v>
      </c>
      <c r="J25" s="1">
        <v>546.3016516106934</v>
      </c>
      <c r="K25" s="1">
        <v>546.3016516106934</v>
      </c>
      <c r="L25" s="8">
        <v>546.29999999999995</v>
      </c>
      <c r="M25" s="4">
        <f>MIN(B25:K25)</f>
        <v>546.3016516106934</v>
      </c>
      <c r="N25" s="5">
        <f t="shared" si="1"/>
        <v>3.0232668743240297E-6</v>
      </c>
      <c r="O25" s="2">
        <f>AVERAGE(B25:K25)</f>
        <v>546.30165161069351</v>
      </c>
      <c r="P25" s="6">
        <f t="shared" si="3"/>
        <v>3.023266874532133E-6</v>
      </c>
      <c r="Q25">
        <v>26.923111009597779</v>
      </c>
      <c r="R25" t="s">
        <v>234</v>
      </c>
      <c r="S25">
        <v>4.5999999999999996</v>
      </c>
      <c r="T25">
        <v>0</v>
      </c>
      <c r="U25">
        <v>13.5</v>
      </c>
      <c r="V25" s="21">
        <f t="shared" si="4"/>
        <v>0.99430451922946517</v>
      </c>
    </row>
    <row r="27" spans="1:22" x14ac:dyDescent="0.35">
      <c r="G27" t="s">
        <v>70</v>
      </c>
      <c r="I27" t="s">
        <v>71</v>
      </c>
    </row>
    <row r="28" spans="1:22" x14ac:dyDescent="0.35">
      <c r="B28" t="s">
        <v>72</v>
      </c>
      <c r="C28" s="3">
        <f>AVERAGE(M2:M7)</f>
        <v>168.68538760395083</v>
      </c>
      <c r="E28" s="3">
        <f>AVERAGE(O2:O7)</f>
        <v>169.40528611710235</v>
      </c>
      <c r="G28" s="1">
        <v>168.5</v>
      </c>
      <c r="I28" s="1">
        <v>175.6</v>
      </c>
    </row>
    <row r="29" spans="1:22" x14ac:dyDescent="0.35">
      <c r="B29" t="s">
        <v>73</v>
      </c>
      <c r="C29" s="3">
        <f>AVERAGE(M8:M13)</f>
        <v>421.03506423759455</v>
      </c>
      <c r="E29" s="3">
        <f>AVERAGE(O8:O13)</f>
        <v>421.33473699818506</v>
      </c>
      <c r="G29" s="1">
        <v>421</v>
      </c>
      <c r="I29" s="1">
        <v>424.9</v>
      </c>
    </row>
    <row r="30" spans="1:22" x14ac:dyDescent="0.35">
      <c r="B30" t="s">
        <v>74</v>
      </c>
      <c r="C30" s="3">
        <f>AVERAGE(M14:M19)</f>
        <v>524.72938349369372</v>
      </c>
      <c r="E30" s="3">
        <f>AVERAGE(O14:O19)</f>
        <v>524.72938349369372</v>
      </c>
      <c r="G30" s="1">
        <v>524.70000000000005</v>
      </c>
      <c r="I30" s="1">
        <v>524.70000000000005</v>
      </c>
    </row>
    <row r="31" spans="1:22" x14ac:dyDescent="0.35">
      <c r="B31" t="s">
        <v>75</v>
      </c>
      <c r="C31" s="3">
        <f>AVERAGE(M20:M25)</f>
        <v>436.47557828446151</v>
      </c>
      <c r="E31" s="3">
        <f>AVERAGE(O20:O25)</f>
        <v>439.2236126768496</v>
      </c>
      <c r="G31" s="1">
        <v>436.5</v>
      </c>
      <c r="I31" s="1">
        <v>439.5</v>
      </c>
    </row>
    <row r="32" spans="1:22" x14ac:dyDescent="0.35">
      <c r="C32" s="3">
        <f>AVERAGE(C28:C31)</f>
        <v>387.73135340492519</v>
      </c>
      <c r="E32" s="3">
        <f>AVERAGE(E28:E31)</f>
        <v>388.67325482145765</v>
      </c>
      <c r="G32" s="1">
        <v>387.7</v>
      </c>
      <c r="I32" s="1">
        <v>391.2</v>
      </c>
    </row>
  </sheetData>
  <conditionalFormatting sqref="P2:P25">
    <cfRule type="cellIs" dxfId="6" priority="1" operator="greaterThan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topLeftCell="J1" workbookViewId="0">
      <selection activeCell="U26" sqref="U26"/>
    </sheetView>
  </sheetViews>
  <sheetFormatPr defaultRowHeight="14.5" x14ac:dyDescent="0.35"/>
  <cols>
    <col min="1" max="1" width="17.726562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289</v>
      </c>
      <c r="C2" s="1">
        <v>290</v>
      </c>
      <c r="D2" s="1">
        <v>293</v>
      </c>
      <c r="E2" s="1">
        <v>289</v>
      </c>
      <c r="F2" s="1">
        <v>294</v>
      </c>
      <c r="G2" s="1">
        <v>294</v>
      </c>
      <c r="H2" s="1">
        <v>289</v>
      </c>
      <c r="I2" s="1">
        <v>289</v>
      </c>
      <c r="J2" s="1">
        <v>294</v>
      </c>
      <c r="K2" s="1">
        <v>290.36524314308491</v>
      </c>
      <c r="L2" s="13">
        <v>284.3</v>
      </c>
      <c r="M2" s="14">
        <f t="shared" ref="M2:M25" si="0">MIN(B2:K2)</f>
        <v>289</v>
      </c>
      <c r="N2" s="19">
        <f t="shared" ref="N2:N25" si="1">(M2-L2) / L2</f>
        <v>1.6531832571227537E-2</v>
      </c>
      <c r="O2" s="16">
        <f t="shared" ref="O2:O25" si="2">AVERAGE(B2:K2)</f>
        <v>291.13652431430853</v>
      </c>
      <c r="P2" s="17">
        <f t="shared" ref="P2:P25" si="3">(O2-L2)/L2</f>
        <v>2.404686709218614E-2</v>
      </c>
      <c r="Q2">
        <v>84.947150349617004</v>
      </c>
      <c r="R2" t="s">
        <v>76</v>
      </c>
      <c r="S2">
        <v>29.6</v>
      </c>
      <c r="T2">
        <v>0.7</v>
      </c>
      <c r="U2">
        <v>73.3</v>
      </c>
      <c r="V2" s="21">
        <f>(Q2-U2)/U2</f>
        <v>0.15889700340541621</v>
      </c>
    </row>
    <row r="3" spans="1:22" x14ac:dyDescent="0.35">
      <c r="A3" t="s">
        <v>7</v>
      </c>
      <c r="B3" s="1">
        <v>308.32842439665791</v>
      </c>
      <c r="C3" s="1">
        <v>308.32842439665791</v>
      </c>
      <c r="D3" s="1">
        <v>317.13274595042162</v>
      </c>
      <c r="E3" s="1">
        <v>311.44459630650971</v>
      </c>
      <c r="F3" s="1">
        <v>322.88757011083732</v>
      </c>
      <c r="G3" s="1">
        <v>317</v>
      </c>
      <c r="H3" s="1">
        <v>309.33264440935528</v>
      </c>
      <c r="I3" s="1">
        <v>313.52050713996653</v>
      </c>
      <c r="J3" s="1">
        <v>315.13274595042162</v>
      </c>
      <c r="K3" s="1">
        <v>310.13274595042162</v>
      </c>
      <c r="L3" s="13">
        <v>308</v>
      </c>
      <c r="M3" s="14">
        <f t="shared" si="0"/>
        <v>308.32842439665791</v>
      </c>
      <c r="N3" s="19">
        <f t="shared" si="1"/>
        <v>1.0663129761620401E-3</v>
      </c>
      <c r="O3" s="16">
        <f t="shared" si="2"/>
        <v>313.32404046112498</v>
      </c>
      <c r="P3" s="17">
        <f t="shared" si="3"/>
        <v>1.728584565300318E-2</v>
      </c>
      <c r="Q3">
        <v>105.9043066978455</v>
      </c>
      <c r="R3" t="s">
        <v>77</v>
      </c>
      <c r="S3">
        <v>36.1</v>
      </c>
      <c r="T3">
        <v>1.7</v>
      </c>
      <c r="U3">
        <v>1905.9</v>
      </c>
      <c r="V3" s="21">
        <f t="shared" ref="V3:V25" si="4">(Q3-U3)/U3</f>
        <v>-0.94443344000322926</v>
      </c>
    </row>
    <row r="4" spans="1:22" x14ac:dyDescent="0.35">
      <c r="A4" t="s">
        <v>9</v>
      </c>
      <c r="B4" s="1">
        <v>337.13274595042162</v>
      </c>
      <c r="C4" s="1">
        <v>338.12613799877897</v>
      </c>
      <c r="D4" s="1">
        <v>337.13274595042162</v>
      </c>
      <c r="E4" s="1">
        <v>336.32842439665791</v>
      </c>
      <c r="F4" s="1">
        <v>333.00996608892729</v>
      </c>
      <c r="G4" s="1">
        <v>339.15306201168039</v>
      </c>
      <c r="H4" s="1">
        <v>338.50077767371499</v>
      </c>
      <c r="I4" s="1">
        <v>342.25501523912351</v>
      </c>
      <c r="J4" s="1">
        <v>342.65110271708579</v>
      </c>
      <c r="K4" s="1">
        <v>339.26241083247669</v>
      </c>
      <c r="L4" s="13">
        <v>333</v>
      </c>
      <c r="M4" s="14">
        <f t="shared" si="0"/>
        <v>333.00996608892729</v>
      </c>
      <c r="N4" s="19">
        <f t="shared" si="1"/>
        <v>2.9928194976833197E-5</v>
      </c>
      <c r="O4" s="16">
        <f t="shared" si="2"/>
        <v>338.35523888592894</v>
      </c>
      <c r="P4" s="17">
        <f t="shared" si="3"/>
        <v>1.6081798456243065E-2</v>
      </c>
      <c r="Q4">
        <v>107.997788143158</v>
      </c>
      <c r="R4" t="s">
        <v>78</v>
      </c>
      <c r="S4">
        <v>32.799999999999997</v>
      </c>
      <c r="T4">
        <v>1.6</v>
      </c>
      <c r="U4">
        <v>10800.2</v>
      </c>
      <c r="V4" s="21">
        <f t="shared" si="4"/>
        <v>-0.99000038997952278</v>
      </c>
    </row>
    <row r="5" spans="1:22" x14ac:dyDescent="0.35">
      <c r="A5" t="s">
        <v>11</v>
      </c>
      <c r="B5" s="1">
        <v>359.11077027627482</v>
      </c>
      <c r="C5" s="1">
        <v>386.05551275463989</v>
      </c>
      <c r="D5" s="1">
        <v>363.24351622669639</v>
      </c>
      <c r="E5" s="1">
        <v>353.89591369758273</v>
      </c>
      <c r="F5" s="1">
        <v>355.91237460523172</v>
      </c>
      <c r="G5" s="1">
        <v>356.64688270438847</v>
      </c>
      <c r="H5" s="1">
        <v>366.1245154965971</v>
      </c>
      <c r="I5" s="1">
        <v>356.64688270438847</v>
      </c>
      <c r="J5" s="1">
        <v>362.12613799877897</v>
      </c>
      <c r="K5" s="1">
        <v>363.13274595042162</v>
      </c>
      <c r="L5" s="13">
        <v>351.9</v>
      </c>
      <c r="M5" s="14">
        <f t="shared" si="0"/>
        <v>353.89591369758273</v>
      </c>
      <c r="N5" s="19">
        <f t="shared" si="1"/>
        <v>5.6718206808262306E-3</v>
      </c>
      <c r="O5" s="16">
        <f t="shared" si="2"/>
        <v>362.28952524150009</v>
      </c>
      <c r="P5" s="17">
        <f t="shared" si="3"/>
        <v>2.9524084232736888E-2</v>
      </c>
      <c r="Q5">
        <v>107.0538100481033</v>
      </c>
      <c r="R5" t="s">
        <v>79</v>
      </c>
      <c r="S5">
        <v>23.5</v>
      </c>
      <c r="T5">
        <v>2.9</v>
      </c>
      <c r="U5">
        <v>10800.2</v>
      </c>
      <c r="V5" s="21">
        <f t="shared" si="4"/>
        <v>-0.99008779374010647</v>
      </c>
    </row>
    <row r="6" spans="1:22" x14ac:dyDescent="0.35">
      <c r="A6" t="s">
        <v>13</v>
      </c>
      <c r="B6" s="1">
        <v>384.64688270438847</v>
      </c>
      <c r="C6" s="1">
        <v>394.21666196079752</v>
      </c>
      <c r="D6" s="1">
        <v>384.64688270438847</v>
      </c>
      <c r="E6" s="1">
        <v>395.11077027627482</v>
      </c>
      <c r="F6" s="1">
        <v>382.91237460523172</v>
      </c>
      <c r="G6" s="1">
        <v>382.91237460523172</v>
      </c>
      <c r="H6" s="1">
        <v>391.07886552931961</v>
      </c>
      <c r="I6" s="1">
        <v>384.64688270438847</v>
      </c>
      <c r="J6" s="1">
        <v>384.3516087044303</v>
      </c>
      <c r="K6" s="1">
        <v>395.11077027627482</v>
      </c>
      <c r="L6" s="13">
        <v>378.9</v>
      </c>
      <c r="M6" s="14">
        <f t="shared" si="0"/>
        <v>382.91237460523172</v>
      </c>
      <c r="N6" s="19">
        <f t="shared" si="1"/>
        <v>1.0589534455612937E-2</v>
      </c>
      <c r="O6" s="16">
        <f t="shared" si="2"/>
        <v>387.96340740707262</v>
      </c>
      <c r="P6" s="17">
        <f t="shared" si="3"/>
        <v>2.3920315141389936E-2</v>
      </c>
      <c r="Q6">
        <v>115.37086303234101</v>
      </c>
      <c r="R6" t="s">
        <v>80</v>
      </c>
      <c r="S6">
        <v>34.5</v>
      </c>
      <c r="T6">
        <v>2.4</v>
      </c>
      <c r="U6">
        <v>10800.3</v>
      </c>
      <c r="V6" s="21">
        <f t="shared" si="4"/>
        <v>-0.98931780940970693</v>
      </c>
    </row>
    <row r="7" spans="1:22" x14ac:dyDescent="0.35">
      <c r="A7" t="s">
        <v>15</v>
      </c>
      <c r="B7" s="1">
        <v>415.07886552931961</v>
      </c>
      <c r="C7" s="1">
        <v>415.76305461424022</v>
      </c>
      <c r="D7" s="1">
        <v>432.11077027627482</v>
      </c>
      <c r="E7" s="1">
        <v>432.11077027627482</v>
      </c>
      <c r="F7" s="1">
        <v>415.07886552931961</v>
      </c>
      <c r="G7" s="1">
        <v>432.11077027627482</v>
      </c>
      <c r="H7" s="1">
        <v>415.07886552931961</v>
      </c>
      <c r="I7" s="1">
        <v>415.07886552931961</v>
      </c>
      <c r="J7" s="1">
        <v>415.07886552931961</v>
      </c>
      <c r="K7" s="1">
        <v>432.11077027627482</v>
      </c>
      <c r="L7" s="13">
        <v>415.1</v>
      </c>
      <c r="M7" s="14">
        <f t="shared" si="0"/>
        <v>415.07886552931961</v>
      </c>
      <c r="N7" s="19">
        <f t="shared" si="1"/>
        <v>-5.0914166900526163E-5</v>
      </c>
      <c r="O7" s="16">
        <f t="shared" si="2"/>
        <v>421.96004633659368</v>
      </c>
      <c r="P7" s="17">
        <f t="shared" si="3"/>
        <v>1.6526249907476885E-2</v>
      </c>
      <c r="Q7">
        <v>114.46145675182341</v>
      </c>
      <c r="R7" t="s">
        <v>81</v>
      </c>
      <c r="S7">
        <v>25</v>
      </c>
      <c r="T7">
        <v>1</v>
      </c>
      <c r="U7">
        <v>10800.3</v>
      </c>
      <c r="V7" s="21">
        <f t="shared" si="4"/>
        <v>-0.98940201135599715</v>
      </c>
    </row>
    <row r="8" spans="1:22" x14ac:dyDescent="0.35">
      <c r="A8" t="s">
        <v>17</v>
      </c>
      <c r="B8" s="1">
        <v>472</v>
      </c>
      <c r="C8" s="1">
        <v>478.37932033402109</v>
      </c>
      <c r="D8" s="1">
        <v>480.40267310870081</v>
      </c>
      <c r="E8" s="1">
        <v>467</v>
      </c>
      <c r="F8" s="1">
        <v>474.37932033402109</v>
      </c>
      <c r="G8" s="1">
        <v>482.42495840393082</v>
      </c>
      <c r="H8" s="1">
        <v>467</v>
      </c>
      <c r="I8" s="1">
        <v>467</v>
      </c>
      <c r="J8" s="1">
        <v>486.37932033402109</v>
      </c>
      <c r="K8" s="1">
        <v>473.36503170309288</v>
      </c>
      <c r="L8" s="13">
        <v>459</v>
      </c>
      <c r="M8" s="14">
        <f t="shared" si="0"/>
        <v>467</v>
      </c>
      <c r="N8" s="19">
        <f t="shared" si="1"/>
        <v>1.7429193899782137E-2</v>
      </c>
      <c r="O8" s="16">
        <f t="shared" si="2"/>
        <v>474.83306242177878</v>
      </c>
      <c r="P8" s="17">
        <f t="shared" si="3"/>
        <v>3.4494689372067053E-2</v>
      </c>
      <c r="Q8">
        <v>121.5164168119431</v>
      </c>
      <c r="R8" t="s">
        <v>82</v>
      </c>
      <c r="S8">
        <v>31</v>
      </c>
      <c r="T8">
        <v>1.2</v>
      </c>
      <c r="U8">
        <v>41</v>
      </c>
      <c r="V8" s="21">
        <f t="shared" si="4"/>
        <v>1.9638150441937343</v>
      </c>
    </row>
    <row r="9" spans="1:22" x14ac:dyDescent="0.35">
      <c r="A9" t="s">
        <v>19</v>
      </c>
      <c r="B9" s="1">
        <v>504.17397007413331</v>
      </c>
      <c r="C9" s="1">
        <v>521.67754161536811</v>
      </c>
      <c r="D9" s="1">
        <v>507</v>
      </c>
      <c r="E9" s="1">
        <v>490.69674629636899</v>
      </c>
      <c r="F9" s="1">
        <v>518.35865008605958</v>
      </c>
      <c r="G9" s="1">
        <v>490.69674629636899</v>
      </c>
      <c r="H9" s="1">
        <v>490.69674629636899</v>
      </c>
      <c r="I9" s="1">
        <v>491.52277622223568</v>
      </c>
      <c r="J9" s="1">
        <v>493.37932033402109</v>
      </c>
      <c r="K9" s="1">
        <v>490.69674629636899</v>
      </c>
      <c r="L9" s="13">
        <v>486</v>
      </c>
      <c r="M9" s="14">
        <f t="shared" si="0"/>
        <v>490.69674629636899</v>
      </c>
      <c r="N9" s="19">
        <f t="shared" si="1"/>
        <v>9.6640870295658134E-3</v>
      </c>
      <c r="O9" s="16">
        <f t="shared" si="2"/>
        <v>499.88992435172941</v>
      </c>
      <c r="P9" s="17">
        <f t="shared" si="3"/>
        <v>2.8580091258702481E-2</v>
      </c>
      <c r="Q9">
        <v>121.7711357593536</v>
      </c>
      <c r="R9" t="s">
        <v>83</v>
      </c>
      <c r="S9">
        <v>21.9</v>
      </c>
      <c r="T9">
        <v>1.4</v>
      </c>
      <c r="U9">
        <v>77.900000000000006</v>
      </c>
      <c r="V9" s="21">
        <f t="shared" si="4"/>
        <v>0.56317247444613083</v>
      </c>
    </row>
    <row r="10" spans="1:22" x14ac:dyDescent="0.35">
      <c r="A10" t="s">
        <v>21</v>
      </c>
      <c r="B10" s="1">
        <v>522.37932033402103</v>
      </c>
      <c r="C10" s="1">
        <v>518.28656842816849</v>
      </c>
      <c r="D10" s="1">
        <v>516.08121816828066</v>
      </c>
      <c r="E10" s="1">
        <v>518.28656842816849</v>
      </c>
      <c r="F10" s="1">
        <v>520.86672424310996</v>
      </c>
      <c r="G10" s="1">
        <v>520.70189783425963</v>
      </c>
      <c r="H10" s="1">
        <v>524.16685028275936</v>
      </c>
      <c r="I10" s="1">
        <v>532.06888370749721</v>
      </c>
      <c r="J10" s="1">
        <v>515.70189783425963</v>
      </c>
      <c r="K10" s="1">
        <v>571.29822128134697</v>
      </c>
      <c r="L10" s="13">
        <v>512</v>
      </c>
      <c r="M10" s="14">
        <f t="shared" si="0"/>
        <v>515.70189783425963</v>
      </c>
      <c r="N10" s="19">
        <f t="shared" si="1"/>
        <v>7.2302692075383312E-3</v>
      </c>
      <c r="O10" s="16">
        <f t="shared" si="2"/>
        <v>525.98381505418706</v>
      </c>
      <c r="P10" s="17">
        <f t="shared" si="3"/>
        <v>2.7312138777709105E-2</v>
      </c>
      <c r="Q10">
        <v>121.91395127773281</v>
      </c>
      <c r="R10" t="s">
        <v>84</v>
      </c>
      <c r="S10">
        <v>34.9</v>
      </c>
      <c r="T10">
        <v>1.8</v>
      </c>
      <c r="U10">
        <v>122.5</v>
      </c>
      <c r="V10" s="21">
        <f t="shared" si="4"/>
        <v>-4.7840712021811711E-3</v>
      </c>
    </row>
    <row r="11" spans="1:22" x14ac:dyDescent="0.35">
      <c r="A11" t="s">
        <v>23</v>
      </c>
      <c r="B11" s="1">
        <v>547.27227979724034</v>
      </c>
      <c r="C11" s="1">
        <v>554.12121221284963</v>
      </c>
      <c r="D11" s="1">
        <v>554.12121221284963</v>
      </c>
      <c r="E11" s="1">
        <v>568.33220649807822</v>
      </c>
      <c r="F11" s="1">
        <v>544.28656842816849</v>
      </c>
      <c r="G11" s="1">
        <v>544.28656842816849</v>
      </c>
      <c r="H11" s="1">
        <v>547.27227979724034</v>
      </c>
      <c r="I11" s="1">
        <v>544.90724809414746</v>
      </c>
      <c r="J11" s="1">
        <v>544.28656842816849</v>
      </c>
      <c r="K11" s="1">
        <v>570.30992120284816</v>
      </c>
      <c r="L11" s="13">
        <v>544.29999999999995</v>
      </c>
      <c r="M11" s="14">
        <f t="shared" si="0"/>
        <v>544.28656842816849</v>
      </c>
      <c r="N11" s="19">
        <f t="shared" si="1"/>
        <v>-2.467678087720199E-5</v>
      </c>
      <c r="O11" s="16">
        <f t="shared" si="2"/>
        <v>551.91960650997601</v>
      </c>
      <c r="P11" s="17">
        <f t="shared" si="3"/>
        <v>1.3998909626999912E-2</v>
      </c>
      <c r="Q11">
        <v>123.62086167335509</v>
      </c>
      <c r="R11" t="s">
        <v>85</v>
      </c>
      <c r="S11">
        <v>26.7</v>
      </c>
      <c r="T11">
        <v>1.5</v>
      </c>
      <c r="U11">
        <v>318.5</v>
      </c>
      <c r="V11" s="21">
        <f t="shared" si="4"/>
        <v>-0.61186542645728392</v>
      </c>
    </row>
    <row r="12" spans="1:22" x14ac:dyDescent="0.35">
      <c r="A12" t="s">
        <v>25</v>
      </c>
      <c r="B12" s="1">
        <v>612.72648068808189</v>
      </c>
      <c r="C12" s="1">
        <v>611.64688270438842</v>
      </c>
      <c r="D12" s="1">
        <v>609.3238075793812</v>
      </c>
      <c r="E12" s="1">
        <v>612.70312791340234</v>
      </c>
      <c r="F12" s="1">
        <v>609.3238075793812</v>
      </c>
      <c r="G12" s="1">
        <v>611.64688270438842</v>
      </c>
      <c r="H12" s="1">
        <v>615.66190378969054</v>
      </c>
      <c r="I12" s="1">
        <v>612.70312791340234</v>
      </c>
      <c r="J12" s="1">
        <v>604.3238075793812</v>
      </c>
      <c r="K12" s="1">
        <v>609.3238075793812</v>
      </c>
      <c r="L12" s="13">
        <v>596.29999999999995</v>
      </c>
      <c r="M12" s="14">
        <f t="shared" si="0"/>
        <v>604.3238075793812</v>
      </c>
      <c r="N12" s="19">
        <f t="shared" si="1"/>
        <v>1.3455991244979443E-2</v>
      </c>
      <c r="O12" s="16">
        <f t="shared" si="2"/>
        <v>610.93836360308796</v>
      </c>
      <c r="P12" s="17">
        <f t="shared" si="3"/>
        <v>2.4548656050793243E-2</v>
      </c>
      <c r="Q12">
        <v>125.4874565124512</v>
      </c>
      <c r="R12" t="s">
        <v>86</v>
      </c>
      <c r="S12">
        <v>21.1</v>
      </c>
      <c r="T12">
        <v>1.3</v>
      </c>
      <c r="U12">
        <v>2227.3000000000002</v>
      </c>
      <c r="V12" s="21">
        <f t="shared" si="4"/>
        <v>-0.94365938287951734</v>
      </c>
    </row>
    <row r="13" spans="1:22" x14ac:dyDescent="0.35">
      <c r="A13" t="s">
        <v>27</v>
      </c>
      <c r="B13" s="1">
        <v>664.94724213871632</v>
      </c>
      <c r="C13" s="1">
        <v>676.70312791340234</v>
      </c>
      <c r="D13" s="1">
        <v>664.0788655293195</v>
      </c>
      <c r="E13" s="1">
        <v>673.66190378969054</v>
      </c>
      <c r="F13" s="1">
        <v>669.74189187882848</v>
      </c>
      <c r="G13" s="1">
        <v>664.0788655293195</v>
      </c>
      <c r="H13" s="1">
        <v>664.0788655293195</v>
      </c>
      <c r="I13" s="1">
        <v>667.21603458822642</v>
      </c>
      <c r="J13" s="1">
        <v>668.90724809414746</v>
      </c>
      <c r="K13" s="1">
        <v>665.92739569053379</v>
      </c>
      <c r="L13" s="13">
        <v>659.1</v>
      </c>
      <c r="M13" s="14">
        <f t="shared" si="0"/>
        <v>664.0788655293195</v>
      </c>
      <c r="N13" s="19">
        <f t="shared" si="1"/>
        <v>7.5540366094970076E-3</v>
      </c>
      <c r="O13" s="16">
        <f t="shared" si="2"/>
        <v>667.93414406815032</v>
      </c>
      <c r="P13" s="17">
        <f t="shared" si="3"/>
        <v>1.3403344057275519E-2</v>
      </c>
      <c r="Q13">
        <v>119.2946927547455</v>
      </c>
      <c r="R13" t="s">
        <v>87</v>
      </c>
      <c r="S13">
        <v>22.3</v>
      </c>
      <c r="T13">
        <v>2.2999999999999998</v>
      </c>
      <c r="U13">
        <v>10800.2</v>
      </c>
      <c r="V13" s="21">
        <f t="shared" si="4"/>
        <v>-0.98895439966345577</v>
      </c>
    </row>
    <row r="14" spans="1:22" x14ac:dyDescent="0.35">
      <c r="A14" t="s">
        <v>29</v>
      </c>
      <c r="B14" s="1">
        <v>623</v>
      </c>
      <c r="C14" s="1">
        <v>639</v>
      </c>
      <c r="D14" s="1">
        <v>631.01562118716424</v>
      </c>
      <c r="E14" s="1">
        <v>624</v>
      </c>
      <c r="F14" s="1">
        <v>631.01562118716424</v>
      </c>
      <c r="G14" s="1">
        <v>631.01562118716424</v>
      </c>
      <c r="H14" s="1">
        <v>631.01562118716424</v>
      </c>
      <c r="I14" s="1">
        <v>631.01562118716424</v>
      </c>
      <c r="J14" s="1">
        <v>631.01562118716424</v>
      </c>
      <c r="K14" s="1">
        <v>631.01562118716424</v>
      </c>
      <c r="L14" s="13">
        <v>618</v>
      </c>
      <c r="M14" s="14">
        <f t="shared" si="0"/>
        <v>623</v>
      </c>
      <c r="N14" s="19">
        <f t="shared" si="1"/>
        <v>8.0906148867313909E-3</v>
      </c>
      <c r="O14" s="16">
        <f t="shared" si="2"/>
        <v>630.31093483101517</v>
      </c>
      <c r="P14" s="17">
        <f t="shared" si="3"/>
        <v>1.9920606522678276E-2</v>
      </c>
      <c r="Q14">
        <v>143.5674118041992</v>
      </c>
      <c r="R14" t="s">
        <v>88</v>
      </c>
      <c r="S14">
        <v>27.9</v>
      </c>
      <c r="T14">
        <v>0.4</v>
      </c>
      <c r="U14">
        <v>7.3</v>
      </c>
      <c r="V14" s="21">
        <f t="shared" si="4"/>
        <v>18.666768740301258</v>
      </c>
    </row>
    <row r="15" spans="1:22" x14ac:dyDescent="0.35">
      <c r="A15" t="s">
        <v>31</v>
      </c>
      <c r="B15" s="1">
        <v>678.95711050037369</v>
      </c>
      <c r="C15" s="1">
        <v>651</v>
      </c>
      <c r="D15" s="1">
        <v>657</v>
      </c>
      <c r="E15" s="1">
        <v>653.36067977499795</v>
      </c>
      <c r="F15" s="1">
        <v>651</v>
      </c>
      <c r="G15" s="1">
        <v>662.01562118716424</v>
      </c>
      <c r="H15" s="1">
        <v>691.42943383865531</v>
      </c>
      <c r="I15" s="1">
        <v>651</v>
      </c>
      <c r="J15" s="1">
        <v>674.24880949681335</v>
      </c>
      <c r="K15" s="1">
        <v>674.24880949681335</v>
      </c>
      <c r="L15" s="13">
        <v>644.4</v>
      </c>
      <c r="M15" s="14">
        <f t="shared" si="0"/>
        <v>651</v>
      </c>
      <c r="N15" s="19">
        <f t="shared" si="1"/>
        <v>1.0242085661080111E-2</v>
      </c>
      <c r="O15" s="16">
        <f t="shared" si="2"/>
        <v>664.42604642948174</v>
      </c>
      <c r="P15" s="17">
        <f t="shared" si="3"/>
        <v>3.1077042876290761E-2</v>
      </c>
      <c r="Q15">
        <v>122.2415244817734</v>
      </c>
      <c r="R15" t="s">
        <v>89</v>
      </c>
      <c r="S15">
        <v>32.9</v>
      </c>
      <c r="T15">
        <v>1.3</v>
      </c>
      <c r="U15">
        <v>8.1999999999999993</v>
      </c>
      <c r="V15" s="21">
        <f t="shared" si="4"/>
        <v>13.907502985582122</v>
      </c>
    </row>
    <row r="16" spans="1:22" x14ac:dyDescent="0.35">
      <c r="A16" t="s">
        <v>33</v>
      </c>
      <c r="B16" s="1">
        <v>678.92453140661928</v>
      </c>
      <c r="C16" s="1">
        <v>671.41381265149107</v>
      </c>
      <c r="D16" s="1">
        <v>667.77449242648902</v>
      </c>
      <c r="E16" s="1">
        <v>718.24880949681335</v>
      </c>
      <c r="F16" s="1">
        <v>713.44505502581956</v>
      </c>
      <c r="G16" s="1">
        <v>678.92453140661928</v>
      </c>
      <c r="H16" s="1">
        <v>667.77449242648902</v>
      </c>
      <c r="I16" s="1">
        <v>667.77449242648902</v>
      </c>
      <c r="J16" s="1">
        <v>671</v>
      </c>
      <c r="K16" s="1">
        <v>718.49509756796397</v>
      </c>
      <c r="L16" s="13">
        <v>667.8</v>
      </c>
      <c r="M16" s="14">
        <f t="shared" si="0"/>
        <v>667.77449242648902</v>
      </c>
      <c r="N16" s="19">
        <f t="shared" si="1"/>
        <v>-3.819642634162294E-5</v>
      </c>
      <c r="O16" s="16">
        <f t="shared" si="2"/>
        <v>685.3775314834794</v>
      </c>
      <c r="P16" s="17">
        <f t="shared" si="3"/>
        <v>2.6321550589217504E-2</v>
      </c>
      <c r="Q16">
        <v>125.0254221916199</v>
      </c>
      <c r="R16" t="s">
        <v>90</v>
      </c>
      <c r="S16">
        <v>22</v>
      </c>
      <c r="T16">
        <v>1.6</v>
      </c>
      <c r="U16">
        <v>18</v>
      </c>
      <c r="V16" s="21">
        <f t="shared" si="4"/>
        <v>5.9458567884233275</v>
      </c>
    </row>
    <row r="17" spans="1:22" x14ac:dyDescent="0.35">
      <c r="A17" t="s">
        <v>35</v>
      </c>
      <c r="B17" s="1">
        <v>708.44505502581956</v>
      </c>
      <c r="C17" s="1">
        <v>721.02358637764542</v>
      </c>
      <c r="D17" s="1">
        <v>708.44505502581956</v>
      </c>
      <c r="E17" s="1">
        <v>708.44505502581956</v>
      </c>
      <c r="F17" s="1">
        <v>708.44505502581956</v>
      </c>
      <c r="G17" s="1">
        <v>708.44505502581956</v>
      </c>
      <c r="H17" s="1">
        <v>760.95577378094777</v>
      </c>
      <c r="I17" s="1">
        <v>708.44505502581956</v>
      </c>
      <c r="J17" s="1">
        <v>708.44505502581956</v>
      </c>
      <c r="K17" s="1">
        <v>708.44505502581956</v>
      </c>
      <c r="L17" s="13">
        <v>708.4</v>
      </c>
      <c r="M17" s="14">
        <f t="shared" si="0"/>
        <v>708.44505502581956</v>
      </c>
      <c r="N17" s="19">
        <f t="shared" si="1"/>
        <v>6.3601109287943241E-5</v>
      </c>
      <c r="O17" s="16">
        <f t="shared" si="2"/>
        <v>714.95398003651508</v>
      </c>
      <c r="P17" s="17">
        <f t="shared" si="3"/>
        <v>9.2518069403092883E-3</v>
      </c>
      <c r="Q17">
        <v>128.2134910583496</v>
      </c>
      <c r="R17" t="s">
        <v>91</v>
      </c>
      <c r="S17">
        <v>28.7</v>
      </c>
      <c r="T17">
        <v>2</v>
      </c>
      <c r="U17">
        <v>57.4</v>
      </c>
      <c r="V17" s="21">
        <f t="shared" si="4"/>
        <v>1.2336845132116654</v>
      </c>
    </row>
    <row r="18" spans="1:22" x14ac:dyDescent="0.35">
      <c r="A18" t="s">
        <v>37</v>
      </c>
      <c r="B18" s="1">
        <v>771.41381265149107</v>
      </c>
      <c r="C18" s="1">
        <v>776.41381265149107</v>
      </c>
      <c r="D18" s="1">
        <v>776.41381265149107</v>
      </c>
      <c r="E18" s="1">
        <v>821.41381265149107</v>
      </c>
      <c r="F18" s="1">
        <v>776.41381265149107</v>
      </c>
      <c r="G18" s="1">
        <v>771.41381265149107</v>
      </c>
      <c r="H18" s="1">
        <v>776.41381265149107</v>
      </c>
      <c r="I18" s="1">
        <v>771.41381265149107</v>
      </c>
      <c r="J18" s="1">
        <v>776.41381265149107</v>
      </c>
      <c r="K18" s="1">
        <v>776.41381265149107</v>
      </c>
      <c r="L18" s="13">
        <v>771.4</v>
      </c>
      <c r="M18" s="14">
        <f t="shared" si="0"/>
        <v>771.41381265149107</v>
      </c>
      <c r="N18" s="19">
        <f t="shared" si="1"/>
        <v>1.7905952153349331E-5</v>
      </c>
      <c r="O18" s="16">
        <f t="shared" si="2"/>
        <v>779.41381265149096</v>
      </c>
      <c r="P18" s="17">
        <f t="shared" si="3"/>
        <v>1.0388660424541068E-2</v>
      </c>
      <c r="Q18">
        <v>95.050589227676397</v>
      </c>
      <c r="R18" t="s">
        <v>92</v>
      </c>
      <c r="S18">
        <v>21.8</v>
      </c>
      <c r="T18">
        <v>1.4</v>
      </c>
      <c r="U18">
        <v>320.60000000000002</v>
      </c>
      <c r="V18" s="21">
        <f t="shared" si="4"/>
        <v>-0.70352280340712292</v>
      </c>
    </row>
    <row r="19" spans="1:22" x14ac:dyDescent="0.35">
      <c r="A19" t="s">
        <v>39</v>
      </c>
      <c r="B19" s="1">
        <v>847.41381265149107</v>
      </c>
      <c r="C19" s="1">
        <v>847.41381265149107</v>
      </c>
      <c r="D19" s="1">
        <v>838.97045350115218</v>
      </c>
      <c r="E19" s="1">
        <v>833.97045350115218</v>
      </c>
      <c r="F19" s="1">
        <v>847.41381265149107</v>
      </c>
      <c r="G19" s="1">
        <v>846.48117225628039</v>
      </c>
      <c r="H19" s="1">
        <v>847.41381265149107</v>
      </c>
      <c r="I19" s="1">
        <v>852.41381265149107</v>
      </c>
      <c r="J19" s="1">
        <v>832.41381265149107</v>
      </c>
      <c r="K19" s="1">
        <v>847.41381265149107</v>
      </c>
      <c r="L19" s="13">
        <v>827.4</v>
      </c>
      <c r="M19" s="14">
        <f t="shared" si="0"/>
        <v>832.41381265149107</v>
      </c>
      <c r="N19" s="19">
        <f t="shared" si="1"/>
        <v>6.0597203909730406E-3</v>
      </c>
      <c r="O19" s="16">
        <f t="shared" si="2"/>
        <v>844.13187678190206</v>
      </c>
      <c r="P19" s="17">
        <f t="shared" si="3"/>
        <v>2.0222234447549055E-2</v>
      </c>
      <c r="Q19">
        <v>122.7995204687118</v>
      </c>
      <c r="R19" t="s">
        <v>93</v>
      </c>
      <c r="S19">
        <v>27</v>
      </c>
      <c r="T19">
        <v>1</v>
      </c>
      <c r="U19">
        <v>1101.4000000000001</v>
      </c>
      <c r="V19" s="21">
        <f t="shared" si="4"/>
        <v>-0.88850597378907592</v>
      </c>
    </row>
    <row r="20" spans="1:22" x14ac:dyDescent="0.35">
      <c r="A20" t="s">
        <v>41</v>
      </c>
      <c r="B20" s="1">
        <v>449</v>
      </c>
      <c r="C20" s="1">
        <v>444</v>
      </c>
      <c r="D20" s="1">
        <v>444</v>
      </c>
      <c r="E20" s="1">
        <v>444</v>
      </c>
      <c r="F20" s="1">
        <v>450</v>
      </c>
      <c r="G20" s="1">
        <v>439</v>
      </c>
      <c r="H20" s="1">
        <v>444</v>
      </c>
      <c r="I20" s="1">
        <v>441.74360854073058</v>
      </c>
      <c r="J20" s="1">
        <v>450</v>
      </c>
      <c r="K20" s="1">
        <v>444</v>
      </c>
      <c r="L20" s="13">
        <v>432</v>
      </c>
      <c r="M20" s="14">
        <f t="shared" si="0"/>
        <v>439</v>
      </c>
      <c r="N20" s="19">
        <f t="shared" si="1"/>
        <v>1.6203703703703703E-2</v>
      </c>
      <c r="O20" s="16">
        <f t="shared" si="2"/>
        <v>444.9743608540731</v>
      </c>
      <c r="P20" s="17">
        <f t="shared" si="3"/>
        <v>3.00332427177618E-2</v>
      </c>
      <c r="Q20">
        <v>68.890446472167966</v>
      </c>
      <c r="R20" t="s">
        <v>94</v>
      </c>
      <c r="S20">
        <v>24.4</v>
      </c>
      <c r="T20">
        <v>1.2</v>
      </c>
      <c r="U20">
        <v>4829.3</v>
      </c>
      <c r="V20" s="21">
        <f t="shared" si="4"/>
        <v>-0.98573490019833765</v>
      </c>
    </row>
    <row r="21" spans="1:22" x14ac:dyDescent="0.35">
      <c r="A21" t="s">
        <v>43</v>
      </c>
      <c r="B21" s="1">
        <v>495</v>
      </c>
      <c r="C21" s="1">
        <v>495</v>
      </c>
      <c r="D21" s="1">
        <v>495</v>
      </c>
      <c r="E21" s="1">
        <v>461</v>
      </c>
      <c r="F21" s="1">
        <v>495</v>
      </c>
      <c r="G21" s="1">
        <v>491.92928914390012</v>
      </c>
      <c r="H21" s="1">
        <v>480.81688968458582</v>
      </c>
      <c r="I21" s="1">
        <v>479</v>
      </c>
      <c r="J21" s="1">
        <v>499</v>
      </c>
      <c r="K21" s="1">
        <v>490</v>
      </c>
      <c r="L21" s="13">
        <v>461</v>
      </c>
      <c r="M21" s="14">
        <f t="shared" si="0"/>
        <v>461</v>
      </c>
      <c r="N21" s="19">
        <f t="shared" si="1"/>
        <v>0</v>
      </c>
      <c r="O21" s="16">
        <f t="shared" si="2"/>
        <v>488.17461788284857</v>
      </c>
      <c r="P21" s="17">
        <f t="shared" si="3"/>
        <v>5.8947110374942657E-2</v>
      </c>
      <c r="Q21">
        <v>89.249413132667542</v>
      </c>
      <c r="R21" t="s">
        <v>95</v>
      </c>
      <c r="S21">
        <v>22.3</v>
      </c>
      <c r="T21">
        <v>2.1</v>
      </c>
      <c r="U21">
        <v>10805.8</v>
      </c>
      <c r="V21" s="21">
        <f t="shared" si="4"/>
        <v>-0.99174060105381667</v>
      </c>
    </row>
    <row r="22" spans="1:22" x14ac:dyDescent="0.35">
      <c r="A22" t="s">
        <v>45</v>
      </c>
      <c r="B22" s="1">
        <v>502.85110375292282</v>
      </c>
      <c r="C22" s="1">
        <v>539.63382268477085</v>
      </c>
      <c r="D22" s="1">
        <v>539.63382268477085</v>
      </c>
      <c r="E22" s="1">
        <v>539.63382268477085</v>
      </c>
      <c r="F22" s="1">
        <v>539.63382268477085</v>
      </c>
      <c r="G22" s="1">
        <v>543.47030880639704</v>
      </c>
      <c r="H22" s="1">
        <v>542.25169778115162</v>
      </c>
      <c r="I22" s="1">
        <v>539.63382268477085</v>
      </c>
      <c r="J22" s="1">
        <v>541.62277660168377</v>
      </c>
      <c r="K22" s="1">
        <v>539.63382268477085</v>
      </c>
      <c r="L22" s="13">
        <v>491.9</v>
      </c>
      <c r="M22" s="14">
        <f t="shared" si="0"/>
        <v>502.85110375292282</v>
      </c>
      <c r="N22" s="19">
        <f t="shared" si="1"/>
        <v>2.2262865933976108E-2</v>
      </c>
      <c r="O22" s="16">
        <f t="shared" si="2"/>
        <v>536.79988230507809</v>
      </c>
      <c r="P22" s="17">
        <f t="shared" si="3"/>
        <v>9.1278475920061219E-2</v>
      </c>
      <c r="Q22">
        <v>86.06237683296203</v>
      </c>
      <c r="R22" t="s">
        <v>96</v>
      </c>
      <c r="S22">
        <v>38.299999999999997</v>
      </c>
      <c r="T22">
        <v>1</v>
      </c>
      <c r="U22">
        <v>10800.3</v>
      </c>
      <c r="V22" s="21">
        <f t="shared" si="4"/>
        <v>-0.99203148275205666</v>
      </c>
    </row>
    <row r="23" spans="1:22" x14ac:dyDescent="0.35">
      <c r="A23" t="s">
        <v>47</v>
      </c>
      <c r="B23" s="1">
        <v>596.92928914390018</v>
      </c>
      <c r="C23" s="1">
        <v>536.84262795759105</v>
      </c>
      <c r="D23" s="1">
        <v>583.16379626418063</v>
      </c>
      <c r="E23" s="1">
        <v>607.47030880639704</v>
      </c>
      <c r="F23" s="1">
        <v>578.38051714001301</v>
      </c>
      <c r="G23" s="1">
        <v>603.63382268477085</v>
      </c>
      <c r="H23" s="1">
        <v>603.63382268477085</v>
      </c>
      <c r="I23" s="1">
        <v>607.47030880639704</v>
      </c>
      <c r="J23" s="1">
        <v>603.63382268477085</v>
      </c>
      <c r="K23" s="1">
        <v>603.63382268477085</v>
      </c>
      <c r="L23" s="13">
        <v>530.1</v>
      </c>
      <c r="M23" s="14">
        <f t="shared" si="0"/>
        <v>536.84262795759105</v>
      </c>
      <c r="N23" s="19">
        <f t="shared" si="1"/>
        <v>1.2719539629486937E-2</v>
      </c>
      <c r="O23" s="16">
        <f t="shared" si="2"/>
        <v>592.47921388575628</v>
      </c>
      <c r="P23" s="17">
        <f t="shared" si="3"/>
        <v>0.11767442725100218</v>
      </c>
      <c r="Q23">
        <v>92.228371882438665</v>
      </c>
      <c r="R23" t="s">
        <v>97</v>
      </c>
      <c r="S23">
        <v>34.200000000000003</v>
      </c>
      <c r="T23">
        <v>1.6</v>
      </c>
      <c r="U23">
        <v>10800.2</v>
      </c>
      <c r="V23" s="21">
        <f t="shared" si="4"/>
        <v>-0.99146049407580983</v>
      </c>
    </row>
    <row r="24" spans="1:22" x14ac:dyDescent="0.35">
      <c r="A24" t="s">
        <v>49</v>
      </c>
      <c r="B24" s="1">
        <v>672.63382268477085</v>
      </c>
      <c r="C24" s="1">
        <v>661.94760710135756</v>
      </c>
      <c r="D24" s="1">
        <v>671.63382268477085</v>
      </c>
      <c r="E24" s="1">
        <v>623.63382268477085</v>
      </c>
      <c r="F24" s="1">
        <v>667.63382268477085</v>
      </c>
      <c r="G24" s="1">
        <v>596.2150446437139</v>
      </c>
      <c r="H24" s="1">
        <v>634.98480189854001</v>
      </c>
      <c r="I24" s="1">
        <v>583.03678435609231</v>
      </c>
      <c r="J24" s="1">
        <v>626.16118266082617</v>
      </c>
      <c r="K24" s="1">
        <v>645.54101966249686</v>
      </c>
      <c r="L24" s="13">
        <v>571.29999999999995</v>
      </c>
      <c r="M24" s="14">
        <f t="shared" si="0"/>
        <v>583.03678435609231</v>
      </c>
      <c r="N24" s="19">
        <f t="shared" si="1"/>
        <v>2.0543995022041586E-2</v>
      </c>
      <c r="O24" s="16">
        <f t="shared" si="2"/>
        <v>638.34217310621102</v>
      </c>
      <c r="P24" s="17">
        <f t="shared" si="3"/>
        <v>0.11735020673238417</v>
      </c>
      <c r="Q24">
        <v>102.8744462251663</v>
      </c>
      <c r="R24" t="s">
        <v>98</v>
      </c>
      <c r="S24">
        <v>17.5</v>
      </c>
      <c r="T24">
        <v>1.9</v>
      </c>
      <c r="U24">
        <v>10800.2</v>
      </c>
      <c r="V24" s="21">
        <f t="shared" si="4"/>
        <v>-0.9904747647057307</v>
      </c>
    </row>
    <row r="25" spans="1:22" x14ac:dyDescent="0.35">
      <c r="A25" t="s">
        <v>51</v>
      </c>
      <c r="B25" s="1">
        <v>691.47030880639704</v>
      </c>
      <c r="C25" s="1">
        <v>719.63382268477085</v>
      </c>
      <c r="D25" s="1">
        <v>703.54101966249686</v>
      </c>
      <c r="E25" s="1">
        <v>719.63382268477085</v>
      </c>
      <c r="F25" s="1">
        <v>735.47030880639704</v>
      </c>
      <c r="G25" s="1">
        <v>731.63382268477085</v>
      </c>
      <c r="H25" s="1">
        <v>626.3016516106934</v>
      </c>
      <c r="I25" s="1">
        <v>671.25169778115162</v>
      </c>
      <c r="J25" s="1">
        <v>687.63382268477085</v>
      </c>
      <c r="K25" s="1">
        <v>703.54101966249686</v>
      </c>
      <c r="L25" s="13">
        <v>626.29999999999995</v>
      </c>
      <c r="M25" s="14">
        <f t="shared" si="0"/>
        <v>626.3016516106934</v>
      </c>
      <c r="N25" s="19">
        <f t="shared" si="1"/>
        <v>2.6370919582360168E-6</v>
      </c>
      <c r="O25" s="16">
        <f t="shared" si="2"/>
        <v>699.01112970687177</v>
      </c>
      <c r="P25" s="17">
        <f t="shared" si="3"/>
        <v>0.11609632717048031</v>
      </c>
      <c r="Q25">
        <v>65.061383008956909</v>
      </c>
      <c r="R25" t="s">
        <v>99</v>
      </c>
      <c r="S25">
        <v>31.4</v>
      </c>
      <c r="T25">
        <v>2.4</v>
      </c>
      <c r="U25">
        <v>10800.2</v>
      </c>
      <c r="V25" s="21">
        <f t="shared" si="4"/>
        <v>-0.99397590942677383</v>
      </c>
    </row>
  </sheetData>
  <conditionalFormatting sqref="P2:P25">
    <cfRule type="cellIs" dxfId="5" priority="1" operator="greaterThan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workbookViewId="0">
      <selection activeCell="U26" sqref="U26"/>
    </sheetView>
  </sheetViews>
  <sheetFormatPr defaultRowHeight="14.5" x14ac:dyDescent="0.35"/>
  <cols>
    <col min="1" max="1" width="21.36328125" customWidth="1"/>
    <col min="2" max="11" width="13.08984375" customWidth="1"/>
    <col min="12" max="16" width="11.36328125" customWidth="1"/>
  </cols>
  <sheetData>
    <row r="1" spans="1:22" ht="15" customHeight="1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276</v>
      </c>
      <c r="C2" s="1">
        <v>274.13274595042162</v>
      </c>
      <c r="D2" s="1">
        <v>274.13274595042162</v>
      </c>
      <c r="E2" s="1">
        <v>274.13274595042162</v>
      </c>
      <c r="F2" s="1">
        <v>274.13274595042162</v>
      </c>
      <c r="G2" s="1">
        <v>272.76305461424022</v>
      </c>
      <c r="H2" s="1">
        <v>272</v>
      </c>
      <c r="I2" s="1">
        <v>274.13274595042162</v>
      </c>
      <c r="J2" s="1">
        <v>276</v>
      </c>
      <c r="K2" s="1">
        <v>276</v>
      </c>
      <c r="L2" s="13">
        <v>272</v>
      </c>
      <c r="M2" s="14">
        <f t="shared" ref="M2:M25" si="0">MIN(B2:K2)</f>
        <v>272</v>
      </c>
      <c r="N2" s="15">
        <f t="shared" ref="N2:N25" si="1">(M2-L2) / L2</f>
        <v>0</v>
      </c>
      <c r="O2" s="16">
        <f t="shared" ref="O2:O25" si="2">AVERAGE(B2:K2)</f>
        <v>274.34267843663486</v>
      </c>
      <c r="P2" s="17">
        <f t="shared" ref="P2:P25" si="3">(O2-L2)/L2</f>
        <v>8.6127883699810871E-3</v>
      </c>
      <c r="Q2">
        <v>106.5669304847717</v>
      </c>
      <c r="R2" t="s">
        <v>100</v>
      </c>
      <c r="S2">
        <v>23.1</v>
      </c>
      <c r="T2">
        <v>0.9</v>
      </c>
      <c r="U2">
        <v>64.400000000000006</v>
      </c>
      <c r="V2" s="21">
        <f>(Q2-'100'!U2)/'100'!U2</f>
        <v>-0.97974859745262977</v>
      </c>
    </row>
    <row r="3" spans="1:22" x14ac:dyDescent="0.35">
      <c r="A3" t="s">
        <v>7</v>
      </c>
      <c r="B3" s="1">
        <v>284.68154169226938</v>
      </c>
      <c r="C3" s="1">
        <v>284.68154169226938</v>
      </c>
      <c r="D3" s="1">
        <v>284.68154169226938</v>
      </c>
      <c r="E3" s="1">
        <v>284.68154169226938</v>
      </c>
      <c r="F3" s="1">
        <v>284.68154169226938</v>
      </c>
      <c r="G3" s="1">
        <v>284.68154169226938</v>
      </c>
      <c r="H3" s="1">
        <v>289.13274595042162</v>
      </c>
      <c r="I3" s="1">
        <v>284.68154169226938</v>
      </c>
      <c r="J3" s="1">
        <v>284.68154169226938</v>
      </c>
      <c r="K3" s="1">
        <v>290.39000739744017</v>
      </c>
      <c r="L3" s="13">
        <v>284.7</v>
      </c>
      <c r="M3" s="14">
        <f t="shared" si="0"/>
        <v>284.68154169226938</v>
      </c>
      <c r="N3" s="15">
        <f t="shared" si="1"/>
        <v>-6.4834238604185194E-5</v>
      </c>
      <c r="O3" s="16">
        <f t="shared" si="2"/>
        <v>285.69750868860172</v>
      </c>
      <c r="P3" s="17">
        <f t="shared" si="3"/>
        <v>3.5037186111757171E-3</v>
      </c>
      <c r="Q3">
        <v>115.9428859710693</v>
      </c>
      <c r="R3" t="s">
        <v>101</v>
      </c>
      <c r="S3">
        <v>30.9</v>
      </c>
      <c r="T3">
        <v>1.8</v>
      </c>
      <c r="U3">
        <v>220.9</v>
      </c>
      <c r="V3" s="21">
        <f>(Q3-'100'!U3)/'100'!U3</f>
        <v>-0.98926812488697569</v>
      </c>
    </row>
    <row r="4" spans="1:22" x14ac:dyDescent="0.35">
      <c r="A4" t="s">
        <v>9</v>
      </c>
      <c r="B4" s="1">
        <v>301.37626217711801</v>
      </c>
      <c r="C4" s="1">
        <v>301.05551275463989</v>
      </c>
      <c r="D4" s="1">
        <v>301.05551275463989</v>
      </c>
      <c r="E4" s="1">
        <v>303.07886552931961</v>
      </c>
      <c r="F4" s="1">
        <v>301.05551275463989</v>
      </c>
      <c r="G4" s="1">
        <v>303.07886552931961</v>
      </c>
      <c r="H4" s="1">
        <v>304.13274595042162</v>
      </c>
      <c r="I4" s="1">
        <v>301.05551275463989</v>
      </c>
      <c r="J4" s="1">
        <v>302.99411087041682</v>
      </c>
      <c r="K4" s="1">
        <v>301.05551275463989</v>
      </c>
      <c r="L4" s="13">
        <v>301.10000000000002</v>
      </c>
      <c r="M4" s="14">
        <f t="shared" si="0"/>
        <v>301.05551275463989</v>
      </c>
      <c r="N4" s="15">
        <f t="shared" si="1"/>
        <v>-1.4774907127243638E-4</v>
      </c>
      <c r="O4" s="16">
        <f t="shared" si="2"/>
        <v>301.99384138297955</v>
      </c>
      <c r="P4" s="17">
        <f t="shared" si="3"/>
        <v>2.9685864595799761E-3</v>
      </c>
      <c r="Q4">
        <v>110.5041610002518</v>
      </c>
      <c r="R4" t="s">
        <v>102</v>
      </c>
      <c r="S4">
        <v>31.3</v>
      </c>
      <c r="T4">
        <v>1.7</v>
      </c>
      <c r="U4">
        <v>452.1</v>
      </c>
      <c r="V4" s="21">
        <f>(Q4-'100'!U4)/'100'!U4</f>
        <v>-0.98977636894351295</v>
      </c>
    </row>
    <row r="5" spans="1:22" ht="15" customHeight="1" x14ac:dyDescent="0.35">
      <c r="A5" t="s">
        <v>11</v>
      </c>
      <c r="B5" s="1">
        <v>345.05551275463989</v>
      </c>
      <c r="C5" s="1">
        <v>345.05551275463989</v>
      </c>
      <c r="D5" s="1">
        <v>345.05551275463989</v>
      </c>
      <c r="E5" s="1">
        <v>342.76305461424022</v>
      </c>
      <c r="F5" s="1">
        <v>345.05551275463989</v>
      </c>
      <c r="G5" s="1">
        <v>345.05551275463989</v>
      </c>
      <c r="H5" s="1">
        <v>342.76305461424022</v>
      </c>
      <c r="I5" s="1">
        <v>345.05551275463989</v>
      </c>
      <c r="J5" s="1">
        <v>345.05551275463989</v>
      </c>
      <c r="K5" s="1">
        <v>342.76305461424022</v>
      </c>
      <c r="L5" s="13">
        <v>339.6</v>
      </c>
      <c r="M5" s="14">
        <f t="shared" si="0"/>
        <v>342.76305461424022</v>
      </c>
      <c r="N5" s="15">
        <f t="shared" si="1"/>
        <v>9.3140595236754862E-3</v>
      </c>
      <c r="O5" s="16">
        <f t="shared" si="2"/>
        <v>344.36777531252</v>
      </c>
      <c r="P5" s="17">
        <f t="shared" si="3"/>
        <v>1.4039385490341498E-2</v>
      </c>
      <c r="Q5">
        <v>112.1328010320663</v>
      </c>
      <c r="R5" t="s">
        <v>103</v>
      </c>
      <c r="S5">
        <v>19.8</v>
      </c>
      <c r="T5">
        <v>0.6</v>
      </c>
      <c r="U5">
        <v>9181.5</v>
      </c>
      <c r="V5" s="21">
        <f>(Q5-'100'!U5)/'100'!U5</f>
        <v>-0.98961992825570766</v>
      </c>
    </row>
    <row r="6" spans="1:22" x14ac:dyDescent="0.35">
      <c r="A6" t="s">
        <v>13</v>
      </c>
      <c r="B6" s="1">
        <v>389.05551275463989</v>
      </c>
      <c r="C6" s="1">
        <v>389.05551275463989</v>
      </c>
      <c r="D6" s="1">
        <v>385</v>
      </c>
      <c r="E6" s="1">
        <v>377.91237460523172</v>
      </c>
      <c r="F6" s="1">
        <v>380.76305461424022</v>
      </c>
      <c r="G6" s="1">
        <v>372.64688270438847</v>
      </c>
      <c r="H6" s="1">
        <v>375.76305461424022</v>
      </c>
      <c r="I6" s="1">
        <v>375.76305461424022</v>
      </c>
      <c r="J6" s="1">
        <v>372.64688270438847</v>
      </c>
      <c r="K6" s="1">
        <v>377.64688270438847</v>
      </c>
      <c r="L6" s="13">
        <v>372.6</v>
      </c>
      <c r="M6" s="14">
        <f t="shared" si="0"/>
        <v>372.64688270438847</v>
      </c>
      <c r="N6" s="15">
        <f t="shared" si="1"/>
        <v>1.2582583035011178E-4</v>
      </c>
      <c r="O6" s="16">
        <f t="shared" si="2"/>
        <v>379.6253212070398</v>
      </c>
      <c r="P6" s="17">
        <f t="shared" si="3"/>
        <v>1.8854860995812614E-2</v>
      </c>
      <c r="Q6">
        <v>123.67571201324461</v>
      </c>
      <c r="R6" t="s">
        <v>104</v>
      </c>
      <c r="S6">
        <v>27.4</v>
      </c>
      <c r="T6">
        <v>1.4</v>
      </c>
      <c r="U6">
        <v>7515.5</v>
      </c>
      <c r="V6" s="21">
        <f>(Q6-'100'!U6)/'100'!U6</f>
        <v>-0.98855479765560994</v>
      </c>
    </row>
    <row r="7" spans="1:22" x14ac:dyDescent="0.35">
      <c r="A7" t="s">
        <v>15</v>
      </c>
      <c r="B7" s="1">
        <v>410.07886552931961</v>
      </c>
      <c r="C7" s="1">
        <v>410.07886552931961</v>
      </c>
      <c r="D7" s="1">
        <v>410.07886552931961</v>
      </c>
      <c r="E7" s="1">
        <v>410.07886552931961</v>
      </c>
      <c r="F7" s="1">
        <v>410.07886552931961</v>
      </c>
      <c r="G7" s="1">
        <v>410.07886552931961</v>
      </c>
      <c r="H7" s="1">
        <v>410.07886552931961</v>
      </c>
      <c r="I7" s="1">
        <v>410.07886552931961</v>
      </c>
      <c r="J7" s="1">
        <v>410.07886552931961</v>
      </c>
      <c r="K7" s="1">
        <v>410.07886552931961</v>
      </c>
      <c r="L7" s="13">
        <v>410.1</v>
      </c>
      <c r="M7" s="14">
        <f t="shared" si="0"/>
        <v>410.07886552931961</v>
      </c>
      <c r="N7" s="15">
        <f t="shared" si="1"/>
        <v>-5.1534919971734729E-5</v>
      </c>
      <c r="O7" s="16">
        <f t="shared" si="2"/>
        <v>410.07886552931961</v>
      </c>
      <c r="P7" s="17">
        <f t="shared" si="3"/>
        <v>-5.1534919971734729E-5</v>
      </c>
      <c r="Q7">
        <v>126.694921541214</v>
      </c>
      <c r="R7" t="s">
        <v>105</v>
      </c>
      <c r="S7">
        <v>25.2</v>
      </c>
      <c r="T7">
        <v>2</v>
      </c>
      <c r="U7">
        <v>10800.2</v>
      </c>
      <c r="V7" s="21">
        <f>(Q7-'100'!U7)/'100'!U7</f>
        <v>-0.98829078090394606</v>
      </c>
    </row>
    <row r="8" spans="1:22" x14ac:dyDescent="0.35">
      <c r="A8" t="s">
        <v>17</v>
      </c>
      <c r="B8" s="1">
        <v>446.74524290015302</v>
      </c>
      <c r="C8" s="1">
        <v>448.13274595042162</v>
      </c>
      <c r="D8" s="1">
        <v>452.29822128134703</v>
      </c>
      <c r="E8" s="1">
        <v>455.67754161536811</v>
      </c>
      <c r="F8" s="1">
        <v>446.74524290015302</v>
      </c>
      <c r="G8" s="1">
        <v>448.13274595042162</v>
      </c>
      <c r="H8" s="1">
        <v>456.13274595042162</v>
      </c>
      <c r="I8" s="1">
        <v>468.29822128134703</v>
      </c>
      <c r="J8" s="1">
        <v>452.29822128134703</v>
      </c>
      <c r="K8" s="1">
        <v>448</v>
      </c>
      <c r="L8" s="13">
        <v>446.7</v>
      </c>
      <c r="M8" s="14">
        <f t="shared" si="0"/>
        <v>446.74524290015302</v>
      </c>
      <c r="N8" s="15">
        <f t="shared" si="1"/>
        <v>1.0128251657270579E-4</v>
      </c>
      <c r="O8" s="16">
        <f t="shared" si="2"/>
        <v>452.24609291109812</v>
      </c>
      <c r="P8" s="17">
        <f t="shared" si="3"/>
        <v>1.2415699375639419E-2</v>
      </c>
      <c r="Q8">
        <v>123.492271900177</v>
      </c>
      <c r="R8" t="s">
        <v>106</v>
      </c>
      <c r="S8">
        <v>22.4</v>
      </c>
      <c r="T8">
        <v>1.5</v>
      </c>
      <c r="U8">
        <v>28.7</v>
      </c>
      <c r="V8" s="21">
        <f>(Q8-'100'!U8)/'100'!U8</f>
        <v>-0.65174204201867736</v>
      </c>
    </row>
    <row r="9" spans="1:22" ht="15" customHeight="1" x14ac:dyDescent="0.35">
      <c r="A9" t="s">
        <v>19</v>
      </c>
      <c r="B9" s="1">
        <v>464.90724809414741</v>
      </c>
      <c r="C9" s="1">
        <v>467.13830435032401</v>
      </c>
      <c r="D9" s="1">
        <v>465.36894658959562</v>
      </c>
      <c r="E9" s="1">
        <v>467.13830435032401</v>
      </c>
      <c r="F9" s="1">
        <v>467.13830435032401</v>
      </c>
      <c r="G9" s="1">
        <v>464.90724809414741</v>
      </c>
      <c r="H9" s="1">
        <v>465.36894658959562</v>
      </c>
      <c r="I9" s="1">
        <v>466.13830435032401</v>
      </c>
      <c r="J9" s="1">
        <v>464.90724809414741</v>
      </c>
      <c r="K9" s="1">
        <v>466.13830435032401</v>
      </c>
      <c r="L9" s="13">
        <v>464.9</v>
      </c>
      <c r="M9" s="14">
        <f t="shared" si="0"/>
        <v>464.90724809414741</v>
      </c>
      <c r="N9" s="15">
        <f t="shared" si="1"/>
        <v>1.5590652070183305E-5</v>
      </c>
      <c r="O9" s="16">
        <f t="shared" si="2"/>
        <v>465.91511592132531</v>
      </c>
      <c r="P9" s="17">
        <f t="shared" si="3"/>
        <v>2.1835145651222464E-3</v>
      </c>
      <c r="Q9">
        <v>131.61825835704801</v>
      </c>
      <c r="R9" t="s">
        <v>107</v>
      </c>
      <c r="S9">
        <v>24</v>
      </c>
      <c r="T9">
        <v>1.1000000000000001</v>
      </c>
      <c r="U9">
        <v>30</v>
      </c>
      <c r="V9" s="21">
        <f>(Q9-'100'!U9)/'100'!U9</f>
        <v>-0.72447507147362789</v>
      </c>
    </row>
    <row r="10" spans="1:22" x14ac:dyDescent="0.35">
      <c r="A10" t="s">
        <v>21</v>
      </c>
      <c r="B10" s="1">
        <v>493.90724809414741</v>
      </c>
      <c r="C10" s="1">
        <v>493.90724809414741</v>
      </c>
      <c r="D10" s="1">
        <v>504</v>
      </c>
      <c r="E10" s="1">
        <v>493.90724809414741</v>
      </c>
      <c r="F10" s="1">
        <v>493.90724809414741</v>
      </c>
      <c r="G10" s="1">
        <v>493.90724809414741</v>
      </c>
      <c r="H10" s="1">
        <v>493.90724809414741</v>
      </c>
      <c r="I10" s="1">
        <v>493.90724809414741</v>
      </c>
      <c r="J10" s="1">
        <v>493.90724809414741</v>
      </c>
      <c r="K10" s="1">
        <v>493.90724809414741</v>
      </c>
      <c r="L10" s="13">
        <v>493.9</v>
      </c>
      <c r="M10" s="14">
        <f t="shared" si="0"/>
        <v>493.90724809414741</v>
      </c>
      <c r="N10" s="15">
        <f t="shared" si="1"/>
        <v>1.467522605269937E-5</v>
      </c>
      <c r="O10" s="16">
        <f t="shared" si="2"/>
        <v>494.91652328473265</v>
      </c>
      <c r="P10" s="17">
        <f t="shared" si="3"/>
        <v>2.0581560735628075E-3</v>
      </c>
      <c r="Q10">
        <v>118.93317759037021</v>
      </c>
      <c r="R10" t="s">
        <v>108</v>
      </c>
      <c r="S10">
        <v>32.700000000000003</v>
      </c>
      <c r="T10">
        <v>0.3</v>
      </c>
      <c r="U10">
        <v>31.2</v>
      </c>
      <c r="V10" s="21">
        <f>(Q10-'100'!U10)/'100'!U10</f>
        <v>-0.8273829062549054</v>
      </c>
    </row>
    <row r="11" spans="1:22" x14ac:dyDescent="0.35">
      <c r="A11" t="s">
        <v>23</v>
      </c>
      <c r="B11" s="1">
        <v>535.90724809414746</v>
      </c>
      <c r="C11" s="1">
        <v>535.90724809414746</v>
      </c>
      <c r="D11" s="1">
        <v>535.90724809414746</v>
      </c>
      <c r="E11" s="1">
        <v>535.90724809414746</v>
      </c>
      <c r="F11" s="1">
        <v>539.90724809414746</v>
      </c>
      <c r="G11" s="1">
        <v>535.90724809414746</v>
      </c>
      <c r="H11" s="1">
        <v>535.90724809414746</v>
      </c>
      <c r="I11" s="1">
        <v>535.90724809414746</v>
      </c>
      <c r="J11" s="1">
        <v>535.90724809414746</v>
      </c>
      <c r="K11" s="1">
        <v>539.90724809414746</v>
      </c>
      <c r="L11" s="13">
        <v>533.6</v>
      </c>
      <c r="M11" s="14">
        <f t="shared" si="0"/>
        <v>535.90724809414746</v>
      </c>
      <c r="N11" s="15">
        <f t="shared" si="1"/>
        <v>4.3239282124202388E-3</v>
      </c>
      <c r="O11" s="16">
        <f t="shared" si="2"/>
        <v>536.70724809414764</v>
      </c>
      <c r="P11" s="17">
        <f t="shared" si="3"/>
        <v>5.8231785872331736E-3</v>
      </c>
      <c r="Q11">
        <v>135.3426148891449</v>
      </c>
      <c r="R11" t="s">
        <v>109</v>
      </c>
      <c r="S11">
        <v>23.1</v>
      </c>
      <c r="T11">
        <v>0.5</v>
      </c>
      <c r="U11">
        <v>182.2</v>
      </c>
      <c r="V11" s="21">
        <f>(Q11-'100'!U11)/'100'!U11</f>
        <v>-0.97874511356097349</v>
      </c>
    </row>
    <row r="12" spans="1:22" x14ac:dyDescent="0.35">
      <c r="A12" t="s">
        <v>25</v>
      </c>
      <c r="B12" s="1">
        <v>596.3238075793812</v>
      </c>
      <c r="C12" s="1">
        <v>596.3238075793812</v>
      </c>
      <c r="D12" s="1">
        <v>596.3238075793812</v>
      </c>
      <c r="E12" s="1">
        <v>596.3238075793812</v>
      </c>
      <c r="F12" s="1">
        <v>596.3238075793812</v>
      </c>
      <c r="G12" s="1">
        <v>596.3238075793812</v>
      </c>
      <c r="H12" s="1">
        <v>596.3238075793812</v>
      </c>
      <c r="I12" s="1">
        <v>596.3238075793812</v>
      </c>
      <c r="J12" s="1">
        <v>596.3238075793812</v>
      </c>
      <c r="K12" s="1">
        <v>596.3238075793812</v>
      </c>
      <c r="L12" s="13">
        <v>596.29999999999995</v>
      </c>
      <c r="M12" s="14">
        <f t="shared" si="0"/>
        <v>596.3238075793812</v>
      </c>
      <c r="N12" s="15">
        <f t="shared" si="1"/>
        <v>3.9925506257322388E-5</v>
      </c>
      <c r="O12" s="16">
        <f t="shared" si="2"/>
        <v>596.32380757938131</v>
      </c>
      <c r="P12" s="17">
        <f t="shared" si="3"/>
        <v>3.9925506257513045E-5</v>
      </c>
      <c r="Q12">
        <v>134.96931221485141</v>
      </c>
      <c r="R12" t="s">
        <v>110</v>
      </c>
      <c r="S12">
        <v>23.3</v>
      </c>
      <c r="T12">
        <v>0.6</v>
      </c>
      <c r="U12">
        <v>2312.4</v>
      </c>
      <c r="V12" s="21">
        <f>(Q12-'100'!U12)/'100'!U12</f>
        <v>-0.9875034200069579</v>
      </c>
    </row>
    <row r="13" spans="1:22" ht="15" customHeight="1" x14ac:dyDescent="0.35">
      <c r="A13" t="s">
        <v>27</v>
      </c>
      <c r="B13" s="1">
        <v>658.90724809414746</v>
      </c>
      <c r="C13" s="1">
        <v>658.90724809414746</v>
      </c>
      <c r="D13" s="1">
        <v>662.90724809414746</v>
      </c>
      <c r="E13" s="1">
        <v>668.3238075793812</v>
      </c>
      <c r="F13" s="1">
        <v>658.90724809414746</v>
      </c>
      <c r="G13" s="1">
        <v>658.90724809414746</v>
      </c>
      <c r="H13" s="1">
        <v>659.0788655293195</v>
      </c>
      <c r="I13" s="1">
        <v>658.90724809414746</v>
      </c>
      <c r="J13" s="1">
        <v>668.3238075793812</v>
      </c>
      <c r="K13" s="1">
        <v>658.90724809414746</v>
      </c>
      <c r="L13" s="13">
        <v>658.9</v>
      </c>
      <c r="M13" s="14">
        <f t="shared" si="0"/>
        <v>658.90724809414746</v>
      </c>
      <c r="N13" s="15">
        <f t="shared" si="1"/>
        <v>1.1000294653946065E-5</v>
      </c>
      <c r="O13" s="16">
        <f t="shared" si="2"/>
        <v>661.20772173471164</v>
      </c>
      <c r="P13" s="17">
        <f t="shared" si="3"/>
        <v>3.5023853918829308E-3</v>
      </c>
      <c r="Q13">
        <v>134.45199666023251</v>
      </c>
      <c r="R13" t="s">
        <v>111</v>
      </c>
      <c r="S13">
        <v>27.1</v>
      </c>
      <c r="T13">
        <v>1.8</v>
      </c>
      <c r="U13">
        <v>10800.1</v>
      </c>
      <c r="V13" s="21">
        <f>(Q13-'100'!U13)/'100'!U13</f>
        <v>-0.98755120211656666</v>
      </c>
    </row>
    <row r="14" spans="1:22" x14ac:dyDescent="0.35">
      <c r="A14" t="s">
        <v>29</v>
      </c>
      <c r="B14" s="1">
        <v>613.23154621172785</v>
      </c>
      <c r="C14" s="1">
        <v>616</v>
      </c>
      <c r="D14" s="1">
        <v>616.01562118716424</v>
      </c>
      <c r="E14" s="1">
        <v>624</v>
      </c>
      <c r="F14" s="1">
        <v>608</v>
      </c>
      <c r="G14" s="1">
        <v>624</v>
      </c>
      <c r="H14" s="1">
        <v>616.01562118716424</v>
      </c>
      <c r="I14" s="1">
        <v>624</v>
      </c>
      <c r="J14" s="1">
        <v>612.01562118716424</v>
      </c>
      <c r="K14" s="1">
        <v>616</v>
      </c>
      <c r="L14" s="13">
        <v>603</v>
      </c>
      <c r="M14" s="14">
        <f t="shared" si="0"/>
        <v>608</v>
      </c>
      <c r="N14" s="15">
        <f t="shared" si="1"/>
        <v>8.291873963515755E-3</v>
      </c>
      <c r="O14" s="16">
        <f t="shared" si="2"/>
        <v>616.92784097732215</v>
      </c>
      <c r="P14" s="17">
        <f t="shared" si="3"/>
        <v>2.3097580393569069E-2</v>
      </c>
      <c r="Q14">
        <v>142.72945747375491</v>
      </c>
      <c r="R14" t="s">
        <v>112</v>
      </c>
      <c r="S14">
        <v>28.4</v>
      </c>
      <c r="T14">
        <v>1.8</v>
      </c>
      <c r="U14">
        <v>1.9</v>
      </c>
      <c r="V14" s="21">
        <f>(Q14-'100'!U14)/'100'!U14</f>
        <v>2.7461799861877929</v>
      </c>
    </row>
    <row r="15" spans="1:22" x14ac:dyDescent="0.35">
      <c r="A15" t="s">
        <v>31</v>
      </c>
      <c r="B15" s="1">
        <v>632</v>
      </c>
      <c r="C15" s="1">
        <v>636</v>
      </c>
      <c r="D15" s="1">
        <v>636</v>
      </c>
      <c r="E15" s="1">
        <v>629.41381265149107</v>
      </c>
      <c r="F15" s="1">
        <v>659.24880949681335</v>
      </c>
      <c r="G15" s="1">
        <v>632</v>
      </c>
      <c r="H15" s="1">
        <v>663.95711050037369</v>
      </c>
      <c r="I15" s="1">
        <v>632</v>
      </c>
      <c r="J15" s="1">
        <v>632</v>
      </c>
      <c r="K15" s="1">
        <v>632</v>
      </c>
      <c r="L15" s="13">
        <v>629.4</v>
      </c>
      <c r="M15" s="14">
        <f t="shared" si="0"/>
        <v>629.41381265149107</v>
      </c>
      <c r="N15" s="15">
        <f t="shared" si="1"/>
        <v>2.194574434555716E-5</v>
      </c>
      <c r="O15" s="16">
        <f t="shared" si="2"/>
        <v>638.46197326486777</v>
      </c>
      <c r="P15" s="17">
        <f t="shared" si="3"/>
        <v>1.4397796734775641E-2</v>
      </c>
      <c r="Q15">
        <v>132.9053794384003</v>
      </c>
      <c r="R15" t="s">
        <v>113</v>
      </c>
      <c r="S15">
        <v>22.3</v>
      </c>
      <c r="T15">
        <v>1.5</v>
      </c>
      <c r="U15">
        <v>8.8000000000000007</v>
      </c>
      <c r="V15" s="21">
        <f>(Q15-'100'!U15)/'100'!U15</f>
        <v>-0.37923690126856469</v>
      </c>
    </row>
    <row r="16" spans="1:22" x14ac:dyDescent="0.35">
      <c r="A16" t="s">
        <v>33</v>
      </c>
      <c r="B16" s="1">
        <v>656.41381265149107</v>
      </c>
      <c r="C16" s="1">
        <v>658.42943383865531</v>
      </c>
      <c r="D16" s="1">
        <v>716.24880949681335</v>
      </c>
      <c r="E16" s="1">
        <v>658.42943383865531</v>
      </c>
      <c r="F16" s="1">
        <v>658.42943383865531</v>
      </c>
      <c r="G16" s="1">
        <v>656.41381265149107</v>
      </c>
      <c r="H16" s="1">
        <v>658.42943383865531</v>
      </c>
      <c r="I16" s="1">
        <v>683.18033988749892</v>
      </c>
      <c r="J16" s="1">
        <v>688.24880949681335</v>
      </c>
      <c r="K16" s="1">
        <v>658.42943383865531</v>
      </c>
      <c r="L16" s="13">
        <v>656</v>
      </c>
      <c r="M16" s="14">
        <f t="shared" si="0"/>
        <v>656.41381265149107</v>
      </c>
      <c r="N16" s="15">
        <f t="shared" si="1"/>
        <v>6.3081196873638863E-4</v>
      </c>
      <c r="O16" s="16">
        <f t="shared" si="2"/>
        <v>669.26527533773844</v>
      </c>
      <c r="P16" s="17">
        <f t="shared" si="3"/>
        <v>2.0221456307528116E-2</v>
      </c>
      <c r="Q16">
        <v>138.14566628932951</v>
      </c>
      <c r="R16" t="s">
        <v>114</v>
      </c>
      <c r="S16">
        <v>28.3</v>
      </c>
      <c r="T16">
        <v>2.4</v>
      </c>
      <c r="U16">
        <v>11.5</v>
      </c>
      <c r="V16" s="21">
        <f>(Q16-'100'!U16)/'100'!U16</f>
        <v>-0.8362232764797517</v>
      </c>
    </row>
    <row r="17" spans="1:22" ht="15" customHeight="1" x14ac:dyDescent="0.35">
      <c r="A17" t="s">
        <v>35</v>
      </c>
      <c r="B17" s="1">
        <v>758.41381265149107</v>
      </c>
      <c r="C17" s="1">
        <v>700.18033988749903</v>
      </c>
      <c r="D17" s="1">
        <v>758</v>
      </c>
      <c r="E17" s="1">
        <v>700.18033988749903</v>
      </c>
      <c r="F17" s="1">
        <v>700.18033988749903</v>
      </c>
      <c r="G17" s="1">
        <v>700.18033988749903</v>
      </c>
      <c r="H17" s="1">
        <v>700.18033988749903</v>
      </c>
      <c r="I17" s="1">
        <v>700.18033988749903</v>
      </c>
      <c r="J17" s="1">
        <v>703.44505502581956</v>
      </c>
      <c r="K17" s="1">
        <v>700.18033988749903</v>
      </c>
      <c r="L17" s="13">
        <v>700.2</v>
      </c>
      <c r="M17" s="14">
        <f t="shared" si="0"/>
        <v>700.18033988749903</v>
      </c>
      <c r="N17" s="15">
        <f t="shared" si="1"/>
        <v>-2.8077852757804535E-5</v>
      </c>
      <c r="O17" s="16">
        <f t="shared" si="2"/>
        <v>712.11212468898043</v>
      </c>
      <c r="P17" s="17">
        <f t="shared" si="3"/>
        <v>1.7012460281320172E-2</v>
      </c>
      <c r="Q17">
        <v>72.407904911041257</v>
      </c>
      <c r="R17" t="s">
        <v>115</v>
      </c>
      <c r="S17">
        <v>22.7</v>
      </c>
      <c r="T17">
        <v>1.9</v>
      </c>
      <c r="U17">
        <v>54</v>
      </c>
      <c r="V17" s="21">
        <f>(Q17-'100'!U17)/'100'!U17</f>
        <v>-0.99330021698718107</v>
      </c>
    </row>
    <row r="18" spans="1:22" x14ac:dyDescent="0.35">
      <c r="A18" t="s">
        <v>37</v>
      </c>
      <c r="B18" s="1">
        <v>806.41381265149107</v>
      </c>
      <c r="C18" s="1">
        <v>771.41381265149107</v>
      </c>
      <c r="D18" s="1">
        <v>771.41381265149107</v>
      </c>
      <c r="E18" s="1">
        <v>771.41381265149107</v>
      </c>
      <c r="F18" s="1">
        <v>771.41381265149107</v>
      </c>
      <c r="G18" s="1">
        <v>771.41381265149107</v>
      </c>
      <c r="H18" s="1">
        <v>771.41381265149107</v>
      </c>
      <c r="I18" s="1">
        <v>811.41381265149107</v>
      </c>
      <c r="J18" s="1">
        <v>771.41381265149107</v>
      </c>
      <c r="K18" s="1">
        <v>771.41381265149107</v>
      </c>
      <c r="L18" s="13">
        <v>771.4</v>
      </c>
      <c r="M18" s="14">
        <f t="shared" si="0"/>
        <v>771.41381265149107</v>
      </c>
      <c r="N18" s="15">
        <f t="shared" si="1"/>
        <v>1.7905952153349331E-5</v>
      </c>
      <c r="O18" s="16">
        <f t="shared" si="2"/>
        <v>778.91381265149096</v>
      </c>
      <c r="P18" s="17">
        <f t="shared" si="3"/>
        <v>9.7404882700168269E-3</v>
      </c>
      <c r="Q18">
        <v>117.7642604589462</v>
      </c>
      <c r="R18" t="s">
        <v>116</v>
      </c>
      <c r="S18">
        <v>28.8</v>
      </c>
      <c r="T18">
        <v>0.5</v>
      </c>
      <c r="U18">
        <v>373.5</v>
      </c>
      <c r="V18" s="21">
        <f>(Q18-'100'!U18)/'100'!U18</f>
        <v>-0.98909993886903502</v>
      </c>
    </row>
    <row r="19" spans="1:22" x14ac:dyDescent="0.35">
      <c r="A19" t="s">
        <v>39</v>
      </c>
      <c r="B19" s="1">
        <v>828.97045350115218</v>
      </c>
      <c r="C19" s="1">
        <v>827.41381265149107</v>
      </c>
      <c r="D19" s="1">
        <v>833.97045350115218</v>
      </c>
      <c r="E19" s="1">
        <v>827.41381265149107</v>
      </c>
      <c r="F19" s="1">
        <v>847.41381265149107</v>
      </c>
      <c r="G19" s="1">
        <v>847.41381265149107</v>
      </c>
      <c r="H19" s="1">
        <v>847.41381265149107</v>
      </c>
      <c r="I19" s="1">
        <v>847.41381265149107</v>
      </c>
      <c r="J19" s="1">
        <v>882.41381265149107</v>
      </c>
      <c r="K19" s="1">
        <v>847.41381265149107</v>
      </c>
      <c r="L19" s="13">
        <v>827.4</v>
      </c>
      <c r="M19" s="14">
        <f t="shared" si="0"/>
        <v>827.41381265149107</v>
      </c>
      <c r="N19" s="15">
        <f t="shared" si="1"/>
        <v>1.6694043378164945E-5</v>
      </c>
      <c r="O19" s="16">
        <f t="shared" si="2"/>
        <v>843.72514082142311</v>
      </c>
      <c r="P19" s="17">
        <f t="shared" si="3"/>
        <v>1.9730651222411331E-2</v>
      </c>
      <c r="Q19">
        <v>142.04717087745669</v>
      </c>
      <c r="R19" t="s">
        <v>117</v>
      </c>
      <c r="S19">
        <v>25</v>
      </c>
      <c r="T19">
        <v>1.9</v>
      </c>
      <c r="U19">
        <v>991.5</v>
      </c>
      <c r="V19" s="21">
        <f>(Q19-'100'!U19)/'100'!U19</f>
        <v>-0.98684833660064097</v>
      </c>
    </row>
    <row r="20" spans="1:22" x14ac:dyDescent="0.35">
      <c r="A20" t="s">
        <v>41</v>
      </c>
      <c r="B20" s="1">
        <v>413.62277660168382</v>
      </c>
      <c r="C20" s="1">
        <v>418.38826948140331</v>
      </c>
      <c r="D20" s="1">
        <v>418.38826948140331</v>
      </c>
      <c r="E20" s="1">
        <v>420.60089226269503</v>
      </c>
      <c r="F20" s="1">
        <v>423.74360854073058</v>
      </c>
      <c r="G20" s="1">
        <v>413.62277660168382</v>
      </c>
      <c r="H20" s="1">
        <v>413.62277660168382</v>
      </c>
      <c r="I20" s="1">
        <v>413.62277660168382</v>
      </c>
      <c r="J20" s="1">
        <v>413.62277660168382</v>
      </c>
      <c r="K20" s="1">
        <v>419.09894760005812</v>
      </c>
      <c r="L20" s="13">
        <v>413.6</v>
      </c>
      <c r="M20" s="14">
        <f t="shared" si="0"/>
        <v>413.62277660168382</v>
      </c>
      <c r="N20" s="15">
        <f t="shared" si="1"/>
        <v>5.5069153007257733E-5</v>
      </c>
      <c r="O20" s="16">
        <f t="shared" si="2"/>
        <v>416.83338703747086</v>
      </c>
      <c r="P20" s="17">
        <f t="shared" si="3"/>
        <v>7.8176669184497911E-3</v>
      </c>
      <c r="Q20">
        <v>100.17799141407011</v>
      </c>
      <c r="R20" t="s">
        <v>118</v>
      </c>
      <c r="S20">
        <v>27.8</v>
      </c>
      <c r="T20">
        <v>1.6</v>
      </c>
      <c r="U20">
        <v>5458.4</v>
      </c>
      <c r="V20" s="21">
        <f>(Q20-'100'!U20)/'100'!U20</f>
        <v>-0.99074012188250959</v>
      </c>
    </row>
    <row r="21" spans="1:22" ht="15" customHeight="1" x14ac:dyDescent="0.35">
      <c r="A21" t="s">
        <v>43</v>
      </c>
      <c r="B21" s="1">
        <v>470.63382268477079</v>
      </c>
      <c r="C21" s="1">
        <v>474.7865728658644</v>
      </c>
      <c r="D21" s="1">
        <v>474.7865728658644</v>
      </c>
      <c r="E21" s="1">
        <v>461.54101966249692</v>
      </c>
      <c r="F21" s="1">
        <v>475.63382268477079</v>
      </c>
      <c r="G21" s="1">
        <v>420.02187392207588</v>
      </c>
      <c r="H21" s="1">
        <v>474</v>
      </c>
      <c r="I21" s="1">
        <v>428.77573506602238</v>
      </c>
      <c r="J21" s="1">
        <v>420.02187392207588</v>
      </c>
      <c r="K21" s="1">
        <v>474</v>
      </c>
      <c r="L21" s="13">
        <v>420</v>
      </c>
      <c r="M21" s="14">
        <f t="shared" si="0"/>
        <v>420.02187392207588</v>
      </c>
      <c r="N21" s="15">
        <f t="shared" si="1"/>
        <v>5.2080766847341564E-5</v>
      </c>
      <c r="O21" s="16">
        <f t="shared" si="2"/>
        <v>457.42012936739411</v>
      </c>
      <c r="P21" s="17">
        <f t="shared" si="3"/>
        <v>8.9095546112843121E-2</v>
      </c>
      <c r="Q21">
        <v>97.513407778739932</v>
      </c>
      <c r="R21" t="s">
        <v>119</v>
      </c>
      <c r="S21">
        <v>24.2</v>
      </c>
      <c r="T21">
        <v>1.4</v>
      </c>
      <c r="U21">
        <v>2617.1999999999998</v>
      </c>
      <c r="V21" s="21">
        <f>(Q21-'100'!U21)/'100'!U21</f>
        <v>-0.99098642068875165</v>
      </c>
    </row>
    <row r="22" spans="1:22" x14ac:dyDescent="0.35">
      <c r="A22" t="s">
        <v>45</v>
      </c>
      <c r="B22" s="1">
        <v>455.3016516106934</v>
      </c>
      <c r="C22" s="1">
        <v>520.7865728658644</v>
      </c>
      <c r="D22" s="1">
        <v>455.3016516106934</v>
      </c>
      <c r="E22" s="1">
        <v>525.7865728658644</v>
      </c>
      <c r="F22" s="1">
        <v>528.54101966249686</v>
      </c>
      <c r="G22" s="1">
        <v>525.7865728658644</v>
      </c>
      <c r="H22" s="1">
        <v>479.91333881369093</v>
      </c>
      <c r="I22" s="1">
        <v>460.3016516106934</v>
      </c>
      <c r="J22" s="1">
        <v>497.96702626232491</v>
      </c>
      <c r="K22" s="1">
        <v>528.54101966249686</v>
      </c>
      <c r="L22" s="13">
        <v>455.3</v>
      </c>
      <c r="M22" s="14">
        <f t="shared" si="0"/>
        <v>455.3016516106934</v>
      </c>
      <c r="N22" s="15">
        <f t="shared" si="1"/>
        <v>3.6275218391969556E-6</v>
      </c>
      <c r="O22" s="16">
        <f t="shared" si="2"/>
        <v>497.82270778306827</v>
      </c>
      <c r="P22" s="17">
        <f t="shared" si="3"/>
        <v>9.3394921552972229E-2</v>
      </c>
      <c r="Q22">
        <v>100.91502022743229</v>
      </c>
      <c r="R22" t="s">
        <v>120</v>
      </c>
      <c r="S22">
        <v>28.1</v>
      </c>
      <c r="T22">
        <v>1.5</v>
      </c>
      <c r="U22">
        <v>2207.8000000000002</v>
      </c>
      <c r="V22" s="21">
        <f>(Q22-'100'!U22)/'100'!U22</f>
        <v>-0.99065835205759367</v>
      </c>
    </row>
    <row r="23" spans="1:22" x14ac:dyDescent="0.35">
      <c r="A23" t="s">
        <v>47</v>
      </c>
      <c r="B23" s="1">
        <v>575.7865728658644</v>
      </c>
      <c r="C23" s="1">
        <v>570.7865728658644</v>
      </c>
      <c r="D23" s="1">
        <v>510.3016516106934</v>
      </c>
      <c r="E23" s="1">
        <v>547.25369603013314</v>
      </c>
      <c r="F23" s="1">
        <v>510.3016516106934</v>
      </c>
      <c r="G23" s="1">
        <v>563.7865728658644</v>
      </c>
      <c r="H23" s="1">
        <v>510.3016516106934</v>
      </c>
      <c r="I23" s="1">
        <v>575.7865728658644</v>
      </c>
      <c r="J23" s="1">
        <v>510.3016516106934</v>
      </c>
      <c r="K23" s="1">
        <v>510.3016516106934</v>
      </c>
      <c r="L23" s="13">
        <v>504.1</v>
      </c>
      <c r="M23" s="14">
        <f t="shared" si="0"/>
        <v>510.3016516106934</v>
      </c>
      <c r="N23" s="18">
        <f t="shared" si="1"/>
        <v>1.2302423349917426E-2</v>
      </c>
      <c r="O23" s="16">
        <f t="shared" si="2"/>
        <v>538.49082455470591</v>
      </c>
      <c r="P23" s="17">
        <f t="shared" si="3"/>
        <v>6.8222226849247933E-2</v>
      </c>
      <c r="Q23">
        <v>100.69255130290981</v>
      </c>
      <c r="R23" t="s">
        <v>121</v>
      </c>
      <c r="S23">
        <v>22.8</v>
      </c>
      <c r="T23">
        <v>1.3</v>
      </c>
      <c r="U23">
        <v>10800.2</v>
      </c>
      <c r="V23" s="21">
        <f>(Q23-'100'!U23)/'100'!U23</f>
        <v>-0.99067937728609035</v>
      </c>
    </row>
    <row r="24" spans="1:22" x14ac:dyDescent="0.35">
      <c r="A24" t="s">
        <v>49</v>
      </c>
      <c r="B24" s="1">
        <v>587.54101966249686</v>
      </c>
      <c r="C24" s="1">
        <v>592.54101966249686</v>
      </c>
      <c r="D24" s="1">
        <v>592.54101966249686</v>
      </c>
      <c r="E24" s="1">
        <v>566.3016516106934</v>
      </c>
      <c r="F24" s="1">
        <v>592.54101966249686</v>
      </c>
      <c r="G24" s="1">
        <v>566.3016516106934</v>
      </c>
      <c r="H24" s="1">
        <v>566.3016516106934</v>
      </c>
      <c r="I24" s="1">
        <v>592.54101966249686</v>
      </c>
      <c r="J24" s="1">
        <v>566.3016516106934</v>
      </c>
      <c r="K24" s="1">
        <v>566.3016516106934</v>
      </c>
      <c r="L24" s="13">
        <v>558.29999999999995</v>
      </c>
      <c r="M24" s="14">
        <f t="shared" si="0"/>
        <v>566.3016516106934</v>
      </c>
      <c r="N24" s="15">
        <f t="shared" si="1"/>
        <v>1.4332171969717793E-2</v>
      </c>
      <c r="O24" s="16">
        <f t="shared" si="2"/>
        <v>578.92133563659524</v>
      </c>
      <c r="P24" s="17">
        <f t="shared" si="3"/>
        <v>3.6935940599310928E-2</v>
      </c>
      <c r="Q24">
        <v>71.853709602355963</v>
      </c>
      <c r="R24" t="s">
        <v>122</v>
      </c>
      <c r="S24">
        <v>21.9</v>
      </c>
      <c r="T24">
        <v>1.8</v>
      </c>
      <c r="U24">
        <v>10800.2</v>
      </c>
      <c r="V24" s="21">
        <f>(Q24-'100'!U24)/'100'!U24</f>
        <v>-0.99334724833783716</v>
      </c>
    </row>
    <row r="25" spans="1:22" ht="15" customHeight="1" x14ac:dyDescent="0.35">
      <c r="A25" t="s">
        <v>51</v>
      </c>
      <c r="B25" s="1">
        <v>621.3016516106934</v>
      </c>
      <c r="C25" s="1">
        <v>613.3016516106934</v>
      </c>
      <c r="D25" s="1">
        <v>621.3016516106934</v>
      </c>
      <c r="E25" s="1">
        <v>613.3016516106934</v>
      </c>
      <c r="F25" s="1">
        <v>621.3016516106934</v>
      </c>
      <c r="G25" s="1">
        <v>613.3016516106934</v>
      </c>
      <c r="H25" s="1">
        <v>613.3016516106934</v>
      </c>
      <c r="I25" s="1">
        <v>613.3016516106934</v>
      </c>
      <c r="J25" s="1">
        <v>621.3016516106934</v>
      </c>
      <c r="K25" s="1">
        <v>686.54101966249686</v>
      </c>
      <c r="L25" s="13">
        <v>613.29999999999995</v>
      </c>
      <c r="M25" s="14">
        <f t="shared" si="0"/>
        <v>613.3016516106934</v>
      </c>
      <c r="N25" s="15">
        <f t="shared" si="1"/>
        <v>2.6929898800639451E-6</v>
      </c>
      <c r="O25" s="16">
        <f t="shared" si="2"/>
        <v>623.82558841587388</v>
      </c>
      <c r="P25" s="17">
        <f t="shared" si="3"/>
        <v>1.7162218189913463E-2</v>
      </c>
      <c r="Q25">
        <v>57.40239853858948</v>
      </c>
      <c r="R25" t="s">
        <v>123</v>
      </c>
      <c r="S25">
        <v>18.2</v>
      </c>
      <c r="T25">
        <v>1.3</v>
      </c>
      <c r="U25">
        <v>10800.2</v>
      </c>
      <c r="V25" s="21">
        <f>(Q25-'100'!U25)/'100'!U25</f>
        <v>-0.99468624233623482</v>
      </c>
    </row>
    <row r="27" spans="1:22" x14ac:dyDescent="0.35">
      <c r="G27" t="s">
        <v>70</v>
      </c>
      <c r="I27" t="s">
        <v>71</v>
      </c>
    </row>
    <row r="28" spans="1:22" x14ac:dyDescent="0.35">
      <c r="B28" t="s">
        <v>72</v>
      </c>
      <c r="C28" s="3">
        <f>AVERAGE(M2:M7)</f>
        <v>330.53764288247629</v>
      </c>
      <c r="E28" s="3">
        <f>AVERAGE(O2:O7)</f>
        <v>332.68433175951594</v>
      </c>
      <c r="G28" s="1">
        <v>330</v>
      </c>
      <c r="I28" s="1">
        <v>336.9</v>
      </c>
    </row>
    <row r="29" spans="1:22" x14ac:dyDescent="0.35">
      <c r="B29" t="s">
        <v>73</v>
      </c>
      <c r="C29" s="3">
        <f>AVERAGE(M8:M13)</f>
        <v>532.78300714268732</v>
      </c>
      <c r="E29" s="3">
        <f>AVERAGE(O8:O13)</f>
        <v>534.55275158756604</v>
      </c>
      <c r="G29" s="1">
        <v>532.4</v>
      </c>
      <c r="I29" s="1">
        <v>534.79999999999995</v>
      </c>
    </row>
    <row r="30" spans="1:22" x14ac:dyDescent="0.35">
      <c r="B30" t="s">
        <v>74</v>
      </c>
      <c r="C30" s="3">
        <f>AVERAGE(M14:M19)</f>
        <v>698.80593174891055</v>
      </c>
      <c r="E30" s="3">
        <f>AVERAGE(O14:O19)</f>
        <v>709.90102795697055</v>
      </c>
      <c r="G30" s="1">
        <v>697.9</v>
      </c>
      <c r="I30" s="1">
        <v>704.6</v>
      </c>
    </row>
    <row r="31" spans="1:22" x14ac:dyDescent="0.35">
      <c r="B31" t="s">
        <v>75</v>
      </c>
      <c r="C31" s="3">
        <f>AVERAGE(M20:M25)</f>
        <v>496.47520949442224</v>
      </c>
      <c r="E31" s="3">
        <f>AVERAGE(O20:O25)</f>
        <v>518.88566213251806</v>
      </c>
      <c r="G31" s="1">
        <v>494.1</v>
      </c>
      <c r="I31" s="1">
        <v>503.4</v>
      </c>
    </row>
    <row r="32" spans="1:22" x14ac:dyDescent="0.35">
      <c r="C32" s="3">
        <f>AVERAGE(C28:C31)</f>
        <v>514.65044781712413</v>
      </c>
      <c r="E32" s="3">
        <f>AVERAGE(E28:E31)</f>
        <v>524.00594335914263</v>
      </c>
      <c r="G32" s="1">
        <v>513.6</v>
      </c>
      <c r="I32" s="1">
        <v>519.9</v>
      </c>
    </row>
  </sheetData>
  <conditionalFormatting sqref="P2:P25">
    <cfRule type="cellIs" dxfId="4" priority="1" operator="greaterThan"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workbookViewId="0">
      <selection activeCell="U26" sqref="U26"/>
    </sheetView>
  </sheetViews>
  <sheetFormatPr defaultRowHeight="14.5" x14ac:dyDescent="0.35"/>
  <cols>
    <col min="1" max="1" width="17.632812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266</v>
      </c>
      <c r="C2" s="1">
        <v>264.13274595042162</v>
      </c>
      <c r="D2" s="1">
        <v>262</v>
      </c>
      <c r="E2" s="1">
        <v>262</v>
      </c>
      <c r="F2" s="1">
        <v>262</v>
      </c>
      <c r="G2" s="1">
        <v>266</v>
      </c>
      <c r="H2" s="1">
        <v>264.13274595042162</v>
      </c>
      <c r="I2" s="1">
        <v>264.13274595042162</v>
      </c>
      <c r="J2" s="1">
        <v>262</v>
      </c>
      <c r="K2" s="1">
        <v>264.13274595042162</v>
      </c>
      <c r="L2" s="13">
        <v>262</v>
      </c>
      <c r="M2" s="14">
        <f t="shared" ref="M2:M25" si="0">MIN(B2:K2)</f>
        <v>262</v>
      </c>
      <c r="N2" s="15">
        <f t="shared" ref="N2:N25" si="1">(M2-L2) / L2</f>
        <v>0</v>
      </c>
      <c r="O2" s="16">
        <f t="shared" ref="O2:O25" si="2">AVERAGE(B2:K2)</f>
        <v>263.65309838016867</v>
      </c>
      <c r="P2" s="17">
        <f t="shared" ref="P2:P25" si="3">(O2-L2)/L2</f>
        <v>6.3095358021705026E-3</v>
      </c>
      <c r="Q2">
        <v>124.0203531980515</v>
      </c>
      <c r="R2" t="s">
        <v>124</v>
      </c>
      <c r="S2">
        <v>35.4</v>
      </c>
      <c r="T2">
        <v>1.1000000000000001</v>
      </c>
      <c r="U2">
        <v>10.199999999999999</v>
      </c>
      <c r="V2" s="21">
        <f>(Q2-U2)/U2</f>
        <v>11.158858156671716</v>
      </c>
    </row>
    <row r="3" spans="1:22" x14ac:dyDescent="0.35">
      <c r="A3" t="s">
        <v>7</v>
      </c>
      <c r="B3" s="1">
        <v>275.13274595042162</v>
      </c>
      <c r="C3" s="1">
        <v>278</v>
      </c>
      <c r="D3" s="1">
        <v>279.68154169226938</v>
      </c>
      <c r="E3" s="1">
        <v>275.13274595042162</v>
      </c>
      <c r="F3" s="1">
        <v>281.61552812808827</v>
      </c>
      <c r="G3" s="1">
        <v>282.07886552931961</v>
      </c>
      <c r="H3" s="1">
        <v>279.68154169226938</v>
      </c>
      <c r="I3" s="1">
        <v>275.13274595042162</v>
      </c>
      <c r="J3" s="1">
        <v>279.68154169226938</v>
      </c>
      <c r="K3" s="1">
        <v>280.13274595042162</v>
      </c>
      <c r="L3" s="13">
        <v>275.10000000000002</v>
      </c>
      <c r="M3" s="14">
        <f t="shared" si="0"/>
        <v>275.13274595042162</v>
      </c>
      <c r="N3" s="15">
        <f t="shared" si="1"/>
        <v>1.1903289866084857E-4</v>
      </c>
      <c r="O3" s="16">
        <f t="shared" si="2"/>
        <v>278.62700025359027</v>
      </c>
      <c r="P3" s="17">
        <f t="shared" si="3"/>
        <v>1.282079336092419E-2</v>
      </c>
      <c r="Q3">
        <v>130.58041634559629</v>
      </c>
      <c r="R3" t="s">
        <v>125</v>
      </c>
      <c r="S3">
        <v>19.7</v>
      </c>
      <c r="T3">
        <v>1.6</v>
      </c>
      <c r="U3">
        <v>19.8</v>
      </c>
      <c r="V3" s="21">
        <f t="shared" ref="V3:V25" si="4">(Q3-U3)/U3</f>
        <v>5.5949705225048634</v>
      </c>
    </row>
    <row r="4" spans="1:22" x14ac:dyDescent="0.35">
      <c r="A4" t="s">
        <v>9</v>
      </c>
      <c r="B4" s="1">
        <v>297.99411087041682</v>
      </c>
      <c r="C4" s="1">
        <v>298.07886552931961</v>
      </c>
      <c r="D4" s="1">
        <v>296.05551275463989</v>
      </c>
      <c r="E4" s="1">
        <v>298.07886552931961</v>
      </c>
      <c r="F4" s="1">
        <v>300</v>
      </c>
      <c r="G4" s="1">
        <v>296.05551275463989</v>
      </c>
      <c r="H4" s="1">
        <v>296.05551275463989</v>
      </c>
      <c r="I4" s="1">
        <v>296.05551275463989</v>
      </c>
      <c r="J4" s="1">
        <v>298.07886552931961</v>
      </c>
      <c r="K4" s="1">
        <v>298.07886552931961</v>
      </c>
      <c r="L4" s="13">
        <v>296.10000000000002</v>
      </c>
      <c r="M4" s="14">
        <f t="shared" si="0"/>
        <v>296.05551275463989</v>
      </c>
      <c r="N4" s="15">
        <f t="shared" si="1"/>
        <v>-1.502439897336393E-4</v>
      </c>
      <c r="O4" s="16">
        <f t="shared" si="2"/>
        <v>297.4531624006255</v>
      </c>
      <c r="P4" s="17">
        <f t="shared" si="3"/>
        <v>4.5699506944460611E-3</v>
      </c>
      <c r="Q4">
        <v>133.6413889408112</v>
      </c>
      <c r="R4" t="s">
        <v>126</v>
      </c>
      <c r="S4">
        <v>19.7</v>
      </c>
      <c r="T4">
        <v>1.7</v>
      </c>
      <c r="U4">
        <v>214.7</v>
      </c>
      <c r="V4" s="21">
        <f t="shared" si="4"/>
        <v>-0.37754360064829434</v>
      </c>
    </row>
    <row r="5" spans="1:22" x14ac:dyDescent="0.35">
      <c r="A5" t="s">
        <v>11</v>
      </c>
      <c r="B5" s="1">
        <v>340.05551275463989</v>
      </c>
      <c r="C5" s="1">
        <v>340.05551275463989</v>
      </c>
      <c r="D5" s="1">
        <v>340.05551275463989</v>
      </c>
      <c r="E5" s="1">
        <v>342.07886552931961</v>
      </c>
      <c r="F5" s="1">
        <v>340.05551275463989</v>
      </c>
      <c r="G5" s="1">
        <v>340.05551275463989</v>
      </c>
      <c r="H5" s="1">
        <v>340.05551275463989</v>
      </c>
      <c r="I5" s="1">
        <v>340.05551275463989</v>
      </c>
      <c r="J5" s="1">
        <v>340.05551275463989</v>
      </c>
      <c r="K5" s="1">
        <v>340.05551275463989</v>
      </c>
      <c r="L5" s="13">
        <v>339.6</v>
      </c>
      <c r="M5" s="14">
        <f t="shared" si="0"/>
        <v>340.05551275463989</v>
      </c>
      <c r="N5" s="18">
        <f t="shared" si="1"/>
        <v>1.3413214212010288E-3</v>
      </c>
      <c r="O5" s="16">
        <f t="shared" si="2"/>
        <v>340.25784803210792</v>
      </c>
      <c r="P5" s="17">
        <f t="shared" si="3"/>
        <v>1.9371261251704733E-3</v>
      </c>
      <c r="Q5">
        <v>124.2929543972015</v>
      </c>
      <c r="R5" t="s">
        <v>127</v>
      </c>
      <c r="S5">
        <v>17.399999999999999</v>
      </c>
      <c r="T5">
        <v>0.5</v>
      </c>
      <c r="U5">
        <v>5334.7</v>
      </c>
      <c r="V5" s="21">
        <f t="shared" si="4"/>
        <v>-0.97670104140866376</v>
      </c>
    </row>
    <row r="6" spans="1:22" x14ac:dyDescent="0.35">
      <c r="A6" t="s">
        <v>13</v>
      </c>
      <c r="B6" s="1">
        <v>386.07886552931961</v>
      </c>
      <c r="C6" s="1">
        <v>375.76305461424022</v>
      </c>
      <c r="D6" s="1">
        <v>372.64688270438847</v>
      </c>
      <c r="E6" s="1">
        <v>375.76305461424022</v>
      </c>
      <c r="F6" s="1">
        <v>384.05551275463989</v>
      </c>
      <c r="G6" s="1">
        <v>375.76305461424022</v>
      </c>
      <c r="H6" s="1">
        <v>384.05551275463989</v>
      </c>
      <c r="I6" s="1">
        <v>384.05551275463989</v>
      </c>
      <c r="J6" s="1">
        <v>375.76305461424022</v>
      </c>
      <c r="K6" s="1">
        <v>384.05551275463989</v>
      </c>
      <c r="L6" s="13">
        <v>372.6</v>
      </c>
      <c r="M6" s="14">
        <f t="shared" si="0"/>
        <v>372.64688270438847</v>
      </c>
      <c r="N6" s="15">
        <f t="shared" si="1"/>
        <v>1.2582583035011178E-4</v>
      </c>
      <c r="O6" s="16">
        <f t="shared" si="2"/>
        <v>379.80000177092285</v>
      </c>
      <c r="P6" s="17">
        <f t="shared" si="3"/>
        <v>1.9323676250463832E-2</v>
      </c>
      <c r="Q6">
        <v>128.9635903120041</v>
      </c>
      <c r="R6" t="s">
        <v>128</v>
      </c>
      <c r="S6">
        <v>18.5</v>
      </c>
      <c r="T6">
        <v>1.8</v>
      </c>
      <c r="U6">
        <v>10800.3</v>
      </c>
      <c r="V6" s="21">
        <f t="shared" si="4"/>
        <v>-0.98805925851022625</v>
      </c>
    </row>
    <row r="7" spans="1:22" x14ac:dyDescent="0.35">
      <c r="A7" t="s">
        <v>15</v>
      </c>
      <c r="B7" s="1">
        <v>421.35733730830879</v>
      </c>
      <c r="C7" s="1">
        <v>410.76305461424022</v>
      </c>
      <c r="D7" s="1">
        <v>410.07886552931961</v>
      </c>
      <c r="E7" s="1">
        <v>419</v>
      </c>
      <c r="F7" s="1">
        <v>410.07886552931961</v>
      </c>
      <c r="G7" s="1">
        <v>410.07886552931961</v>
      </c>
      <c r="H7" s="1">
        <v>410.07886552931961</v>
      </c>
      <c r="I7" s="1">
        <v>410.07886552931961</v>
      </c>
      <c r="J7" s="1">
        <v>410.07886552931961</v>
      </c>
      <c r="K7" s="1">
        <v>428.05551275463989</v>
      </c>
      <c r="L7" s="13">
        <v>410.1</v>
      </c>
      <c r="M7" s="14">
        <f t="shared" si="0"/>
        <v>410.07886552931961</v>
      </c>
      <c r="N7" s="15">
        <f t="shared" si="1"/>
        <v>-5.1534919971734729E-5</v>
      </c>
      <c r="O7" s="16">
        <f t="shared" si="2"/>
        <v>413.96490978531057</v>
      </c>
      <c r="P7" s="17">
        <f t="shared" si="3"/>
        <v>9.4243106201183716E-3</v>
      </c>
      <c r="Q7">
        <v>127.4124831438065</v>
      </c>
      <c r="R7" t="s">
        <v>129</v>
      </c>
      <c r="S7">
        <v>20.7</v>
      </c>
      <c r="T7">
        <v>2</v>
      </c>
      <c r="U7">
        <v>10800.2</v>
      </c>
      <c r="V7" s="21">
        <f t="shared" si="4"/>
        <v>-0.98820276632434534</v>
      </c>
    </row>
    <row r="8" spans="1:22" x14ac:dyDescent="0.35">
      <c r="A8" t="s">
        <v>17</v>
      </c>
      <c r="B8" s="1">
        <v>438.13274595042162</v>
      </c>
      <c r="C8" s="1">
        <v>443</v>
      </c>
      <c r="D8" s="1">
        <v>447.29822128134703</v>
      </c>
      <c r="E8" s="1">
        <v>447.29822128134703</v>
      </c>
      <c r="F8" s="1">
        <v>438</v>
      </c>
      <c r="G8" s="1">
        <v>447.29822128134703</v>
      </c>
      <c r="H8" s="1">
        <v>438</v>
      </c>
      <c r="I8" s="1">
        <v>447.29822128134703</v>
      </c>
      <c r="J8" s="1">
        <v>438</v>
      </c>
      <c r="K8" s="1">
        <v>447.29822128134703</v>
      </c>
      <c r="L8" s="13">
        <v>438</v>
      </c>
      <c r="M8" s="14">
        <f t="shared" si="0"/>
        <v>438</v>
      </c>
      <c r="N8" s="15">
        <f t="shared" si="1"/>
        <v>0</v>
      </c>
      <c r="O8" s="16">
        <f t="shared" si="2"/>
        <v>443.16238523571565</v>
      </c>
      <c r="P8" s="17">
        <f t="shared" si="3"/>
        <v>1.1786267661451248E-2</v>
      </c>
      <c r="Q8">
        <v>135.1426078081131</v>
      </c>
      <c r="R8" t="s">
        <v>130</v>
      </c>
      <c r="S8">
        <v>15.5</v>
      </c>
      <c r="T8">
        <v>0.5</v>
      </c>
      <c r="U8">
        <v>9.6</v>
      </c>
      <c r="V8" s="21">
        <f t="shared" si="4"/>
        <v>13.077354980011782</v>
      </c>
    </row>
    <row r="9" spans="1:22" x14ac:dyDescent="0.35">
      <c r="A9" t="s">
        <v>19</v>
      </c>
      <c r="B9" s="1">
        <v>460.36894658959562</v>
      </c>
      <c r="C9" s="1">
        <v>461.13274595042162</v>
      </c>
      <c r="D9" s="1">
        <v>459.90724809414741</v>
      </c>
      <c r="E9" s="1">
        <v>459.90724809414741</v>
      </c>
      <c r="F9" s="1">
        <v>462.61249694973139</v>
      </c>
      <c r="G9" s="1">
        <v>459.90724809414741</v>
      </c>
      <c r="H9" s="1">
        <v>459.90724809414741</v>
      </c>
      <c r="I9" s="1">
        <v>459.90724809414741</v>
      </c>
      <c r="J9" s="1">
        <v>460.36894658959562</v>
      </c>
      <c r="K9" s="1">
        <v>470.61249694973139</v>
      </c>
      <c r="L9" s="13">
        <v>459.9</v>
      </c>
      <c r="M9" s="14">
        <f t="shared" si="0"/>
        <v>459.90724809414741</v>
      </c>
      <c r="N9" s="15">
        <f t="shared" si="1"/>
        <v>1.576015252756734E-5</v>
      </c>
      <c r="O9" s="16">
        <f t="shared" si="2"/>
        <v>461.46318734998124</v>
      </c>
      <c r="P9" s="17">
        <f t="shared" si="3"/>
        <v>3.3989722765411239E-3</v>
      </c>
      <c r="Q9">
        <v>150.32616565227511</v>
      </c>
      <c r="R9" t="s">
        <v>131</v>
      </c>
      <c r="S9">
        <v>24.8</v>
      </c>
      <c r="T9">
        <v>0.9</v>
      </c>
      <c r="U9">
        <v>14.6</v>
      </c>
      <c r="V9" s="21">
        <f t="shared" si="4"/>
        <v>9.296312715909254</v>
      </c>
    </row>
    <row r="10" spans="1:22" x14ac:dyDescent="0.35">
      <c r="A10" t="s">
        <v>21</v>
      </c>
      <c r="B10" s="1">
        <v>492.90724809414741</v>
      </c>
      <c r="C10" s="1">
        <v>499.13274595042162</v>
      </c>
      <c r="D10" s="1">
        <v>492.90724809414741</v>
      </c>
      <c r="E10" s="1">
        <v>488.90724809414741</v>
      </c>
      <c r="F10" s="1">
        <v>499.13274595042162</v>
      </c>
      <c r="G10" s="1">
        <v>488.90724809414741</v>
      </c>
      <c r="H10" s="1">
        <v>492.90724809414741</v>
      </c>
      <c r="I10" s="1">
        <v>488.90724809414741</v>
      </c>
      <c r="J10" s="1">
        <v>499.13274595042162</v>
      </c>
      <c r="K10" s="1">
        <v>491.5197450438788</v>
      </c>
      <c r="L10" s="13">
        <v>488.9</v>
      </c>
      <c r="M10" s="14">
        <f t="shared" si="0"/>
        <v>488.90724809414741</v>
      </c>
      <c r="N10" s="15">
        <f t="shared" si="1"/>
        <v>1.4825310180871793E-5</v>
      </c>
      <c r="O10" s="16">
        <f t="shared" si="2"/>
        <v>493.43614714600278</v>
      </c>
      <c r="P10" s="17">
        <f t="shared" si="3"/>
        <v>9.278271928825535E-3</v>
      </c>
      <c r="Q10">
        <v>148.19508061408999</v>
      </c>
      <c r="R10" t="s">
        <v>132</v>
      </c>
      <c r="S10">
        <v>29.3</v>
      </c>
      <c r="T10">
        <v>1.2</v>
      </c>
      <c r="U10">
        <v>19.5</v>
      </c>
      <c r="V10" s="21">
        <f t="shared" si="4"/>
        <v>6.5997477237994868</v>
      </c>
    </row>
    <row r="11" spans="1:22" x14ac:dyDescent="0.35">
      <c r="A11" t="s">
        <v>23</v>
      </c>
      <c r="B11" s="1">
        <v>535.90724809414746</v>
      </c>
      <c r="C11" s="1">
        <v>535.90724809414746</v>
      </c>
      <c r="D11" s="1">
        <v>558.0788655293195</v>
      </c>
      <c r="E11" s="1">
        <v>539.90724809414746</v>
      </c>
      <c r="F11" s="1">
        <v>539.90724809414746</v>
      </c>
      <c r="G11" s="1">
        <v>535.90724809414746</v>
      </c>
      <c r="H11" s="1">
        <v>535.90724809414746</v>
      </c>
      <c r="I11" s="1">
        <v>535.90724809414746</v>
      </c>
      <c r="J11" s="1">
        <v>535.90724809414746</v>
      </c>
      <c r="K11" s="1">
        <v>535.90724809414746</v>
      </c>
      <c r="L11" s="13">
        <v>533.6</v>
      </c>
      <c r="M11" s="14">
        <f t="shared" si="0"/>
        <v>535.90724809414746</v>
      </c>
      <c r="N11" s="18">
        <f t="shared" si="1"/>
        <v>4.3239282124202388E-3</v>
      </c>
      <c r="O11" s="16">
        <f t="shared" si="2"/>
        <v>538.92440983766483</v>
      </c>
      <c r="P11" s="17">
        <f t="shared" si="3"/>
        <v>9.978279305968521E-3</v>
      </c>
      <c r="Q11">
        <v>143.0881019830704</v>
      </c>
      <c r="R11" t="s">
        <v>133</v>
      </c>
      <c r="S11">
        <v>24.5</v>
      </c>
      <c r="T11">
        <v>2.1</v>
      </c>
      <c r="U11">
        <v>174.4</v>
      </c>
      <c r="V11" s="21">
        <f t="shared" si="4"/>
        <v>-0.17954069963835781</v>
      </c>
    </row>
    <row r="12" spans="1:22" x14ac:dyDescent="0.35">
      <c r="A12" t="s">
        <v>25</v>
      </c>
      <c r="B12" s="1">
        <v>596.3238075793812</v>
      </c>
      <c r="C12" s="1">
        <v>596.3238075793812</v>
      </c>
      <c r="D12" s="1">
        <v>604.3238075793812</v>
      </c>
      <c r="E12" s="1">
        <v>596.3238075793812</v>
      </c>
      <c r="F12" s="1">
        <v>604.3238075793812</v>
      </c>
      <c r="G12" s="1">
        <v>596.3238075793812</v>
      </c>
      <c r="H12" s="1">
        <v>596.3238075793812</v>
      </c>
      <c r="I12" s="1">
        <v>596.3238075793812</v>
      </c>
      <c r="J12" s="1">
        <v>604.3238075793812</v>
      </c>
      <c r="K12" s="1">
        <v>596.3238075793812</v>
      </c>
      <c r="L12" s="13">
        <v>596.29999999999995</v>
      </c>
      <c r="M12" s="14">
        <f t="shared" si="0"/>
        <v>596.3238075793812</v>
      </c>
      <c r="N12" s="15">
        <f t="shared" si="1"/>
        <v>3.9925506257322388E-5</v>
      </c>
      <c r="O12" s="16">
        <f t="shared" si="2"/>
        <v>598.72380757938129</v>
      </c>
      <c r="P12" s="17">
        <f t="shared" si="3"/>
        <v>4.0647452278741109E-3</v>
      </c>
      <c r="Q12">
        <v>146.4605469465256</v>
      </c>
      <c r="R12" t="s">
        <v>134</v>
      </c>
      <c r="S12">
        <v>31</v>
      </c>
      <c r="T12">
        <v>2.4</v>
      </c>
      <c r="U12">
        <v>2536.8000000000002</v>
      </c>
      <c r="V12" s="21">
        <f t="shared" si="4"/>
        <v>-0.94226563113113948</v>
      </c>
    </row>
    <row r="13" spans="1:22" x14ac:dyDescent="0.35">
      <c r="A13" t="s">
        <v>27</v>
      </c>
      <c r="B13" s="1">
        <v>668.3238075793812</v>
      </c>
      <c r="C13" s="1">
        <v>668.3238075793812</v>
      </c>
      <c r="D13" s="1">
        <v>668.3238075793812</v>
      </c>
      <c r="E13" s="1">
        <v>668.3238075793812</v>
      </c>
      <c r="F13" s="1">
        <v>668.3238075793812</v>
      </c>
      <c r="G13" s="1">
        <v>668.3238075793812</v>
      </c>
      <c r="H13" s="1">
        <v>668.3238075793812</v>
      </c>
      <c r="I13" s="1">
        <v>668.3238075793812</v>
      </c>
      <c r="J13" s="1">
        <v>668.3238075793812</v>
      </c>
      <c r="K13" s="1">
        <v>668.3238075793812</v>
      </c>
      <c r="L13" s="13">
        <v>658.9</v>
      </c>
      <c r="M13" s="14">
        <f t="shared" si="0"/>
        <v>668.3238075793812</v>
      </c>
      <c r="N13" s="20">
        <f t="shared" si="1"/>
        <v>1.4302333554987431E-2</v>
      </c>
      <c r="O13" s="16">
        <f t="shared" si="2"/>
        <v>668.32380757938131</v>
      </c>
      <c r="P13" s="17">
        <f t="shared" si="3"/>
        <v>1.4302333554987605E-2</v>
      </c>
      <c r="Q13">
        <v>126.2192425489426</v>
      </c>
      <c r="R13" t="s">
        <v>135</v>
      </c>
      <c r="S13">
        <v>28.5</v>
      </c>
      <c r="T13">
        <v>0.2</v>
      </c>
      <c r="U13">
        <v>10800.3</v>
      </c>
      <c r="V13" s="21">
        <f t="shared" si="4"/>
        <v>-0.98831335772627216</v>
      </c>
    </row>
    <row r="14" spans="1:22" x14ac:dyDescent="0.35">
      <c r="A14" t="s">
        <v>29</v>
      </c>
      <c r="B14" s="1">
        <v>603</v>
      </c>
      <c r="C14" s="1">
        <v>598</v>
      </c>
      <c r="D14" s="1">
        <v>616.49509756796397</v>
      </c>
      <c r="E14" s="1">
        <v>611.01562118716424</v>
      </c>
      <c r="F14" s="1">
        <v>611.01562118716424</v>
      </c>
      <c r="G14" s="1">
        <v>614.49509756796397</v>
      </c>
      <c r="H14" s="1">
        <v>598</v>
      </c>
      <c r="I14" s="1">
        <v>616.49509756796397</v>
      </c>
      <c r="J14" s="1">
        <v>606</v>
      </c>
      <c r="K14" s="1">
        <v>598</v>
      </c>
      <c r="L14" s="13">
        <v>594</v>
      </c>
      <c r="M14" s="14">
        <f t="shared" si="0"/>
        <v>598</v>
      </c>
      <c r="N14" s="15">
        <f t="shared" si="1"/>
        <v>6.7340067340067337E-3</v>
      </c>
      <c r="O14" s="16">
        <f t="shared" si="2"/>
        <v>607.25165350782208</v>
      </c>
      <c r="P14" s="17">
        <f t="shared" si="3"/>
        <v>2.230918098959947E-2</v>
      </c>
      <c r="Q14">
        <v>137.84102799892429</v>
      </c>
      <c r="R14" t="s">
        <v>136</v>
      </c>
      <c r="S14">
        <v>24.1</v>
      </c>
      <c r="T14">
        <v>0.4</v>
      </c>
      <c r="U14">
        <v>1.4</v>
      </c>
      <c r="V14" s="21">
        <f t="shared" si="4"/>
        <v>97.457877142088776</v>
      </c>
    </row>
    <row r="15" spans="1:22" x14ac:dyDescent="0.35">
      <c r="A15" t="s">
        <v>31</v>
      </c>
      <c r="B15" s="1">
        <v>642.01562118716424</v>
      </c>
      <c r="C15" s="1">
        <v>642.01562118716424</v>
      </c>
      <c r="D15" s="1">
        <v>655.21320343559637</v>
      </c>
      <c r="E15" s="1">
        <v>655.21320343559637</v>
      </c>
      <c r="F15" s="1">
        <v>631</v>
      </c>
      <c r="G15" s="1">
        <v>642.01562118716424</v>
      </c>
      <c r="H15" s="1">
        <v>642.01562118716424</v>
      </c>
      <c r="I15" s="1">
        <v>631</v>
      </c>
      <c r="J15" s="1">
        <v>627</v>
      </c>
      <c r="K15" s="1">
        <v>626</v>
      </c>
      <c r="L15" s="13">
        <v>624.4</v>
      </c>
      <c r="M15" s="14">
        <f t="shared" si="0"/>
        <v>626</v>
      </c>
      <c r="N15" s="15">
        <f t="shared" si="1"/>
        <v>2.5624599615631373E-3</v>
      </c>
      <c r="O15" s="16">
        <f t="shared" si="2"/>
        <v>639.34888916198497</v>
      </c>
      <c r="P15" s="17">
        <f t="shared" si="3"/>
        <v>2.3941206217144448E-2</v>
      </c>
      <c r="Q15">
        <v>151.03690652847291</v>
      </c>
      <c r="R15" t="s">
        <v>137</v>
      </c>
      <c r="S15">
        <v>30.7</v>
      </c>
      <c r="T15">
        <v>1</v>
      </c>
      <c r="U15">
        <v>6.3</v>
      </c>
      <c r="V15" s="21">
        <f t="shared" si="4"/>
        <v>22.974112147376651</v>
      </c>
    </row>
    <row r="16" spans="1:22" x14ac:dyDescent="0.35">
      <c r="A16" t="s">
        <v>33</v>
      </c>
      <c r="B16" s="1">
        <v>656</v>
      </c>
      <c r="C16" s="1">
        <v>656</v>
      </c>
      <c r="D16" s="1">
        <v>688.24880949681335</v>
      </c>
      <c r="E16" s="1">
        <v>688.24880949681335</v>
      </c>
      <c r="F16" s="1">
        <v>656</v>
      </c>
      <c r="G16" s="1">
        <v>706.23154621172785</v>
      </c>
      <c r="H16" s="1">
        <v>656.41381265149107</v>
      </c>
      <c r="I16" s="1">
        <v>656</v>
      </c>
      <c r="J16" s="1">
        <v>656</v>
      </c>
      <c r="K16" s="1">
        <v>688.24880949681335</v>
      </c>
      <c r="L16" s="13">
        <v>656</v>
      </c>
      <c r="M16" s="14">
        <f t="shared" si="0"/>
        <v>656</v>
      </c>
      <c r="N16" s="15">
        <f t="shared" si="1"/>
        <v>0</v>
      </c>
      <c r="O16" s="16">
        <f t="shared" si="2"/>
        <v>670.73917873536584</v>
      </c>
      <c r="P16" s="17">
        <f t="shared" si="3"/>
        <v>2.2468260267325974E-2</v>
      </c>
      <c r="Q16">
        <v>105.9387813329697</v>
      </c>
      <c r="R16" t="s">
        <v>138</v>
      </c>
      <c r="S16">
        <v>29.8</v>
      </c>
      <c r="T16">
        <v>2</v>
      </c>
      <c r="U16">
        <v>13.4</v>
      </c>
      <c r="V16" s="21">
        <f t="shared" si="4"/>
        <v>6.9058792039529617</v>
      </c>
    </row>
    <row r="17" spans="1:22" x14ac:dyDescent="0.35">
      <c r="A17" t="s">
        <v>35</v>
      </c>
      <c r="B17" s="1">
        <v>700.18033988749903</v>
      </c>
      <c r="C17" s="1">
        <v>700.18033988749903</v>
      </c>
      <c r="D17" s="1">
        <v>700.18033988749903</v>
      </c>
      <c r="E17" s="1">
        <v>700.18033988749903</v>
      </c>
      <c r="F17" s="1">
        <v>700.18033988749903</v>
      </c>
      <c r="G17" s="1">
        <v>700.18033988749903</v>
      </c>
      <c r="H17" s="1">
        <v>700.18033988749903</v>
      </c>
      <c r="I17" s="1">
        <v>700.18033988749903</v>
      </c>
      <c r="J17" s="1">
        <v>700.18033988749903</v>
      </c>
      <c r="K17" s="1">
        <v>753.01562118716424</v>
      </c>
      <c r="L17" s="13">
        <v>700.2</v>
      </c>
      <c r="M17" s="14">
        <f t="shared" si="0"/>
        <v>700.18033988749903</v>
      </c>
      <c r="N17" s="15">
        <f t="shared" si="1"/>
        <v>-2.8077852757804535E-5</v>
      </c>
      <c r="O17" s="16">
        <f t="shared" si="2"/>
        <v>705.46386801746553</v>
      </c>
      <c r="P17" s="17">
        <f t="shared" si="3"/>
        <v>7.5176635496507901E-3</v>
      </c>
      <c r="Q17">
        <v>150.84501380920409</v>
      </c>
      <c r="R17" t="s">
        <v>139</v>
      </c>
      <c r="S17">
        <v>33.200000000000003</v>
      </c>
      <c r="T17">
        <v>0.8</v>
      </c>
      <c r="U17">
        <v>49.2</v>
      </c>
      <c r="V17" s="21">
        <f t="shared" si="4"/>
        <v>2.0659555652277253</v>
      </c>
    </row>
    <row r="18" spans="1:22" x14ac:dyDescent="0.35">
      <c r="A18" t="s">
        <v>37</v>
      </c>
      <c r="B18" s="1">
        <v>771.41381265149107</v>
      </c>
      <c r="C18" s="1">
        <v>771.41381265149107</v>
      </c>
      <c r="D18" s="1">
        <v>771.41381265149107</v>
      </c>
      <c r="E18" s="1">
        <v>771.41381265149107</v>
      </c>
      <c r="F18" s="1">
        <v>771.41381265149107</v>
      </c>
      <c r="G18" s="1">
        <v>771.41381265149107</v>
      </c>
      <c r="H18" s="1">
        <v>806.41381265149107</v>
      </c>
      <c r="I18" s="1">
        <v>771.41381265149107</v>
      </c>
      <c r="J18" s="1">
        <v>806.41381265149107</v>
      </c>
      <c r="K18" s="1">
        <v>771.41381265149107</v>
      </c>
      <c r="L18" s="13">
        <v>771.4</v>
      </c>
      <c r="M18" s="14">
        <f t="shared" si="0"/>
        <v>771.41381265149107</v>
      </c>
      <c r="N18" s="15">
        <f t="shared" si="1"/>
        <v>1.7905952153349331E-5</v>
      </c>
      <c r="O18" s="16">
        <f t="shared" si="2"/>
        <v>778.41381265149096</v>
      </c>
      <c r="P18" s="17">
        <f t="shared" si="3"/>
        <v>9.0923161154925856E-3</v>
      </c>
      <c r="Q18">
        <v>154.00807960033421</v>
      </c>
      <c r="R18" t="s">
        <v>140</v>
      </c>
      <c r="S18">
        <v>28.4</v>
      </c>
      <c r="T18">
        <v>1.7</v>
      </c>
      <c r="U18">
        <v>397.4</v>
      </c>
      <c r="V18" s="21">
        <f t="shared" si="4"/>
        <v>-0.61246079617429738</v>
      </c>
    </row>
    <row r="19" spans="1:22" x14ac:dyDescent="0.35">
      <c r="A19" t="s">
        <v>39</v>
      </c>
      <c r="B19" s="1">
        <v>827.41381265149107</v>
      </c>
      <c r="C19" s="1">
        <v>867.41381265149107</v>
      </c>
      <c r="D19" s="1">
        <v>847.41381265149107</v>
      </c>
      <c r="E19" s="1">
        <v>827.41381265149107</v>
      </c>
      <c r="F19" s="1">
        <v>827.41381265149107</v>
      </c>
      <c r="G19" s="1">
        <v>836.24880949681335</v>
      </c>
      <c r="H19" s="1">
        <v>864.41381265149107</v>
      </c>
      <c r="I19" s="1">
        <v>847.41381265149107</v>
      </c>
      <c r="J19" s="1">
        <v>827.41381265149107</v>
      </c>
      <c r="K19" s="1">
        <v>840.97045350115218</v>
      </c>
      <c r="L19" s="13">
        <v>827.4</v>
      </c>
      <c r="M19" s="14">
        <f t="shared" si="0"/>
        <v>827.41381265149107</v>
      </c>
      <c r="N19" s="15">
        <f t="shared" si="1"/>
        <v>1.6694043378164945E-5</v>
      </c>
      <c r="O19" s="16">
        <f t="shared" si="2"/>
        <v>841.35297642098919</v>
      </c>
      <c r="P19" s="17">
        <f t="shared" si="3"/>
        <v>1.6863640827881578E-2</v>
      </c>
      <c r="Q19">
        <v>156.019381070137</v>
      </c>
      <c r="R19" t="s">
        <v>141</v>
      </c>
      <c r="S19">
        <v>27.2</v>
      </c>
      <c r="T19">
        <v>1.9</v>
      </c>
      <c r="U19">
        <v>815.5</v>
      </c>
      <c r="V19" s="21">
        <f t="shared" si="4"/>
        <v>-0.80868254927021832</v>
      </c>
    </row>
    <row r="20" spans="1:22" x14ac:dyDescent="0.35">
      <c r="A20" t="s">
        <v>41</v>
      </c>
      <c r="B20" s="1">
        <v>408.62277660168382</v>
      </c>
      <c r="C20" s="1">
        <v>409.52610922848038</v>
      </c>
      <c r="D20" s="1">
        <v>408.62277660168382</v>
      </c>
      <c r="E20" s="1">
        <v>394</v>
      </c>
      <c r="F20" s="1">
        <v>408.62277660168382</v>
      </c>
      <c r="G20" s="1">
        <v>406</v>
      </c>
      <c r="H20" s="1">
        <v>406</v>
      </c>
      <c r="I20" s="1">
        <v>408.62277660168382</v>
      </c>
      <c r="J20" s="1">
        <v>408.62277660168382</v>
      </c>
      <c r="K20" s="1">
        <v>406</v>
      </c>
      <c r="L20" s="13">
        <v>394</v>
      </c>
      <c r="M20" s="14">
        <f t="shared" si="0"/>
        <v>394</v>
      </c>
      <c r="N20" s="15">
        <f t="shared" si="1"/>
        <v>0</v>
      </c>
      <c r="O20" s="16">
        <f t="shared" si="2"/>
        <v>406.46399922368994</v>
      </c>
      <c r="P20" s="17">
        <f t="shared" si="3"/>
        <v>3.1634515796167356E-2</v>
      </c>
      <c r="Q20">
        <v>104.2688856363297</v>
      </c>
      <c r="R20" t="s">
        <v>142</v>
      </c>
      <c r="S20">
        <v>27</v>
      </c>
      <c r="T20">
        <v>1.3</v>
      </c>
      <c r="U20">
        <v>1115.3</v>
      </c>
      <c r="V20" s="21">
        <f t="shared" si="4"/>
        <v>-0.90651045849876288</v>
      </c>
    </row>
    <row r="21" spans="1:22" x14ac:dyDescent="0.35">
      <c r="A21" t="s">
        <v>43</v>
      </c>
      <c r="B21" s="1">
        <v>436.96702626232491</v>
      </c>
      <c r="C21" s="1">
        <v>456.54101966249692</v>
      </c>
      <c r="D21" s="1">
        <v>456.54101966249692</v>
      </c>
      <c r="E21" s="1">
        <v>456.54101966249692</v>
      </c>
      <c r="F21" s="1">
        <v>456.54101966249692</v>
      </c>
      <c r="G21" s="1">
        <v>456.54101966249692</v>
      </c>
      <c r="H21" s="1">
        <v>456.54101966249692</v>
      </c>
      <c r="I21" s="1">
        <v>456.54101966249692</v>
      </c>
      <c r="J21" s="1">
        <v>456.54101966249692</v>
      </c>
      <c r="K21" s="1">
        <v>456.54101966249692</v>
      </c>
      <c r="L21" s="13">
        <v>411.4</v>
      </c>
      <c r="M21" s="14">
        <f t="shared" si="0"/>
        <v>436.96702626232491</v>
      </c>
      <c r="N21" s="18">
        <f t="shared" si="1"/>
        <v>6.2146393442695506E-2</v>
      </c>
      <c r="O21" s="16">
        <f t="shared" si="2"/>
        <v>454.58362032247976</v>
      </c>
      <c r="P21" s="17">
        <f t="shared" si="3"/>
        <v>0.10496747769197809</v>
      </c>
      <c r="Q21">
        <v>71.541067504882818</v>
      </c>
      <c r="R21" t="s">
        <v>143</v>
      </c>
      <c r="S21">
        <v>29.7</v>
      </c>
      <c r="T21">
        <v>1.6</v>
      </c>
      <c r="U21">
        <v>1295.8</v>
      </c>
      <c r="V21" s="21">
        <f t="shared" si="4"/>
        <v>-0.94479003896829539</v>
      </c>
    </row>
    <row r="22" spans="1:22" x14ac:dyDescent="0.35">
      <c r="A22" t="s">
        <v>45</v>
      </c>
      <c r="B22" s="1">
        <v>520.7865728658644</v>
      </c>
      <c r="C22" s="1">
        <v>455.3016516106934</v>
      </c>
      <c r="D22" s="1">
        <v>520.7865728658644</v>
      </c>
      <c r="E22" s="1">
        <v>455.3016516106934</v>
      </c>
      <c r="F22" s="1">
        <v>455.3016516106934</v>
      </c>
      <c r="G22" s="1">
        <v>455.3016516106934</v>
      </c>
      <c r="H22" s="1">
        <v>455.3016516106934</v>
      </c>
      <c r="I22" s="1">
        <v>455.3016516106934</v>
      </c>
      <c r="J22" s="1">
        <v>455.3016516106934</v>
      </c>
      <c r="K22" s="1">
        <v>455.3016516106934</v>
      </c>
      <c r="L22" s="13">
        <v>455.3</v>
      </c>
      <c r="M22" s="14">
        <f t="shared" si="0"/>
        <v>455.3016516106934</v>
      </c>
      <c r="N22" s="15">
        <f t="shared" si="1"/>
        <v>3.6275218391969556E-6</v>
      </c>
      <c r="O22" s="16">
        <f t="shared" si="2"/>
        <v>468.39863586172771</v>
      </c>
      <c r="P22" s="17">
        <f t="shared" si="3"/>
        <v>2.8769241954157039E-2</v>
      </c>
      <c r="Q22">
        <v>65.837493896484375</v>
      </c>
      <c r="R22" t="s">
        <v>144</v>
      </c>
      <c r="S22">
        <v>25.5</v>
      </c>
      <c r="T22">
        <v>1.9</v>
      </c>
      <c r="U22">
        <v>1986</v>
      </c>
      <c r="V22" s="21">
        <f t="shared" si="4"/>
        <v>-0.96684919743379438</v>
      </c>
    </row>
    <row r="23" spans="1:22" x14ac:dyDescent="0.35">
      <c r="A23" t="s">
        <v>47</v>
      </c>
      <c r="B23" s="1">
        <v>558.7865728658644</v>
      </c>
      <c r="C23" s="1">
        <v>510.3016516106934</v>
      </c>
      <c r="D23" s="1">
        <v>510.3016516106934</v>
      </c>
      <c r="E23" s="1">
        <v>510.3016516106934</v>
      </c>
      <c r="F23" s="1">
        <v>558.7865728658644</v>
      </c>
      <c r="G23" s="1">
        <v>510.3016516106934</v>
      </c>
      <c r="H23" s="1">
        <v>510.3016516106934</v>
      </c>
      <c r="I23" s="1">
        <v>558.7865728658644</v>
      </c>
      <c r="J23" s="1">
        <v>510.3016516106934</v>
      </c>
      <c r="K23" s="1">
        <v>558.7865728658644</v>
      </c>
      <c r="L23" s="13">
        <v>504.1</v>
      </c>
      <c r="M23" s="14">
        <f t="shared" si="0"/>
        <v>510.3016516106934</v>
      </c>
      <c r="N23" s="18">
        <f t="shared" si="1"/>
        <v>1.2302423349917426E-2</v>
      </c>
      <c r="O23" s="16">
        <f t="shared" si="2"/>
        <v>529.69562011276184</v>
      </c>
      <c r="P23" s="17">
        <f t="shared" si="3"/>
        <v>5.0774886159019678E-2</v>
      </c>
      <c r="Q23">
        <v>59.771055197715761</v>
      </c>
      <c r="R23" t="s">
        <v>145</v>
      </c>
      <c r="S23">
        <v>31.2</v>
      </c>
      <c r="T23">
        <v>0.9</v>
      </c>
      <c r="U23">
        <v>10800.3</v>
      </c>
      <c r="V23" s="21">
        <f t="shared" si="4"/>
        <v>-0.99446579676511615</v>
      </c>
    </row>
    <row r="24" spans="1:22" x14ac:dyDescent="0.35">
      <c r="A24" t="s">
        <v>49</v>
      </c>
      <c r="B24" s="1">
        <v>558.3016516106934</v>
      </c>
      <c r="C24" s="1">
        <v>566.3016516106934</v>
      </c>
      <c r="D24" s="1">
        <v>566.3016516106934</v>
      </c>
      <c r="E24" s="1">
        <v>566.3016516106934</v>
      </c>
      <c r="F24" s="1">
        <v>558.3016516106934</v>
      </c>
      <c r="G24" s="1">
        <v>566.3016516106934</v>
      </c>
      <c r="H24" s="1">
        <v>558.3016516106934</v>
      </c>
      <c r="I24" s="1">
        <v>619.54101966249686</v>
      </c>
      <c r="J24" s="1">
        <v>558.3016516106934</v>
      </c>
      <c r="K24" s="1">
        <v>619.54101966249686</v>
      </c>
      <c r="L24" s="13">
        <v>558.29999999999995</v>
      </c>
      <c r="M24" s="14">
        <f t="shared" si="0"/>
        <v>558.3016516106934</v>
      </c>
      <c r="N24" s="15">
        <f t="shared" si="1"/>
        <v>2.9582853187232984E-6</v>
      </c>
      <c r="O24" s="16">
        <f t="shared" si="2"/>
        <v>573.74952522105423</v>
      </c>
      <c r="P24" s="17">
        <f t="shared" si="3"/>
        <v>2.7672443526874931E-2</v>
      </c>
      <c r="Q24">
        <v>59.914775013923652</v>
      </c>
      <c r="R24" t="s">
        <v>146</v>
      </c>
      <c r="S24">
        <v>27</v>
      </c>
      <c r="T24">
        <v>2</v>
      </c>
      <c r="U24">
        <v>10800.2</v>
      </c>
      <c r="V24" s="21">
        <f t="shared" si="4"/>
        <v>-0.9944524383794815</v>
      </c>
    </row>
    <row r="25" spans="1:22" x14ac:dyDescent="0.35">
      <c r="A25" t="s">
        <v>51</v>
      </c>
      <c r="B25" s="1">
        <v>613.3016516106934</v>
      </c>
      <c r="C25" s="1">
        <v>613.3016516106934</v>
      </c>
      <c r="D25" s="1">
        <v>613.3016516106934</v>
      </c>
      <c r="E25" s="1">
        <v>621.3016516106934</v>
      </c>
      <c r="F25" s="1">
        <v>613.3016516106934</v>
      </c>
      <c r="G25" s="1">
        <v>613.3016516106934</v>
      </c>
      <c r="H25" s="1">
        <v>613.3016516106934</v>
      </c>
      <c r="I25" s="1">
        <v>621.3016516106934</v>
      </c>
      <c r="J25" s="1">
        <v>613.3016516106934</v>
      </c>
      <c r="K25" s="1">
        <v>613.3016516106934</v>
      </c>
      <c r="L25" s="13">
        <v>613.29999999999995</v>
      </c>
      <c r="M25" s="14">
        <f t="shared" si="0"/>
        <v>613.3016516106934</v>
      </c>
      <c r="N25" s="15">
        <f t="shared" si="1"/>
        <v>2.6929898800639451E-6</v>
      </c>
      <c r="O25" s="16">
        <f t="shared" si="2"/>
        <v>614.90165161069353</v>
      </c>
      <c r="P25" s="17">
        <f t="shared" si="3"/>
        <v>2.6115304266975049E-3</v>
      </c>
      <c r="Q25">
        <v>60.071897983551032</v>
      </c>
      <c r="R25" t="s">
        <v>147</v>
      </c>
      <c r="S25">
        <v>22</v>
      </c>
      <c r="T25">
        <v>1.7</v>
      </c>
      <c r="U25">
        <v>10800.2</v>
      </c>
      <c r="V25" s="21">
        <f t="shared" si="4"/>
        <v>-0.99443789022577811</v>
      </c>
    </row>
  </sheetData>
  <conditionalFormatting sqref="P2:P25">
    <cfRule type="cellIs" dxfId="3" priority="1" operator="greaterThan">
      <formula>0.005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7"/>
  <sheetViews>
    <sheetView topLeftCell="M1" workbookViewId="0">
      <selection activeCell="U26" sqref="U26"/>
    </sheetView>
  </sheetViews>
  <sheetFormatPr defaultRowHeight="14.5" x14ac:dyDescent="0.35"/>
  <cols>
    <col min="1" max="1" width="17.179687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334</v>
      </c>
      <c r="C2" s="1">
        <v>334</v>
      </c>
      <c r="D2" s="1">
        <v>334</v>
      </c>
      <c r="E2" s="1">
        <v>353</v>
      </c>
      <c r="F2" s="1">
        <v>338</v>
      </c>
      <c r="G2" s="1">
        <v>334</v>
      </c>
      <c r="H2" s="1">
        <v>339</v>
      </c>
      <c r="I2" s="1">
        <v>345</v>
      </c>
      <c r="J2" s="1">
        <v>360</v>
      </c>
      <c r="K2" s="1">
        <v>334</v>
      </c>
      <c r="L2" s="13">
        <v>334</v>
      </c>
      <c r="M2" s="14">
        <f t="shared" ref="M2:M25" si="0">MIN(B2:K2)</f>
        <v>334</v>
      </c>
      <c r="N2" s="15">
        <f t="shared" ref="N2:N25" si="1">(M2-L2) / L2</f>
        <v>0</v>
      </c>
      <c r="O2" s="16">
        <f t="shared" ref="O2:O25" si="2">AVERAGE(B2:K2)</f>
        <v>340.5</v>
      </c>
      <c r="P2" s="17">
        <f t="shared" ref="P2:P25" si="3">(O2-L2)/L2</f>
        <v>1.9461077844311378E-2</v>
      </c>
      <c r="Q2">
        <v>169.31504783630371</v>
      </c>
      <c r="R2" t="s">
        <v>148</v>
      </c>
      <c r="S2">
        <v>30.2</v>
      </c>
      <c r="T2">
        <v>1.9</v>
      </c>
      <c r="U2">
        <v>10807.4</v>
      </c>
      <c r="V2" s="21">
        <f>(Q2-U2)/U2</f>
        <v>-0.98433341526765883</v>
      </c>
    </row>
    <row r="3" spans="1:22" x14ac:dyDescent="0.35">
      <c r="A3" t="s">
        <v>7</v>
      </c>
      <c r="B3" s="1">
        <v>383</v>
      </c>
      <c r="C3" s="1">
        <v>378</v>
      </c>
      <c r="D3" s="1">
        <v>403</v>
      </c>
      <c r="E3" s="1">
        <v>383</v>
      </c>
      <c r="F3" s="1">
        <v>392</v>
      </c>
      <c r="G3" s="1">
        <v>379</v>
      </c>
      <c r="H3" s="1">
        <v>387</v>
      </c>
      <c r="I3" s="1">
        <v>384</v>
      </c>
      <c r="J3" s="1">
        <v>385.45403774521299</v>
      </c>
      <c r="K3" s="1">
        <v>384</v>
      </c>
      <c r="L3" s="13">
        <v>371.4</v>
      </c>
      <c r="M3" s="14">
        <f t="shared" si="0"/>
        <v>378</v>
      </c>
      <c r="N3" s="15">
        <f t="shared" si="1"/>
        <v>1.7770597738287625E-2</v>
      </c>
      <c r="O3" s="16">
        <f t="shared" si="2"/>
        <v>385.84540377452129</v>
      </c>
      <c r="P3" s="17">
        <f t="shared" si="3"/>
        <v>3.889446358244833E-2</v>
      </c>
      <c r="Q3">
        <v>198.11227650642391</v>
      </c>
      <c r="R3" t="s">
        <v>149</v>
      </c>
      <c r="S3">
        <v>30.3</v>
      </c>
      <c r="T3">
        <v>1.4</v>
      </c>
      <c r="U3">
        <v>10800.5</v>
      </c>
      <c r="V3" s="21">
        <f t="shared" ref="V3:V25" si="4">(Q3-U3)/U3</f>
        <v>-0.98165711990126159</v>
      </c>
    </row>
    <row r="4" spans="1:22" x14ac:dyDescent="0.35">
      <c r="A4" t="s">
        <v>9</v>
      </c>
      <c r="B4" s="1">
        <v>420</v>
      </c>
      <c r="C4" s="1">
        <v>422.16112427806092</v>
      </c>
      <c r="D4" s="1">
        <v>431.80128589788592</v>
      </c>
      <c r="E4" s="1">
        <v>423.40140285293518</v>
      </c>
      <c r="F4" s="1">
        <v>415.61552812808827</v>
      </c>
      <c r="G4" s="1">
        <v>422</v>
      </c>
      <c r="H4" s="1">
        <v>429</v>
      </c>
      <c r="I4" s="1">
        <v>436.01567698921428</v>
      </c>
      <c r="J4" s="1">
        <v>437</v>
      </c>
      <c r="K4" s="1">
        <v>429</v>
      </c>
      <c r="L4" s="13">
        <v>411.2</v>
      </c>
      <c r="M4" s="14">
        <f t="shared" si="0"/>
        <v>415.61552812808827</v>
      </c>
      <c r="N4" s="15">
        <f t="shared" si="1"/>
        <v>1.0738152062471506E-2</v>
      </c>
      <c r="O4" s="16">
        <f t="shared" si="2"/>
        <v>426.59950181461846</v>
      </c>
      <c r="P4" s="17">
        <f t="shared" si="3"/>
        <v>3.7450150327379562E-2</v>
      </c>
      <c r="Q4">
        <v>238.79450597763059</v>
      </c>
      <c r="R4" t="s">
        <v>150</v>
      </c>
      <c r="S4">
        <v>24.4</v>
      </c>
      <c r="T4">
        <v>1.7</v>
      </c>
      <c r="U4">
        <v>10800.5</v>
      </c>
      <c r="V4" s="21">
        <f t="shared" si="4"/>
        <v>-0.97789042118627556</v>
      </c>
    </row>
    <row r="5" spans="1:22" x14ac:dyDescent="0.35">
      <c r="A5" t="s">
        <v>11</v>
      </c>
      <c r="B5" s="1">
        <v>477.79944773173179</v>
      </c>
      <c r="C5" s="1">
        <v>451.13274595042162</v>
      </c>
      <c r="D5" s="1">
        <v>464.1775851857098</v>
      </c>
      <c r="E5" s="1">
        <v>470.62529317031209</v>
      </c>
      <c r="F5" s="1">
        <v>467</v>
      </c>
      <c r="G5" s="1">
        <v>481</v>
      </c>
      <c r="H5" s="1">
        <v>464.1775851857098</v>
      </c>
      <c r="I5" s="1">
        <v>476</v>
      </c>
      <c r="J5" s="1">
        <v>473.63073504392798</v>
      </c>
      <c r="K5" s="1">
        <v>463.11077027627482</v>
      </c>
      <c r="L5" s="13">
        <v>448.1</v>
      </c>
      <c r="M5" s="14">
        <f t="shared" si="0"/>
        <v>451.13274595042162</v>
      </c>
      <c r="N5" s="18">
        <f t="shared" si="1"/>
        <v>6.7680114939111793E-3</v>
      </c>
      <c r="O5" s="16">
        <f t="shared" si="2"/>
        <v>468.86541625440879</v>
      </c>
      <c r="P5" s="17">
        <f t="shared" si="3"/>
        <v>4.634103158761161E-2</v>
      </c>
      <c r="Q5">
        <v>243.7045548439026</v>
      </c>
      <c r="R5" t="s">
        <v>151</v>
      </c>
      <c r="S5">
        <v>33.799999999999997</v>
      </c>
      <c r="T5">
        <v>1.8</v>
      </c>
      <c r="U5">
        <v>10810.3</v>
      </c>
      <c r="V5" s="21">
        <f t="shared" si="4"/>
        <v>-0.97745626348538872</v>
      </c>
    </row>
    <row r="6" spans="1:22" x14ac:dyDescent="0.35">
      <c r="A6" t="s">
        <v>13</v>
      </c>
      <c r="B6" s="1">
        <v>521.75765298066335</v>
      </c>
      <c r="C6" s="1">
        <v>509.1775851857098</v>
      </c>
      <c r="D6" s="1">
        <v>491.09975124224178</v>
      </c>
      <c r="E6" s="1">
        <v>517.85831846051019</v>
      </c>
      <c r="F6" s="1">
        <v>510.91209328486673</v>
      </c>
      <c r="G6" s="1">
        <v>506.09975124224178</v>
      </c>
      <c r="H6" s="1">
        <v>509.1775851857098</v>
      </c>
      <c r="I6" s="1">
        <v>527.09975124224184</v>
      </c>
      <c r="J6" s="1">
        <v>523.64175407796108</v>
      </c>
      <c r="K6" s="1">
        <v>494.87489146391641</v>
      </c>
      <c r="L6" s="13">
        <v>490.2</v>
      </c>
      <c r="M6" s="14">
        <f t="shared" si="0"/>
        <v>491.09975124224178</v>
      </c>
      <c r="N6" s="15">
        <f t="shared" si="1"/>
        <v>1.8354778503504514E-3</v>
      </c>
      <c r="O6" s="16">
        <f t="shared" si="2"/>
        <v>511.16991343660629</v>
      </c>
      <c r="P6" s="17">
        <f t="shared" si="3"/>
        <v>4.2778281184427384E-2</v>
      </c>
      <c r="Q6">
        <v>275.236771440506</v>
      </c>
      <c r="R6" t="s">
        <v>152</v>
      </c>
      <c r="S6">
        <v>31.1</v>
      </c>
      <c r="T6">
        <v>2</v>
      </c>
      <c r="U6">
        <v>10807.5</v>
      </c>
      <c r="V6" s="21">
        <f t="shared" si="4"/>
        <v>-0.97453279931154235</v>
      </c>
    </row>
    <row r="7" spans="1:22" x14ac:dyDescent="0.35">
      <c r="A7" t="s">
        <v>15</v>
      </c>
      <c r="B7" s="1">
        <v>542.50115409517696</v>
      </c>
      <c r="C7" s="1">
        <v>564.36524314308485</v>
      </c>
      <c r="D7" s="1">
        <v>562.89005521680065</v>
      </c>
      <c r="E7" s="1">
        <v>520.88470913081824</v>
      </c>
      <c r="F7" s="1">
        <v>549.50115409517696</v>
      </c>
      <c r="G7" s="1">
        <v>547.11077027627482</v>
      </c>
      <c r="H7" s="1">
        <v>536.09975124224184</v>
      </c>
      <c r="I7" s="1">
        <v>558.91209328486661</v>
      </c>
      <c r="J7" s="1">
        <v>539.09975124224184</v>
      </c>
      <c r="K7" s="1">
        <v>556.02738415404838</v>
      </c>
      <c r="L7" s="13">
        <v>520.5</v>
      </c>
      <c r="M7" s="14">
        <f t="shared" si="0"/>
        <v>520.88470913081824</v>
      </c>
      <c r="N7" s="15">
        <f t="shared" si="1"/>
        <v>7.3911456449229028E-4</v>
      </c>
      <c r="O7" s="16">
        <f t="shared" si="2"/>
        <v>547.7392065880731</v>
      </c>
      <c r="P7" s="17">
        <f t="shared" si="3"/>
        <v>5.2332769621658219E-2</v>
      </c>
      <c r="Q7">
        <v>261.60764360427862</v>
      </c>
      <c r="R7" t="s">
        <v>153</v>
      </c>
      <c r="S7">
        <v>22</v>
      </c>
      <c r="T7">
        <v>2.2999999999999998</v>
      </c>
      <c r="U7">
        <v>10801</v>
      </c>
      <c r="V7" s="21">
        <f t="shared" si="4"/>
        <v>-0.97577931269287299</v>
      </c>
    </row>
    <row r="8" spans="1:22" x14ac:dyDescent="0.35">
      <c r="A8" t="s">
        <v>17</v>
      </c>
      <c r="B8" s="1">
        <v>499</v>
      </c>
      <c r="C8" s="1">
        <v>535.79464974011216</v>
      </c>
      <c r="D8" s="1">
        <v>527</v>
      </c>
      <c r="E8" s="1">
        <v>520</v>
      </c>
      <c r="F8" s="1">
        <v>496.65552217265719</v>
      </c>
      <c r="G8" s="1">
        <v>535</v>
      </c>
      <c r="H8" s="1">
        <v>535</v>
      </c>
      <c r="I8" s="1">
        <v>500.98571136907179</v>
      </c>
      <c r="J8" s="1">
        <v>542</v>
      </c>
      <c r="K8" s="1">
        <v>535</v>
      </c>
      <c r="L8" s="13">
        <v>494.2</v>
      </c>
      <c r="M8" s="14">
        <f t="shared" si="0"/>
        <v>496.65552217265719</v>
      </c>
      <c r="N8" s="15">
        <f t="shared" si="1"/>
        <v>4.968681045441516E-3</v>
      </c>
      <c r="O8" s="16">
        <f t="shared" si="2"/>
        <v>522.64358832818402</v>
      </c>
      <c r="P8" s="17">
        <f t="shared" si="3"/>
        <v>5.7554812481149402E-2</v>
      </c>
      <c r="Q8">
        <v>258.18930656909941</v>
      </c>
      <c r="R8" t="s">
        <v>154</v>
      </c>
      <c r="S8">
        <v>30.2</v>
      </c>
      <c r="T8">
        <v>1.7</v>
      </c>
      <c r="U8">
        <v>694.3</v>
      </c>
      <c r="V8" s="21">
        <f t="shared" si="4"/>
        <v>-0.62813004959081176</v>
      </c>
    </row>
    <row r="9" spans="1:22" x14ac:dyDescent="0.35">
      <c r="A9" t="s">
        <v>19</v>
      </c>
      <c r="B9" s="1">
        <v>561</v>
      </c>
      <c r="C9" s="1">
        <v>560</v>
      </c>
      <c r="D9" s="1">
        <v>559.52277622223573</v>
      </c>
      <c r="E9" s="1">
        <v>560.3174259623479</v>
      </c>
      <c r="F9" s="1">
        <v>545.37840265595025</v>
      </c>
      <c r="G9" s="1">
        <v>538.52277622223573</v>
      </c>
      <c r="H9" s="1">
        <v>564.75163055099483</v>
      </c>
      <c r="I9" s="1">
        <v>561</v>
      </c>
      <c r="J9" s="1">
        <v>561</v>
      </c>
      <c r="K9" s="1">
        <v>525.79464974011216</v>
      </c>
      <c r="L9" s="13">
        <v>514.20000000000005</v>
      </c>
      <c r="M9" s="14">
        <f t="shared" si="0"/>
        <v>525.79464974011216</v>
      </c>
      <c r="N9" s="15">
        <f t="shared" si="1"/>
        <v>2.2548910424177591E-2</v>
      </c>
      <c r="O9" s="16">
        <f t="shared" si="2"/>
        <v>553.72876613538756</v>
      </c>
      <c r="P9" s="17">
        <f t="shared" si="3"/>
        <v>7.687430209137984E-2</v>
      </c>
      <c r="Q9">
        <v>279.59178922176358</v>
      </c>
      <c r="R9" t="s">
        <v>155</v>
      </c>
      <c r="S9">
        <v>32.9</v>
      </c>
      <c r="T9">
        <v>1.7</v>
      </c>
      <c r="U9">
        <v>9285.7999999999993</v>
      </c>
      <c r="V9" s="21">
        <f t="shared" si="4"/>
        <v>-0.9698903929417213</v>
      </c>
    </row>
    <row r="10" spans="1:22" x14ac:dyDescent="0.35">
      <c r="A10" t="s">
        <v>21</v>
      </c>
      <c r="B10" s="1">
        <v>555.70189783425963</v>
      </c>
      <c r="C10" s="1">
        <v>633.98571136907185</v>
      </c>
      <c r="D10" s="1">
        <v>577.90622148576085</v>
      </c>
      <c r="E10" s="1">
        <v>562.14001819519376</v>
      </c>
      <c r="F10" s="1">
        <v>587.70189783425963</v>
      </c>
      <c r="G10" s="1">
        <v>590.74524290015302</v>
      </c>
      <c r="H10" s="1">
        <v>550.79464974011216</v>
      </c>
      <c r="I10" s="1">
        <v>592.70189783425963</v>
      </c>
      <c r="J10" s="1">
        <v>564.50169254001707</v>
      </c>
      <c r="K10" s="1">
        <v>641.67754161536811</v>
      </c>
      <c r="L10" s="13">
        <v>550.5</v>
      </c>
      <c r="M10" s="14">
        <f t="shared" si="0"/>
        <v>550.79464974011216</v>
      </c>
      <c r="N10" s="15">
        <f t="shared" si="1"/>
        <v>5.3524021818739922E-4</v>
      </c>
      <c r="O10" s="16">
        <f t="shared" si="2"/>
        <v>585.78567713484551</v>
      </c>
      <c r="P10" s="17">
        <f t="shared" si="3"/>
        <v>6.4097506148674863E-2</v>
      </c>
      <c r="Q10">
        <v>268.88152313232422</v>
      </c>
      <c r="R10" t="s">
        <v>156</v>
      </c>
      <c r="S10">
        <v>29.1</v>
      </c>
      <c r="T10">
        <v>2.1</v>
      </c>
      <c r="U10">
        <v>10812.5</v>
      </c>
      <c r="V10" s="21">
        <f t="shared" si="4"/>
        <v>-0.97513234468140353</v>
      </c>
    </row>
    <row r="11" spans="1:22" x14ac:dyDescent="0.35">
      <c r="A11" t="s">
        <v>23</v>
      </c>
      <c r="B11" s="1">
        <v>627.90724809414746</v>
      </c>
      <c r="C11" s="1">
        <v>584.74189187882848</v>
      </c>
      <c r="D11" s="1">
        <v>622.25371247638077</v>
      </c>
      <c r="E11" s="1">
        <v>619.90724809414746</v>
      </c>
      <c r="F11" s="1">
        <v>631.21603458822642</v>
      </c>
      <c r="G11" s="1">
        <v>627.10887775206629</v>
      </c>
      <c r="H11" s="1">
        <v>620.74189187882848</v>
      </c>
      <c r="I11" s="1">
        <v>605.64761515876239</v>
      </c>
      <c r="J11" s="1">
        <v>592.88564176035356</v>
      </c>
      <c r="K11" s="1">
        <v>611.28962302885088</v>
      </c>
      <c r="L11" s="13">
        <v>577.29999999999995</v>
      </c>
      <c r="M11" s="14">
        <f t="shared" si="0"/>
        <v>584.74189187882848</v>
      </c>
      <c r="N11" s="18">
        <f t="shared" si="1"/>
        <v>1.2890857229912574E-2</v>
      </c>
      <c r="O11" s="16">
        <f t="shared" si="2"/>
        <v>614.36997847105908</v>
      </c>
      <c r="P11" s="17">
        <f t="shared" si="3"/>
        <v>6.4212677067485069E-2</v>
      </c>
      <c r="Q11">
        <v>267.82799317836759</v>
      </c>
      <c r="R11" t="s">
        <v>157</v>
      </c>
      <c r="S11">
        <v>36.5</v>
      </c>
      <c r="T11">
        <v>2.6</v>
      </c>
      <c r="U11">
        <v>10801.8</v>
      </c>
      <c r="V11" s="21">
        <f t="shared" si="4"/>
        <v>-0.97520524420204346</v>
      </c>
    </row>
    <row r="12" spans="1:22" x14ac:dyDescent="0.35">
      <c r="A12" t="s">
        <v>25</v>
      </c>
      <c r="B12" s="1">
        <v>668.90724809414746</v>
      </c>
      <c r="C12" s="1">
        <v>668.90724809414746</v>
      </c>
      <c r="D12" s="1">
        <v>662.06569945820979</v>
      </c>
      <c r="E12" s="1">
        <v>668.90724809414746</v>
      </c>
      <c r="F12" s="1">
        <v>663.26800110730892</v>
      </c>
      <c r="G12" s="1">
        <v>669.74189187882848</v>
      </c>
      <c r="H12" s="1">
        <v>668.90724809414746</v>
      </c>
      <c r="I12" s="1">
        <v>668.90724809414746</v>
      </c>
      <c r="J12" s="1">
        <v>659.20174595729827</v>
      </c>
      <c r="K12" s="1">
        <v>668.90724809414746</v>
      </c>
      <c r="L12" s="13">
        <v>643.29999999999995</v>
      </c>
      <c r="M12" s="14">
        <f t="shared" si="0"/>
        <v>659.20174595729827</v>
      </c>
      <c r="N12" s="15">
        <f t="shared" si="1"/>
        <v>2.4719020608267243E-2</v>
      </c>
      <c r="O12" s="16">
        <f t="shared" si="2"/>
        <v>666.77208269665311</v>
      </c>
      <c r="P12" s="17">
        <f t="shared" si="3"/>
        <v>3.6486993155064762E-2</v>
      </c>
      <c r="Q12">
        <v>225.62088739871979</v>
      </c>
      <c r="R12" t="s">
        <v>158</v>
      </c>
      <c r="S12">
        <v>33.5</v>
      </c>
      <c r="T12">
        <v>1.4</v>
      </c>
      <c r="U12">
        <v>10800.7</v>
      </c>
      <c r="V12" s="21">
        <f t="shared" si="4"/>
        <v>-0.97911053103977341</v>
      </c>
    </row>
    <row r="13" spans="1:22" x14ac:dyDescent="0.35">
      <c r="A13" t="s">
        <v>27</v>
      </c>
      <c r="B13" s="1">
        <v>720.66190378969054</v>
      </c>
      <c r="C13" s="1">
        <v>712.24308976169334</v>
      </c>
      <c r="D13" s="1">
        <v>737.66190378969054</v>
      </c>
      <c r="E13" s="1">
        <v>725.90724809414746</v>
      </c>
      <c r="F13" s="1">
        <v>717.90724809414746</v>
      </c>
      <c r="G13" s="1">
        <v>717.90724809414746</v>
      </c>
      <c r="H13" s="1">
        <v>716.76153610105155</v>
      </c>
      <c r="I13" s="1">
        <v>705.90724809414746</v>
      </c>
      <c r="J13" s="1">
        <v>730.29822128134697</v>
      </c>
      <c r="K13" s="1">
        <v>717.90724809414746</v>
      </c>
      <c r="L13" s="13">
        <v>719.1</v>
      </c>
      <c r="M13" s="14">
        <f t="shared" si="0"/>
        <v>705.90724809414746</v>
      </c>
      <c r="N13" s="20">
        <f t="shared" si="1"/>
        <v>-1.8346199285012597E-2</v>
      </c>
      <c r="O13" s="16">
        <f t="shared" si="2"/>
        <v>720.31628951942116</v>
      </c>
      <c r="P13" s="17">
        <f t="shared" si="3"/>
        <v>1.691405255765733E-3</v>
      </c>
      <c r="Q13">
        <v>153.24489209651949</v>
      </c>
      <c r="R13" t="s">
        <v>159</v>
      </c>
      <c r="S13">
        <v>22.5</v>
      </c>
      <c r="T13">
        <v>2.4</v>
      </c>
      <c r="U13">
        <v>10803.5</v>
      </c>
      <c r="V13" s="21">
        <f t="shared" si="4"/>
        <v>-0.98581525504729761</v>
      </c>
    </row>
    <row r="14" spans="1:22" x14ac:dyDescent="0.35">
      <c r="A14" t="s">
        <v>29</v>
      </c>
      <c r="B14" s="1">
        <v>774</v>
      </c>
      <c r="C14" s="1">
        <v>743.00796519048117</v>
      </c>
      <c r="D14" s="1">
        <v>743.96852694888787</v>
      </c>
      <c r="E14" s="1">
        <v>743.5941525389901</v>
      </c>
      <c r="F14" s="1">
        <v>725</v>
      </c>
      <c r="G14" s="1">
        <v>772</v>
      </c>
      <c r="H14" s="1">
        <v>726.5941525389901</v>
      </c>
      <c r="I14" s="1">
        <v>727</v>
      </c>
      <c r="J14" s="1">
        <v>730</v>
      </c>
      <c r="K14" s="1">
        <v>731.00796519048117</v>
      </c>
      <c r="L14" s="13">
        <v>717.7</v>
      </c>
      <c r="M14" s="14">
        <f t="shared" si="0"/>
        <v>725</v>
      </c>
      <c r="N14" s="15">
        <f t="shared" si="1"/>
        <v>1.0171380799777002E-2</v>
      </c>
      <c r="O14" s="16">
        <f t="shared" si="2"/>
        <v>741.61727624078299</v>
      </c>
      <c r="P14" s="17">
        <f t="shared" si="3"/>
        <v>3.3324893744995039E-2</v>
      </c>
      <c r="Q14">
        <v>129.4715922355652</v>
      </c>
      <c r="R14" t="s">
        <v>160</v>
      </c>
      <c r="S14">
        <v>31.9</v>
      </c>
      <c r="T14">
        <v>2.1</v>
      </c>
      <c r="U14">
        <v>161.30000000000001</v>
      </c>
      <c r="V14" s="21">
        <f t="shared" si="4"/>
        <v>-0.19732428868217491</v>
      </c>
    </row>
    <row r="15" spans="1:22" x14ac:dyDescent="0.35">
      <c r="A15" t="s">
        <v>31</v>
      </c>
      <c r="B15" s="1">
        <v>791.44505502581956</v>
      </c>
      <c r="C15" s="1">
        <v>771.46201293240983</v>
      </c>
      <c r="D15" s="1">
        <v>773.82269270740767</v>
      </c>
      <c r="E15" s="1">
        <v>761.82269270740767</v>
      </c>
      <c r="F15" s="1">
        <v>761.95483231398805</v>
      </c>
      <c r="G15" s="1">
        <v>773.82269270740767</v>
      </c>
      <c r="H15" s="1">
        <v>787.59222598672568</v>
      </c>
      <c r="I15" s="1">
        <v>771.46201293240983</v>
      </c>
      <c r="J15" s="1">
        <v>791.60977372615434</v>
      </c>
      <c r="K15" s="1">
        <v>765.01562118716424</v>
      </c>
      <c r="L15" s="13">
        <v>750.4</v>
      </c>
      <c r="M15" s="14">
        <f t="shared" si="0"/>
        <v>761.82269270740767</v>
      </c>
      <c r="N15" s="15">
        <f t="shared" si="1"/>
        <v>1.5222138469359931E-2</v>
      </c>
      <c r="O15" s="16">
        <f t="shared" si="2"/>
        <v>775.00096122268951</v>
      </c>
      <c r="P15" s="17">
        <f t="shared" si="3"/>
        <v>3.278379693855215E-2</v>
      </c>
      <c r="Q15">
        <v>173.15745217800139</v>
      </c>
      <c r="R15" t="s">
        <v>161</v>
      </c>
      <c r="S15">
        <v>35.700000000000003</v>
      </c>
      <c r="T15">
        <v>1.1000000000000001</v>
      </c>
      <c r="U15">
        <v>917</v>
      </c>
      <c r="V15" s="21">
        <f t="shared" si="4"/>
        <v>-0.81116962685059824</v>
      </c>
    </row>
    <row r="16" spans="1:22" x14ac:dyDescent="0.35">
      <c r="A16" t="s">
        <v>33</v>
      </c>
      <c r="B16" s="1">
        <v>820.44505502581956</v>
      </c>
      <c r="C16" s="1">
        <v>821.39935964618746</v>
      </c>
      <c r="D16" s="1">
        <v>793.00796519048117</v>
      </c>
      <c r="E16" s="1">
        <v>833.21320343559637</v>
      </c>
      <c r="F16" s="1">
        <v>815.01562118716424</v>
      </c>
      <c r="G16" s="1">
        <v>820.15475947422647</v>
      </c>
      <c r="H16" s="1">
        <v>834.60977372615434</v>
      </c>
      <c r="I16" s="1">
        <v>803.66098005038316</v>
      </c>
      <c r="J16" s="1">
        <v>821.39935964618746</v>
      </c>
      <c r="K16" s="1">
        <v>824.51891066051007</v>
      </c>
      <c r="L16" s="13">
        <v>772</v>
      </c>
      <c r="M16" s="14">
        <f t="shared" si="0"/>
        <v>793.00796519048117</v>
      </c>
      <c r="N16" s="15">
        <f t="shared" si="1"/>
        <v>2.7212390143110329E-2</v>
      </c>
      <c r="O16" s="16">
        <f t="shared" si="2"/>
        <v>818.74249880427112</v>
      </c>
      <c r="P16" s="17">
        <f t="shared" si="3"/>
        <v>6.0547278243874514E-2</v>
      </c>
      <c r="Q16">
        <v>259.94232494831078</v>
      </c>
      <c r="R16" t="s">
        <v>162</v>
      </c>
      <c r="S16">
        <v>34.4</v>
      </c>
      <c r="T16">
        <v>1</v>
      </c>
      <c r="U16">
        <v>1103.8</v>
      </c>
      <c r="V16" s="21">
        <f t="shared" si="4"/>
        <v>-0.76450233289698244</v>
      </c>
    </row>
    <row r="17" spans="1:22" x14ac:dyDescent="0.35">
      <c r="A17" t="s">
        <v>35</v>
      </c>
      <c r="B17" s="1">
        <v>905</v>
      </c>
      <c r="C17" s="1">
        <v>885.01562118716424</v>
      </c>
      <c r="D17" s="1">
        <v>892.18033988749903</v>
      </c>
      <c r="E17" s="1">
        <v>885.01562118716424</v>
      </c>
      <c r="F17" s="1">
        <v>892.18033988749903</v>
      </c>
      <c r="G17" s="1">
        <v>892.18033988749903</v>
      </c>
      <c r="H17" s="1">
        <v>876.97045350115218</v>
      </c>
      <c r="I17" s="1">
        <v>832.02358637764542</v>
      </c>
      <c r="J17" s="1">
        <v>829.02358637764542</v>
      </c>
      <c r="K17" s="1">
        <v>887.8557773429618</v>
      </c>
      <c r="L17" s="13">
        <v>862.4</v>
      </c>
      <c r="M17" s="14">
        <f t="shared" si="0"/>
        <v>829.02358637764542</v>
      </c>
      <c r="N17" s="15">
        <f t="shared" si="1"/>
        <v>-3.8701778319056773E-2</v>
      </c>
      <c r="O17" s="16">
        <f t="shared" si="2"/>
        <v>877.74456656362304</v>
      </c>
      <c r="P17" s="17">
        <f t="shared" si="3"/>
        <v>1.7792864753737318E-2</v>
      </c>
      <c r="Q17">
        <v>240.7173928260803</v>
      </c>
      <c r="R17" t="s">
        <v>163</v>
      </c>
      <c r="S17">
        <v>36.799999999999997</v>
      </c>
      <c r="T17">
        <v>2.4</v>
      </c>
      <c r="U17">
        <v>10811.3</v>
      </c>
      <c r="V17" s="21">
        <f t="shared" si="4"/>
        <v>-0.97773464867073523</v>
      </c>
    </row>
    <row r="18" spans="1:22" x14ac:dyDescent="0.35">
      <c r="A18" t="s">
        <v>37</v>
      </c>
      <c r="B18" s="1">
        <v>930.41381265149107</v>
      </c>
      <c r="C18" s="1">
        <v>908.42943383865531</v>
      </c>
      <c r="D18" s="1">
        <v>905.41381265149107</v>
      </c>
      <c r="E18" s="1">
        <v>957</v>
      </c>
      <c r="F18" s="1">
        <v>930.41381265149107</v>
      </c>
      <c r="G18" s="1">
        <v>907.00796519048106</v>
      </c>
      <c r="H18" s="1">
        <v>930.41381265149107</v>
      </c>
      <c r="I18" s="1">
        <v>930.41381265149107</v>
      </c>
      <c r="J18" s="1">
        <v>980.18033988749903</v>
      </c>
      <c r="K18" s="1">
        <v>988.01562118716424</v>
      </c>
      <c r="L18" s="13">
        <v>900.4</v>
      </c>
      <c r="M18" s="14">
        <f t="shared" si="0"/>
        <v>905.41381265149107</v>
      </c>
      <c r="N18" s="15">
        <f t="shared" si="1"/>
        <v>5.5684280891726938E-3</v>
      </c>
      <c r="O18" s="16">
        <f t="shared" si="2"/>
        <v>936.77024233612542</v>
      </c>
      <c r="P18" s="17">
        <f t="shared" si="3"/>
        <v>4.0393427738922086E-2</v>
      </c>
      <c r="Q18">
        <v>277.86313073635102</v>
      </c>
      <c r="R18" t="s">
        <v>164</v>
      </c>
      <c r="S18">
        <v>22.7</v>
      </c>
      <c r="T18">
        <v>1.3</v>
      </c>
      <c r="U18">
        <v>10803.9</v>
      </c>
      <c r="V18" s="21">
        <f t="shared" si="4"/>
        <v>-0.97428121967656589</v>
      </c>
    </row>
    <row r="19" spans="1:22" x14ac:dyDescent="0.35">
      <c r="A19" t="s">
        <v>39</v>
      </c>
      <c r="B19" s="1">
        <v>978</v>
      </c>
      <c r="C19" s="1">
        <v>973.41381265149107</v>
      </c>
      <c r="D19" s="1">
        <v>984.59415253898999</v>
      </c>
      <c r="E19" s="1">
        <v>1024</v>
      </c>
      <c r="F19" s="1">
        <v>985.41381265149107</v>
      </c>
      <c r="G19" s="1">
        <v>1024</v>
      </c>
      <c r="H19" s="1">
        <v>1020.0079651904809</v>
      </c>
      <c r="I19" s="1">
        <v>1024</v>
      </c>
      <c r="J19" s="1">
        <v>992.00796519048106</v>
      </c>
      <c r="K19" s="1">
        <v>975.01562118716424</v>
      </c>
      <c r="L19" s="13">
        <v>985.4</v>
      </c>
      <c r="M19" s="14">
        <f t="shared" si="0"/>
        <v>973.41381265149107</v>
      </c>
      <c r="N19" s="15">
        <f t="shared" si="1"/>
        <v>-1.2163778514825356E-2</v>
      </c>
      <c r="O19" s="16">
        <f t="shared" si="2"/>
        <v>998.04533294100986</v>
      </c>
      <c r="P19" s="17">
        <f t="shared" si="3"/>
        <v>1.2832690218195539E-2</v>
      </c>
      <c r="Q19">
        <v>280.87981829643252</v>
      </c>
      <c r="R19" t="s">
        <v>165</v>
      </c>
      <c r="S19">
        <v>21.7</v>
      </c>
      <c r="T19">
        <v>1.6</v>
      </c>
      <c r="U19">
        <v>10804.7</v>
      </c>
      <c r="V19" s="21">
        <f t="shared" si="4"/>
        <v>-0.97400392252478707</v>
      </c>
    </row>
    <row r="20" spans="1:22" x14ac:dyDescent="0.35">
      <c r="A20" t="s">
        <v>41</v>
      </c>
      <c r="B20" s="1">
        <v>627</v>
      </c>
      <c r="C20" s="1">
        <v>624</v>
      </c>
      <c r="D20" s="1">
        <v>624</v>
      </c>
      <c r="E20" s="1">
        <v>624</v>
      </c>
      <c r="F20" s="1">
        <v>621</v>
      </c>
      <c r="G20" s="1">
        <v>672</v>
      </c>
      <c r="H20" s="1">
        <v>617</v>
      </c>
      <c r="I20" s="1">
        <v>629</v>
      </c>
      <c r="J20" s="1">
        <v>624</v>
      </c>
      <c r="K20" s="1">
        <v>672</v>
      </c>
      <c r="L20" s="13">
        <v>624</v>
      </c>
      <c r="M20" s="14">
        <f t="shared" si="0"/>
        <v>617</v>
      </c>
      <c r="N20" s="15">
        <f t="shared" si="1"/>
        <v>-1.1217948717948718E-2</v>
      </c>
      <c r="O20" s="16">
        <f t="shared" si="2"/>
        <v>633.4</v>
      </c>
      <c r="P20" s="17">
        <f t="shared" si="3"/>
        <v>1.5064102564102528E-2</v>
      </c>
      <c r="Q20">
        <v>142.84004046916959</v>
      </c>
      <c r="R20" t="s">
        <v>166</v>
      </c>
      <c r="S20">
        <v>19.8</v>
      </c>
      <c r="T20">
        <v>1.3</v>
      </c>
      <c r="U20">
        <v>10819.2</v>
      </c>
      <c r="V20" s="21">
        <f t="shared" si="4"/>
        <v>-0.98679754136450304</v>
      </c>
    </row>
    <row r="21" spans="1:22" x14ac:dyDescent="0.35">
      <c r="A21" t="s">
        <v>43</v>
      </c>
      <c r="B21" s="1">
        <v>752</v>
      </c>
      <c r="C21" s="1">
        <v>756</v>
      </c>
      <c r="D21" s="1">
        <v>752</v>
      </c>
      <c r="E21" s="1">
        <v>704.85367404067813</v>
      </c>
      <c r="F21" s="1">
        <v>736.09109920709591</v>
      </c>
      <c r="G21" s="1">
        <v>699.17484234726771</v>
      </c>
      <c r="H21" s="1">
        <v>752</v>
      </c>
      <c r="I21" s="1">
        <v>745.25169778115162</v>
      </c>
      <c r="J21" s="1">
        <v>752</v>
      </c>
      <c r="K21" s="1">
        <v>752</v>
      </c>
      <c r="L21" s="13">
        <v>686</v>
      </c>
      <c r="M21" s="14">
        <f t="shared" si="0"/>
        <v>699.17484234726771</v>
      </c>
      <c r="N21" s="18">
        <f t="shared" si="1"/>
        <v>1.9205309544122032E-2</v>
      </c>
      <c r="O21" s="16">
        <f t="shared" si="2"/>
        <v>740.13713133761939</v>
      </c>
      <c r="P21" s="17">
        <f t="shared" si="3"/>
        <v>7.8917101075246923E-2</v>
      </c>
      <c r="Q21">
        <v>132.13959040641791</v>
      </c>
      <c r="R21" t="s">
        <v>167</v>
      </c>
      <c r="S21">
        <v>27.6</v>
      </c>
      <c r="T21">
        <v>1.6</v>
      </c>
      <c r="U21">
        <v>10814.6</v>
      </c>
      <c r="V21" s="21">
        <f t="shared" si="4"/>
        <v>-0.98778137051704018</v>
      </c>
    </row>
    <row r="22" spans="1:22" x14ac:dyDescent="0.35">
      <c r="A22" t="s">
        <v>45</v>
      </c>
      <c r="B22" s="1">
        <v>850.0671288909773</v>
      </c>
      <c r="C22" s="1">
        <v>776.33187621118702</v>
      </c>
      <c r="D22" s="1">
        <v>831</v>
      </c>
      <c r="E22" s="1">
        <v>832</v>
      </c>
      <c r="F22" s="1">
        <v>843.38826948140331</v>
      </c>
      <c r="G22" s="1">
        <v>843.38826948140331</v>
      </c>
      <c r="H22" s="1">
        <v>848.38826948140331</v>
      </c>
      <c r="I22" s="1">
        <v>832</v>
      </c>
      <c r="J22" s="1">
        <v>757</v>
      </c>
      <c r="K22" s="1">
        <v>837.8963587218243</v>
      </c>
      <c r="L22" s="13">
        <v>739.8</v>
      </c>
      <c r="M22" s="14">
        <f t="shared" si="0"/>
        <v>757</v>
      </c>
      <c r="N22" s="15">
        <f t="shared" si="1"/>
        <v>2.3249526899161998E-2</v>
      </c>
      <c r="O22" s="16">
        <f t="shared" si="2"/>
        <v>825.14601722681982</v>
      </c>
      <c r="P22" s="17">
        <f t="shared" si="3"/>
        <v>0.11536363507274922</v>
      </c>
      <c r="Q22">
        <v>179.4505109786987</v>
      </c>
      <c r="R22" t="s">
        <v>168</v>
      </c>
      <c r="S22">
        <v>24</v>
      </c>
      <c r="T22">
        <v>1</v>
      </c>
      <c r="U22">
        <v>10810.4</v>
      </c>
      <c r="V22" s="21">
        <f t="shared" si="4"/>
        <v>-0.98340019694195413</v>
      </c>
    </row>
    <row r="23" spans="1:22" x14ac:dyDescent="0.35">
      <c r="A23" t="s">
        <v>47</v>
      </c>
      <c r="B23" s="1">
        <v>925</v>
      </c>
      <c r="C23" s="1">
        <v>812.96702626232491</v>
      </c>
      <c r="D23" s="1">
        <v>789</v>
      </c>
      <c r="E23" s="1">
        <v>911.09894760005807</v>
      </c>
      <c r="F23" s="1">
        <v>815.91333881369087</v>
      </c>
      <c r="G23" s="1">
        <v>928</v>
      </c>
      <c r="H23" s="1">
        <v>812.96702626232491</v>
      </c>
      <c r="I23" s="1">
        <v>787.15703386391942</v>
      </c>
      <c r="J23" s="1">
        <v>923</v>
      </c>
      <c r="K23" s="1">
        <v>895.25169778115162</v>
      </c>
      <c r="L23" s="13">
        <v>797.2</v>
      </c>
      <c r="M23" s="14">
        <f t="shared" si="0"/>
        <v>787.15703386391942</v>
      </c>
      <c r="N23" s="18">
        <f t="shared" si="1"/>
        <v>-1.2597799969995762E-2</v>
      </c>
      <c r="O23" s="16">
        <f t="shared" si="2"/>
        <v>860.03550705834698</v>
      </c>
      <c r="P23" s="17">
        <f t="shared" si="3"/>
        <v>7.8820254714434185E-2</v>
      </c>
      <c r="Q23">
        <v>193.43627185821529</v>
      </c>
      <c r="R23" t="s">
        <v>169</v>
      </c>
      <c r="S23">
        <v>22.9</v>
      </c>
      <c r="T23">
        <v>1.6</v>
      </c>
      <c r="U23">
        <v>10806.9</v>
      </c>
      <c r="V23" s="21">
        <f t="shared" si="4"/>
        <v>-0.98210066977040444</v>
      </c>
    </row>
    <row r="24" spans="1:22" x14ac:dyDescent="0.35">
      <c r="A24" t="s">
        <v>49</v>
      </c>
      <c r="B24" s="1">
        <v>888.91333881369087</v>
      </c>
      <c r="C24" s="1">
        <v>874.71586200976458</v>
      </c>
      <c r="D24" s="1">
        <v>1007.355339059327</v>
      </c>
      <c r="E24" s="1">
        <v>879.3663851424144</v>
      </c>
      <c r="F24" s="1">
        <v>862</v>
      </c>
      <c r="G24" s="1">
        <v>850</v>
      </c>
      <c r="H24" s="1">
        <v>895.95864228071423</v>
      </c>
      <c r="I24" s="1">
        <v>890.95864228071423</v>
      </c>
      <c r="J24" s="1">
        <v>844.27122643575171</v>
      </c>
      <c r="K24" s="1">
        <v>883.33187621118702</v>
      </c>
      <c r="L24" s="13">
        <v>844.2</v>
      </c>
      <c r="M24" s="14">
        <f t="shared" si="0"/>
        <v>844.27122643575171</v>
      </c>
      <c r="N24" s="15">
        <f t="shared" si="1"/>
        <v>8.4371518303327119E-5</v>
      </c>
      <c r="O24" s="16">
        <f t="shared" si="2"/>
        <v>887.68713122335646</v>
      </c>
      <c r="P24" s="17">
        <f t="shared" si="3"/>
        <v>5.1512830162706011E-2</v>
      </c>
      <c r="Q24">
        <v>96.467518401145938</v>
      </c>
      <c r="R24" t="s">
        <v>170</v>
      </c>
      <c r="S24">
        <v>33.299999999999997</v>
      </c>
      <c r="T24">
        <v>2.1</v>
      </c>
      <c r="U24">
        <v>10800.5</v>
      </c>
      <c r="V24" s="21">
        <f t="shared" si="4"/>
        <v>-0.99106823587786241</v>
      </c>
    </row>
    <row r="25" spans="1:22" x14ac:dyDescent="0.35">
      <c r="A25" t="s">
        <v>51</v>
      </c>
      <c r="B25" s="1">
        <v>941.63410507057768</v>
      </c>
      <c r="C25" s="1">
        <v>969.95864228071423</v>
      </c>
      <c r="D25" s="1">
        <v>925.39332806648645</v>
      </c>
      <c r="E25" s="1">
        <v>911.65913082050179</v>
      </c>
      <c r="F25" s="1">
        <v>962.66293558253074</v>
      </c>
      <c r="G25" s="1">
        <v>953.91333881369087</v>
      </c>
      <c r="H25" s="1">
        <v>993.05709628591626</v>
      </c>
      <c r="I25" s="1">
        <v>952.0863230078196</v>
      </c>
      <c r="J25" s="1">
        <v>971.38712496229414</v>
      </c>
      <c r="K25" s="1">
        <v>940.98638542981644</v>
      </c>
      <c r="L25" s="13">
        <v>917.1</v>
      </c>
      <c r="M25" s="14">
        <f t="shared" si="0"/>
        <v>911.65913082050179</v>
      </c>
      <c r="N25" s="15">
        <f t="shared" si="1"/>
        <v>-5.9326891064204945E-3</v>
      </c>
      <c r="O25" s="16">
        <f t="shared" si="2"/>
        <v>952.27384103203474</v>
      </c>
      <c r="P25" s="17">
        <f t="shared" si="3"/>
        <v>3.8353332277870147E-2</v>
      </c>
      <c r="Q25">
        <v>131.8730091094971</v>
      </c>
      <c r="R25" t="s">
        <v>171</v>
      </c>
      <c r="S25">
        <v>25.3</v>
      </c>
      <c r="T25">
        <v>2.7</v>
      </c>
      <c r="U25">
        <v>10803.9</v>
      </c>
      <c r="V25" s="21">
        <f t="shared" si="4"/>
        <v>-0.9877939439360327</v>
      </c>
    </row>
    <row r="27" spans="1:22" x14ac:dyDescent="0.35">
      <c r="A27">
        <v>124.5286426544189</v>
      </c>
    </row>
  </sheetData>
  <conditionalFormatting sqref="P2:P25">
    <cfRule type="cellIs" dxfId="2" priority="1" operator="greaterThan">
      <formula>0.005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tabSelected="1" workbookViewId="0">
      <selection activeCell="S28" sqref="S28"/>
    </sheetView>
  </sheetViews>
  <sheetFormatPr defaultRowHeight="14.5" x14ac:dyDescent="0.35"/>
  <cols>
    <col min="1" max="1" width="13.08984375" customWidth="1"/>
    <col min="2" max="11" width="9.36328125" bestFit="1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333</v>
      </c>
      <c r="C2" s="1">
        <v>328</v>
      </c>
      <c r="D2" s="1">
        <v>332</v>
      </c>
      <c r="E2" s="1">
        <v>329</v>
      </c>
      <c r="F2" s="1">
        <v>326.09975124224178</v>
      </c>
      <c r="G2" s="1">
        <v>353</v>
      </c>
      <c r="H2" s="1">
        <v>324</v>
      </c>
      <c r="I2" s="1">
        <v>333</v>
      </c>
      <c r="J2" s="1">
        <v>334</v>
      </c>
      <c r="K2" s="1">
        <v>322</v>
      </c>
      <c r="L2" s="13">
        <v>317</v>
      </c>
      <c r="M2" s="14">
        <f t="shared" ref="M2:M25" si="0">MIN(B2:K2)</f>
        <v>322</v>
      </c>
      <c r="N2" s="15">
        <f t="shared" ref="N2:N25" si="1">(M2-L2) / L2</f>
        <v>1.5772870662460567E-2</v>
      </c>
      <c r="O2" s="16">
        <f t="shared" ref="O2:O25" si="2">AVERAGE(B2:K2)</f>
        <v>331.40997512422416</v>
      </c>
      <c r="P2" s="17">
        <f t="shared" ref="P2:P25" si="3">(O2-L2)/L2</f>
        <v>4.5457334776732368E-2</v>
      </c>
      <c r="Q2">
        <v>231.1877645969391</v>
      </c>
      <c r="R2" t="s">
        <v>172</v>
      </c>
      <c r="S2">
        <v>25</v>
      </c>
      <c r="T2">
        <v>2.2000000000000002</v>
      </c>
      <c r="U2">
        <v>5262.2</v>
      </c>
      <c r="V2" s="21">
        <f>(Q2-U2)/U2</f>
        <v>-0.9560663287984229</v>
      </c>
    </row>
    <row r="3" spans="1:22" x14ac:dyDescent="0.35">
      <c r="A3" t="s">
        <v>7</v>
      </c>
      <c r="B3" s="1">
        <v>352.09975124224178</v>
      </c>
      <c r="C3" s="1">
        <v>353.62586047072222</v>
      </c>
      <c r="D3" s="1">
        <v>358.62586047072222</v>
      </c>
      <c r="E3" s="1">
        <v>360</v>
      </c>
      <c r="F3" s="1">
        <v>369.63687950475531</v>
      </c>
      <c r="G3" s="1">
        <v>354.11077027627482</v>
      </c>
      <c r="H3" s="1">
        <v>368.658855178902</v>
      </c>
      <c r="I3" s="1">
        <v>352.09975124224178</v>
      </c>
      <c r="J3" s="1">
        <v>387</v>
      </c>
      <c r="K3" s="1">
        <v>369</v>
      </c>
      <c r="L3" s="13">
        <v>346.4</v>
      </c>
      <c r="M3" s="14">
        <f t="shared" si="0"/>
        <v>352.09975124224178</v>
      </c>
      <c r="N3" s="15">
        <f t="shared" si="1"/>
        <v>1.6454247235109132E-2</v>
      </c>
      <c r="O3" s="16">
        <f t="shared" si="2"/>
        <v>362.485772838586</v>
      </c>
      <c r="P3" s="17">
        <f t="shared" si="3"/>
        <v>4.6436988564047418E-2</v>
      </c>
      <c r="Q3">
        <v>267.93330111503599</v>
      </c>
      <c r="R3" t="s">
        <v>173</v>
      </c>
      <c r="S3">
        <v>29.6</v>
      </c>
      <c r="T3">
        <v>1.8</v>
      </c>
      <c r="U3">
        <v>10803.6</v>
      </c>
      <c r="V3" s="21">
        <f t="shared" ref="V3:V25" si="4">(Q3-U3)/U3</f>
        <v>-0.97519962779860092</v>
      </c>
    </row>
    <row r="4" spans="1:22" x14ac:dyDescent="0.35">
      <c r="A4" t="s">
        <v>9</v>
      </c>
      <c r="B4" s="1">
        <v>396.09975124224178</v>
      </c>
      <c r="C4" s="1">
        <v>396.09975124224178</v>
      </c>
      <c r="D4" s="1">
        <v>396.09975124224178</v>
      </c>
      <c r="E4" s="1">
        <v>396.54385991464619</v>
      </c>
      <c r="F4" s="1">
        <v>394.36524314308491</v>
      </c>
      <c r="G4" s="1">
        <v>389</v>
      </c>
      <c r="H4" s="1">
        <v>389</v>
      </c>
      <c r="I4" s="1">
        <v>394.36524314308491</v>
      </c>
      <c r="J4" s="1">
        <v>396.09975124224178</v>
      </c>
      <c r="K4" s="1">
        <v>396.09975124224178</v>
      </c>
      <c r="L4" s="13">
        <v>389.3</v>
      </c>
      <c r="M4" s="14">
        <f t="shared" si="0"/>
        <v>389</v>
      </c>
      <c r="N4" s="15">
        <f t="shared" si="1"/>
        <v>-7.7061392242489435E-4</v>
      </c>
      <c r="O4" s="16">
        <f t="shared" si="2"/>
        <v>394.37731024120251</v>
      </c>
      <c r="P4" s="17">
        <f t="shared" si="3"/>
        <v>1.3042153201136646E-2</v>
      </c>
      <c r="Q4">
        <v>277.62601487636567</v>
      </c>
      <c r="R4" t="s">
        <v>174</v>
      </c>
      <c r="S4">
        <v>25.5</v>
      </c>
      <c r="T4">
        <v>1.1000000000000001</v>
      </c>
      <c r="U4">
        <v>10808.7</v>
      </c>
      <c r="V4" s="21">
        <f t="shared" si="4"/>
        <v>-0.97431457854539727</v>
      </c>
    </row>
    <row r="5" spans="1:22" x14ac:dyDescent="0.35">
      <c r="A5" t="s">
        <v>11</v>
      </c>
      <c r="B5" s="1">
        <v>440</v>
      </c>
      <c r="C5" s="1">
        <v>440</v>
      </c>
      <c r="D5" s="1">
        <v>439.36524314308491</v>
      </c>
      <c r="E5" s="1">
        <v>431</v>
      </c>
      <c r="F5" s="1">
        <v>441.09975124224178</v>
      </c>
      <c r="G5" s="1">
        <v>440</v>
      </c>
      <c r="H5" s="1">
        <v>438.69055273231697</v>
      </c>
      <c r="I5" s="1">
        <v>440</v>
      </c>
      <c r="J5" s="1">
        <v>439.36524314308491</v>
      </c>
      <c r="K5" s="1">
        <v>419.68154169226938</v>
      </c>
      <c r="L5" s="13">
        <v>419.8</v>
      </c>
      <c r="M5" s="14">
        <f t="shared" si="0"/>
        <v>419.68154169226938</v>
      </c>
      <c r="N5" s="18">
        <f t="shared" si="1"/>
        <v>-2.8217796029212543E-4</v>
      </c>
      <c r="O5" s="16">
        <f t="shared" si="2"/>
        <v>436.92023319529983</v>
      </c>
      <c r="P5" s="17">
        <f t="shared" si="3"/>
        <v>4.078187993163368E-2</v>
      </c>
      <c r="Q5">
        <v>273.40894491672509</v>
      </c>
      <c r="R5" t="s">
        <v>175</v>
      </c>
      <c r="S5">
        <v>25</v>
      </c>
      <c r="T5">
        <v>0.6</v>
      </c>
      <c r="U5">
        <v>10802.7</v>
      </c>
      <c r="V5" s="21">
        <f t="shared" si="4"/>
        <v>-0.97469068428108474</v>
      </c>
    </row>
    <row r="6" spans="1:22" x14ac:dyDescent="0.35">
      <c r="A6" t="s">
        <v>13</v>
      </c>
      <c r="B6" s="1">
        <v>486.37626217711801</v>
      </c>
      <c r="C6" s="1">
        <v>466.88470913081829</v>
      </c>
      <c r="D6" s="1">
        <v>467</v>
      </c>
      <c r="E6" s="1">
        <v>484.36524314308491</v>
      </c>
      <c r="F6" s="1">
        <v>486.09975124224178</v>
      </c>
      <c r="G6" s="1">
        <v>455</v>
      </c>
      <c r="H6" s="1">
        <v>487.76664599602009</v>
      </c>
      <c r="I6" s="1">
        <v>486.37626217711801</v>
      </c>
      <c r="J6" s="1">
        <v>488.11077027627482</v>
      </c>
      <c r="K6" s="1">
        <v>474</v>
      </c>
      <c r="L6" s="13">
        <v>453.9</v>
      </c>
      <c r="M6" s="14">
        <f t="shared" si="0"/>
        <v>455</v>
      </c>
      <c r="N6" s="15">
        <f t="shared" si="1"/>
        <v>2.4234412866270608E-3</v>
      </c>
      <c r="O6" s="16">
        <f t="shared" si="2"/>
        <v>478.19796441426763</v>
      </c>
      <c r="P6" s="17">
        <f t="shared" si="3"/>
        <v>5.35315364932092E-2</v>
      </c>
      <c r="Q6">
        <v>282.05786888599403</v>
      </c>
      <c r="R6" t="s">
        <v>176</v>
      </c>
      <c r="S6">
        <v>20.7</v>
      </c>
      <c r="T6">
        <v>2.1</v>
      </c>
      <c r="U6">
        <v>10805.9</v>
      </c>
      <c r="V6" s="21">
        <f t="shared" si="4"/>
        <v>-0.97389779019924361</v>
      </c>
    </row>
    <row r="7" spans="1:22" x14ac:dyDescent="0.35">
      <c r="A7" t="s">
        <v>15</v>
      </c>
      <c r="B7" s="1">
        <v>534.09975124224184</v>
      </c>
      <c r="C7" s="1">
        <v>507.07886552931961</v>
      </c>
      <c r="D7" s="1">
        <v>534.09975124224184</v>
      </c>
      <c r="E7" s="1">
        <v>512.0788655293195</v>
      </c>
      <c r="F7" s="1">
        <v>534.09975124224184</v>
      </c>
      <c r="G7" s="1">
        <v>533</v>
      </c>
      <c r="H7" s="1">
        <v>486.88470913081829</v>
      </c>
      <c r="I7" s="1">
        <v>503.07886552931961</v>
      </c>
      <c r="J7" s="1">
        <v>534.09975124224184</v>
      </c>
      <c r="K7" s="1">
        <v>534.09975124224184</v>
      </c>
      <c r="L7" s="13">
        <v>486.9</v>
      </c>
      <c r="M7" s="14">
        <f t="shared" si="0"/>
        <v>486.88470913081829</v>
      </c>
      <c r="N7" s="15">
        <f t="shared" si="1"/>
        <v>-3.1404537239029203E-5</v>
      </c>
      <c r="O7" s="16">
        <f t="shared" si="2"/>
        <v>521.26200619299857</v>
      </c>
      <c r="P7" s="17">
        <f t="shared" si="3"/>
        <v>7.0573025658243152E-2</v>
      </c>
      <c r="Q7">
        <v>285.82345752716071</v>
      </c>
      <c r="R7" t="s">
        <v>177</v>
      </c>
      <c r="S7">
        <v>21</v>
      </c>
      <c r="T7">
        <v>1.5</v>
      </c>
      <c r="U7">
        <v>10820.1</v>
      </c>
      <c r="V7" s="21">
        <f t="shared" si="4"/>
        <v>-0.97358402810259059</v>
      </c>
    </row>
    <row r="8" spans="1:22" x14ac:dyDescent="0.35">
      <c r="A8" t="s">
        <v>17</v>
      </c>
      <c r="B8" s="1">
        <v>467.87798885057452</v>
      </c>
      <c r="C8" s="1">
        <v>487.13274595042162</v>
      </c>
      <c r="D8" s="1">
        <v>470.52277622223568</v>
      </c>
      <c r="E8" s="1">
        <v>470.52277622223568</v>
      </c>
      <c r="F8" s="1">
        <v>498.29822128134703</v>
      </c>
      <c r="G8" s="1">
        <v>470.52277622223568</v>
      </c>
      <c r="H8" s="1">
        <v>486.52277622223568</v>
      </c>
      <c r="I8" s="1">
        <v>483.13274595042162</v>
      </c>
      <c r="J8" s="1">
        <v>469.13274595042162</v>
      </c>
      <c r="K8" s="1">
        <v>507.40714668984361</v>
      </c>
      <c r="L8" s="13">
        <v>467.9</v>
      </c>
      <c r="M8" s="14">
        <f t="shared" si="0"/>
        <v>467.87798885057452</v>
      </c>
      <c r="N8" s="15">
        <f t="shared" si="1"/>
        <v>-4.7042422366857148E-5</v>
      </c>
      <c r="O8" s="16">
        <f t="shared" si="2"/>
        <v>481.10726995619734</v>
      </c>
      <c r="P8" s="17">
        <f t="shared" si="3"/>
        <v>2.8226693644362824E-2</v>
      </c>
      <c r="Q8">
        <v>286.86472146511079</v>
      </c>
      <c r="R8" t="s">
        <v>178</v>
      </c>
      <c r="S8">
        <v>34.299999999999997</v>
      </c>
      <c r="T8">
        <v>1.4</v>
      </c>
      <c r="U8">
        <v>354.6</v>
      </c>
      <c r="V8" s="21">
        <f t="shared" si="4"/>
        <v>-0.19101883399573952</v>
      </c>
    </row>
    <row r="9" spans="1:22" x14ac:dyDescent="0.35">
      <c r="A9" t="s">
        <v>19</v>
      </c>
      <c r="B9" s="1">
        <v>491.90724809414741</v>
      </c>
      <c r="C9" s="1">
        <v>526.36894658959568</v>
      </c>
      <c r="D9" s="1">
        <v>491.90724809414741</v>
      </c>
      <c r="E9" s="1">
        <v>516.90724809414746</v>
      </c>
      <c r="F9" s="1">
        <v>508.13830435032401</v>
      </c>
      <c r="G9" s="1">
        <v>503.90724809414741</v>
      </c>
      <c r="H9" s="1">
        <v>515.84052202755106</v>
      </c>
      <c r="I9" s="1">
        <v>513.13274595042162</v>
      </c>
      <c r="J9" s="1">
        <v>520.06888370749721</v>
      </c>
      <c r="K9" s="1">
        <v>492.70189783425963</v>
      </c>
      <c r="L9" s="13">
        <v>490.4</v>
      </c>
      <c r="M9" s="14">
        <f t="shared" si="0"/>
        <v>491.90724809414741</v>
      </c>
      <c r="N9" s="15">
        <f t="shared" si="1"/>
        <v>3.0735075329270558E-3</v>
      </c>
      <c r="O9" s="16">
        <f t="shared" si="2"/>
        <v>508.08802928362394</v>
      </c>
      <c r="P9" s="17">
        <f t="shared" si="3"/>
        <v>3.6068575211304979E-2</v>
      </c>
      <c r="Q9">
        <v>255.93503324985511</v>
      </c>
      <c r="R9" t="s">
        <v>179</v>
      </c>
      <c r="S9">
        <v>23.4</v>
      </c>
      <c r="T9">
        <v>1.3</v>
      </c>
      <c r="U9">
        <v>477.7</v>
      </c>
      <c r="V9" s="21">
        <f t="shared" si="4"/>
        <v>-0.46423480584078897</v>
      </c>
    </row>
    <row r="10" spans="1:22" x14ac:dyDescent="0.35">
      <c r="A10" t="s">
        <v>21</v>
      </c>
      <c r="B10" s="1">
        <v>524.6344384904387</v>
      </c>
      <c r="C10" s="1">
        <v>556.90724809414746</v>
      </c>
      <c r="D10" s="1">
        <v>524.90724809414746</v>
      </c>
      <c r="E10" s="1">
        <v>531.90724809414746</v>
      </c>
      <c r="F10" s="1">
        <v>555.3238075793812</v>
      </c>
      <c r="G10" s="1">
        <v>550.70312791340234</v>
      </c>
      <c r="H10" s="1">
        <v>540.90724809414746</v>
      </c>
      <c r="I10" s="1">
        <v>552.90724809414746</v>
      </c>
      <c r="J10" s="1">
        <v>524.94724213871632</v>
      </c>
      <c r="K10" s="1">
        <v>540.90724809414746</v>
      </c>
      <c r="L10" s="13">
        <v>522.70000000000005</v>
      </c>
      <c r="M10" s="14">
        <f t="shared" si="0"/>
        <v>524.6344384904387</v>
      </c>
      <c r="N10" s="15">
        <f t="shared" si="1"/>
        <v>3.7008580264753232E-3</v>
      </c>
      <c r="O10" s="16">
        <f t="shared" si="2"/>
        <v>540.4052104686823</v>
      </c>
      <c r="P10" s="17">
        <f t="shared" si="3"/>
        <v>3.3872604684680029E-2</v>
      </c>
      <c r="Q10">
        <v>250.67371914386749</v>
      </c>
      <c r="R10" t="s">
        <v>180</v>
      </c>
      <c r="S10">
        <v>30.5</v>
      </c>
      <c r="T10">
        <v>1.6</v>
      </c>
      <c r="U10">
        <v>689</v>
      </c>
      <c r="V10" s="21">
        <f t="shared" si="4"/>
        <v>-0.63617747584344342</v>
      </c>
    </row>
    <row r="11" spans="1:22" x14ac:dyDescent="0.35">
      <c r="A11" t="s">
        <v>23</v>
      </c>
      <c r="B11" s="1">
        <v>567.8929594632192</v>
      </c>
      <c r="C11" s="1">
        <v>604.90724809414746</v>
      </c>
      <c r="D11" s="1">
        <v>572.3238075793812</v>
      </c>
      <c r="E11" s="1">
        <v>592.64688270438842</v>
      </c>
      <c r="F11" s="1">
        <v>567.3238075793812</v>
      </c>
      <c r="G11" s="1">
        <v>588.64688270438842</v>
      </c>
      <c r="H11" s="1">
        <v>567.3238075793812</v>
      </c>
      <c r="I11" s="1">
        <v>581.66190378969054</v>
      </c>
      <c r="J11" s="1">
        <v>592.64688270438842</v>
      </c>
      <c r="K11" s="1">
        <v>568.90724809414746</v>
      </c>
      <c r="L11" s="13">
        <v>556.9</v>
      </c>
      <c r="M11" s="14">
        <f t="shared" si="0"/>
        <v>567.3238075793812</v>
      </c>
      <c r="N11" s="18">
        <f t="shared" si="1"/>
        <v>1.8717557154572129E-2</v>
      </c>
      <c r="O11" s="16">
        <f t="shared" si="2"/>
        <v>580.42814302925137</v>
      </c>
      <c r="P11" s="17">
        <f t="shared" si="3"/>
        <v>4.224841628524223E-2</v>
      </c>
      <c r="Q11">
        <v>236.3658572912216</v>
      </c>
      <c r="R11" t="s">
        <v>181</v>
      </c>
      <c r="S11">
        <v>23.1</v>
      </c>
      <c r="T11">
        <v>1.8</v>
      </c>
      <c r="U11">
        <v>6367.6</v>
      </c>
      <c r="V11" s="21">
        <f t="shared" si="4"/>
        <v>-0.96287991436471798</v>
      </c>
    </row>
    <row r="12" spans="1:22" x14ac:dyDescent="0.35">
      <c r="A12" t="s">
        <v>25</v>
      </c>
      <c r="B12" s="1">
        <v>633.3238075793812</v>
      </c>
      <c r="C12" s="1">
        <v>646.90724809414746</v>
      </c>
      <c r="D12" s="1">
        <v>641.90724809414746</v>
      </c>
      <c r="E12" s="1">
        <v>642.69055273231697</v>
      </c>
      <c r="F12" s="1">
        <v>670.3016516106934</v>
      </c>
      <c r="G12" s="1">
        <v>652.0788655293195</v>
      </c>
      <c r="H12" s="1">
        <v>633.3238075793812</v>
      </c>
      <c r="I12" s="1">
        <v>633.3238075793812</v>
      </c>
      <c r="J12" s="1">
        <v>641.90724809414746</v>
      </c>
      <c r="K12" s="1">
        <v>644.3238075793812</v>
      </c>
      <c r="L12" s="13">
        <v>633.29999999999995</v>
      </c>
      <c r="M12" s="14">
        <f t="shared" si="0"/>
        <v>633.3238075793812</v>
      </c>
      <c r="N12" s="15">
        <f t="shared" si="1"/>
        <v>3.7592893385822421E-5</v>
      </c>
      <c r="O12" s="16">
        <f t="shared" si="2"/>
        <v>644.00880444722975</v>
      </c>
      <c r="P12" s="17">
        <f t="shared" si="3"/>
        <v>1.6909528576077366E-2</v>
      </c>
      <c r="Q12">
        <v>150.02608928680419</v>
      </c>
      <c r="R12" t="s">
        <v>182</v>
      </c>
      <c r="S12">
        <v>25</v>
      </c>
      <c r="T12">
        <v>1.6</v>
      </c>
      <c r="U12">
        <v>10800.5</v>
      </c>
      <c r="V12" s="21">
        <f t="shared" si="4"/>
        <v>-0.98610933852258653</v>
      </c>
    </row>
    <row r="13" spans="1:22" x14ac:dyDescent="0.35">
      <c r="A13" t="s">
        <v>27</v>
      </c>
      <c r="B13" s="1">
        <v>720.3238075793812</v>
      </c>
      <c r="C13" s="1">
        <v>690.90724809414746</v>
      </c>
      <c r="D13" s="1">
        <v>690.90724809414746</v>
      </c>
      <c r="E13" s="1">
        <v>695.90724809414746</v>
      </c>
      <c r="F13" s="1">
        <v>723.0788655293195</v>
      </c>
      <c r="G13" s="1">
        <v>719.0788655293195</v>
      </c>
      <c r="H13" s="1">
        <v>690.90724809414746</v>
      </c>
      <c r="I13" s="1">
        <v>720.3238075793812</v>
      </c>
      <c r="J13" s="1">
        <v>711.3238075793812</v>
      </c>
      <c r="K13" s="1">
        <v>714.0788655293195</v>
      </c>
      <c r="L13" s="13">
        <v>690.9</v>
      </c>
      <c r="M13" s="14">
        <f t="shared" si="0"/>
        <v>690.90724809414746</v>
      </c>
      <c r="N13" s="20">
        <f t="shared" si="1"/>
        <v>1.0490800618736522E-5</v>
      </c>
      <c r="O13" s="16">
        <f t="shared" si="2"/>
        <v>707.68370117026939</v>
      </c>
      <c r="P13" s="17">
        <f t="shared" si="3"/>
        <v>2.4292518700635996E-2</v>
      </c>
      <c r="Q13">
        <v>144.77285296916961</v>
      </c>
      <c r="R13" t="s">
        <v>183</v>
      </c>
      <c r="S13">
        <v>24.1</v>
      </c>
      <c r="T13">
        <v>0.9</v>
      </c>
      <c r="U13">
        <v>10800.4</v>
      </c>
      <c r="V13" s="21">
        <f t="shared" si="4"/>
        <v>-0.98659560266571888</v>
      </c>
    </row>
    <row r="14" spans="1:22" x14ac:dyDescent="0.35">
      <c r="A14" t="s">
        <v>29</v>
      </c>
      <c r="B14" s="1">
        <v>709.41381265149107</v>
      </c>
      <c r="C14" s="1">
        <v>709.41381265149107</v>
      </c>
      <c r="D14" s="1">
        <v>709.41381265149107</v>
      </c>
      <c r="E14" s="1">
        <v>709.41381265149107</v>
      </c>
      <c r="F14" s="1">
        <v>705</v>
      </c>
      <c r="G14" s="1">
        <v>697.6752163680062</v>
      </c>
      <c r="H14" s="1">
        <v>709.41381265149107</v>
      </c>
      <c r="I14" s="1">
        <v>713</v>
      </c>
      <c r="J14" s="1">
        <v>692.69355914413768</v>
      </c>
      <c r="K14" s="1">
        <v>709.41381265149107</v>
      </c>
      <c r="L14" s="13">
        <v>692.7</v>
      </c>
      <c r="M14" s="14">
        <f t="shared" si="0"/>
        <v>692.69355914413768</v>
      </c>
      <c r="N14" s="15">
        <f t="shared" si="1"/>
        <v>-9.2981894938146738E-6</v>
      </c>
      <c r="O14" s="16">
        <f t="shared" si="2"/>
        <v>706.48516514210894</v>
      </c>
      <c r="P14" s="17">
        <f t="shared" si="3"/>
        <v>1.9900628182631577E-2</v>
      </c>
      <c r="Q14">
        <v>158.42361953258509</v>
      </c>
      <c r="R14" t="s">
        <v>184</v>
      </c>
      <c r="S14">
        <v>20.399999999999999</v>
      </c>
      <c r="T14">
        <v>2.1</v>
      </c>
      <c r="U14">
        <v>38.1</v>
      </c>
      <c r="V14" s="21">
        <f t="shared" si="4"/>
        <v>3.1581002501990838</v>
      </c>
    </row>
    <row r="15" spans="1:22" x14ac:dyDescent="0.35">
      <c r="A15" t="s">
        <v>31</v>
      </c>
      <c r="B15" s="1">
        <v>733</v>
      </c>
      <c r="C15" s="1">
        <v>742.6752163680062</v>
      </c>
      <c r="D15" s="1">
        <v>745</v>
      </c>
      <c r="E15" s="1">
        <v>747.21320343559637</v>
      </c>
      <c r="F15" s="1">
        <v>747.21320343559637</v>
      </c>
      <c r="G15" s="1">
        <v>753.21320343559637</v>
      </c>
      <c r="H15" s="1">
        <v>733</v>
      </c>
      <c r="I15" s="1">
        <v>733</v>
      </c>
      <c r="J15" s="1">
        <v>733</v>
      </c>
      <c r="K15" s="1">
        <v>747.21320343559637</v>
      </c>
      <c r="L15" s="13">
        <v>730.4</v>
      </c>
      <c r="M15" s="14">
        <f t="shared" si="0"/>
        <v>733</v>
      </c>
      <c r="N15" s="15">
        <f t="shared" si="1"/>
        <v>3.5596933187294947E-3</v>
      </c>
      <c r="O15" s="16">
        <f t="shared" si="2"/>
        <v>741.45280301103924</v>
      </c>
      <c r="P15" s="17">
        <f t="shared" si="3"/>
        <v>1.5132534242934365E-2</v>
      </c>
      <c r="Q15">
        <v>263.16004741191858</v>
      </c>
      <c r="R15" t="s">
        <v>185</v>
      </c>
      <c r="S15">
        <v>27.8</v>
      </c>
      <c r="T15">
        <v>1.8</v>
      </c>
      <c r="U15">
        <v>214.1</v>
      </c>
      <c r="V15" s="21">
        <f t="shared" si="4"/>
        <v>0.22914548067220267</v>
      </c>
    </row>
    <row r="16" spans="1:22" x14ac:dyDescent="0.35">
      <c r="A16" t="s">
        <v>33</v>
      </c>
      <c r="B16" s="1">
        <v>800.44505502581956</v>
      </c>
      <c r="C16" s="1">
        <v>810.01562118716424</v>
      </c>
      <c r="D16" s="1">
        <v>801.49509756796397</v>
      </c>
      <c r="E16" s="1">
        <v>765.01562118716424</v>
      </c>
      <c r="F16" s="1">
        <v>806.49509756796397</v>
      </c>
      <c r="G16" s="1">
        <v>752</v>
      </c>
      <c r="H16" s="1">
        <v>795.01562118716424</v>
      </c>
      <c r="I16" s="1">
        <v>752</v>
      </c>
      <c r="J16" s="1">
        <v>799.52633994229245</v>
      </c>
      <c r="K16" s="1">
        <v>770.01562118716424</v>
      </c>
      <c r="L16" s="13">
        <v>752</v>
      </c>
      <c r="M16" s="14">
        <f t="shared" si="0"/>
        <v>752</v>
      </c>
      <c r="N16" s="15">
        <f t="shared" si="1"/>
        <v>0</v>
      </c>
      <c r="O16" s="16">
        <f t="shared" si="2"/>
        <v>785.20240748526965</v>
      </c>
      <c r="P16" s="17">
        <f t="shared" si="3"/>
        <v>4.4152137613390485E-2</v>
      </c>
      <c r="Q16">
        <v>247.45405967235561</v>
      </c>
      <c r="R16" t="s">
        <v>186</v>
      </c>
      <c r="S16">
        <v>27.4</v>
      </c>
      <c r="T16">
        <v>1.3</v>
      </c>
      <c r="U16">
        <v>843.5</v>
      </c>
      <c r="V16" s="21">
        <f t="shared" si="4"/>
        <v>-0.70663419125980365</v>
      </c>
    </row>
    <row r="17" spans="1:22" x14ac:dyDescent="0.35">
      <c r="A17" t="s">
        <v>35</v>
      </c>
      <c r="B17" s="1">
        <v>810.42943383865531</v>
      </c>
      <c r="C17" s="1">
        <v>875.01562118716424</v>
      </c>
      <c r="D17" s="1">
        <v>813.15475947422647</v>
      </c>
      <c r="E17" s="1">
        <v>810.42943383865531</v>
      </c>
      <c r="F17" s="1">
        <v>810.42943383865531</v>
      </c>
      <c r="G17" s="1">
        <v>810.42943383865531</v>
      </c>
      <c r="H17" s="1">
        <v>810.42943383865531</v>
      </c>
      <c r="I17" s="1">
        <v>853</v>
      </c>
      <c r="J17" s="1">
        <v>850.42943383865531</v>
      </c>
      <c r="K17" s="1">
        <v>839.18033988749892</v>
      </c>
      <c r="L17" s="13">
        <v>857.4</v>
      </c>
      <c r="M17" s="14">
        <f t="shared" si="0"/>
        <v>810.42943383865531</v>
      </c>
      <c r="N17" s="15">
        <f t="shared" si="1"/>
        <v>-5.4782559087175955E-2</v>
      </c>
      <c r="O17" s="16">
        <f t="shared" si="2"/>
        <v>828.29273235808216</v>
      </c>
      <c r="P17" s="17">
        <f t="shared" si="3"/>
        <v>-3.3948294427242613E-2</v>
      </c>
      <c r="Q17">
        <v>306.5092656135559</v>
      </c>
      <c r="R17" t="s">
        <v>187</v>
      </c>
      <c r="S17">
        <v>20.8</v>
      </c>
      <c r="T17">
        <v>1.4</v>
      </c>
      <c r="U17">
        <v>10807.5</v>
      </c>
      <c r="V17" s="21">
        <f t="shared" si="4"/>
        <v>-0.9716392074380239</v>
      </c>
    </row>
    <row r="18" spans="1:22" x14ac:dyDescent="0.35">
      <c r="A18" t="s">
        <v>37</v>
      </c>
      <c r="B18" s="1">
        <v>942</v>
      </c>
      <c r="C18" s="1">
        <v>895.41381265149107</v>
      </c>
      <c r="D18" s="1">
        <v>935.24880949681335</v>
      </c>
      <c r="E18" s="1">
        <v>915.41381265149107</v>
      </c>
      <c r="F18" s="1">
        <v>895.41381265149107</v>
      </c>
      <c r="G18" s="1">
        <v>895.41381265149107</v>
      </c>
      <c r="H18" s="1">
        <v>895.41381265149107</v>
      </c>
      <c r="I18" s="1">
        <v>895.41381265149107</v>
      </c>
      <c r="J18" s="1">
        <v>895.41381265149107</v>
      </c>
      <c r="K18" s="1">
        <v>895.41381265149107</v>
      </c>
      <c r="L18" s="13">
        <v>895.4</v>
      </c>
      <c r="M18" s="14">
        <f t="shared" si="0"/>
        <v>895.41381265149107</v>
      </c>
      <c r="N18" s="15">
        <f t="shared" si="1"/>
        <v>1.5426235750607188E-5</v>
      </c>
      <c r="O18" s="16">
        <f t="shared" si="2"/>
        <v>906.05593107087407</v>
      </c>
      <c r="P18" s="17">
        <f t="shared" si="3"/>
        <v>1.1900749464902938E-2</v>
      </c>
      <c r="Q18">
        <v>290.75018148422242</v>
      </c>
      <c r="R18" t="s">
        <v>188</v>
      </c>
      <c r="S18">
        <v>26.8</v>
      </c>
      <c r="T18">
        <v>1.4</v>
      </c>
      <c r="U18">
        <v>10804</v>
      </c>
      <c r="V18" s="21">
        <f t="shared" si="4"/>
        <v>-0.9730886540647703</v>
      </c>
    </row>
    <row r="19" spans="1:22" x14ac:dyDescent="0.35">
      <c r="A19" t="s">
        <v>39</v>
      </c>
      <c r="B19" s="1">
        <v>960.41381265149107</v>
      </c>
      <c r="C19" s="1">
        <v>1030.248809496813</v>
      </c>
      <c r="D19" s="1">
        <v>958</v>
      </c>
      <c r="E19" s="1">
        <v>980.41381265149107</v>
      </c>
      <c r="F19" s="1">
        <v>980.41381265149107</v>
      </c>
      <c r="G19" s="1">
        <v>1030.248809496813</v>
      </c>
      <c r="H19" s="1">
        <v>1030.248809496813</v>
      </c>
      <c r="I19" s="1">
        <v>980.41381265149107</v>
      </c>
      <c r="J19" s="1">
        <v>966.01562118716424</v>
      </c>
      <c r="K19" s="1">
        <v>966.01562118716424</v>
      </c>
      <c r="L19" s="13">
        <v>960.4</v>
      </c>
      <c r="M19" s="14">
        <f t="shared" si="0"/>
        <v>958</v>
      </c>
      <c r="N19" s="15">
        <f t="shared" si="1"/>
        <v>-2.4989587671803179E-3</v>
      </c>
      <c r="O19" s="16">
        <f t="shared" si="2"/>
        <v>988.24329214707302</v>
      </c>
      <c r="P19" s="17">
        <f t="shared" si="3"/>
        <v>2.8991349590871556E-2</v>
      </c>
      <c r="Q19">
        <v>228.06655547618871</v>
      </c>
      <c r="R19" t="s">
        <v>189</v>
      </c>
      <c r="S19">
        <v>23.8</v>
      </c>
      <c r="T19">
        <v>1.6</v>
      </c>
      <c r="U19">
        <v>10800.7</v>
      </c>
      <c r="V19" s="21">
        <f t="shared" si="4"/>
        <v>-0.97888409496827156</v>
      </c>
    </row>
    <row r="20" spans="1:22" x14ac:dyDescent="0.35">
      <c r="A20" t="s">
        <v>41</v>
      </c>
      <c r="B20" s="1">
        <v>659.15703386391942</v>
      </c>
      <c r="C20" s="1">
        <v>659.15703386391942</v>
      </c>
      <c r="D20" s="1">
        <v>648.35533905932743</v>
      </c>
      <c r="E20" s="1">
        <v>590</v>
      </c>
      <c r="F20" s="1">
        <v>598.78953010237251</v>
      </c>
      <c r="G20" s="1">
        <v>672</v>
      </c>
      <c r="H20" s="1">
        <v>590</v>
      </c>
      <c r="I20" s="1">
        <v>584</v>
      </c>
      <c r="J20" s="1">
        <v>647</v>
      </c>
      <c r="K20" s="1">
        <v>643</v>
      </c>
      <c r="L20" s="13">
        <v>605.70000000000005</v>
      </c>
      <c r="M20" s="14">
        <f t="shared" si="0"/>
        <v>584</v>
      </c>
      <c r="N20" s="15">
        <f t="shared" si="1"/>
        <v>-3.5826316658411829E-2</v>
      </c>
      <c r="O20" s="16">
        <f t="shared" si="2"/>
        <v>629.14589368895383</v>
      </c>
      <c r="P20" s="17">
        <f t="shared" si="3"/>
        <v>3.8708756296770327E-2</v>
      </c>
      <c r="Q20">
        <v>210.43271470069891</v>
      </c>
      <c r="R20" t="s">
        <v>190</v>
      </c>
      <c r="S20">
        <v>22.6</v>
      </c>
      <c r="T20">
        <v>1.9</v>
      </c>
      <c r="U20">
        <v>10818.5</v>
      </c>
      <c r="V20" s="21">
        <f t="shared" si="4"/>
        <v>-0.98054880855010407</v>
      </c>
    </row>
    <row r="21" spans="1:22" x14ac:dyDescent="0.35">
      <c r="A21" t="s">
        <v>43</v>
      </c>
      <c r="B21" s="1">
        <v>608.10749521219213</v>
      </c>
      <c r="C21" s="1">
        <v>638.71918241518961</v>
      </c>
      <c r="D21" s="1">
        <v>635.857091981032</v>
      </c>
      <c r="E21" s="1">
        <v>659.52610922848044</v>
      </c>
      <c r="F21" s="1">
        <v>608.10749521219213</v>
      </c>
      <c r="G21" s="1">
        <v>608.10749521219213</v>
      </c>
      <c r="H21" s="1">
        <v>638.71918241518961</v>
      </c>
      <c r="I21" s="1">
        <v>729.47030880639704</v>
      </c>
      <c r="J21" s="1">
        <v>628.10749521219213</v>
      </c>
      <c r="K21" s="1">
        <v>608.10749521219213</v>
      </c>
      <c r="L21" s="13">
        <v>628.9</v>
      </c>
      <c r="M21" s="14">
        <f t="shared" si="0"/>
        <v>608.10749521219213</v>
      </c>
      <c r="N21" s="18">
        <f t="shared" si="1"/>
        <v>-3.306170263604364E-2</v>
      </c>
      <c r="O21" s="16">
        <f t="shared" si="2"/>
        <v>636.282935090725</v>
      </c>
      <c r="P21" s="17">
        <f t="shared" si="3"/>
        <v>1.1739442026912112E-2</v>
      </c>
      <c r="Q21">
        <v>236.11854579448701</v>
      </c>
      <c r="R21" t="s">
        <v>191</v>
      </c>
      <c r="S21">
        <v>17.3</v>
      </c>
      <c r="T21">
        <v>1.7</v>
      </c>
      <c r="U21">
        <v>10818.5</v>
      </c>
      <c r="V21" s="21">
        <f t="shared" si="4"/>
        <v>-0.97817455785973229</v>
      </c>
    </row>
    <row r="22" spans="1:22" x14ac:dyDescent="0.35">
      <c r="A22" t="s">
        <v>45</v>
      </c>
      <c r="B22" s="1">
        <v>696.89188135719007</v>
      </c>
      <c r="C22" s="1">
        <v>686.3016516106934</v>
      </c>
      <c r="D22" s="1">
        <v>670.05709628591626</v>
      </c>
      <c r="E22" s="1">
        <v>706.3016516106934</v>
      </c>
      <c r="F22" s="1">
        <v>713.15703386391942</v>
      </c>
      <c r="G22" s="1">
        <v>719.3016516106934</v>
      </c>
      <c r="H22" s="1">
        <v>693.91333881369087</v>
      </c>
      <c r="I22" s="1">
        <v>713.3016516106934</v>
      </c>
      <c r="J22" s="1">
        <v>704.17742799230609</v>
      </c>
      <c r="K22" s="1">
        <v>707.17742799230609</v>
      </c>
      <c r="L22" s="13">
        <v>682.9</v>
      </c>
      <c r="M22" s="14">
        <f t="shared" si="0"/>
        <v>670.05709628591626</v>
      </c>
      <c r="N22" s="15">
        <f t="shared" si="1"/>
        <v>-1.8806419262093598E-2</v>
      </c>
      <c r="O22" s="16">
        <f t="shared" si="2"/>
        <v>701.05808127481032</v>
      </c>
      <c r="P22" s="17">
        <f t="shared" si="3"/>
        <v>2.6589663603470995E-2</v>
      </c>
      <c r="Q22">
        <v>161.33662295341489</v>
      </c>
      <c r="R22" t="s">
        <v>192</v>
      </c>
      <c r="S22">
        <v>23.9</v>
      </c>
      <c r="T22">
        <v>1.7</v>
      </c>
      <c r="U22">
        <v>10802.7</v>
      </c>
      <c r="V22" s="21">
        <f t="shared" si="4"/>
        <v>-0.98506515751123191</v>
      </c>
    </row>
    <row r="23" spans="1:22" x14ac:dyDescent="0.35">
      <c r="A23" t="s">
        <v>47</v>
      </c>
      <c r="B23" s="1">
        <v>575.7865728658644</v>
      </c>
      <c r="C23" s="1">
        <v>570.7865728658644</v>
      </c>
      <c r="D23" s="1">
        <v>510.3016516106934</v>
      </c>
      <c r="E23" s="1">
        <v>547.25369603013314</v>
      </c>
      <c r="F23" s="1">
        <v>510.3016516106934</v>
      </c>
      <c r="G23" s="1">
        <v>563.7865728658644</v>
      </c>
      <c r="H23" s="1">
        <v>510.3016516106934</v>
      </c>
      <c r="I23" s="1">
        <v>575.7865728658644</v>
      </c>
      <c r="J23" s="1">
        <v>510.3016516106934</v>
      </c>
      <c r="K23" s="1">
        <v>510.3016516106934</v>
      </c>
      <c r="L23" s="13">
        <v>504.1</v>
      </c>
      <c r="M23" s="14">
        <f t="shared" si="0"/>
        <v>510.3016516106934</v>
      </c>
      <c r="N23" s="18">
        <f t="shared" si="1"/>
        <v>1.2302423349917426E-2</v>
      </c>
      <c r="O23" s="16">
        <f t="shared" si="2"/>
        <v>538.49082455470591</v>
      </c>
      <c r="P23" s="17">
        <f t="shared" si="3"/>
        <v>6.8222226849247933E-2</v>
      </c>
      <c r="Q23">
        <v>100.69255130290981</v>
      </c>
      <c r="R23" t="s">
        <v>121</v>
      </c>
      <c r="S23">
        <v>22.8</v>
      </c>
      <c r="T23">
        <v>1.3</v>
      </c>
      <c r="U23">
        <v>10803.2</v>
      </c>
      <c r="V23" s="21">
        <f t="shared" si="4"/>
        <v>-0.99067937728609035</v>
      </c>
    </row>
    <row r="24" spans="1:22" x14ac:dyDescent="0.35">
      <c r="A24" t="s">
        <v>49</v>
      </c>
      <c r="B24" s="1">
        <v>587.54101966249686</v>
      </c>
      <c r="C24" s="1">
        <v>592.54101966249686</v>
      </c>
      <c r="D24" s="1">
        <v>592.54101966249686</v>
      </c>
      <c r="E24" s="1">
        <v>566.3016516106934</v>
      </c>
      <c r="F24" s="1">
        <v>592.54101966249686</v>
      </c>
      <c r="G24" s="1">
        <v>566.3016516106934</v>
      </c>
      <c r="H24" s="1">
        <v>566.3016516106934</v>
      </c>
      <c r="I24" s="1">
        <v>592.54101966249686</v>
      </c>
      <c r="J24" s="1">
        <v>566.3016516106934</v>
      </c>
      <c r="K24" s="1">
        <v>566.3016516106934</v>
      </c>
      <c r="L24" s="13">
        <v>558.29999999999995</v>
      </c>
      <c r="M24" s="14">
        <f t="shared" si="0"/>
        <v>566.3016516106934</v>
      </c>
      <c r="N24" s="15">
        <f t="shared" si="1"/>
        <v>1.4332171969717793E-2</v>
      </c>
      <c r="O24" s="16">
        <f t="shared" si="2"/>
        <v>578.92133563659524</v>
      </c>
      <c r="P24" s="17">
        <f t="shared" si="3"/>
        <v>3.6935940599310928E-2</v>
      </c>
      <c r="Q24">
        <v>71.853709602355963</v>
      </c>
      <c r="R24" t="s">
        <v>122</v>
      </c>
      <c r="S24">
        <v>21.9</v>
      </c>
      <c r="T24">
        <v>1.8</v>
      </c>
      <c r="U24">
        <v>10800.6</v>
      </c>
      <c r="V24" s="21">
        <f t="shared" si="4"/>
        <v>-0.99334724833783716</v>
      </c>
    </row>
    <row r="25" spans="1:22" x14ac:dyDescent="0.35">
      <c r="A25" t="s">
        <v>51</v>
      </c>
      <c r="B25" s="1">
        <v>621.3016516106934</v>
      </c>
      <c r="C25" s="1">
        <v>613.3016516106934</v>
      </c>
      <c r="D25" s="1">
        <v>621.3016516106934</v>
      </c>
      <c r="E25" s="1">
        <v>613.3016516106934</v>
      </c>
      <c r="F25" s="1">
        <v>621.3016516106934</v>
      </c>
      <c r="G25" s="1">
        <v>613.3016516106934</v>
      </c>
      <c r="H25" s="1">
        <v>613.3016516106934</v>
      </c>
      <c r="I25" s="1">
        <v>613.3016516106934</v>
      </c>
      <c r="J25" s="1">
        <v>621.3016516106934</v>
      </c>
      <c r="K25" s="1">
        <v>686.54101966249686</v>
      </c>
      <c r="L25" s="13">
        <v>613.29999999999995</v>
      </c>
      <c r="M25" s="14">
        <f t="shared" si="0"/>
        <v>613.3016516106934</v>
      </c>
      <c r="N25" s="15">
        <f t="shared" si="1"/>
        <v>2.6929898800639451E-6</v>
      </c>
      <c r="O25" s="16">
        <f t="shared" si="2"/>
        <v>623.82558841587388</v>
      </c>
      <c r="P25" s="17">
        <f t="shared" si="3"/>
        <v>1.7162218189913463E-2</v>
      </c>
      <c r="Q25">
        <v>57.40239853858948</v>
      </c>
      <c r="R25" t="s">
        <v>123</v>
      </c>
      <c r="S25">
        <v>18.2</v>
      </c>
      <c r="T25">
        <v>1.3</v>
      </c>
      <c r="U25">
        <v>10802.6</v>
      </c>
      <c r="V25" s="21">
        <f t="shared" si="4"/>
        <v>-0.99468624233623482</v>
      </c>
    </row>
  </sheetData>
  <conditionalFormatting sqref="P2:P25">
    <cfRule type="cellIs" dxfId="1" priority="1" operator="greaterThan">
      <formula>0.005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7"/>
  <sheetViews>
    <sheetView topLeftCell="O1" workbookViewId="0">
      <selection activeCell="V2" sqref="V2"/>
    </sheetView>
  </sheetViews>
  <sheetFormatPr defaultRowHeight="14.5" x14ac:dyDescent="0.35"/>
  <cols>
    <col min="1" max="1" width="16.81640625" customWidth="1"/>
    <col min="2" max="4" width="9.36328125" bestFit="1" customWidth="1"/>
    <col min="5" max="5" width="10.36328125" bestFit="1" customWidth="1"/>
    <col min="6" max="7" width="9.36328125" bestFit="1" customWidth="1"/>
    <col min="8" max="8" width="10.36328125" bestFit="1" customWidth="1"/>
    <col min="9" max="9" width="9.36328125" bestFit="1" customWidth="1"/>
    <col min="10" max="11" width="10.36328125" bestFit="1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226</v>
      </c>
      <c r="V1" t="s">
        <v>227</v>
      </c>
    </row>
    <row r="2" spans="1:22" x14ac:dyDescent="0.35">
      <c r="A2" t="s">
        <v>5</v>
      </c>
      <c r="B2" s="1">
        <v>307</v>
      </c>
      <c r="C2" s="1">
        <v>307</v>
      </c>
      <c r="D2" s="1">
        <v>307</v>
      </c>
      <c r="E2" s="1">
        <v>307</v>
      </c>
      <c r="F2" s="1">
        <v>307</v>
      </c>
      <c r="G2" s="1">
        <v>307</v>
      </c>
      <c r="H2" s="1">
        <v>318.09975124224178</v>
      </c>
      <c r="I2" s="1">
        <v>307</v>
      </c>
      <c r="J2" s="1">
        <v>307</v>
      </c>
      <c r="K2" s="1">
        <v>318.09975124224178</v>
      </c>
      <c r="L2" s="13">
        <v>307</v>
      </c>
      <c r="M2" s="14">
        <f t="shared" ref="M2:M25" si="0">MIN(B2:K2)</f>
        <v>307</v>
      </c>
      <c r="N2" s="15">
        <f t="shared" ref="N2:N25" si="1">(M2-L2) / L2</f>
        <v>0</v>
      </c>
      <c r="O2" s="16">
        <f t="shared" ref="O2:O25" si="2">AVERAGE(B2:K2)</f>
        <v>309.21995024844836</v>
      </c>
      <c r="P2" s="17">
        <f t="shared" ref="P2:P25" si="3">(O2-L2)/L2</f>
        <v>7.23110830113471E-3</v>
      </c>
      <c r="Q2">
        <v>265.76338500976561</v>
      </c>
      <c r="R2" t="s">
        <v>193</v>
      </c>
      <c r="S2">
        <v>24.1</v>
      </c>
      <c r="T2">
        <v>1.1000000000000001</v>
      </c>
      <c r="U2">
        <v>907.3</v>
      </c>
      <c r="V2" s="21">
        <f>(Q2-U2)/U2</f>
        <v>-0.70708323045325061</v>
      </c>
    </row>
    <row r="3" spans="1:22" x14ac:dyDescent="0.35">
      <c r="A3" t="s">
        <v>7</v>
      </c>
      <c r="B3" s="1">
        <v>351</v>
      </c>
      <c r="C3" s="1">
        <v>338.20765092074993</v>
      </c>
      <c r="D3" s="1">
        <v>342.76305461424022</v>
      </c>
      <c r="E3" s="1">
        <v>340</v>
      </c>
      <c r="F3" s="1">
        <v>347.09975124224178</v>
      </c>
      <c r="G3" s="1">
        <v>351</v>
      </c>
      <c r="H3" s="1">
        <v>338.20765092074993</v>
      </c>
      <c r="I3" s="1">
        <v>340</v>
      </c>
      <c r="J3" s="1">
        <v>336.51452289403733</v>
      </c>
      <c r="K3" s="1">
        <v>338.20765092074993</v>
      </c>
      <c r="L3" s="13">
        <v>336.1</v>
      </c>
      <c r="M3" s="14">
        <f t="shared" si="0"/>
        <v>336.51452289403733</v>
      </c>
      <c r="N3" s="15">
        <f t="shared" si="1"/>
        <v>1.2333320262936757E-3</v>
      </c>
      <c r="O3" s="16">
        <f t="shared" si="2"/>
        <v>342.30002815127693</v>
      </c>
      <c r="P3" s="17">
        <f t="shared" si="3"/>
        <v>1.8446974564941713E-2</v>
      </c>
      <c r="Q3">
        <v>312.54035265445708</v>
      </c>
      <c r="R3" t="s">
        <v>194</v>
      </c>
      <c r="S3">
        <v>20.399999999999999</v>
      </c>
      <c r="T3">
        <v>0.8</v>
      </c>
      <c r="U3">
        <v>7895.2</v>
      </c>
      <c r="V3" s="21">
        <f t="shared" ref="V3:V25" si="4">(Q3-U3)/U3</f>
        <v>-0.96041387771627607</v>
      </c>
    </row>
    <row r="4" spans="1:22" x14ac:dyDescent="0.35">
      <c r="A4" t="s">
        <v>9</v>
      </c>
      <c r="B4" s="1">
        <v>389</v>
      </c>
      <c r="C4" s="1">
        <v>391.09975124224178</v>
      </c>
      <c r="D4" s="1">
        <v>389</v>
      </c>
      <c r="E4" s="1">
        <v>387.07886552931961</v>
      </c>
      <c r="F4" s="1">
        <v>389</v>
      </c>
      <c r="G4" s="1">
        <v>389</v>
      </c>
      <c r="H4" s="1">
        <v>389</v>
      </c>
      <c r="I4" s="1">
        <v>389</v>
      </c>
      <c r="J4" s="1">
        <v>389</v>
      </c>
      <c r="K4" s="1">
        <v>389</v>
      </c>
      <c r="L4" s="13">
        <v>384.3</v>
      </c>
      <c r="M4" s="14">
        <f t="shared" si="0"/>
        <v>387.07886552931961</v>
      </c>
      <c r="N4" s="15">
        <f t="shared" si="1"/>
        <v>7.2309797796502803E-3</v>
      </c>
      <c r="O4" s="16">
        <f t="shared" si="2"/>
        <v>389.01786167715613</v>
      </c>
      <c r="P4" s="17">
        <f t="shared" si="3"/>
        <v>1.2276507096424987E-2</v>
      </c>
      <c r="Q4">
        <v>345.87194061279303</v>
      </c>
      <c r="R4" t="s">
        <v>195</v>
      </c>
      <c r="S4">
        <v>11.4</v>
      </c>
      <c r="T4">
        <v>0.2</v>
      </c>
      <c r="U4">
        <v>10800.4</v>
      </c>
      <c r="V4" s="21">
        <f t="shared" si="4"/>
        <v>-0.96797600638746784</v>
      </c>
    </row>
    <row r="5" spans="1:22" x14ac:dyDescent="0.35">
      <c r="A5" t="s">
        <v>11</v>
      </c>
      <c r="B5" s="1">
        <v>413.11077027627482</v>
      </c>
      <c r="C5" s="1">
        <v>436.09975124224178</v>
      </c>
      <c r="D5" s="1">
        <v>412.07886552931961</v>
      </c>
      <c r="E5" s="1">
        <v>434.36524314308491</v>
      </c>
      <c r="F5" s="1">
        <v>434.36524314308491</v>
      </c>
      <c r="G5" s="1">
        <v>434.36524314308491</v>
      </c>
      <c r="H5" s="1">
        <v>436.09975124224178</v>
      </c>
      <c r="I5" s="1">
        <v>434.36524314308491</v>
      </c>
      <c r="J5" s="1">
        <v>434.36524314308491</v>
      </c>
      <c r="K5" s="1">
        <v>436.09975124224178</v>
      </c>
      <c r="L5" s="13">
        <v>409.3</v>
      </c>
      <c r="M5" s="14">
        <f t="shared" si="0"/>
        <v>412.07886552931961</v>
      </c>
      <c r="N5" s="18">
        <f t="shared" si="1"/>
        <v>6.7893123120439849E-3</v>
      </c>
      <c r="O5" s="16">
        <f t="shared" si="2"/>
        <v>430.53151052477443</v>
      </c>
      <c r="P5" s="17">
        <f t="shared" si="3"/>
        <v>5.1872735218114883E-2</v>
      </c>
      <c r="Q5">
        <v>311.98446798324579</v>
      </c>
      <c r="R5" t="s">
        <v>196</v>
      </c>
      <c r="S5">
        <v>28.8</v>
      </c>
      <c r="T5">
        <v>1.3</v>
      </c>
      <c r="U5">
        <v>10806.1</v>
      </c>
      <c r="V5" s="21">
        <f t="shared" si="4"/>
        <v>-0.97112885611059996</v>
      </c>
    </row>
    <row r="6" spans="1:22" x14ac:dyDescent="0.35">
      <c r="A6" t="s">
        <v>13</v>
      </c>
      <c r="B6" s="1">
        <v>484.36524314308491</v>
      </c>
      <c r="C6" s="1">
        <v>484.36524314308491</v>
      </c>
      <c r="D6" s="1">
        <v>484.36524314308491</v>
      </c>
      <c r="E6" s="1">
        <v>484.36524314308491</v>
      </c>
      <c r="F6" s="1">
        <v>484.36524314308491</v>
      </c>
      <c r="G6" s="1">
        <v>484.36524314308491</v>
      </c>
      <c r="H6" s="1">
        <v>484.36524314308491</v>
      </c>
      <c r="I6" s="1">
        <v>454.07886552931961</v>
      </c>
      <c r="J6" s="1">
        <v>484.36524314308491</v>
      </c>
      <c r="K6" s="1">
        <v>455</v>
      </c>
      <c r="L6" s="13">
        <v>455</v>
      </c>
      <c r="M6" s="14">
        <f t="shared" si="0"/>
        <v>454.07886552931961</v>
      </c>
      <c r="N6" s="15">
        <f t="shared" si="1"/>
        <v>-2.0244713641327156E-3</v>
      </c>
      <c r="O6" s="16">
        <f t="shared" si="2"/>
        <v>478.40008106739987</v>
      </c>
      <c r="P6" s="17">
        <f t="shared" si="3"/>
        <v>5.1428749598681024E-2</v>
      </c>
      <c r="Q6">
        <v>326.69025347232821</v>
      </c>
      <c r="R6" t="s">
        <v>197</v>
      </c>
      <c r="S6">
        <v>22.1</v>
      </c>
      <c r="T6">
        <v>1.7</v>
      </c>
      <c r="U6">
        <v>10806.3</v>
      </c>
      <c r="V6" s="21">
        <f t="shared" si="4"/>
        <v>-0.9697685374760715</v>
      </c>
    </row>
    <row r="7" spans="1:22" x14ac:dyDescent="0.35">
      <c r="A7" t="s">
        <v>15</v>
      </c>
      <c r="B7" s="1">
        <v>486.88470913081829</v>
      </c>
      <c r="C7" s="1">
        <v>534.09975124224184</v>
      </c>
      <c r="D7" s="1">
        <v>496.3016516106934</v>
      </c>
      <c r="E7" s="1">
        <v>498.88470913081829</v>
      </c>
      <c r="F7" s="1">
        <v>486.88470913081829</v>
      </c>
      <c r="G7" s="1">
        <v>486.88470913081829</v>
      </c>
      <c r="H7" s="1">
        <v>534.09975124224184</v>
      </c>
      <c r="I7" s="1">
        <v>510</v>
      </c>
      <c r="J7" s="1">
        <v>534.09975124224184</v>
      </c>
      <c r="K7" s="1">
        <v>527.69055273231697</v>
      </c>
      <c r="L7" s="13">
        <v>486.9</v>
      </c>
      <c r="M7" s="14">
        <f t="shared" si="0"/>
        <v>486.88470913081829</v>
      </c>
      <c r="N7" s="15">
        <f t="shared" si="1"/>
        <v>-3.1404537239029203E-5</v>
      </c>
      <c r="O7" s="16">
        <f t="shared" si="2"/>
        <v>509.58302945930092</v>
      </c>
      <c r="P7" s="17">
        <f t="shared" si="3"/>
        <v>4.658662858759692E-2</v>
      </c>
      <c r="Q7">
        <v>320.50650720596309</v>
      </c>
      <c r="R7" t="s">
        <v>198</v>
      </c>
      <c r="S7">
        <v>29.9</v>
      </c>
      <c r="T7">
        <v>1.8</v>
      </c>
      <c r="U7">
        <v>10810</v>
      </c>
      <c r="V7" s="21">
        <f t="shared" si="4"/>
        <v>-0.9703509244027787</v>
      </c>
    </row>
    <row r="8" spans="1:22" x14ac:dyDescent="0.35">
      <c r="A8" t="s">
        <v>17</v>
      </c>
      <c r="B8" s="1">
        <v>467.13274595042162</v>
      </c>
      <c r="C8" s="1">
        <v>473.13274595042162</v>
      </c>
      <c r="D8" s="1">
        <v>460.61249694973139</v>
      </c>
      <c r="E8" s="1">
        <v>460.52277622223568</v>
      </c>
      <c r="F8" s="1">
        <v>467.13274595042162</v>
      </c>
      <c r="G8" s="1">
        <v>460.61249694973139</v>
      </c>
      <c r="H8" s="1">
        <v>460.52277622223568</v>
      </c>
      <c r="I8" s="1">
        <v>467.13274595042162</v>
      </c>
      <c r="J8" s="1">
        <v>460.61249694973139</v>
      </c>
      <c r="K8" s="1">
        <v>467.13274595042162</v>
      </c>
      <c r="L8" s="13">
        <v>457.9</v>
      </c>
      <c r="M8" s="14">
        <f t="shared" si="0"/>
        <v>460.52277622223568</v>
      </c>
      <c r="N8" s="15">
        <f t="shared" si="1"/>
        <v>5.7278362573393755E-3</v>
      </c>
      <c r="O8" s="16">
        <f t="shared" si="2"/>
        <v>464.45467730457739</v>
      </c>
      <c r="P8" s="17">
        <f t="shared" si="3"/>
        <v>1.4314647968065976E-2</v>
      </c>
      <c r="Q8">
        <v>283.93193454742431</v>
      </c>
      <c r="R8" t="s">
        <v>199</v>
      </c>
      <c r="S8">
        <v>27.6</v>
      </c>
      <c r="T8">
        <v>1.1000000000000001</v>
      </c>
      <c r="U8">
        <v>61.4</v>
      </c>
      <c r="V8" s="21">
        <f t="shared" si="4"/>
        <v>3.6242986082642394</v>
      </c>
    </row>
    <row r="9" spans="1:22" x14ac:dyDescent="0.35">
      <c r="A9" t="s">
        <v>19</v>
      </c>
      <c r="B9" s="1">
        <v>481.90724809414741</v>
      </c>
      <c r="C9" s="1">
        <v>487.61249694973139</v>
      </c>
      <c r="D9" s="1">
        <v>485.36894658959562</v>
      </c>
      <c r="E9" s="1">
        <v>485.36894658959562</v>
      </c>
      <c r="F9" s="1">
        <v>482.13830435032401</v>
      </c>
      <c r="G9" s="1">
        <v>482.13830435032401</v>
      </c>
      <c r="H9" s="1">
        <v>496.61249694973139</v>
      </c>
      <c r="I9" s="1">
        <v>508.36894658959562</v>
      </c>
      <c r="J9" s="1">
        <v>496.61249694973139</v>
      </c>
      <c r="K9" s="1">
        <v>498.13274595042162</v>
      </c>
      <c r="L9" s="13">
        <v>480.4</v>
      </c>
      <c r="M9" s="14">
        <f t="shared" si="0"/>
        <v>481.90724809414741</v>
      </c>
      <c r="N9" s="15">
        <f t="shared" si="1"/>
        <v>3.1374856247864871E-3</v>
      </c>
      <c r="O9" s="16">
        <f t="shared" si="2"/>
        <v>490.42609333631981</v>
      </c>
      <c r="P9" s="17">
        <f t="shared" si="3"/>
        <v>2.0870302531889744E-2</v>
      </c>
      <c r="Q9">
        <v>318.91809394359592</v>
      </c>
      <c r="R9" t="s">
        <v>200</v>
      </c>
      <c r="S9">
        <v>17.7</v>
      </c>
      <c r="T9">
        <v>1.5</v>
      </c>
      <c r="U9">
        <v>201.3</v>
      </c>
      <c r="V9" s="21">
        <f t="shared" si="4"/>
        <v>0.58429256802581175</v>
      </c>
    </row>
    <row r="10" spans="1:22" x14ac:dyDescent="0.35">
      <c r="A10" t="s">
        <v>21</v>
      </c>
      <c r="B10" s="1">
        <v>550.90724809414746</v>
      </c>
      <c r="C10" s="1">
        <v>547.90724809414746</v>
      </c>
      <c r="D10" s="1">
        <v>519.90724809414746</v>
      </c>
      <c r="E10" s="1">
        <v>547.90724809414746</v>
      </c>
      <c r="F10" s="1">
        <v>514.90724809414746</v>
      </c>
      <c r="G10" s="1">
        <v>550.90724809414746</v>
      </c>
      <c r="H10" s="1">
        <v>515</v>
      </c>
      <c r="I10" s="1">
        <v>547.90724809414746</v>
      </c>
      <c r="J10" s="1">
        <v>526.90724809414746</v>
      </c>
      <c r="K10" s="1">
        <v>514.90724809414746</v>
      </c>
      <c r="L10" s="13">
        <v>514.9</v>
      </c>
      <c r="M10" s="14">
        <f t="shared" si="0"/>
        <v>514.90724809414746</v>
      </c>
      <c r="N10" s="15">
        <f t="shared" si="1"/>
        <v>1.4076702558720261E-5</v>
      </c>
      <c r="O10" s="16">
        <f t="shared" si="2"/>
        <v>533.71652328473283</v>
      </c>
      <c r="P10" s="17">
        <f t="shared" si="3"/>
        <v>3.6544034345956211E-2</v>
      </c>
      <c r="Q10">
        <v>208.9017087459564</v>
      </c>
      <c r="R10" t="s">
        <v>201</v>
      </c>
      <c r="S10">
        <v>15.5</v>
      </c>
      <c r="T10">
        <v>0.5</v>
      </c>
      <c r="U10">
        <v>242.6</v>
      </c>
      <c r="V10" s="21">
        <f t="shared" si="4"/>
        <v>-0.13890474548245504</v>
      </c>
    </row>
    <row r="11" spans="1:22" x14ac:dyDescent="0.35">
      <c r="A11" t="s">
        <v>23</v>
      </c>
      <c r="B11" s="1">
        <v>556.90724809414746</v>
      </c>
      <c r="C11" s="1">
        <v>556.90724809414746</v>
      </c>
      <c r="D11" s="1">
        <v>602.0788655293195</v>
      </c>
      <c r="E11" s="1">
        <v>556.90724809414746</v>
      </c>
      <c r="F11" s="1">
        <v>567.3238075793812</v>
      </c>
      <c r="G11" s="1">
        <v>562.63809734187157</v>
      </c>
      <c r="H11" s="1">
        <v>567.3238075793812</v>
      </c>
      <c r="I11" s="1">
        <v>584.90724809414746</v>
      </c>
      <c r="J11" s="1">
        <v>567.3238075793812</v>
      </c>
      <c r="K11" s="1">
        <v>598.0788655293195</v>
      </c>
      <c r="L11" s="13">
        <v>556.9</v>
      </c>
      <c r="M11" s="14">
        <f t="shared" si="0"/>
        <v>556.90724809414746</v>
      </c>
      <c r="N11" s="18">
        <f t="shared" si="1"/>
        <v>1.301507298884012E-5</v>
      </c>
      <c r="O11" s="16">
        <f t="shared" si="2"/>
        <v>572.03962435152448</v>
      </c>
      <c r="P11" s="17">
        <f t="shared" si="3"/>
        <v>2.7185534838435093E-2</v>
      </c>
      <c r="Q11">
        <v>181.2573094129562</v>
      </c>
      <c r="R11" t="s">
        <v>202</v>
      </c>
      <c r="S11">
        <v>17.8</v>
      </c>
      <c r="T11">
        <v>1.6</v>
      </c>
      <c r="U11">
        <v>10801.4</v>
      </c>
      <c r="V11" s="21">
        <f t="shared" si="4"/>
        <v>-0.98321909109810246</v>
      </c>
    </row>
    <row r="12" spans="1:22" x14ac:dyDescent="0.35">
      <c r="A12" t="s">
        <v>25</v>
      </c>
      <c r="B12" s="1">
        <v>641.90724809414746</v>
      </c>
      <c r="C12" s="1">
        <v>648.7919572249657</v>
      </c>
      <c r="D12" s="1">
        <v>646.69055273231697</v>
      </c>
      <c r="E12" s="1">
        <v>676.0788655293195</v>
      </c>
      <c r="F12" s="1">
        <v>676.0788655293195</v>
      </c>
      <c r="G12" s="1">
        <v>676.0788655293195</v>
      </c>
      <c r="H12" s="1">
        <v>676.0788655293195</v>
      </c>
      <c r="I12" s="1">
        <v>633.3238075793812</v>
      </c>
      <c r="J12" s="1">
        <v>633.3238075793812</v>
      </c>
      <c r="K12" s="1">
        <v>654.64688270438842</v>
      </c>
      <c r="L12" s="13">
        <v>633.29999999999995</v>
      </c>
      <c r="M12" s="14">
        <f t="shared" si="0"/>
        <v>633.3238075793812</v>
      </c>
      <c r="N12" s="15">
        <f t="shared" si="1"/>
        <v>3.7592893385822421E-5</v>
      </c>
      <c r="O12" s="16">
        <f t="shared" si="2"/>
        <v>656.29997180318583</v>
      </c>
      <c r="P12" s="17">
        <f t="shared" si="3"/>
        <v>3.6317656407999166E-2</v>
      </c>
      <c r="Q12">
        <v>181.63471438884741</v>
      </c>
      <c r="R12" t="s">
        <v>203</v>
      </c>
      <c r="S12">
        <v>25.1</v>
      </c>
      <c r="T12">
        <v>1.6</v>
      </c>
      <c r="U12">
        <v>10800.5</v>
      </c>
      <c r="V12" s="21">
        <f t="shared" si="4"/>
        <v>-0.98318274946633522</v>
      </c>
    </row>
    <row r="13" spans="1:22" x14ac:dyDescent="0.35">
      <c r="A13" t="s">
        <v>27</v>
      </c>
      <c r="B13" s="1">
        <v>720.3238075793812</v>
      </c>
      <c r="C13" s="1">
        <v>716.28776523416036</v>
      </c>
      <c r="D13" s="1">
        <v>704.66190378969054</v>
      </c>
      <c r="E13" s="1">
        <v>714.0788655293195</v>
      </c>
      <c r="F13" s="1">
        <v>714.0788655293195</v>
      </c>
      <c r="G13" s="1">
        <v>704.66190378969054</v>
      </c>
      <c r="H13" s="1">
        <v>720.3238075793812</v>
      </c>
      <c r="I13" s="1">
        <v>711.3238075793812</v>
      </c>
      <c r="J13" s="1">
        <v>716.28776523416036</v>
      </c>
      <c r="K13" s="1">
        <v>704.66190378969054</v>
      </c>
      <c r="L13" s="13">
        <v>690.9</v>
      </c>
      <c r="M13" s="14">
        <f t="shared" si="0"/>
        <v>704.66190378969054</v>
      </c>
      <c r="N13" s="20">
        <f t="shared" si="1"/>
        <v>1.9918807048329084E-2</v>
      </c>
      <c r="O13" s="16">
        <f t="shared" si="2"/>
        <v>712.66903956341753</v>
      </c>
      <c r="P13" s="17">
        <f t="shared" si="3"/>
        <v>3.1508235002775442E-2</v>
      </c>
      <c r="Q13">
        <v>273.39204273223879</v>
      </c>
      <c r="R13" t="s">
        <v>204</v>
      </c>
      <c r="S13">
        <v>21.7</v>
      </c>
      <c r="T13">
        <v>1.4</v>
      </c>
      <c r="U13">
        <v>10802.5</v>
      </c>
      <c r="V13" s="21">
        <f t="shared" si="4"/>
        <v>-0.97469178035341453</v>
      </c>
    </row>
    <row r="14" spans="1:22" x14ac:dyDescent="0.35">
      <c r="A14" t="s">
        <v>29</v>
      </c>
      <c r="B14" s="1">
        <v>715</v>
      </c>
      <c r="C14" s="1">
        <v>693.18033988749892</v>
      </c>
      <c r="D14" s="1">
        <v>696.24880949681335</v>
      </c>
      <c r="E14" s="1">
        <v>693.18033988749892</v>
      </c>
      <c r="F14" s="1">
        <v>693.18033988749892</v>
      </c>
      <c r="G14" s="1">
        <v>700.24880949681335</v>
      </c>
      <c r="H14" s="1">
        <v>693.18033988749892</v>
      </c>
      <c r="I14" s="1">
        <v>715</v>
      </c>
      <c r="J14" s="1">
        <v>698.21320343559637</v>
      </c>
      <c r="K14" s="1">
        <v>687.6752163680062</v>
      </c>
      <c r="L14" s="13">
        <v>682.7</v>
      </c>
      <c r="M14" s="14">
        <f t="shared" si="0"/>
        <v>687.6752163680062</v>
      </c>
      <c r="N14" s="15">
        <f t="shared" si="1"/>
        <v>7.2875587637412599E-3</v>
      </c>
      <c r="O14" s="16">
        <f t="shared" si="2"/>
        <v>698.51073983472247</v>
      </c>
      <c r="P14" s="17">
        <f t="shared" si="3"/>
        <v>2.3159132612747071E-2</v>
      </c>
      <c r="Q14">
        <v>270.24445710182192</v>
      </c>
      <c r="R14" t="s">
        <v>205</v>
      </c>
      <c r="S14">
        <v>35.799999999999997</v>
      </c>
      <c r="T14">
        <v>2.5</v>
      </c>
      <c r="U14">
        <v>15.5</v>
      </c>
      <c r="V14" s="21">
        <f t="shared" si="4"/>
        <v>16.435126264633674</v>
      </c>
    </row>
    <row r="15" spans="1:22" x14ac:dyDescent="0.35">
      <c r="A15" t="s">
        <v>31</v>
      </c>
      <c r="B15" s="1">
        <v>735</v>
      </c>
      <c r="C15" s="1">
        <v>723</v>
      </c>
      <c r="D15" s="1">
        <v>723</v>
      </c>
      <c r="E15" s="1">
        <v>723</v>
      </c>
      <c r="F15" s="1">
        <v>723</v>
      </c>
      <c r="G15" s="1">
        <v>723</v>
      </c>
      <c r="H15" s="1">
        <v>732.15475947422647</v>
      </c>
      <c r="I15" s="1">
        <v>732.15475947422647</v>
      </c>
      <c r="J15" s="1">
        <v>723</v>
      </c>
      <c r="K15" s="1">
        <v>723</v>
      </c>
      <c r="L15" s="13">
        <v>723</v>
      </c>
      <c r="M15" s="14">
        <f t="shared" si="0"/>
        <v>723</v>
      </c>
      <c r="N15" s="15">
        <f t="shared" si="1"/>
        <v>0</v>
      </c>
      <c r="O15" s="16">
        <f t="shared" si="2"/>
        <v>726.0309518948452</v>
      </c>
      <c r="P15" s="17">
        <f t="shared" si="3"/>
        <v>4.1921879596752455E-3</v>
      </c>
      <c r="Q15">
        <v>331.96040096282962</v>
      </c>
      <c r="R15" t="s">
        <v>206</v>
      </c>
      <c r="S15">
        <v>23.6</v>
      </c>
      <c r="T15">
        <v>0.8</v>
      </c>
      <c r="U15">
        <v>121.2</v>
      </c>
      <c r="V15" s="21">
        <f t="shared" si="4"/>
        <v>1.7389472026636108</v>
      </c>
    </row>
    <row r="16" spans="1:22" x14ac:dyDescent="0.35">
      <c r="A16" t="s">
        <v>33</v>
      </c>
      <c r="B16" s="1">
        <v>796.11746551381998</v>
      </c>
      <c r="C16" s="1">
        <v>783.18033988749903</v>
      </c>
      <c r="D16" s="1">
        <v>760.01562118716424</v>
      </c>
      <c r="E16" s="1">
        <v>747</v>
      </c>
      <c r="F16" s="1">
        <v>766.41381265149107</v>
      </c>
      <c r="G16" s="1">
        <v>760.01562118716424</v>
      </c>
      <c r="H16" s="1">
        <v>747</v>
      </c>
      <c r="I16" s="1">
        <v>760.01562118716424</v>
      </c>
      <c r="J16" s="1">
        <v>795.01562118716424</v>
      </c>
      <c r="K16" s="1">
        <v>766.41381265149107</v>
      </c>
      <c r="L16" s="13">
        <v>747</v>
      </c>
      <c r="M16" s="14">
        <f t="shared" si="0"/>
        <v>747</v>
      </c>
      <c r="N16" s="15">
        <f t="shared" si="1"/>
        <v>0</v>
      </c>
      <c r="O16" s="16">
        <f t="shared" si="2"/>
        <v>768.11879154529584</v>
      </c>
      <c r="P16" s="17">
        <f t="shared" si="3"/>
        <v>2.8271474625563366E-2</v>
      </c>
      <c r="Q16">
        <v>339.88006982803353</v>
      </c>
      <c r="R16" t="s">
        <v>207</v>
      </c>
      <c r="S16">
        <v>28.4</v>
      </c>
      <c r="T16">
        <v>1.5</v>
      </c>
      <c r="U16">
        <v>351.3</v>
      </c>
      <c r="V16" s="21">
        <f t="shared" si="4"/>
        <v>-3.2507629296801836E-2</v>
      </c>
    </row>
    <row r="17" spans="1:22" x14ac:dyDescent="0.35">
      <c r="A17" t="s">
        <v>35</v>
      </c>
      <c r="B17" s="1">
        <v>810.42943383865531</v>
      </c>
      <c r="C17" s="1">
        <v>810.42943383865531</v>
      </c>
      <c r="D17" s="1">
        <v>864.41381265149107</v>
      </c>
      <c r="E17" s="1">
        <v>810.42943383865531</v>
      </c>
      <c r="F17" s="1">
        <v>810.42943383865531</v>
      </c>
      <c r="G17" s="1">
        <v>813.15475947422647</v>
      </c>
      <c r="H17" s="1">
        <v>810.42943383865531</v>
      </c>
      <c r="I17" s="1">
        <v>810.42943383865531</v>
      </c>
      <c r="J17" s="1">
        <v>810.42943383865531</v>
      </c>
      <c r="K17" s="1">
        <v>881.18033988749903</v>
      </c>
      <c r="L17" s="13">
        <v>810.4</v>
      </c>
      <c r="M17" s="14">
        <f t="shared" si="0"/>
        <v>810.42943383865531</v>
      </c>
      <c r="N17" s="15">
        <f t="shared" si="1"/>
        <v>3.6320136544097153E-5</v>
      </c>
      <c r="O17" s="16">
        <f t="shared" si="2"/>
        <v>823.17549488838051</v>
      </c>
      <c r="P17" s="17">
        <f t="shared" si="3"/>
        <v>1.5764431007379735E-2</v>
      </c>
      <c r="Q17">
        <v>296.17287187576301</v>
      </c>
      <c r="R17" t="s">
        <v>208</v>
      </c>
      <c r="S17">
        <v>24.7</v>
      </c>
      <c r="T17">
        <v>2.2999999999999998</v>
      </c>
      <c r="U17">
        <v>10803.9</v>
      </c>
      <c r="V17" s="21">
        <f t="shared" si="4"/>
        <v>-0.97258648526219582</v>
      </c>
    </row>
    <row r="18" spans="1:22" x14ac:dyDescent="0.35">
      <c r="A18" t="s">
        <v>37</v>
      </c>
      <c r="B18" s="1">
        <v>975.24880949681335</v>
      </c>
      <c r="C18" s="1">
        <v>895.41381265149107</v>
      </c>
      <c r="D18" s="1">
        <v>895.41381265149107</v>
      </c>
      <c r="E18" s="1">
        <v>895.41381265149107</v>
      </c>
      <c r="F18" s="1">
        <v>910.41381265149107</v>
      </c>
      <c r="G18" s="1">
        <v>895.41381265149107</v>
      </c>
      <c r="H18" s="1">
        <v>895.41381265149107</v>
      </c>
      <c r="I18" s="1">
        <v>975.24880949681335</v>
      </c>
      <c r="J18" s="1">
        <v>895.41381265149107</v>
      </c>
      <c r="K18" s="1">
        <v>895.41381265149107</v>
      </c>
      <c r="L18" s="13">
        <v>895.4</v>
      </c>
      <c r="M18" s="14">
        <f t="shared" si="0"/>
        <v>895.41381265149107</v>
      </c>
      <c r="N18" s="15">
        <f t="shared" si="1"/>
        <v>1.5426235750607188E-5</v>
      </c>
      <c r="O18" s="16">
        <f t="shared" si="2"/>
        <v>912.88081202055548</v>
      </c>
      <c r="P18" s="17">
        <f t="shared" si="3"/>
        <v>1.9522908220410435E-2</v>
      </c>
      <c r="Q18">
        <v>355.92423872947688</v>
      </c>
      <c r="R18" t="s">
        <v>209</v>
      </c>
      <c r="S18">
        <v>29.7</v>
      </c>
      <c r="T18">
        <v>1.5</v>
      </c>
      <c r="U18">
        <v>10802.9</v>
      </c>
      <c r="V18" s="21">
        <f t="shared" si="4"/>
        <v>-0.96705289887627621</v>
      </c>
    </row>
    <row r="19" spans="1:22" x14ac:dyDescent="0.35">
      <c r="A19" t="s">
        <v>39</v>
      </c>
      <c r="B19" s="1">
        <v>977</v>
      </c>
      <c r="C19" s="1">
        <v>966.01562118716424</v>
      </c>
      <c r="D19" s="1">
        <v>980.41381265149107</v>
      </c>
      <c r="E19" s="1">
        <v>1030.248809496813</v>
      </c>
      <c r="F19" s="1">
        <v>980.41381265149107</v>
      </c>
      <c r="G19" s="1">
        <v>980.41381265149107</v>
      </c>
      <c r="H19" s="1">
        <v>1017.213203435596</v>
      </c>
      <c r="I19" s="1">
        <v>980.41381265149107</v>
      </c>
      <c r="J19" s="1">
        <v>1034</v>
      </c>
      <c r="K19" s="1">
        <v>1014</v>
      </c>
      <c r="L19" s="13">
        <v>980.4</v>
      </c>
      <c r="M19" s="14">
        <f t="shared" si="0"/>
        <v>966.01562118716424</v>
      </c>
      <c r="N19" s="15">
        <f t="shared" si="1"/>
        <v>-1.4671949013500342E-2</v>
      </c>
      <c r="O19" s="16">
        <f t="shared" si="2"/>
        <v>996.01328847255377</v>
      </c>
      <c r="P19" s="17">
        <f t="shared" si="3"/>
        <v>1.5925426838590159E-2</v>
      </c>
      <c r="Q19">
        <v>272.09240014553069</v>
      </c>
      <c r="R19" t="s">
        <v>210</v>
      </c>
      <c r="S19">
        <v>29.4</v>
      </c>
      <c r="T19">
        <v>1.7</v>
      </c>
      <c r="U19">
        <v>10800.3</v>
      </c>
      <c r="V19" s="21">
        <f t="shared" si="4"/>
        <v>-0.97480695905247716</v>
      </c>
    </row>
    <row r="20" spans="1:22" x14ac:dyDescent="0.35">
      <c r="A20" t="s">
        <v>41</v>
      </c>
      <c r="B20" s="1">
        <v>567.10749521219213</v>
      </c>
      <c r="C20" s="1">
        <v>570.91333881369087</v>
      </c>
      <c r="D20" s="1">
        <v>576.3016516106934</v>
      </c>
      <c r="E20" s="1">
        <v>576.3016516106934</v>
      </c>
      <c r="F20" s="1">
        <v>567.10749521219213</v>
      </c>
      <c r="G20" s="1">
        <v>567.10749521219213</v>
      </c>
      <c r="H20" s="1">
        <v>567.10749521219213</v>
      </c>
      <c r="I20" s="1">
        <v>576.3016516106934</v>
      </c>
      <c r="J20" s="1">
        <v>567.10749521219213</v>
      </c>
      <c r="K20" s="1">
        <v>576.3016516106934</v>
      </c>
      <c r="L20" s="13">
        <v>568.9</v>
      </c>
      <c r="M20" s="14">
        <f t="shared" si="0"/>
        <v>567.10749521219213</v>
      </c>
      <c r="N20" s="15">
        <f t="shared" si="1"/>
        <v>-3.1508257827524049E-3</v>
      </c>
      <c r="O20" s="16">
        <f t="shared" si="2"/>
        <v>571.16574213174249</v>
      </c>
      <c r="P20" s="17">
        <f t="shared" si="3"/>
        <v>3.9826720543900745E-3</v>
      </c>
      <c r="Q20">
        <v>160.9865004301071</v>
      </c>
      <c r="R20" t="s">
        <v>211</v>
      </c>
      <c r="S20">
        <v>21.7</v>
      </c>
      <c r="T20">
        <v>1.1000000000000001</v>
      </c>
      <c r="U20">
        <v>10816.2</v>
      </c>
      <c r="V20" s="21">
        <f t="shared" si="4"/>
        <v>-0.98511616830031745</v>
      </c>
    </row>
    <row r="21" spans="1:22" x14ac:dyDescent="0.35">
      <c r="A21" t="s">
        <v>43</v>
      </c>
      <c r="B21" s="1">
        <v>602.3016516106934</v>
      </c>
      <c r="C21" s="1">
        <v>602.3016516106934</v>
      </c>
      <c r="D21" s="1">
        <v>602.3016516106934</v>
      </c>
      <c r="E21" s="1">
        <v>633.3016516106934</v>
      </c>
      <c r="F21" s="1">
        <v>602.3016516106934</v>
      </c>
      <c r="G21" s="1">
        <v>602.3016516106934</v>
      </c>
      <c r="H21" s="1">
        <v>602.3016516106934</v>
      </c>
      <c r="I21" s="1">
        <v>602.3016516106934</v>
      </c>
      <c r="J21" s="1">
        <v>602.3016516106934</v>
      </c>
      <c r="K21" s="1">
        <v>602.3016516106934</v>
      </c>
      <c r="L21" s="13">
        <v>604.1</v>
      </c>
      <c r="M21" s="14">
        <f t="shared" si="0"/>
        <v>602.3016516106934</v>
      </c>
      <c r="N21" s="18">
        <f t="shared" si="1"/>
        <v>-2.9769051304529464E-3</v>
      </c>
      <c r="O21" s="16">
        <f t="shared" si="2"/>
        <v>605.40165161069353</v>
      </c>
      <c r="P21" s="17">
        <f t="shared" si="3"/>
        <v>2.1546955979035117E-3</v>
      </c>
      <c r="Q21">
        <v>145.7211891412735</v>
      </c>
      <c r="R21" t="s">
        <v>212</v>
      </c>
      <c r="S21">
        <v>24.2</v>
      </c>
      <c r="T21">
        <v>0.2</v>
      </c>
      <c r="U21">
        <v>10806</v>
      </c>
      <c r="V21" s="21">
        <f t="shared" si="4"/>
        <v>-0.98651478908557533</v>
      </c>
    </row>
    <row r="22" spans="1:22" x14ac:dyDescent="0.35">
      <c r="A22" t="s">
        <v>45</v>
      </c>
      <c r="B22" s="1">
        <v>681.3016516106934</v>
      </c>
      <c r="C22" s="1">
        <v>681.3016516106934</v>
      </c>
      <c r="D22" s="1">
        <v>679.76192649818802</v>
      </c>
      <c r="E22" s="1">
        <v>680.10749521219213</v>
      </c>
      <c r="F22" s="1">
        <v>681.3016516106934</v>
      </c>
      <c r="G22" s="1">
        <v>681.3016516106934</v>
      </c>
      <c r="H22" s="1">
        <v>681.3016516106934</v>
      </c>
      <c r="I22" s="1">
        <v>681.3016516106934</v>
      </c>
      <c r="J22" s="1">
        <v>681.3016516106934</v>
      </c>
      <c r="K22" s="1">
        <v>679.76192649818802</v>
      </c>
      <c r="L22" s="13">
        <v>681.3</v>
      </c>
      <c r="M22" s="14">
        <f t="shared" si="0"/>
        <v>679.76192649818802</v>
      </c>
      <c r="N22" s="15">
        <f t="shared" si="1"/>
        <v>-2.2575568792190469E-3</v>
      </c>
      <c r="O22" s="16">
        <f t="shared" si="2"/>
        <v>680.87429094834226</v>
      </c>
      <c r="P22" s="17">
        <f t="shared" si="3"/>
        <v>-6.248481603664919E-4</v>
      </c>
      <c r="Q22">
        <v>184.80291962623599</v>
      </c>
      <c r="R22" t="s">
        <v>213</v>
      </c>
      <c r="S22">
        <v>24</v>
      </c>
      <c r="T22">
        <v>0.4</v>
      </c>
      <c r="U22">
        <v>10803.1</v>
      </c>
      <c r="V22" s="21">
        <f t="shared" si="4"/>
        <v>-0.98289352874394975</v>
      </c>
    </row>
    <row r="23" spans="1:22" x14ac:dyDescent="0.35">
      <c r="A23" t="s">
        <v>47</v>
      </c>
      <c r="B23" s="1">
        <v>740.3016516106934</v>
      </c>
      <c r="C23" s="1">
        <v>740.3016516106934</v>
      </c>
      <c r="D23" s="1">
        <v>740.3016516106934</v>
      </c>
      <c r="E23" s="1">
        <v>740.3016516106934</v>
      </c>
      <c r="F23" s="1">
        <v>740.3016516106934</v>
      </c>
      <c r="G23" s="1">
        <v>740.3016516106934</v>
      </c>
      <c r="H23" s="1">
        <v>740.3016516106934</v>
      </c>
      <c r="I23" s="1">
        <v>740.3016516106934</v>
      </c>
      <c r="J23" s="1">
        <v>740.3016516106934</v>
      </c>
      <c r="K23" s="1">
        <v>740.3016516106934</v>
      </c>
      <c r="L23" s="13">
        <v>742.1</v>
      </c>
      <c r="M23" s="14">
        <f t="shared" si="0"/>
        <v>740.3016516106934</v>
      </c>
      <c r="N23" s="18">
        <f t="shared" si="1"/>
        <v>-2.4233235268920966E-3</v>
      </c>
      <c r="O23" s="16">
        <f t="shared" si="2"/>
        <v>740.30165161069351</v>
      </c>
      <c r="P23" s="17">
        <f t="shared" si="3"/>
        <v>-2.4233235268919435E-3</v>
      </c>
      <c r="Q23">
        <v>192.33122379779809</v>
      </c>
      <c r="R23" t="s">
        <v>214</v>
      </c>
      <c r="S23">
        <v>22.2</v>
      </c>
      <c r="T23">
        <v>0.4</v>
      </c>
      <c r="U23">
        <v>10804.1</v>
      </c>
      <c r="V23" s="21">
        <f t="shared" si="4"/>
        <v>-0.98219831140050551</v>
      </c>
    </row>
    <row r="24" spans="1:22" x14ac:dyDescent="0.35">
      <c r="A24" t="s">
        <v>49</v>
      </c>
      <c r="B24" s="1">
        <v>791.54101966249686</v>
      </c>
      <c r="C24" s="1">
        <v>818.3016516106934</v>
      </c>
      <c r="D24" s="1">
        <v>818.3016516106934</v>
      </c>
      <c r="E24" s="1">
        <v>811.05709628591626</v>
      </c>
      <c r="F24" s="1">
        <v>791.54101966249686</v>
      </c>
      <c r="G24" s="1">
        <v>818.3016516106934</v>
      </c>
      <c r="H24" s="1">
        <v>818.3016516106934</v>
      </c>
      <c r="I24" s="1">
        <v>795.03635421881791</v>
      </c>
      <c r="J24" s="1">
        <v>818.3016516106934</v>
      </c>
      <c r="K24" s="1">
        <v>803.54101966249686</v>
      </c>
      <c r="L24" s="13">
        <v>818.3</v>
      </c>
      <c r="M24" s="14">
        <f t="shared" si="0"/>
        <v>791.54101966249686</v>
      </c>
      <c r="N24" s="15">
        <f t="shared" si="1"/>
        <v>-3.2700696978495772E-2</v>
      </c>
      <c r="O24" s="16">
        <f t="shared" si="2"/>
        <v>808.42247675456929</v>
      </c>
      <c r="P24" s="17">
        <f t="shared" si="3"/>
        <v>-1.2070784853269787E-2</v>
      </c>
      <c r="Q24">
        <v>133.2768466949463</v>
      </c>
      <c r="R24" t="s">
        <v>215</v>
      </c>
      <c r="S24">
        <v>23.4</v>
      </c>
      <c r="T24">
        <v>1.2</v>
      </c>
      <c r="U24">
        <v>10803.1</v>
      </c>
      <c r="V24" s="21">
        <f t="shared" si="4"/>
        <v>-0.98766309238135852</v>
      </c>
    </row>
    <row r="25" spans="1:22" x14ac:dyDescent="0.35">
      <c r="A25" t="s">
        <v>51</v>
      </c>
      <c r="B25" s="1">
        <v>897.3016516106934</v>
      </c>
      <c r="C25" s="1">
        <v>880.47030880639704</v>
      </c>
      <c r="D25" s="1">
        <v>880.47030880639704</v>
      </c>
      <c r="E25" s="1">
        <v>897.3016516106934</v>
      </c>
      <c r="F25" s="1">
        <v>906.29376540877695</v>
      </c>
      <c r="G25" s="1">
        <v>897.3016516106934</v>
      </c>
      <c r="H25" s="1">
        <v>878.62277660168377</v>
      </c>
      <c r="I25" s="1">
        <v>880.47030880639704</v>
      </c>
      <c r="J25" s="1">
        <v>880.47030880639704</v>
      </c>
      <c r="K25" s="1">
        <v>897.3016516106934</v>
      </c>
      <c r="L25" s="13">
        <v>854.5</v>
      </c>
      <c r="M25" s="14">
        <f t="shared" si="0"/>
        <v>878.62277660168377</v>
      </c>
      <c r="N25" s="15">
        <f t="shared" si="1"/>
        <v>2.8230282740414007E-2</v>
      </c>
      <c r="O25" s="16">
        <f t="shared" si="2"/>
        <v>889.60043836788225</v>
      </c>
      <c r="P25" s="17">
        <f t="shared" si="3"/>
        <v>4.1077166024437971E-2</v>
      </c>
      <c r="Q25">
        <v>120.7714811325073</v>
      </c>
      <c r="R25" t="s">
        <v>216</v>
      </c>
      <c r="S25">
        <v>19.3</v>
      </c>
      <c r="T25">
        <v>0.8</v>
      </c>
      <c r="U25">
        <v>10800.5</v>
      </c>
      <c r="V25" s="21">
        <f t="shared" si="4"/>
        <v>-0.98881797313712261</v>
      </c>
    </row>
    <row r="27" spans="1:22" x14ac:dyDescent="0.35">
      <c r="A27">
        <v>122.10234618186951</v>
      </c>
    </row>
  </sheetData>
  <conditionalFormatting sqref="P2:P25">
    <cfRule type="cellIs" dxfId="0" priority="1" operator="greaterThan">
      <formula>0.005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F51C-C12B-41DA-A067-4CB21BC1FB97}">
  <dimension ref="A1:AP35"/>
  <sheetViews>
    <sheetView topLeftCell="P1" zoomScaleNormal="100" workbookViewId="0">
      <selection activeCell="Y9" sqref="Y9"/>
    </sheetView>
  </sheetViews>
  <sheetFormatPr defaultRowHeight="15.5" thickTop="1" thickBottom="1" x14ac:dyDescent="0.4"/>
  <cols>
    <col min="1" max="1" width="16.36328125" customWidth="1"/>
    <col min="4" max="4" width="10.453125" customWidth="1"/>
    <col min="5" max="5" width="10.453125" style="37" customWidth="1"/>
    <col min="9" max="9" width="10.453125" customWidth="1"/>
    <col min="10" max="10" width="10.453125" style="37" customWidth="1"/>
    <col min="15" max="15" width="10.1796875" style="37" customWidth="1"/>
    <col min="19" max="19" width="9.81640625" bestFit="1" customWidth="1"/>
    <col min="20" max="20" width="10.7265625" style="37" customWidth="1"/>
    <col min="24" max="24" width="9.81640625" bestFit="1" customWidth="1"/>
    <col min="25" max="25" width="9.81640625" style="37" customWidth="1"/>
    <col min="29" max="29" width="9.81640625" bestFit="1" customWidth="1"/>
    <col min="30" max="30" width="9.81640625" style="37" customWidth="1"/>
    <col min="34" max="34" width="9.81640625" bestFit="1" customWidth="1"/>
    <col min="35" max="35" width="9.81640625" style="37" customWidth="1"/>
    <col min="40" max="40" width="10" customWidth="1"/>
  </cols>
  <sheetData>
    <row r="1" spans="1:42" thickTop="1" thickBot="1" x14ac:dyDescent="0.4">
      <c r="B1" s="46" t="s">
        <v>217</v>
      </c>
      <c r="C1" s="47"/>
      <c r="D1" s="47"/>
      <c r="E1" s="48"/>
      <c r="G1" s="46" t="s">
        <v>218</v>
      </c>
      <c r="H1" s="47"/>
      <c r="I1" s="47"/>
      <c r="J1" s="48"/>
      <c r="L1" s="46" t="s">
        <v>219</v>
      </c>
      <c r="M1" s="47"/>
      <c r="N1" s="47"/>
      <c r="O1" s="48"/>
      <c r="Q1" s="46" t="s">
        <v>220</v>
      </c>
      <c r="R1" s="47"/>
      <c r="S1" s="47"/>
      <c r="T1" s="48"/>
      <c r="V1" s="46" t="s">
        <v>221</v>
      </c>
      <c r="W1" s="47"/>
      <c r="X1" s="47"/>
      <c r="Y1" s="48"/>
      <c r="AA1" s="46" t="s">
        <v>222</v>
      </c>
      <c r="AB1" s="47"/>
      <c r="AC1" s="47"/>
      <c r="AD1" s="48"/>
      <c r="AF1" s="46" t="s">
        <v>223</v>
      </c>
      <c r="AG1" s="47"/>
      <c r="AH1" s="47"/>
      <c r="AI1" s="48"/>
      <c r="AK1" s="44" t="s">
        <v>224</v>
      </c>
      <c r="AL1" s="45"/>
      <c r="AM1" s="45"/>
      <c r="AN1" s="45"/>
    </row>
    <row r="2" spans="1:42" thickTop="1" thickBot="1" x14ac:dyDescent="0.4">
      <c r="B2" s="27" t="s">
        <v>4</v>
      </c>
      <c r="C2" s="27" t="s">
        <v>2</v>
      </c>
      <c r="D2" s="34" t="s">
        <v>225</v>
      </c>
      <c r="E2" s="28" t="s">
        <v>235</v>
      </c>
      <c r="G2" s="27" t="s">
        <v>4</v>
      </c>
      <c r="H2" s="27" t="s">
        <v>2</v>
      </c>
      <c r="I2" s="34" t="s">
        <v>225</v>
      </c>
      <c r="J2" s="28" t="s">
        <v>235</v>
      </c>
      <c r="L2" s="27" t="s">
        <v>4</v>
      </c>
      <c r="M2" s="27" t="s">
        <v>2</v>
      </c>
      <c r="N2" s="34" t="s">
        <v>225</v>
      </c>
      <c r="O2" s="28" t="s">
        <v>235</v>
      </c>
      <c r="Q2" s="27" t="s">
        <v>4</v>
      </c>
      <c r="R2" s="27" t="s">
        <v>2</v>
      </c>
      <c r="S2" s="34" t="s">
        <v>225</v>
      </c>
      <c r="T2" s="28" t="s">
        <v>235</v>
      </c>
      <c r="V2" s="27" t="s">
        <v>4</v>
      </c>
      <c r="W2" s="27" t="s">
        <v>2</v>
      </c>
      <c r="X2" s="34" t="s">
        <v>225</v>
      </c>
      <c r="Y2" s="28" t="s">
        <v>235</v>
      </c>
      <c r="AA2" s="27" t="s">
        <v>4</v>
      </c>
      <c r="AB2" s="27" t="s">
        <v>2</v>
      </c>
      <c r="AC2" s="34" t="s">
        <v>225</v>
      </c>
      <c r="AD2" s="28" t="s">
        <v>235</v>
      </c>
      <c r="AF2" s="27" t="s">
        <v>4</v>
      </c>
      <c r="AG2" s="27" t="s">
        <v>2</v>
      </c>
      <c r="AH2" s="34" t="s">
        <v>225</v>
      </c>
      <c r="AI2" s="28" t="s">
        <v>235</v>
      </c>
      <c r="AK2" s="27" t="s">
        <v>4</v>
      </c>
      <c r="AL2" s="27" t="s">
        <v>2</v>
      </c>
      <c r="AM2" s="34" t="s">
        <v>225</v>
      </c>
      <c r="AN2" s="28" t="s">
        <v>235</v>
      </c>
    </row>
    <row r="3" spans="1:42" thickTop="1" thickBot="1" x14ac:dyDescent="0.4">
      <c r="A3" s="25" t="s">
        <v>5</v>
      </c>
      <c r="B3" s="29">
        <f>'10'!P2</f>
        <v>2.1689234161571608E-2</v>
      </c>
      <c r="C3" s="30">
        <f>'10'!N2</f>
        <v>0</v>
      </c>
      <c r="D3" s="35">
        <f>'10'!Q2</f>
        <v>20.514311051368711</v>
      </c>
      <c r="E3" s="32">
        <f>'10'!U2</f>
        <v>4.5</v>
      </c>
      <c r="F3" s="23"/>
      <c r="G3" s="29">
        <f>'15'!P2</f>
        <v>0</v>
      </c>
      <c r="H3" s="30">
        <f>'15'!N2</f>
        <v>0</v>
      </c>
      <c r="I3" s="35">
        <f>'15'!Q2</f>
        <v>24.343031334877011</v>
      </c>
      <c r="J3" s="32">
        <f>'15'!U2</f>
        <v>1.5</v>
      </c>
      <c r="K3" s="22"/>
      <c r="L3" s="29">
        <f>'20'!P2</f>
        <v>2.404686709218614E-2</v>
      </c>
      <c r="M3" s="30">
        <f>'20'!N2</f>
        <v>1.6531832571227537E-2</v>
      </c>
      <c r="N3" s="35">
        <f>'20'!Q2</f>
        <v>84.947150349617004</v>
      </c>
      <c r="O3" s="32">
        <f>'20'!U2</f>
        <v>73.3</v>
      </c>
      <c r="P3" s="23"/>
      <c r="Q3" s="29">
        <f>'25'!P2</f>
        <v>8.6127883699810871E-3</v>
      </c>
      <c r="R3" s="30">
        <f>'25'!N2</f>
        <v>0</v>
      </c>
      <c r="S3" s="35">
        <f>'25'!Q2</f>
        <v>106.5669304847717</v>
      </c>
      <c r="T3" s="32">
        <f>'25'!U2</f>
        <v>64.400000000000006</v>
      </c>
      <c r="U3" s="23"/>
      <c r="V3" s="29">
        <f>'30'!P2</f>
        <v>6.3095358021705026E-3</v>
      </c>
      <c r="W3" s="30">
        <f>'30'!N2</f>
        <v>0</v>
      </c>
      <c r="X3" s="35">
        <f>'30'!Q2</f>
        <v>124.0203531980515</v>
      </c>
      <c r="Y3" s="32">
        <f>'30'!U2</f>
        <v>10.199999999999999</v>
      </c>
      <c r="Z3" s="23"/>
      <c r="AA3" s="29">
        <f>'50'!P2</f>
        <v>1.9461077844311378E-2</v>
      </c>
      <c r="AB3" s="30">
        <f>'50'!N2</f>
        <v>0</v>
      </c>
      <c r="AC3" s="35">
        <f>'50'!Q2</f>
        <v>169.31504783630371</v>
      </c>
      <c r="AD3" s="32">
        <f>'50'!U2</f>
        <v>10807.4</v>
      </c>
      <c r="AE3" s="23"/>
      <c r="AF3" s="29">
        <f>'100'!P2</f>
        <v>4.5457334776732368E-2</v>
      </c>
      <c r="AG3" s="30">
        <f>'100'!N2</f>
        <v>1.5772870662460567E-2</v>
      </c>
      <c r="AH3" s="35">
        <f>'100'!Q2</f>
        <v>231.1877645969391</v>
      </c>
      <c r="AI3" s="32">
        <f>'100'!U2</f>
        <v>5262.2</v>
      </c>
      <c r="AJ3" s="23"/>
      <c r="AK3" s="29">
        <f>'20A8'!P2</f>
        <v>7.23110830113471E-3</v>
      </c>
      <c r="AL3" s="30">
        <f>'20A8'!N2</f>
        <v>0</v>
      </c>
      <c r="AM3" s="35">
        <f>'20A8'!Q2</f>
        <v>265.76338500976561</v>
      </c>
      <c r="AN3" s="32">
        <f>'20A8'!U2</f>
        <v>907.3</v>
      </c>
    </row>
    <row r="4" spans="1:42" thickTop="1" thickBot="1" x14ac:dyDescent="0.4">
      <c r="A4" s="25" t="s">
        <v>7</v>
      </c>
      <c r="B4" s="29">
        <f>'10'!P3</f>
        <v>1.401658896718606E-2</v>
      </c>
      <c r="C4" s="30">
        <f>'10'!N3</f>
        <v>-2.2223054293539073E-4</v>
      </c>
      <c r="D4" s="35">
        <f>'10'!Q3</f>
        <v>20.773465061187739</v>
      </c>
      <c r="E4" s="32">
        <f>'10'!U3</f>
        <v>23.2</v>
      </c>
      <c r="F4" s="23"/>
      <c r="G4" s="29">
        <f>'15'!P3</f>
        <v>7.6023218149100253E-3</v>
      </c>
      <c r="H4" s="30">
        <f>'15'!N3</f>
        <v>7.6023218149100253E-3</v>
      </c>
      <c r="I4" s="35">
        <f>'15'!Q3</f>
        <v>21.984241056442261</v>
      </c>
      <c r="J4" s="32">
        <f>'15'!U3</f>
        <v>8.9</v>
      </c>
      <c r="K4" s="22"/>
      <c r="L4" s="29">
        <f>'20'!P3</f>
        <v>1.728584565300318E-2</v>
      </c>
      <c r="M4" s="30">
        <f>'20'!N3</f>
        <v>1.0663129761620401E-3</v>
      </c>
      <c r="N4" s="35">
        <f>'20'!Q3</f>
        <v>105.9043066978455</v>
      </c>
      <c r="O4" s="32">
        <f>'20'!U3</f>
        <v>1905.9</v>
      </c>
      <c r="P4" s="23"/>
      <c r="Q4" s="29">
        <f>'25'!P3</f>
        <v>3.5037186111757171E-3</v>
      </c>
      <c r="R4" s="30">
        <f>'25'!N3</f>
        <v>-6.4834238604185194E-5</v>
      </c>
      <c r="S4" s="35">
        <f>'25'!Q3</f>
        <v>115.9428859710693</v>
      </c>
      <c r="T4" s="32">
        <f>'25'!U3</f>
        <v>220.9</v>
      </c>
      <c r="U4" s="23"/>
      <c r="V4" s="29">
        <f>'30'!P3</f>
        <v>1.282079336092419E-2</v>
      </c>
      <c r="W4" s="30">
        <f>'30'!N3</f>
        <v>1.1903289866084857E-4</v>
      </c>
      <c r="X4" s="35">
        <f>'30'!Q3</f>
        <v>130.58041634559629</v>
      </c>
      <c r="Y4" s="32">
        <f>'30'!U3</f>
        <v>19.8</v>
      </c>
      <c r="Z4" s="23"/>
      <c r="AA4" s="29">
        <f>'50'!P3</f>
        <v>3.889446358244833E-2</v>
      </c>
      <c r="AB4" s="30">
        <f>'50'!N3</f>
        <v>1.7770597738287625E-2</v>
      </c>
      <c r="AC4" s="35">
        <f>'50'!Q3</f>
        <v>198.11227650642391</v>
      </c>
      <c r="AD4" s="32">
        <f>'50'!U3</f>
        <v>10800.5</v>
      </c>
      <c r="AE4" s="23"/>
      <c r="AF4" s="29">
        <f>'100'!P3</f>
        <v>4.6436988564047418E-2</v>
      </c>
      <c r="AG4" s="30">
        <f>'100'!N3</f>
        <v>1.6454247235109132E-2</v>
      </c>
      <c r="AH4" s="35">
        <f>'100'!Q3</f>
        <v>267.93330111503599</v>
      </c>
      <c r="AI4" s="32">
        <f>'100'!U3</f>
        <v>10803.6</v>
      </c>
      <c r="AJ4" s="23"/>
      <c r="AK4" s="29">
        <f>'20A8'!P3</f>
        <v>1.8446974564941713E-2</v>
      </c>
      <c r="AL4" s="30">
        <f>'20A8'!N3</f>
        <v>1.2333320262936757E-3</v>
      </c>
      <c r="AM4" s="35">
        <f>'20A8'!Q3</f>
        <v>312.54035265445708</v>
      </c>
      <c r="AN4" s="32">
        <f>'20A8'!U3</f>
        <v>7895.2</v>
      </c>
    </row>
    <row r="5" spans="1:42" thickTop="1" thickBot="1" x14ac:dyDescent="0.4">
      <c r="A5" s="25" t="s">
        <v>9</v>
      </c>
      <c r="B5" s="29">
        <f>'10'!P4</f>
        <v>3.1827430151483054E-3</v>
      </c>
      <c r="C5" s="30">
        <f>'10'!N4</f>
        <v>6.1160001560463676E-5</v>
      </c>
      <c r="D5" s="35">
        <f>'10'!Q4</f>
        <v>20.42477300167084</v>
      </c>
      <c r="E5" s="32">
        <f>'10'!U4</f>
        <v>383</v>
      </c>
      <c r="F5" s="23"/>
      <c r="G5" s="29">
        <f>'15'!P4</f>
        <v>1.5511521603925131E-2</v>
      </c>
      <c r="H5" s="30">
        <f>'15'!N4</f>
        <v>2.0712176104743484E-4</v>
      </c>
      <c r="I5" s="35">
        <f>'15'!Q4</f>
        <v>20.834701156616209</v>
      </c>
      <c r="J5" s="32">
        <f>'15'!U4</f>
        <v>19.8</v>
      </c>
      <c r="K5" s="22"/>
      <c r="L5" s="29">
        <f>'20'!P4</f>
        <v>1.6081798456243065E-2</v>
      </c>
      <c r="M5" s="30">
        <f>'20'!N4</f>
        <v>2.9928194976833197E-5</v>
      </c>
      <c r="N5" s="35">
        <f>'20'!Q4</f>
        <v>107.997788143158</v>
      </c>
      <c r="O5" s="32">
        <f>'20'!U4</f>
        <v>10800.2</v>
      </c>
      <c r="P5" s="23"/>
      <c r="Q5" s="29">
        <f>'25'!P4</f>
        <v>2.9685864595799761E-3</v>
      </c>
      <c r="R5" s="30">
        <f>'25'!N4</f>
        <v>-1.4774907127243638E-4</v>
      </c>
      <c r="S5" s="35">
        <f>'25'!Q4</f>
        <v>110.5041610002518</v>
      </c>
      <c r="T5" s="32">
        <f>'25'!U4</f>
        <v>452.1</v>
      </c>
      <c r="U5" s="23"/>
      <c r="V5" s="29">
        <f>'30'!P4</f>
        <v>4.5699506944460611E-3</v>
      </c>
      <c r="W5" s="30">
        <f>'30'!N4</f>
        <v>-1.502439897336393E-4</v>
      </c>
      <c r="X5" s="35">
        <f>'30'!Q4</f>
        <v>133.6413889408112</v>
      </c>
      <c r="Y5" s="32">
        <f>'30'!U4</f>
        <v>214.7</v>
      </c>
      <c r="Z5" s="23"/>
      <c r="AA5" s="29">
        <f>'50'!P4</f>
        <v>3.7450150327379562E-2</v>
      </c>
      <c r="AB5" s="30">
        <f>'50'!N4</f>
        <v>1.0738152062471506E-2</v>
      </c>
      <c r="AC5" s="35">
        <f>'50'!Q4</f>
        <v>238.79450597763059</v>
      </c>
      <c r="AD5" s="32">
        <f>'50'!U4</f>
        <v>10800.5</v>
      </c>
      <c r="AE5" s="23"/>
      <c r="AF5" s="29">
        <f>'100'!P4</f>
        <v>1.3042153201136646E-2</v>
      </c>
      <c r="AG5" s="30">
        <f>'100'!N4</f>
        <v>-7.7061392242489435E-4</v>
      </c>
      <c r="AH5" s="35">
        <f>'100'!Q4</f>
        <v>277.62601487636567</v>
      </c>
      <c r="AI5" s="32">
        <f>'100'!U4</f>
        <v>10808.7</v>
      </c>
      <c r="AJ5" s="23"/>
      <c r="AK5" s="29">
        <f>'20A8'!P4</f>
        <v>1.2276507096424987E-2</v>
      </c>
      <c r="AL5" s="30">
        <f>'20A8'!N4</f>
        <v>7.2309797796502803E-3</v>
      </c>
      <c r="AM5" s="35">
        <f>'20A8'!Q4</f>
        <v>345.87194061279303</v>
      </c>
      <c r="AN5" s="32">
        <f>'20A8'!U4</f>
        <v>10800.4</v>
      </c>
    </row>
    <row r="6" spans="1:42" thickTop="1" thickBot="1" x14ac:dyDescent="0.4">
      <c r="A6" s="25" t="s">
        <v>11</v>
      </c>
      <c r="B6" s="29">
        <f>'10'!P5</f>
        <v>1.8303083251273729E-2</v>
      </c>
      <c r="C6" s="30">
        <f>'10'!N5</f>
        <v>1.2963001516515997E-4</v>
      </c>
      <c r="D6" s="35">
        <f>'10'!Q5</f>
        <v>20.57395963668823</v>
      </c>
      <c r="E6" s="32">
        <f>'10'!U5</f>
        <v>133.6</v>
      </c>
      <c r="F6" s="23"/>
      <c r="G6" s="29">
        <f>'15'!P5</f>
        <v>1.148603003617198E-2</v>
      </c>
      <c r="H6" s="30">
        <f>'15'!N5</f>
        <v>1.5091390401012194E-4</v>
      </c>
      <c r="I6" s="35">
        <f>'15'!Q5</f>
        <v>20.906166100502009</v>
      </c>
      <c r="J6" s="32">
        <f>'15'!U5</f>
        <v>16.5</v>
      </c>
      <c r="K6" s="22"/>
      <c r="L6" s="29">
        <f>'20'!P5</f>
        <v>2.9524084232736888E-2</v>
      </c>
      <c r="M6" s="30">
        <f>'20'!N5</f>
        <v>5.6718206808262306E-3</v>
      </c>
      <c r="N6" s="35">
        <f>'20'!Q5</f>
        <v>107.0538100481033</v>
      </c>
      <c r="O6" s="32">
        <f>'20'!U5</f>
        <v>10800.2</v>
      </c>
      <c r="P6" s="23"/>
      <c r="Q6" s="29">
        <f>'25'!P5</f>
        <v>1.4039385490341498E-2</v>
      </c>
      <c r="R6" s="30">
        <f>'25'!N5</f>
        <v>9.3140595236754862E-3</v>
      </c>
      <c r="S6" s="35">
        <f>'25'!Q5</f>
        <v>112.1328010320663</v>
      </c>
      <c r="T6" s="32">
        <f>'25'!U5</f>
        <v>9181.5</v>
      </c>
      <c r="U6" s="23"/>
      <c r="V6" s="29">
        <f>'30'!P5</f>
        <v>1.9371261251704733E-3</v>
      </c>
      <c r="W6" s="30">
        <f>'30'!N5</f>
        <v>1.3413214212010288E-3</v>
      </c>
      <c r="X6" s="35">
        <f>'30'!Q5</f>
        <v>124.2929543972015</v>
      </c>
      <c r="Y6" s="32">
        <f>'30'!U5</f>
        <v>5334.7</v>
      </c>
      <c r="Z6" s="23"/>
      <c r="AA6" s="29">
        <f>'50'!P5</f>
        <v>4.634103158761161E-2</v>
      </c>
      <c r="AB6" s="30">
        <f>'50'!N5</f>
        <v>6.7680114939111793E-3</v>
      </c>
      <c r="AC6" s="35">
        <f>'50'!Q5</f>
        <v>243.7045548439026</v>
      </c>
      <c r="AD6" s="32">
        <f>'50'!U5</f>
        <v>10810.3</v>
      </c>
      <c r="AE6" s="23"/>
      <c r="AF6" s="29">
        <f>'100'!P5</f>
        <v>4.078187993163368E-2</v>
      </c>
      <c r="AG6" s="30">
        <f>'100'!N5</f>
        <v>-2.8217796029212543E-4</v>
      </c>
      <c r="AH6" s="35">
        <f>'100'!Q5</f>
        <v>273.40894491672509</v>
      </c>
      <c r="AI6" s="32">
        <f>'100'!U5</f>
        <v>10802.7</v>
      </c>
      <c r="AJ6" s="23"/>
      <c r="AK6" s="29">
        <f>'20A8'!P5</f>
        <v>5.1872735218114883E-2</v>
      </c>
      <c r="AL6" s="30">
        <f>'20A8'!N5</f>
        <v>6.7893123120439849E-3</v>
      </c>
      <c r="AM6" s="35">
        <f>'20A8'!Q5</f>
        <v>311.98446798324579</v>
      </c>
      <c r="AN6" s="32">
        <f>'20A8'!U5</f>
        <v>10806.1</v>
      </c>
    </row>
    <row r="7" spans="1:42" thickTop="1" thickBot="1" x14ac:dyDescent="0.4">
      <c r="A7" s="25" t="s">
        <v>13</v>
      </c>
      <c r="B7" s="29">
        <f>'10'!P6</f>
        <v>4.6163122323425992E-3</v>
      </c>
      <c r="C7" s="30">
        <f>'10'!N6</f>
        <v>-1.7004333128715809E-4</v>
      </c>
      <c r="D7" s="35">
        <f>'10'!Q6</f>
        <v>22.392436289787291</v>
      </c>
      <c r="E7" s="32">
        <f>'10'!U6</f>
        <v>315.39999999999998</v>
      </c>
      <c r="F7" s="23"/>
      <c r="G7" s="29">
        <f>'15'!P6</f>
        <v>5.7564277256917322E-5</v>
      </c>
      <c r="H7" s="30">
        <f>'15'!N6</f>
        <v>5.7564277257069225E-5</v>
      </c>
      <c r="I7" s="35">
        <f>'15'!Q6</f>
        <v>24.821067690849301</v>
      </c>
      <c r="J7" s="32">
        <f>'15'!U6</f>
        <v>10.7</v>
      </c>
      <c r="K7" s="22"/>
      <c r="L7" s="29">
        <f>'20'!P6</f>
        <v>2.3920315141389936E-2</v>
      </c>
      <c r="M7" s="30">
        <f>'20'!N6</f>
        <v>1.0589534455612937E-2</v>
      </c>
      <c r="N7" s="35">
        <f>'20'!Q6</f>
        <v>115.37086303234101</v>
      </c>
      <c r="O7" s="32">
        <f>'20'!U6</f>
        <v>10800.3</v>
      </c>
      <c r="P7" s="23"/>
      <c r="Q7" s="29">
        <f>'25'!P6</f>
        <v>1.8854860995812614E-2</v>
      </c>
      <c r="R7" s="30">
        <f>'25'!N6</f>
        <v>1.2582583035011178E-4</v>
      </c>
      <c r="S7" s="35">
        <f>'25'!Q6</f>
        <v>123.67571201324461</v>
      </c>
      <c r="T7" s="32">
        <f>'25'!U6</f>
        <v>7515.5</v>
      </c>
      <c r="U7" s="23"/>
      <c r="V7" s="29">
        <f>'30'!P6</f>
        <v>1.9323676250463832E-2</v>
      </c>
      <c r="W7" s="30">
        <f>'30'!N6</f>
        <v>1.2582583035011178E-4</v>
      </c>
      <c r="X7" s="35">
        <f>'30'!Q6</f>
        <v>128.9635903120041</v>
      </c>
      <c r="Y7" s="32">
        <f>'30'!U6</f>
        <v>10800.3</v>
      </c>
      <c r="Z7" s="23"/>
      <c r="AA7" s="29">
        <f>'50'!P6</f>
        <v>4.2778281184427384E-2</v>
      </c>
      <c r="AB7" s="30">
        <f>'50'!N6</f>
        <v>1.8354778503504514E-3</v>
      </c>
      <c r="AC7" s="35">
        <f>'50'!Q6</f>
        <v>275.236771440506</v>
      </c>
      <c r="AD7" s="32">
        <f>'50'!U6</f>
        <v>10807.5</v>
      </c>
      <c r="AE7" s="23"/>
      <c r="AF7" s="29">
        <f>'100'!P6</f>
        <v>5.35315364932092E-2</v>
      </c>
      <c r="AG7" s="30">
        <f>'100'!N6</f>
        <v>2.4234412866270608E-3</v>
      </c>
      <c r="AH7" s="35">
        <f>'100'!Q6</f>
        <v>282.05786888599403</v>
      </c>
      <c r="AI7" s="32">
        <f>'100'!U6</f>
        <v>10805.9</v>
      </c>
      <c r="AJ7" s="23"/>
      <c r="AK7" s="29">
        <f>'20A8'!P6</f>
        <v>5.1428749598681024E-2</v>
      </c>
      <c r="AL7" s="30">
        <f>'20A8'!N6</f>
        <v>-2.0244713641327156E-3</v>
      </c>
      <c r="AM7" s="35">
        <f>'20A8'!Q6</f>
        <v>326.69025347232821</v>
      </c>
      <c r="AN7" s="32">
        <f>'20A8'!U6</f>
        <v>10806.3</v>
      </c>
    </row>
    <row r="8" spans="1:42" thickTop="1" thickBot="1" x14ac:dyDescent="0.4">
      <c r="A8" s="26" t="s">
        <v>15</v>
      </c>
      <c r="B8" s="29">
        <f>'10'!P7</f>
        <v>1.3910194425857097E-3</v>
      </c>
      <c r="C8" s="30">
        <f>'10'!N7</f>
        <v>-1.5488795416709051E-4</v>
      </c>
      <c r="D8" s="35">
        <f>'10'!Q7</f>
        <v>26.219198989868161</v>
      </c>
      <c r="E8" s="32">
        <f>'10'!U7</f>
        <v>341.3</v>
      </c>
      <c r="F8" s="23"/>
      <c r="G8" s="29">
        <f>'15'!P7</f>
        <v>5.1262619108849268E-5</v>
      </c>
      <c r="H8" s="30">
        <f>'15'!N7</f>
        <v>5.1262619108984543E-5</v>
      </c>
      <c r="I8" s="35">
        <f>'15'!Q7</f>
        <v>35.639283442497252</v>
      </c>
      <c r="J8" s="32">
        <f>'15'!U7</f>
        <v>31.9</v>
      </c>
      <c r="K8" s="22"/>
      <c r="L8" s="29">
        <f>'20'!P7</f>
        <v>1.6526249907476885E-2</v>
      </c>
      <c r="M8" s="30">
        <f>'20'!N7</f>
        <v>-5.0914166900526163E-5</v>
      </c>
      <c r="N8" s="35">
        <f>'20'!Q7</f>
        <v>114.46145675182341</v>
      </c>
      <c r="O8" s="32">
        <f>'20'!U7</f>
        <v>10800.3</v>
      </c>
      <c r="P8" s="23"/>
      <c r="Q8" s="29">
        <f>'25'!P7</f>
        <v>-5.1534919971734729E-5</v>
      </c>
      <c r="R8" s="30">
        <f>'25'!N7</f>
        <v>-5.1534919971734729E-5</v>
      </c>
      <c r="S8" s="35">
        <f>'25'!Q7</f>
        <v>126.694921541214</v>
      </c>
      <c r="T8" s="32">
        <f>'25'!U7</f>
        <v>10800.2</v>
      </c>
      <c r="U8" s="23"/>
      <c r="V8" s="29">
        <f>'30'!P7</f>
        <v>9.4243106201183716E-3</v>
      </c>
      <c r="W8" s="30">
        <f>'30'!N7</f>
        <v>-5.1534919971734729E-5</v>
      </c>
      <c r="X8" s="35">
        <f>'30'!Q7</f>
        <v>127.4124831438065</v>
      </c>
      <c r="Y8" s="32">
        <f>'30'!U7</f>
        <v>10800.2</v>
      </c>
      <c r="Z8" s="23"/>
      <c r="AA8" s="29">
        <f>'50'!P7</f>
        <v>5.2332769621658219E-2</v>
      </c>
      <c r="AB8" s="30">
        <f>'50'!N7</f>
        <v>7.3911456449229028E-4</v>
      </c>
      <c r="AC8" s="35">
        <f>'50'!Q7</f>
        <v>261.60764360427862</v>
      </c>
      <c r="AD8" s="32">
        <f>'50'!U7</f>
        <v>10801</v>
      </c>
      <c r="AE8" s="23"/>
      <c r="AF8" s="29">
        <f>'100'!P7</f>
        <v>7.0573025658243152E-2</v>
      </c>
      <c r="AG8" s="30">
        <f>'100'!N7</f>
        <v>-3.1404537239029203E-5</v>
      </c>
      <c r="AH8" s="35">
        <f>'100'!Q7</f>
        <v>285.82345752716071</v>
      </c>
      <c r="AI8" s="32">
        <f>'100'!U7</f>
        <v>10820.1</v>
      </c>
      <c r="AJ8" s="23"/>
      <c r="AK8" s="29">
        <f>'20A8'!P7</f>
        <v>4.658662858759692E-2</v>
      </c>
      <c r="AL8" s="30">
        <f>'20A8'!N7</f>
        <v>-3.1404537239029203E-5</v>
      </c>
      <c r="AM8" s="35">
        <f>'20A8'!Q7</f>
        <v>320.50650720596309</v>
      </c>
      <c r="AN8" s="32">
        <f>'20A8'!U7</f>
        <v>10810</v>
      </c>
    </row>
    <row r="9" spans="1:42" thickTop="1" thickBot="1" x14ac:dyDescent="0.4">
      <c r="B9" s="31">
        <f>AVERAGE(B3:B8)</f>
        <v>1.053316351168467E-2</v>
      </c>
      <c r="C9" s="31">
        <f t="shared" ref="C9" si="0">AVERAGE(C3:C8)</f>
        <v>-5.9395301944002614E-5</v>
      </c>
      <c r="F9" s="23"/>
      <c r="G9" s="31">
        <f>AVERAGE(G3:G8)</f>
        <v>5.784783391895483E-3</v>
      </c>
      <c r="H9" s="31">
        <f t="shared" ref="H9" si="1">AVERAGE(H3:H8)</f>
        <v>1.3448640627222728E-3</v>
      </c>
      <c r="K9" s="22"/>
      <c r="L9" s="31">
        <f>AVERAGE(L3:L8)</f>
        <v>2.1230860080506019E-2</v>
      </c>
      <c r="M9" s="31">
        <f t="shared" ref="M9" si="2">AVERAGE(M3:M8)</f>
        <v>5.6397524519841745E-3</v>
      </c>
      <c r="P9" s="23"/>
      <c r="Q9" s="31">
        <f>AVERAGE(Q3:Q8)</f>
        <v>7.9879675011531922E-3</v>
      </c>
      <c r="R9" s="31">
        <f t="shared" ref="R9" si="3">AVERAGE(R3:R8)</f>
        <v>1.5292945206962069E-3</v>
      </c>
      <c r="U9" s="23"/>
      <c r="V9" s="31">
        <f>AVERAGE(V3:V8)</f>
        <v>9.0642321422155711E-3</v>
      </c>
      <c r="W9" s="31">
        <f t="shared" ref="W9" si="4">AVERAGE(W3:W8)</f>
        <v>2.3073354008443586E-4</v>
      </c>
      <c r="Y9" s="42"/>
      <c r="Z9" s="43"/>
      <c r="AA9" s="31">
        <f>AVERAGE(AA3:AA8)</f>
        <v>3.954296235797275E-2</v>
      </c>
      <c r="AB9" s="31">
        <f t="shared" ref="AB9" si="5">AVERAGE(AB3:AB8)</f>
        <v>6.3085589515855097E-3</v>
      </c>
      <c r="AE9" s="23"/>
      <c r="AF9" s="31">
        <f>AVERAGE(AF3:AF8)</f>
        <v>4.4970486437500408E-2</v>
      </c>
      <c r="AG9" s="31">
        <f t="shared" ref="AG9" si="6">AVERAGE(AG3:AG8)</f>
        <v>5.594393794040118E-3</v>
      </c>
      <c r="AJ9" s="23"/>
      <c r="AK9" s="31">
        <f>AVERAGE(AK3:AK8)</f>
        <v>3.1307117227815706E-2</v>
      </c>
      <c r="AL9" s="31">
        <f t="shared" ref="AL9" si="7">AVERAGE(AL3:AL8)</f>
        <v>2.199624702769366E-3</v>
      </c>
      <c r="AN9" s="37"/>
    </row>
    <row r="10" spans="1:42" thickTop="1" thickBot="1" x14ac:dyDescent="0.4">
      <c r="B10" s="23"/>
      <c r="C10" s="23"/>
      <c r="F10" s="23"/>
      <c r="G10" s="23"/>
      <c r="H10" s="23"/>
      <c r="K10" s="22"/>
      <c r="L10" s="23"/>
      <c r="M10" s="23"/>
      <c r="P10" s="23"/>
      <c r="Q10" s="23"/>
      <c r="R10" s="23"/>
      <c r="U10" s="23"/>
      <c r="V10" s="23"/>
      <c r="W10" s="23"/>
      <c r="X10" s="41"/>
      <c r="Y10" s="41"/>
      <c r="Z10" s="23"/>
      <c r="AA10" s="23"/>
      <c r="AB10" s="23"/>
      <c r="AE10" s="23"/>
      <c r="AF10" s="23"/>
      <c r="AG10" s="23"/>
      <c r="AJ10" s="23"/>
      <c r="AK10" s="23"/>
      <c r="AL10" s="23"/>
      <c r="AN10" s="37"/>
    </row>
    <row r="11" spans="1:42" thickTop="1" thickBot="1" x14ac:dyDescent="0.4">
      <c r="A11" s="24" t="s">
        <v>17</v>
      </c>
      <c r="B11" s="29">
        <f>'10'!P8</f>
        <v>2.830434318816025E-2</v>
      </c>
      <c r="C11" s="30">
        <f>'10'!N8</f>
        <v>2.1680216802168022E-2</v>
      </c>
      <c r="D11" s="35">
        <f>'10'!Q8</f>
        <v>32.550732660293583</v>
      </c>
      <c r="E11" s="32">
        <f>'10'!U8</f>
        <v>1.4</v>
      </c>
      <c r="F11" s="23"/>
      <c r="G11" s="29">
        <f>'15'!P8</f>
        <v>1.1092976358352828E-4</v>
      </c>
      <c r="H11" s="30">
        <f>'15'!N8</f>
        <v>0</v>
      </c>
      <c r="I11" s="35">
        <f>'15'!Q8</f>
        <v>35.526882076263433</v>
      </c>
      <c r="J11" s="32">
        <f>'15'!U8</f>
        <v>0.9</v>
      </c>
      <c r="K11" s="22"/>
      <c r="L11" s="29">
        <f>'20'!P8</f>
        <v>3.4494689372067053E-2</v>
      </c>
      <c r="M11" s="30">
        <f>'20'!N8</f>
        <v>1.7429193899782137E-2</v>
      </c>
      <c r="N11" s="35">
        <f>'20'!Q8</f>
        <v>121.5164168119431</v>
      </c>
      <c r="O11" s="32">
        <f>'20'!U8</f>
        <v>41</v>
      </c>
      <c r="P11" s="23"/>
      <c r="Q11" s="29">
        <f>'25'!P8</f>
        <v>1.2415699375639419E-2</v>
      </c>
      <c r="R11" s="30">
        <f>'25'!N8</f>
        <v>1.0128251657270579E-4</v>
      </c>
      <c r="S11" s="35">
        <f>'25'!Q8</f>
        <v>123.492271900177</v>
      </c>
      <c r="T11" s="32">
        <f>'25'!U8</f>
        <v>28.7</v>
      </c>
      <c r="U11" s="23"/>
      <c r="V11" s="29">
        <f>'30'!P8</f>
        <v>1.1786267661451248E-2</v>
      </c>
      <c r="W11" s="30">
        <f>'30'!N8</f>
        <v>0</v>
      </c>
      <c r="X11" s="35">
        <f>'30'!Q8</f>
        <v>135.1426078081131</v>
      </c>
      <c r="Y11" s="32">
        <f>'30'!U8</f>
        <v>9.6</v>
      </c>
      <c r="Z11" s="23"/>
      <c r="AA11" s="29">
        <f>'50'!P8</f>
        <v>5.7554812481149402E-2</v>
      </c>
      <c r="AB11" s="30">
        <f>'50'!N8</f>
        <v>4.968681045441516E-3</v>
      </c>
      <c r="AC11" s="35">
        <f>'50'!Q8</f>
        <v>258.18930656909941</v>
      </c>
      <c r="AD11" s="32">
        <f>'50'!U8</f>
        <v>694.3</v>
      </c>
      <c r="AE11" s="23"/>
      <c r="AF11" s="29">
        <f>'100'!P8</f>
        <v>2.8226693644362824E-2</v>
      </c>
      <c r="AG11" s="30">
        <f>'100'!N8</f>
        <v>-4.7042422366857148E-5</v>
      </c>
      <c r="AH11" s="35">
        <f>'100'!Q8</f>
        <v>286.86472146511079</v>
      </c>
      <c r="AI11" s="32">
        <f>'100'!U8</f>
        <v>354.6</v>
      </c>
      <c r="AJ11" s="23"/>
      <c r="AK11" s="29">
        <f>'20A8'!P8</f>
        <v>1.4314647968065976E-2</v>
      </c>
      <c r="AL11" s="30">
        <f>'20A8'!N8</f>
        <v>5.7278362573393755E-3</v>
      </c>
      <c r="AM11" s="35">
        <f>'20A8'!Q8</f>
        <v>283.93193454742431</v>
      </c>
      <c r="AN11" s="32">
        <f>'20A8'!U8</f>
        <v>61.4</v>
      </c>
    </row>
    <row r="12" spans="1:42" thickTop="1" thickBot="1" x14ac:dyDescent="0.4">
      <c r="A12" s="24" t="s">
        <v>19</v>
      </c>
      <c r="B12" s="29">
        <f>'10'!P9</f>
        <v>1.8698797081694432E-2</v>
      </c>
      <c r="C12" s="30">
        <f>'10'!N9</f>
        <v>1.8182134720547617E-2</v>
      </c>
      <c r="D12" s="35">
        <f>'10'!Q9</f>
        <v>31.838018441200251</v>
      </c>
      <c r="E12" s="32">
        <f>'10'!U9</f>
        <v>1.2</v>
      </c>
      <c r="F12" s="23"/>
      <c r="G12" s="29">
        <f>'15'!P9</f>
        <v>6.0494614171785722E-5</v>
      </c>
      <c r="H12" s="30">
        <f>'15'!N9</f>
        <v>6.0494614171785722E-5</v>
      </c>
      <c r="I12" s="35">
        <f>'15'!Q9</f>
        <v>38.971551704406743</v>
      </c>
      <c r="J12" s="32">
        <f>'15'!U9</f>
        <v>0.7</v>
      </c>
      <c r="K12" s="22"/>
      <c r="L12" s="29">
        <f>'20'!P9</f>
        <v>2.8580091258702481E-2</v>
      </c>
      <c r="M12" s="30">
        <f>'20'!N9</f>
        <v>9.6640870295658134E-3</v>
      </c>
      <c r="N12" s="35">
        <f>'20'!Q9</f>
        <v>121.7711357593536</v>
      </c>
      <c r="O12" s="32">
        <f>'20'!U9</f>
        <v>77.900000000000006</v>
      </c>
      <c r="P12" s="23"/>
      <c r="Q12" s="29">
        <f>'25'!P9</f>
        <v>2.1835145651222464E-3</v>
      </c>
      <c r="R12" s="30">
        <f>'25'!N9</f>
        <v>1.5590652070183305E-5</v>
      </c>
      <c r="S12" s="35">
        <f>'25'!Q9</f>
        <v>131.61825835704801</v>
      </c>
      <c r="T12" s="32">
        <f>'25'!U9</f>
        <v>30</v>
      </c>
      <c r="U12" s="23"/>
      <c r="V12" s="29">
        <f>'30'!P9</f>
        <v>3.3989722765411239E-3</v>
      </c>
      <c r="W12" s="30">
        <f>'30'!N9</f>
        <v>1.576015252756734E-5</v>
      </c>
      <c r="X12" s="35">
        <f>'30'!Q9</f>
        <v>150.32616565227511</v>
      </c>
      <c r="Y12" s="32">
        <f>'30'!U9</f>
        <v>14.6</v>
      </c>
      <c r="Z12" s="23"/>
      <c r="AA12" s="29">
        <f>'50'!P9</f>
        <v>7.687430209137984E-2</v>
      </c>
      <c r="AB12" s="30">
        <f>'50'!N9</f>
        <v>2.2548910424177591E-2</v>
      </c>
      <c r="AC12" s="35">
        <f>'50'!Q9</f>
        <v>279.59178922176358</v>
      </c>
      <c r="AD12" s="32">
        <f>'50'!U9</f>
        <v>9285.7999999999993</v>
      </c>
      <c r="AE12" s="23"/>
      <c r="AF12" s="29">
        <f>'100'!P9</f>
        <v>3.6068575211304979E-2</v>
      </c>
      <c r="AG12" s="30">
        <f>'100'!N9</f>
        <v>3.0735075329270558E-3</v>
      </c>
      <c r="AH12" s="35">
        <f>'100'!Q9</f>
        <v>255.93503324985511</v>
      </c>
      <c r="AI12" s="32">
        <f>'100'!U9</f>
        <v>477.7</v>
      </c>
      <c r="AJ12" s="23"/>
      <c r="AK12" s="29">
        <f>'20A8'!P9</f>
        <v>2.0870302531889744E-2</v>
      </c>
      <c r="AL12" s="30">
        <f>'20A8'!N9</f>
        <v>3.1374856247864871E-3</v>
      </c>
      <c r="AM12" s="35">
        <f>'20A8'!Q9</f>
        <v>318.91809394359592</v>
      </c>
      <c r="AN12" s="32">
        <f>'20A8'!U9</f>
        <v>201.3</v>
      </c>
      <c r="AP12" s="36"/>
    </row>
    <row r="13" spans="1:42" thickTop="1" thickBot="1" x14ac:dyDescent="0.4">
      <c r="A13" s="24" t="s">
        <v>21</v>
      </c>
      <c r="B13" s="29">
        <f>'10'!P10</f>
        <v>9.5485465452463565E-3</v>
      </c>
      <c r="C13" s="30">
        <f>'10'!N10</f>
        <v>0</v>
      </c>
      <c r="D13" s="35">
        <f>'10'!Q10</f>
        <v>32.32288384437561</v>
      </c>
      <c r="E13" s="32">
        <f>'10'!U10</f>
        <v>2</v>
      </c>
      <c r="F13" s="23"/>
      <c r="G13" s="29">
        <f>'15'!P10</f>
        <v>2.7196828966416795E-3</v>
      </c>
      <c r="H13" s="30">
        <f>'15'!N10</f>
        <v>8.2462730852680537E-5</v>
      </c>
      <c r="I13" s="35">
        <f>'15'!Q10</f>
        <v>37.683461236953733</v>
      </c>
      <c r="J13" s="32">
        <f>'15'!U10</f>
        <v>1</v>
      </c>
      <c r="K13" s="22"/>
      <c r="L13" s="29">
        <f>'20'!P10</f>
        <v>2.7312138777709105E-2</v>
      </c>
      <c r="M13" s="30">
        <f>'20'!N10</f>
        <v>7.2302692075383312E-3</v>
      </c>
      <c r="N13" s="35">
        <f>'20'!Q10</f>
        <v>121.91395127773281</v>
      </c>
      <c r="O13" s="32">
        <f>'20'!U10</f>
        <v>122.5</v>
      </c>
      <c r="P13" s="23"/>
      <c r="Q13" s="29">
        <f>'25'!P10</f>
        <v>2.0581560735628075E-3</v>
      </c>
      <c r="R13" s="30">
        <f>'25'!N10</f>
        <v>1.467522605269937E-5</v>
      </c>
      <c r="S13" s="35">
        <f>'25'!Q10</f>
        <v>118.93317759037021</v>
      </c>
      <c r="T13" s="32">
        <f>'25'!U10</f>
        <v>31.2</v>
      </c>
      <c r="U13" s="23"/>
      <c r="V13" s="29">
        <f>'30'!P10</f>
        <v>9.278271928825535E-3</v>
      </c>
      <c r="W13" s="30">
        <f>'30'!N10</f>
        <v>1.4825310180871793E-5</v>
      </c>
      <c r="X13" s="35">
        <f>'30'!Q10</f>
        <v>148.19508061408999</v>
      </c>
      <c r="Y13" s="32">
        <f>'30'!U10</f>
        <v>19.5</v>
      </c>
      <c r="Z13" s="23"/>
      <c r="AA13" s="29">
        <f>'50'!P10</f>
        <v>6.4097506148674863E-2</v>
      </c>
      <c r="AB13" s="30">
        <f>'50'!N10</f>
        <v>5.3524021818739922E-4</v>
      </c>
      <c r="AC13" s="35">
        <f>'50'!Q10</f>
        <v>268.88152313232422</v>
      </c>
      <c r="AD13" s="32">
        <f>'50'!U10</f>
        <v>10812.5</v>
      </c>
      <c r="AE13" s="23"/>
      <c r="AF13" s="29">
        <f>'100'!P10</f>
        <v>3.3872604684680029E-2</v>
      </c>
      <c r="AG13" s="30">
        <f>'100'!N10</f>
        <v>3.7008580264753232E-3</v>
      </c>
      <c r="AH13" s="35">
        <f>'100'!Q10</f>
        <v>250.67371914386749</v>
      </c>
      <c r="AI13" s="32">
        <f>'100'!U10</f>
        <v>689</v>
      </c>
      <c r="AJ13" s="23"/>
      <c r="AK13" s="29">
        <f>'20A8'!P10</f>
        <v>3.6544034345956211E-2</v>
      </c>
      <c r="AL13" s="30">
        <f>'20A8'!N10</f>
        <v>1.4076702558720261E-5</v>
      </c>
      <c r="AM13" s="35">
        <f>'20A8'!Q10</f>
        <v>208.9017087459564</v>
      </c>
      <c r="AN13" s="32">
        <f>'20A8'!U10</f>
        <v>242.6</v>
      </c>
    </row>
    <row r="14" spans="1:42" thickTop="1" thickBot="1" x14ac:dyDescent="0.4">
      <c r="A14" s="24" t="s">
        <v>23</v>
      </c>
      <c r="B14" s="29">
        <f>'10'!P11</f>
        <v>1.7087671347261277E-2</v>
      </c>
      <c r="C14" s="30">
        <f>'10'!N11</f>
        <v>5.5716310276584353E-5</v>
      </c>
      <c r="D14" s="35">
        <f>'10'!Q11</f>
        <v>29.550291991233831</v>
      </c>
      <c r="E14" s="32">
        <f>'10'!U11</f>
        <v>2.2000000000000002</v>
      </c>
      <c r="F14" s="23"/>
      <c r="G14" s="29">
        <f>'15'!P11</f>
        <v>5.637598716832701E-5</v>
      </c>
      <c r="H14" s="30">
        <f>'15'!N11</f>
        <v>5.637598716832701E-5</v>
      </c>
      <c r="I14" s="35">
        <f>'15'!Q11</f>
        <v>40.323891329765317</v>
      </c>
      <c r="J14" s="32">
        <f>'15'!U11</f>
        <v>5</v>
      </c>
      <c r="K14" s="22"/>
      <c r="L14" s="29">
        <f>'20'!P11</f>
        <v>1.3998909626999912E-2</v>
      </c>
      <c r="M14" s="30">
        <f>'20'!N11</f>
        <v>-2.467678087720199E-5</v>
      </c>
      <c r="N14" s="35">
        <f>'20'!Q11</f>
        <v>123.62086167335509</v>
      </c>
      <c r="O14" s="32">
        <f>'20'!U11</f>
        <v>318.5</v>
      </c>
      <c r="P14" s="23"/>
      <c r="Q14" s="29">
        <f>'25'!P11</f>
        <v>5.8231785872331736E-3</v>
      </c>
      <c r="R14" s="30">
        <f>'25'!N11</f>
        <v>4.3239282124202388E-3</v>
      </c>
      <c r="S14" s="35">
        <f>'25'!Q11</f>
        <v>135.3426148891449</v>
      </c>
      <c r="T14" s="32">
        <f>'25'!U11</f>
        <v>182.2</v>
      </c>
      <c r="U14" s="23"/>
      <c r="V14" s="29">
        <f>'30'!P11</f>
        <v>9.978279305968521E-3</v>
      </c>
      <c r="W14" s="30">
        <f>'30'!N11</f>
        <v>4.3239282124202388E-3</v>
      </c>
      <c r="X14" s="35">
        <f>'30'!Q11</f>
        <v>143.0881019830704</v>
      </c>
      <c r="Y14" s="32">
        <f>'30'!U11</f>
        <v>174.4</v>
      </c>
      <c r="Z14" s="23"/>
      <c r="AA14" s="29">
        <f>'50'!P11</f>
        <v>6.4212677067485069E-2</v>
      </c>
      <c r="AB14" s="30">
        <f>'50'!N11</f>
        <v>1.2890857229912574E-2</v>
      </c>
      <c r="AC14" s="35">
        <f>'50'!Q11</f>
        <v>267.82799317836759</v>
      </c>
      <c r="AD14" s="32">
        <f>'50'!U11</f>
        <v>10801.8</v>
      </c>
      <c r="AE14" s="23"/>
      <c r="AF14" s="29">
        <f>'100'!P11</f>
        <v>4.224841628524223E-2</v>
      </c>
      <c r="AG14" s="30">
        <f>'100'!N11</f>
        <v>1.8717557154572129E-2</v>
      </c>
      <c r="AH14" s="35">
        <f>'100'!Q11</f>
        <v>236.3658572912216</v>
      </c>
      <c r="AI14" s="32">
        <f>'100'!U11</f>
        <v>6367.6</v>
      </c>
      <c r="AJ14" s="23"/>
      <c r="AK14" s="29">
        <f>'20A8'!P11</f>
        <v>2.7185534838435093E-2</v>
      </c>
      <c r="AL14" s="30">
        <f>'20A8'!N11</f>
        <v>1.301507298884012E-5</v>
      </c>
      <c r="AM14" s="35">
        <f>'20A8'!Q11</f>
        <v>181.2573094129562</v>
      </c>
      <c r="AN14" s="32">
        <f>'20A8'!U11</f>
        <v>10801.4</v>
      </c>
    </row>
    <row r="15" spans="1:42" thickTop="1" thickBot="1" x14ac:dyDescent="0.4">
      <c r="A15" s="24" t="s">
        <v>25</v>
      </c>
      <c r="B15" s="29">
        <f>'10'!P12</f>
        <v>5.9543689314117956E-3</v>
      </c>
      <c r="C15" s="30">
        <f>'10'!N12</f>
        <v>1.5557188554256749E-5</v>
      </c>
      <c r="D15" s="35">
        <f>'10'!Q12</f>
        <v>33.202078008651732</v>
      </c>
      <c r="E15" s="32">
        <f>'10'!U12</f>
        <v>5.0999999999999996</v>
      </c>
      <c r="F15" s="23"/>
      <c r="G15" s="29">
        <f>'15'!P12</f>
        <v>1.2972534191066718E-3</v>
      </c>
      <c r="H15" s="30">
        <f>'15'!N12</f>
        <v>1.5557188554256749E-5</v>
      </c>
      <c r="I15" s="35">
        <f>'15'!Q12</f>
        <v>36.735057044029233</v>
      </c>
      <c r="J15" s="32">
        <f>'15'!U12</f>
        <v>3.8</v>
      </c>
      <c r="K15" s="22"/>
      <c r="L15" s="29">
        <f>'20'!P12</f>
        <v>2.4548656050793243E-2</v>
      </c>
      <c r="M15" s="30">
        <f>'20'!N12</f>
        <v>1.3455991244979443E-2</v>
      </c>
      <c r="N15" s="35">
        <f>'20'!Q12</f>
        <v>125.4874565124512</v>
      </c>
      <c r="O15" s="32">
        <f>'20'!U12</f>
        <v>2227.3000000000002</v>
      </c>
      <c r="P15" s="23"/>
      <c r="Q15" s="29">
        <f>'25'!P12</f>
        <v>3.9925506257513045E-5</v>
      </c>
      <c r="R15" s="30">
        <f>'25'!N12</f>
        <v>3.9925506257322388E-5</v>
      </c>
      <c r="S15" s="35">
        <f>'25'!Q12</f>
        <v>134.96931221485141</v>
      </c>
      <c r="T15" s="32">
        <f>'25'!U12</f>
        <v>2312.4</v>
      </c>
      <c r="U15" s="23"/>
      <c r="V15" s="29">
        <f>'30'!P12</f>
        <v>4.0647452278741109E-3</v>
      </c>
      <c r="W15" s="30">
        <f>'30'!N12</f>
        <v>3.9925506257322388E-5</v>
      </c>
      <c r="X15" s="35">
        <f>'30'!Q12</f>
        <v>146.4605469465256</v>
      </c>
      <c r="Y15" s="32">
        <f>'30'!U12</f>
        <v>2536.8000000000002</v>
      </c>
      <c r="Z15" s="23"/>
      <c r="AA15" s="29">
        <f>'50'!P12</f>
        <v>3.6486993155064762E-2</v>
      </c>
      <c r="AB15" s="30">
        <f>'50'!N12</f>
        <v>2.4719020608267243E-2</v>
      </c>
      <c r="AC15" s="35">
        <f>'50'!Q12</f>
        <v>225.62088739871979</v>
      </c>
      <c r="AD15" s="32">
        <f>'50'!U12</f>
        <v>10800.7</v>
      </c>
      <c r="AE15" s="23"/>
      <c r="AF15" s="29">
        <f>'100'!P12</f>
        <v>1.6909528576077366E-2</v>
      </c>
      <c r="AG15" s="30">
        <f>'100'!N12</f>
        <v>3.7592893385822421E-5</v>
      </c>
      <c r="AH15" s="35">
        <f>'100'!Q12</f>
        <v>150.02608928680419</v>
      </c>
      <c r="AI15" s="32">
        <f>'100'!U12</f>
        <v>10800.5</v>
      </c>
      <c r="AJ15" s="23"/>
      <c r="AK15" s="29">
        <f>'20A8'!P12</f>
        <v>3.6317656407999166E-2</v>
      </c>
      <c r="AL15" s="30">
        <f>'20A8'!N12</f>
        <v>3.7592893385822421E-5</v>
      </c>
      <c r="AM15" s="35">
        <f>'20A8'!Q12</f>
        <v>181.63471438884741</v>
      </c>
      <c r="AN15" s="32">
        <f>'20A8'!U12</f>
        <v>10800.5</v>
      </c>
    </row>
    <row r="16" spans="1:42" thickTop="1" thickBot="1" x14ac:dyDescent="0.4">
      <c r="A16" s="25" t="s">
        <v>27</v>
      </c>
      <c r="B16" s="29">
        <f>'10'!P13</f>
        <v>8.3557074622540254E-4</v>
      </c>
      <c r="C16" s="30">
        <f>'10'!N13</f>
        <v>4.7115732003135751E-5</v>
      </c>
      <c r="D16" s="35">
        <f>'10'!Q13</f>
        <v>32.937110805511473</v>
      </c>
      <c r="E16" s="32">
        <f>'10'!U13</f>
        <v>8.9</v>
      </c>
      <c r="F16" s="23"/>
      <c r="G16" s="29">
        <f>'15'!P13</f>
        <v>2.7238859320948163E-4</v>
      </c>
      <c r="H16" s="30">
        <f>'15'!N13</f>
        <v>4.7115732003135751E-5</v>
      </c>
      <c r="I16" s="35">
        <f>'15'!Q13</f>
        <v>30.455693459510801</v>
      </c>
      <c r="J16" s="32">
        <f>'15'!U13</f>
        <v>6</v>
      </c>
      <c r="K16" s="22"/>
      <c r="L16" s="29">
        <f>'20'!P13</f>
        <v>1.3403344057275519E-2</v>
      </c>
      <c r="M16" s="30">
        <f>'20'!N13</f>
        <v>7.5540366094970076E-3</v>
      </c>
      <c r="N16" s="35">
        <f>'20'!Q13</f>
        <v>119.2946927547455</v>
      </c>
      <c r="O16" s="32">
        <f>'20'!U13</f>
        <v>10800.2</v>
      </c>
      <c r="P16" s="23"/>
      <c r="Q16" s="29">
        <f>'25'!P13</f>
        <v>3.5023853918829308E-3</v>
      </c>
      <c r="R16" s="30">
        <f>'25'!N13</f>
        <v>1.1000294653946065E-5</v>
      </c>
      <c r="S16" s="35">
        <f>'25'!Q13</f>
        <v>134.45199666023251</v>
      </c>
      <c r="T16" s="32">
        <f>'25'!U13</f>
        <v>10800.1</v>
      </c>
      <c r="U16" s="23"/>
      <c r="V16" s="29">
        <f>'30'!P13</f>
        <v>1.4302333554987605E-2</v>
      </c>
      <c r="W16" s="30">
        <f>'30'!N13</f>
        <v>1.4302333554987431E-2</v>
      </c>
      <c r="X16" s="35">
        <f>'30'!Q13</f>
        <v>126.2192425489426</v>
      </c>
      <c r="Y16" s="32">
        <f>'30'!U13</f>
        <v>10800.3</v>
      </c>
      <c r="Z16" s="23"/>
      <c r="AA16" s="29">
        <f>'50'!P13</f>
        <v>1.691405255765733E-3</v>
      </c>
      <c r="AB16" s="30">
        <f>'50'!N13</f>
        <v>-1.8346199285012597E-2</v>
      </c>
      <c r="AC16" s="35">
        <f>'50'!Q13</f>
        <v>153.24489209651949</v>
      </c>
      <c r="AD16" s="32">
        <f>'50'!U13</f>
        <v>10803.5</v>
      </c>
      <c r="AE16" s="23"/>
      <c r="AF16" s="29">
        <f>'100'!P13</f>
        <v>2.4292518700635996E-2</v>
      </c>
      <c r="AG16" s="30">
        <f>'100'!N13</f>
        <v>1.0490800618736522E-5</v>
      </c>
      <c r="AH16" s="35">
        <f>'100'!Q13</f>
        <v>144.77285296916961</v>
      </c>
      <c r="AI16" s="32">
        <f>'100'!U13</f>
        <v>10800.4</v>
      </c>
      <c r="AJ16" s="23"/>
      <c r="AK16" s="29">
        <f>'20A8'!P13</f>
        <v>3.1508235002775442E-2</v>
      </c>
      <c r="AL16" s="30">
        <f>'20A8'!N13</f>
        <v>1.9918807048329084E-2</v>
      </c>
      <c r="AM16" s="35">
        <f>'20A8'!Q13</f>
        <v>273.39204273223879</v>
      </c>
      <c r="AN16" s="32">
        <f>'20A8'!U13</f>
        <v>10802.5</v>
      </c>
    </row>
    <row r="17" spans="1:40" thickTop="1" thickBot="1" x14ac:dyDescent="0.4">
      <c r="B17" s="31">
        <f>AVERAGE(B11:B16)</f>
        <v>1.3404882973333252E-2</v>
      </c>
      <c r="C17" s="31">
        <f t="shared" ref="C17" si="8">AVERAGE(C11:C16)</f>
        <v>6.6634567922582702E-3</v>
      </c>
      <c r="F17" s="23"/>
      <c r="G17" s="31">
        <f>AVERAGE(G11:G16)</f>
        <v>7.52854212313579E-4</v>
      </c>
      <c r="H17" s="31">
        <f t="shared" ref="H17" si="9">AVERAGE(H11:H16)</f>
        <v>4.3667708791697624E-5</v>
      </c>
      <c r="K17" s="22"/>
      <c r="L17" s="31">
        <f>AVERAGE(L11:L16)</f>
        <v>2.3722971523924552E-2</v>
      </c>
      <c r="M17" s="31">
        <f t="shared" ref="M17" si="10">AVERAGE(M11:M16)</f>
        <v>9.218150201747587E-3</v>
      </c>
      <c r="P17" s="23"/>
      <c r="Q17" s="31">
        <f>AVERAGE(Q11:Q16)</f>
        <v>4.3371432499496815E-3</v>
      </c>
      <c r="R17" s="31">
        <f t="shared" ref="R17" si="11">AVERAGE(R11:R16)</f>
        <v>7.5106706800451587E-4</v>
      </c>
      <c r="U17" s="23"/>
      <c r="V17" s="31">
        <f>AVERAGE(V11:V16)</f>
        <v>8.801478325941357E-3</v>
      </c>
      <c r="W17" s="31">
        <f t="shared" ref="W17" si="12">AVERAGE(W11:W16)</f>
        <v>3.116128789395572E-3</v>
      </c>
      <c r="Z17" s="23"/>
      <c r="AA17" s="31">
        <f>AVERAGE(AA11:AA16)</f>
        <v>5.0152949366586604E-2</v>
      </c>
      <c r="AB17" s="31">
        <f t="shared" ref="AB17" si="13">AVERAGE(AB11:AB16)</f>
        <v>7.8860850401622877E-3</v>
      </c>
      <c r="AE17" s="23"/>
      <c r="AF17" s="31">
        <f>AVERAGE(AF11:AF16)</f>
        <v>3.0269722850383905E-2</v>
      </c>
      <c r="AG17" s="31">
        <f t="shared" ref="AG17" si="14">AVERAGE(AG11:AG16)</f>
        <v>4.2488273309353687E-3</v>
      </c>
      <c r="AJ17" s="23"/>
      <c r="AK17" s="31">
        <f>AVERAGE(AK11:AK16)</f>
        <v>2.7790068515853607E-2</v>
      </c>
      <c r="AL17" s="31">
        <f t="shared" ref="AL17" si="15">AVERAGE(AL11:AL16)</f>
        <v>4.8081355998980555E-3</v>
      </c>
      <c r="AN17" s="37"/>
    </row>
    <row r="18" spans="1:40" thickTop="1" thickBot="1" x14ac:dyDescent="0.4">
      <c r="B18" s="23"/>
      <c r="C18" s="23"/>
      <c r="F18" s="23"/>
      <c r="G18" s="23"/>
      <c r="H18" s="23"/>
      <c r="K18" s="22"/>
      <c r="L18" s="23"/>
      <c r="M18" s="23"/>
      <c r="P18" s="23"/>
      <c r="Q18" s="23"/>
      <c r="R18" s="23"/>
      <c r="U18" s="23"/>
      <c r="V18" s="23"/>
      <c r="W18" s="23"/>
      <c r="Z18" s="23"/>
      <c r="AA18" s="23"/>
      <c r="AB18" s="23"/>
      <c r="AE18" s="23"/>
      <c r="AF18" s="23"/>
      <c r="AG18" s="23"/>
      <c r="AJ18" s="23"/>
      <c r="AK18" s="23"/>
      <c r="AL18" s="23"/>
      <c r="AN18" s="37"/>
    </row>
    <row r="19" spans="1:40" thickTop="1" thickBot="1" x14ac:dyDescent="0.4">
      <c r="A19" s="25" t="s">
        <v>29</v>
      </c>
      <c r="B19" s="29">
        <f>'10'!P14</f>
        <v>0</v>
      </c>
      <c r="C19" s="30">
        <f>'10'!N14</f>
        <v>0</v>
      </c>
      <c r="D19" s="35">
        <f>'10'!Q14</f>
        <v>28.760345292091369</v>
      </c>
      <c r="E19" s="32">
        <f>'10'!U14</f>
        <v>0.4</v>
      </c>
      <c r="F19" s="23"/>
      <c r="G19" s="29">
        <f>'15'!P14</f>
        <v>0</v>
      </c>
      <c r="H19" s="30">
        <f>'15'!N14</f>
        <v>0</v>
      </c>
      <c r="I19" s="35">
        <f>'15'!Q14</f>
        <v>28.092645525932308</v>
      </c>
      <c r="J19" s="32">
        <f>'15'!U14</f>
        <v>0.2</v>
      </c>
      <c r="K19" s="22"/>
      <c r="L19" s="29">
        <f>'20'!P14</f>
        <v>1.9920606522678276E-2</v>
      </c>
      <c r="M19" s="30">
        <f>'20'!N14</f>
        <v>8.0906148867313909E-3</v>
      </c>
      <c r="N19" s="35">
        <f>'20'!Q14</f>
        <v>143.5674118041992</v>
      </c>
      <c r="O19" s="32">
        <f>'20'!U14</f>
        <v>7.3</v>
      </c>
      <c r="P19" s="23"/>
      <c r="Q19" s="29">
        <f>'25'!P14</f>
        <v>2.3097580393569069E-2</v>
      </c>
      <c r="R19" s="30">
        <f>'25'!N14</f>
        <v>8.291873963515755E-3</v>
      </c>
      <c r="S19" s="35">
        <f>'25'!Q14</f>
        <v>142.72945747375491</v>
      </c>
      <c r="T19" s="32">
        <f>'25'!U14</f>
        <v>1.9</v>
      </c>
      <c r="U19" s="23"/>
      <c r="V19" s="29">
        <f>'30'!P14</f>
        <v>2.230918098959947E-2</v>
      </c>
      <c r="W19" s="30">
        <f>'30'!N14</f>
        <v>6.7340067340067337E-3</v>
      </c>
      <c r="X19" s="35">
        <f>'30'!Q14</f>
        <v>137.84102799892429</v>
      </c>
      <c r="Y19" s="32">
        <f>'30'!U14</f>
        <v>1.4</v>
      </c>
      <c r="Z19" s="23"/>
      <c r="AA19" s="29">
        <f>'50'!P14</f>
        <v>3.3324893744995039E-2</v>
      </c>
      <c r="AB19" s="30">
        <f>'50'!N14</f>
        <v>1.0171380799777002E-2</v>
      </c>
      <c r="AC19" s="35">
        <f>'50'!Q14</f>
        <v>129.4715922355652</v>
      </c>
      <c r="AD19" s="32">
        <f>'50'!U14</f>
        <v>161.30000000000001</v>
      </c>
      <c r="AE19" s="23"/>
      <c r="AF19" s="29">
        <f>'100'!P14</f>
        <v>1.9900628182631577E-2</v>
      </c>
      <c r="AG19" s="30">
        <f>'100'!N14</f>
        <v>-9.2981894938146738E-6</v>
      </c>
      <c r="AH19" s="35">
        <f>'100'!Q14</f>
        <v>158.42361953258509</v>
      </c>
      <c r="AI19" s="32">
        <f>'100'!U14</f>
        <v>38.1</v>
      </c>
      <c r="AJ19" s="23"/>
      <c r="AK19" s="29">
        <f>'20A8'!P14</f>
        <v>2.3159132612747071E-2</v>
      </c>
      <c r="AL19" s="30">
        <f>'20A8'!N14</f>
        <v>7.2875587637412599E-3</v>
      </c>
      <c r="AM19" s="35">
        <f>'20A8'!Q14</f>
        <v>270.24445710182192</v>
      </c>
      <c r="AN19" s="32">
        <f>'20A8'!U14</f>
        <v>15.5</v>
      </c>
    </row>
    <row r="20" spans="1:40" thickTop="1" thickBot="1" x14ac:dyDescent="0.4">
      <c r="A20" s="25" t="s">
        <v>31</v>
      </c>
      <c r="B20" s="29">
        <f>'10'!P15</f>
        <v>0</v>
      </c>
      <c r="C20" s="30">
        <f>'10'!N15</f>
        <v>0</v>
      </c>
      <c r="D20" s="35">
        <f>'10'!Q15</f>
        <v>34.517841219902039</v>
      </c>
      <c r="E20" s="32">
        <f>'10'!U15</f>
        <v>0.3</v>
      </c>
      <c r="F20" s="23"/>
      <c r="G20" s="29">
        <f>'15'!P15</f>
        <v>0</v>
      </c>
      <c r="H20" s="30">
        <f>'15'!N15</f>
        <v>0</v>
      </c>
      <c r="I20" s="35">
        <f>'15'!Q15</f>
        <v>32.299785137176507</v>
      </c>
      <c r="J20" s="32">
        <f>'15'!U15</f>
        <v>0.1</v>
      </c>
      <c r="K20" s="22"/>
      <c r="L20" s="29">
        <f>'20'!P15</f>
        <v>3.1077042876290761E-2</v>
      </c>
      <c r="M20" s="30">
        <f>'20'!N15</f>
        <v>1.0242085661080111E-2</v>
      </c>
      <c r="N20" s="35">
        <f>'20'!Q15</f>
        <v>122.2415244817734</v>
      </c>
      <c r="O20" s="32">
        <f>'20'!U15</f>
        <v>8.1999999999999993</v>
      </c>
      <c r="P20" s="23"/>
      <c r="Q20" s="29">
        <f>'25'!P15</f>
        <v>1.4397796734775641E-2</v>
      </c>
      <c r="R20" s="30">
        <f>'25'!N15</f>
        <v>2.194574434555716E-5</v>
      </c>
      <c r="S20" s="35">
        <f>'25'!Q15</f>
        <v>132.9053794384003</v>
      </c>
      <c r="T20" s="32">
        <f>'25'!U15</f>
        <v>8.8000000000000007</v>
      </c>
      <c r="U20" s="23"/>
      <c r="V20" s="29">
        <f>'30'!P15</f>
        <v>2.3941206217144448E-2</v>
      </c>
      <c r="W20" s="30">
        <f>'30'!N15</f>
        <v>2.5624599615631373E-3</v>
      </c>
      <c r="X20" s="35">
        <f>'30'!Q15</f>
        <v>151.03690652847291</v>
      </c>
      <c r="Y20" s="32">
        <f>'30'!U15</f>
        <v>6.3</v>
      </c>
      <c r="Z20" s="23"/>
      <c r="AA20" s="29">
        <f>'50'!P15</f>
        <v>3.278379693855215E-2</v>
      </c>
      <c r="AB20" s="30">
        <f>'50'!N15</f>
        <v>1.5222138469359931E-2</v>
      </c>
      <c r="AC20" s="35">
        <f>'50'!Q15</f>
        <v>173.15745217800139</v>
      </c>
      <c r="AD20" s="32">
        <f>'50'!U15</f>
        <v>917</v>
      </c>
      <c r="AE20" s="23"/>
      <c r="AF20" s="29">
        <f>'100'!P15</f>
        <v>1.5132534242934365E-2</v>
      </c>
      <c r="AG20" s="30">
        <f>'100'!N15</f>
        <v>3.5596933187294947E-3</v>
      </c>
      <c r="AH20" s="35">
        <f>'100'!Q15</f>
        <v>263.16004741191858</v>
      </c>
      <c r="AI20" s="32">
        <f>'100'!U15</f>
        <v>214.1</v>
      </c>
      <c r="AJ20" s="23"/>
      <c r="AK20" s="29">
        <f>'20A8'!P15</f>
        <v>4.1921879596752455E-3</v>
      </c>
      <c r="AL20" s="30">
        <f>'20A8'!N15</f>
        <v>0</v>
      </c>
      <c r="AM20" s="35">
        <f>'20A8'!Q15</f>
        <v>331.96040096282962</v>
      </c>
      <c r="AN20" s="32">
        <f>'20A8'!U15</f>
        <v>121.2</v>
      </c>
    </row>
    <row r="21" spans="1:40" thickTop="1" thickBot="1" x14ac:dyDescent="0.4">
      <c r="A21" s="25" t="s">
        <v>33</v>
      </c>
      <c r="B21" s="29">
        <f>'10'!P16</f>
        <v>1.5745741625006729E-3</v>
      </c>
      <c r="C21" s="30">
        <f>'10'!N16</f>
        <v>0</v>
      </c>
      <c r="D21" s="35">
        <f>'10'!Q16</f>
        <v>28.942125773429868</v>
      </c>
      <c r="E21" s="32">
        <f>'10'!U16</f>
        <v>0.7</v>
      </c>
      <c r="F21" s="23"/>
      <c r="G21" s="29">
        <f>'15'!P16</f>
        <v>0</v>
      </c>
      <c r="H21" s="30">
        <f>'15'!N16</f>
        <v>0</v>
      </c>
      <c r="I21" s="35">
        <f>'15'!Q16</f>
        <v>30.784048414230352</v>
      </c>
      <c r="J21" s="32">
        <f>'15'!U16</f>
        <v>0.3</v>
      </c>
      <c r="K21" s="22"/>
      <c r="L21" s="29">
        <f>'20'!P16</f>
        <v>2.6321550589217504E-2</v>
      </c>
      <c r="M21" s="30">
        <f>'20'!N16</f>
        <v>-3.819642634162294E-5</v>
      </c>
      <c r="N21" s="35">
        <f>'20'!Q16</f>
        <v>125.0254221916199</v>
      </c>
      <c r="O21" s="32">
        <f>'20'!U16</f>
        <v>18</v>
      </c>
      <c r="P21" s="23"/>
      <c r="Q21" s="29">
        <f>'25'!P16</f>
        <v>2.0221456307528116E-2</v>
      </c>
      <c r="R21" s="30">
        <f>'25'!N16</f>
        <v>6.3081196873638863E-4</v>
      </c>
      <c r="S21" s="35">
        <f>'25'!Q16</f>
        <v>138.14566628932951</v>
      </c>
      <c r="T21" s="32">
        <f>'25'!U16</f>
        <v>11.5</v>
      </c>
      <c r="U21" s="23"/>
      <c r="V21" s="29">
        <f>'30'!P16</f>
        <v>2.2468260267325974E-2</v>
      </c>
      <c r="W21" s="30">
        <f>'30'!N16</f>
        <v>0</v>
      </c>
      <c r="X21" s="35">
        <f>'30'!Q16</f>
        <v>105.9387813329697</v>
      </c>
      <c r="Y21" s="32">
        <f>'30'!U16</f>
        <v>13.4</v>
      </c>
      <c r="Z21" s="23"/>
      <c r="AA21" s="29">
        <f>'50'!P16</f>
        <v>6.0547278243874514E-2</v>
      </c>
      <c r="AB21" s="30">
        <f>'50'!N16</f>
        <v>2.7212390143110329E-2</v>
      </c>
      <c r="AC21" s="35">
        <f>'50'!Q16</f>
        <v>259.94232494831078</v>
      </c>
      <c r="AD21" s="32">
        <f>'50'!U16</f>
        <v>1103.8</v>
      </c>
      <c r="AE21" s="23"/>
      <c r="AF21" s="29">
        <f>'100'!P16</f>
        <v>4.4152137613390485E-2</v>
      </c>
      <c r="AG21" s="30">
        <f>'100'!N16</f>
        <v>0</v>
      </c>
      <c r="AH21" s="35">
        <f>'100'!Q16</f>
        <v>247.45405967235561</v>
      </c>
      <c r="AI21" s="32">
        <f>'100'!U16</f>
        <v>843.5</v>
      </c>
      <c r="AJ21" s="23"/>
      <c r="AK21" s="29">
        <f>'20A8'!P16</f>
        <v>2.8271474625563366E-2</v>
      </c>
      <c r="AL21" s="30">
        <f>'20A8'!N16</f>
        <v>0</v>
      </c>
      <c r="AM21" s="35">
        <f>'20A8'!Q16</f>
        <v>339.88006982803353</v>
      </c>
      <c r="AN21" s="32">
        <f>'20A8'!U16</f>
        <v>351.3</v>
      </c>
    </row>
    <row r="22" spans="1:40" thickTop="1" thickBot="1" x14ac:dyDescent="0.4">
      <c r="A22" s="25" t="s">
        <v>35</v>
      </c>
      <c r="B22" s="29">
        <f>'10'!P17</f>
        <v>6.5835602755886825E-3</v>
      </c>
      <c r="C22" s="30">
        <f>'10'!N17</f>
        <v>2.9253159483600479E-5</v>
      </c>
      <c r="D22" s="35">
        <f>'10'!Q17</f>
        <v>32.535504579544067</v>
      </c>
      <c r="E22" s="32">
        <f>'10'!U17</f>
        <v>0.7</v>
      </c>
      <c r="F22" s="23"/>
      <c r="G22" s="29">
        <f>'15'!P17</f>
        <v>2.9253159483813375E-5</v>
      </c>
      <c r="H22" s="30">
        <f>'15'!N17</f>
        <v>2.9253159483600479E-5</v>
      </c>
      <c r="I22" s="35">
        <f>'15'!Q17</f>
        <v>32.076395368576051</v>
      </c>
      <c r="J22" s="32">
        <f>'15'!U17</f>
        <v>0.5</v>
      </c>
      <c r="K22" s="22"/>
      <c r="L22" s="29">
        <f>'20'!P17</f>
        <v>9.2518069403092883E-3</v>
      </c>
      <c r="M22" s="30">
        <f>'20'!N17</f>
        <v>6.3601109287943241E-5</v>
      </c>
      <c r="N22" s="35">
        <f>'20'!Q17</f>
        <v>128.2134910583496</v>
      </c>
      <c r="O22" s="32">
        <f>'20'!U17</f>
        <v>57.4</v>
      </c>
      <c r="P22" s="23"/>
      <c r="Q22" s="29">
        <f>'25'!P17</f>
        <v>1.7012460281320172E-2</v>
      </c>
      <c r="R22" s="30">
        <f>'25'!N17</f>
        <v>-2.8077852757804535E-5</v>
      </c>
      <c r="S22" s="35">
        <f>'25'!Q17</f>
        <v>72.407904911041257</v>
      </c>
      <c r="T22" s="32">
        <f>'25'!U17</f>
        <v>54</v>
      </c>
      <c r="U22" s="23"/>
      <c r="V22" s="29">
        <f>'30'!P17</f>
        <v>7.5176635496507901E-3</v>
      </c>
      <c r="W22" s="30">
        <f>'30'!N17</f>
        <v>-2.8077852757804535E-5</v>
      </c>
      <c r="X22" s="35">
        <f>'30'!Q17</f>
        <v>150.84501380920409</v>
      </c>
      <c r="Y22" s="32">
        <f>'30'!U17</f>
        <v>49.2</v>
      </c>
      <c r="Z22" s="23"/>
      <c r="AA22" s="29">
        <f>'50'!P17</f>
        <v>1.7792864753737318E-2</v>
      </c>
      <c r="AB22" s="30">
        <f>'50'!N17</f>
        <v>-3.8701778319056773E-2</v>
      </c>
      <c r="AC22" s="35">
        <f>'50'!Q17</f>
        <v>240.7173928260803</v>
      </c>
      <c r="AD22" s="32">
        <f>'50'!U17</f>
        <v>10811.3</v>
      </c>
      <c r="AE22" s="23"/>
      <c r="AF22" s="29">
        <f>'100'!P17</f>
        <v>-3.3948294427242613E-2</v>
      </c>
      <c r="AG22" s="30">
        <f>'100'!N17</f>
        <v>-5.4782559087175955E-2</v>
      </c>
      <c r="AH22" s="35">
        <f>'100'!Q17</f>
        <v>306.5092656135559</v>
      </c>
      <c r="AI22" s="32">
        <f>'100'!U17</f>
        <v>10807.5</v>
      </c>
      <c r="AJ22" s="23"/>
      <c r="AK22" s="29">
        <f>'20A8'!P17</f>
        <v>1.5764431007379735E-2</v>
      </c>
      <c r="AL22" s="30">
        <f>'20A8'!N17</f>
        <v>3.6320136544097153E-5</v>
      </c>
      <c r="AM22" s="35">
        <f>'20A8'!Q17</f>
        <v>296.17287187576301</v>
      </c>
      <c r="AN22" s="32">
        <f>'20A8'!U17</f>
        <v>10803.9</v>
      </c>
    </row>
    <row r="23" spans="1:40" thickTop="1" thickBot="1" x14ac:dyDescent="0.4">
      <c r="A23" s="25" t="s">
        <v>37</v>
      </c>
      <c r="B23" s="29">
        <f>'10'!P18</f>
        <v>1.7043823702474889E-3</v>
      </c>
      <c r="C23" s="30">
        <f>'10'!N18</f>
        <v>-3.2647147959174251E-5</v>
      </c>
      <c r="D23" s="35">
        <f>'10'!Q18</f>
        <v>30.03303339481354</v>
      </c>
      <c r="E23" s="32">
        <f>'10'!U18</f>
        <v>4.3</v>
      </c>
      <c r="F23" s="23"/>
      <c r="G23" s="29">
        <f>'15'!P18</f>
        <v>-3.2647147959174251E-5</v>
      </c>
      <c r="H23" s="30">
        <f>'15'!N18</f>
        <v>-3.2647147959174251E-5</v>
      </c>
      <c r="I23" s="35">
        <f>'15'!Q18</f>
        <v>34.790406823158257</v>
      </c>
      <c r="J23" s="32">
        <f>'15'!U18</f>
        <v>2.1</v>
      </c>
      <c r="K23" s="22"/>
      <c r="L23" s="29">
        <f>'20'!P18</f>
        <v>1.0388660424541068E-2</v>
      </c>
      <c r="M23" s="30">
        <f>'20'!N18</f>
        <v>1.7905952153349331E-5</v>
      </c>
      <c r="N23" s="35">
        <f>'20'!Q18</f>
        <v>95.050589227676397</v>
      </c>
      <c r="O23" s="32">
        <f>'20'!U18</f>
        <v>320.60000000000002</v>
      </c>
      <c r="P23" s="23"/>
      <c r="Q23" s="29">
        <f>'25'!P18</f>
        <v>9.7404882700168269E-3</v>
      </c>
      <c r="R23" s="30">
        <f>'25'!N18</f>
        <v>1.7905952153349331E-5</v>
      </c>
      <c r="S23" s="35">
        <f>'25'!Q18</f>
        <v>117.7642604589462</v>
      </c>
      <c r="T23" s="32">
        <f>'25'!U18</f>
        <v>373.5</v>
      </c>
      <c r="U23" s="23"/>
      <c r="V23" s="29">
        <f>'30'!P18</f>
        <v>9.0923161154925856E-3</v>
      </c>
      <c r="W23" s="30">
        <f>'30'!N18</f>
        <v>1.7905952153349331E-5</v>
      </c>
      <c r="X23" s="35">
        <f>'30'!Q18</f>
        <v>154.00807960033421</v>
      </c>
      <c r="Y23" s="32">
        <f>'30'!U18</f>
        <v>397.4</v>
      </c>
      <c r="Z23" s="23"/>
      <c r="AA23" s="29">
        <f>'50'!P18</f>
        <v>4.0393427738922086E-2</v>
      </c>
      <c r="AB23" s="30">
        <f>'50'!N18</f>
        <v>5.5684280891726938E-3</v>
      </c>
      <c r="AC23" s="35">
        <f>'50'!Q18</f>
        <v>277.86313073635102</v>
      </c>
      <c r="AD23" s="32">
        <f>'50'!U18</f>
        <v>10803.9</v>
      </c>
      <c r="AE23" s="23"/>
      <c r="AF23" s="29">
        <f>'100'!P18</f>
        <v>1.1900749464902938E-2</v>
      </c>
      <c r="AG23" s="30">
        <f>'100'!N18</f>
        <v>1.5426235750607188E-5</v>
      </c>
      <c r="AH23" s="35">
        <f>'100'!Q18</f>
        <v>290.75018148422242</v>
      </c>
      <c r="AI23" s="32">
        <f>'100'!U18</f>
        <v>10804</v>
      </c>
      <c r="AJ23" s="23"/>
      <c r="AK23" s="29">
        <f>'20A8'!P18</f>
        <v>1.9522908220410435E-2</v>
      </c>
      <c r="AL23" s="30">
        <f>'20A8'!N18</f>
        <v>1.5426235750607188E-5</v>
      </c>
      <c r="AM23" s="35">
        <f>'20A8'!Q18</f>
        <v>355.92423872947688</v>
      </c>
      <c r="AN23" s="32">
        <f>'20A8'!U18</f>
        <v>10802.9</v>
      </c>
    </row>
    <row r="24" spans="1:40" thickTop="1" thickBot="1" x14ac:dyDescent="0.4">
      <c r="A24" s="25" t="s">
        <v>39</v>
      </c>
      <c r="B24" s="29">
        <f>'10'!P19</f>
        <v>-2.959968759562592E-5</v>
      </c>
      <c r="C24" s="30">
        <f>'10'!N19</f>
        <v>-2.959968759562592E-5</v>
      </c>
      <c r="D24" s="35">
        <f>'10'!Q19</f>
        <v>29.877855181694031</v>
      </c>
      <c r="E24" s="32">
        <f>'10'!U19</f>
        <v>7.8</v>
      </c>
      <c r="F24" s="23"/>
      <c r="G24" s="29">
        <f>'15'!P19</f>
        <v>-2.959968759562592E-5</v>
      </c>
      <c r="H24" s="30">
        <f>'15'!N19</f>
        <v>-2.959968759562592E-5</v>
      </c>
      <c r="I24" s="35">
        <f>'15'!Q19</f>
        <v>27.581463027000432</v>
      </c>
      <c r="J24" s="32">
        <f>'15'!U19</f>
        <v>6.2</v>
      </c>
      <c r="K24" s="22"/>
      <c r="L24" s="29">
        <f>'20'!P19</f>
        <v>2.0222234447549055E-2</v>
      </c>
      <c r="M24" s="30">
        <f>'20'!N19</f>
        <v>6.0597203909730406E-3</v>
      </c>
      <c r="N24" s="35">
        <f>'20'!Q19</f>
        <v>122.7995204687118</v>
      </c>
      <c r="O24" s="32">
        <f>'20'!U19</f>
        <v>1101.4000000000001</v>
      </c>
      <c r="P24" s="23"/>
      <c r="Q24" s="29">
        <f>'25'!P19</f>
        <v>1.9730651222411331E-2</v>
      </c>
      <c r="R24" s="30">
        <f>'25'!N19</f>
        <v>1.6694043378164945E-5</v>
      </c>
      <c r="S24" s="35">
        <f>'25'!Q19</f>
        <v>142.04717087745669</v>
      </c>
      <c r="T24" s="32">
        <f>'25'!U19</f>
        <v>991.5</v>
      </c>
      <c r="U24" s="23"/>
      <c r="V24" s="29">
        <f>'30'!P19</f>
        <v>1.6863640827881578E-2</v>
      </c>
      <c r="W24" s="30">
        <f>'30'!N19</f>
        <v>1.6694043378164945E-5</v>
      </c>
      <c r="X24" s="35">
        <f>'30'!Q19</f>
        <v>156.019381070137</v>
      </c>
      <c r="Y24" s="32">
        <f>'30'!U19</f>
        <v>815.5</v>
      </c>
      <c r="Z24" s="23"/>
      <c r="AA24" s="29">
        <f>'50'!P19</f>
        <v>1.2832690218195539E-2</v>
      </c>
      <c r="AB24" s="30">
        <f>'50'!N19</f>
        <v>-1.2163778514825356E-2</v>
      </c>
      <c r="AC24" s="35">
        <f>'50'!Q19</f>
        <v>280.87981829643252</v>
      </c>
      <c r="AD24" s="32">
        <f>'50'!U19</f>
        <v>10804.7</v>
      </c>
      <c r="AE24" s="23"/>
      <c r="AF24" s="29">
        <f>'100'!P19</f>
        <v>2.8991349590871556E-2</v>
      </c>
      <c r="AG24" s="30">
        <f>'100'!N19</f>
        <v>-2.4989587671803179E-3</v>
      </c>
      <c r="AH24" s="35">
        <f>'100'!Q19</f>
        <v>228.06655547618871</v>
      </c>
      <c r="AI24" s="32">
        <f>'100'!U19</f>
        <v>10800.7</v>
      </c>
      <c r="AJ24" s="23"/>
      <c r="AK24" s="29">
        <f>'20A8'!P19</f>
        <v>1.5925426838590159E-2</v>
      </c>
      <c r="AL24" s="30">
        <f>'20A8'!N19</f>
        <v>-1.4671949013500342E-2</v>
      </c>
      <c r="AM24" s="35">
        <f>'20A8'!Q19</f>
        <v>272.09240014553069</v>
      </c>
      <c r="AN24" s="32">
        <f>'20A8'!U19</f>
        <v>10800.3</v>
      </c>
    </row>
    <row r="25" spans="1:40" thickTop="1" thickBot="1" x14ac:dyDescent="0.4">
      <c r="B25" s="31">
        <f>AVERAGE(B19:B24)</f>
        <v>1.6388195201235362E-3</v>
      </c>
      <c r="C25" s="31">
        <f t="shared" ref="C25" si="16">AVERAGE(C19:C24)</f>
        <v>-5.4989460118666148E-6</v>
      </c>
      <c r="F25" s="23"/>
      <c r="G25" s="31">
        <f>AVERAGE(G19:G24)</f>
        <v>-5.4989460118311317E-6</v>
      </c>
      <c r="H25" s="31">
        <f t="shared" ref="H25" si="17">AVERAGE(H19:H24)</f>
        <v>-5.4989460118666148E-6</v>
      </c>
      <c r="K25" s="22"/>
      <c r="L25" s="31">
        <f>AVERAGE(L19:L24)</f>
        <v>1.9530316966764324E-2</v>
      </c>
      <c r="M25" s="31">
        <f t="shared" ref="M25" si="18">AVERAGE(M19:M24)</f>
        <v>4.0726219289807016E-3</v>
      </c>
      <c r="P25" s="23"/>
      <c r="Q25" s="31">
        <f>AVERAGE(Q19:Q24)</f>
        <v>1.7366738868270188E-2</v>
      </c>
      <c r="R25" s="31">
        <f t="shared" ref="R25" si="19">AVERAGE(R19:R24)</f>
        <v>1.4918589698952349E-3</v>
      </c>
      <c r="U25" s="23"/>
      <c r="V25" s="31">
        <f>AVERAGE(V19:V24)</f>
        <v>1.7032044661182476E-2</v>
      </c>
      <c r="W25" s="31">
        <f t="shared" ref="W25" si="20">AVERAGE(W19:W24)</f>
        <v>1.5504981397239301E-3</v>
      </c>
      <c r="Z25" s="23"/>
      <c r="AA25" s="31">
        <f>AVERAGE(AA19:AA24)</f>
        <v>3.2945825273046105E-2</v>
      </c>
      <c r="AB25" s="31">
        <f t="shared" ref="AB25" si="21">AVERAGE(AB19:AB24)</f>
        <v>1.2181301112563034E-3</v>
      </c>
      <c r="AE25" s="23"/>
      <c r="AF25" s="31">
        <f>AVERAGE(AF19:AF24)</f>
        <v>1.4354850777914719E-2</v>
      </c>
      <c r="AG25" s="31">
        <f t="shared" ref="AG25" si="22">AVERAGE(AG19:AG24)</f>
        <v>-8.9526160815616637E-3</v>
      </c>
      <c r="AJ25" s="23"/>
      <c r="AK25" s="31">
        <f>AVERAGE(AK19:AK24)</f>
        <v>1.7805926877394334E-2</v>
      </c>
      <c r="AL25" s="31">
        <f t="shared" ref="AL25" si="23">AVERAGE(AL19:AL24)</f>
        <v>-1.2221073129107295E-3</v>
      </c>
      <c r="AN25" s="37"/>
    </row>
    <row r="26" spans="1:40" thickTop="1" thickBot="1" x14ac:dyDescent="0.4">
      <c r="B26" s="23"/>
      <c r="C26" s="23"/>
      <c r="F26" s="23"/>
      <c r="G26" s="23"/>
      <c r="H26" s="23"/>
      <c r="K26" s="22"/>
      <c r="L26" s="23"/>
      <c r="M26" s="23"/>
      <c r="P26" s="23"/>
      <c r="Q26" s="23"/>
      <c r="R26" s="23"/>
      <c r="U26" s="23"/>
      <c r="V26" s="23"/>
      <c r="W26" s="23"/>
      <c r="Z26" s="23"/>
      <c r="AA26" s="23"/>
      <c r="AB26" s="23"/>
      <c r="AE26" s="23"/>
      <c r="AF26" s="23"/>
      <c r="AG26" s="23"/>
      <c r="AJ26" s="23"/>
      <c r="AK26" s="23"/>
      <c r="AL26" s="23"/>
      <c r="AN26" s="37"/>
    </row>
    <row r="27" spans="1:40" thickTop="1" thickBot="1" x14ac:dyDescent="0.4">
      <c r="A27" s="25" t="s">
        <v>41</v>
      </c>
      <c r="B27" s="29">
        <f>'10'!P20</f>
        <v>6.8783068783069383E-3</v>
      </c>
      <c r="C27" s="30">
        <f>'10'!N20</f>
        <v>0</v>
      </c>
      <c r="D27" s="35">
        <f>'10'!Q20</f>
        <v>26.264855146408081</v>
      </c>
      <c r="E27" s="32">
        <f>'10'!U20</f>
        <v>9.3000000000000007</v>
      </c>
      <c r="F27" s="23"/>
      <c r="G27" s="29">
        <f>'15'!P20</f>
        <v>6.5488588941196059E-3</v>
      </c>
      <c r="H27" s="30">
        <f>'15'!N20</f>
        <v>1.1410198191076964E-4</v>
      </c>
      <c r="I27" s="35">
        <f>'15'!Q20</f>
        <v>18.590149354934692</v>
      </c>
      <c r="J27" s="32">
        <f>'15'!U20</f>
        <v>6.9</v>
      </c>
      <c r="K27" s="22"/>
      <c r="L27" s="29">
        <f>'20'!P20</f>
        <v>3.00332427177618E-2</v>
      </c>
      <c r="M27" s="30">
        <f>'20'!N20</f>
        <v>1.6203703703703703E-2</v>
      </c>
      <c r="N27" s="35">
        <f>'20'!Q20</f>
        <v>68.890446472167966</v>
      </c>
      <c r="O27" s="32">
        <f>'20'!U20</f>
        <v>4829.3</v>
      </c>
      <c r="P27" s="23"/>
      <c r="Q27" s="29">
        <f>'25'!P20</f>
        <v>7.8176669184497911E-3</v>
      </c>
      <c r="R27" s="30">
        <f>'25'!N20</f>
        <v>5.5069153007257733E-5</v>
      </c>
      <c r="S27" s="35">
        <f>'25'!Q20</f>
        <v>100.17799141407011</v>
      </c>
      <c r="T27" s="32">
        <f>'25'!U20</f>
        <v>5458.4</v>
      </c>
      <c r="U27" s="23"/>
      <c r="V27" s="29">
        <f>'30'!P20</f>
        <v>3.1634515796167356E-2</v>
      </c>
      <c r="W27" s="30">
        <f>'30'!N20</f>
        <v>0</v>
      </c>
      <c r="X27" s="35">
        <f>'30'!Q20</f>
        <v>104.2688856363297</v>
      </c>
      <c r="Y27" s="32">
        <f>'30'!U20</f>
        <v>1115.3</v>
      </c>
      <c r="Z27" s="23"/>
      <c r="AA27" s="29">
        <f>'50'!P20</f>
        <v>1.5064102564102528E-2</v>
      </c>
      <c r="AB27" s="30">
        <f>'50'!N20</f>
        <v>-1.1217948717948718E-2</v>
      </c>
      <c r="AC27" s="35">
        <f>'50'!Q20</f>
        <v>142.84004046916959</v>
      </c>
      <c r="AD27" s="32">
        <f>'50'!U20</f>
        <v>10819.2</v>
      </c>
      <c r="AE27" s="23"/>
      <c r="AF27" s="29">
        <f>'100'!P20</f>
        <v>3.8708756296770327E-2</v>
      </c>
      <c r="AG27" s="30">
        <f>'100'!N20</f>
        <v>-3.5826316658411829E-2</v>
      </c>
      <c r="AH27" s="35">
        <f>'100'!Q20</f>
        <v>210.43271470069891</v>
      </c>
      <c r="AI27" s="32">
        <f>'100'!U20</f>
        <v>10818.5</v>
      </c>
      <c r="AJ27" s="23"/>
      <c r="AK27" s="29">
        <f>'20A8'!P20</f>
        <v>3.9826720543900745E-3</v>
      </c>
      <c r="AL27" s="30">
        <f>'20A8'!N20</f>
        <v>-3.1508257827524049E-3</v>
      </c>
      <c r="AM27" s="35">
        <f>'20A8'!Q20</f>
        <v>160.9865004301071</v>
      </c>
      <c r="AN27" s="32">
        <f>'20A8'!U20</f>
        <v>10816.2</v>
      </c>
    </row>
    <row r="28" spans="1:40" thickTop="1" thickBot="1" x14ac:dyDescent="0.4">
      <c r="A28" s="25" t="s">
        <v>43</v>
      </c>
      <c r="B28" s="29">
        <f>'10'!P21</f>
        <v>1.2102414446522582E-2</v>
      </c>
      <c r="C28" s="30">
        <f>'10'!N21</f>
        <v>1.4543557736854777E-5</v>
      </c>
      <c r="D28" s="35">
        <f>'10'!Q21</f>
        <v>26.8623480796814</v>
      </c>
      <c r="E28" s="32">
        <f>'10'!U21</f>
        <v>10.4</v>
      </c>
      <c r="F28" s="23"/>
      <c r="G28" s="29">
        <f>'15'!P21</f>
        <v>3.8213163547060162E-2</v>
      </c>
      <c r="H28" s="30">
        <f>'15'!N21</f>
        <v>2.019728426853846E-5</v>
      </c>
      <c r="I28" s="35">
        <f>'15'!Q21</f>
        <v>18.91230320930481</v>
      </c>
      <c r="J28" s="32">
        <f>'15'!U21</f>
        <v>2.8</v>
      </c>
      <c r="K28" s="22"/>
      <c r="L28" s="29">
        <f>'20'!P21</f>
        <v>5.8947110374942657E-2</v>
      </c>
      <c r="M28" s="30">
        <f>'20'!N21</f>
        <v>0</v>
      </c>
      <c r="N28" s="35">
        <f>'20'!Q21</f>
        <v>89.249413132667542</v>
      </c>
      <c r="O28" s="32">
        <f>'20'!U21</f>
        <v>10805.8</v>
      </c>
      <c r="P28" s="23"/>
      <c r="Q28" s="29">
        <f>'25'!P21</f>
        <v>8.9095546112843121E-2</v>
      </c>
      <c r="R28" s="30">
        <f>'25'!N21</f>
        <v>5.2080766847341564E-5</v>
      </c>
      <c r="S28" s="35">
        <f>'25'!Q21</f>
        <v>97.513407778739932</v>
      </c>
      <c r="T28" s="32">
        <f>'25'!U21</f>
        <v>2617.1999999999998</v>
      </c>
      <c r="U28" s="23"/>
      <c r="V28" s="29">
        <f>'30'!P21</f>
        <v>0.10496747769197809</v>
      </c>
      <c r="W28" s="30">
        <f>'30'!N21</f>
        <v>6.2146393442695506E-2</v>
      </c>
      <c r="X28" s="35">
        <f>'30'!Q21</f>
        <v>71.541067504882818</v>
      </c>
      <c r="Y28" s="32">
        <f>'30'!U21</f>
        <v>1295.8</v>
      </c>
      <c r="Z28" s="23"/>
      <c r="AA28" s="29">
        <f>'50'!P21</f>
        <v>7.8917101075246923E-2</v>
      </c>
      <c r="AB28" s="30">
        <f>'50'!N21</f>
        <v>1.9205309544122032E-2</v>
      </c>
      <c r="AC28" s="35">
        <f>'50'!Q21</f>
        <v>132.13959040641791</v>
      </c>
      <c r="AD28" s="32">
        <f>'50'!U21</f>
        <v>10814.6</v>
      </c>
      <c r="AE28" s="23"/>
      <c r="AF28" s="29">
        <f>'100'!P21</f>
        <v>1.1739442026912112E-2</v>
      </c>
      <c r="AG28" s="30">
        <f>'100'!N21</f>
        <v>-3.306170263604364E-2</v>
      </c>
      <c r="AH28" s="35">
        <f>'100'!Q21</f>
        <v>236.11854579448701</v>
      </c>
      <c r="AI28" s="32">
        <f>'100'!U21</f>
        <v>10818.5</v>
      </c>
      <c r="AJ28" s="23"/>
      <c r="AK28" s="29">
        <f>'20A8'!P21</f>
        <v>2.1546955979035117E-3</v>
      </c>
      <c r="AL28" s="30">
        <f>'20A8'!N21</f>
        <v>-2.9769051304529464E-3</v>
      </c>
      <c r="AM28" s="35">
        <f>'20A8'!Q21</f>
        <v>145.7211891412735</v>
      </c>
      <c r="AN28" s="32">
        <f>'20A8'!U21</f>
        <v>10806</v>
      </c>
    </row>
    <row r="29" spans="1:40" thickTop="1" thickBot="1" x14ac:dyDescent="0.4">
      <c r="A29" s="25" t="s">
        <v>45</v>
      </c>
      <c r="B29" s="29">
        <f>'10'!P22</f>
        <v>5.7304106638341457E-2</v>
      </c>
      <c r="C29" s="30">
        <f>'10'!N22</f>
        <v>2.353410913786626E-3</v>
      </c>
      <c r="D29" s="35">
        <f>'10'!Q22</f>
        <v>26.66554336547852</v>
      </c>
      <c r="E29" s="32">
        <f>'10'!U22</f>
        <v>34.200000000000003</v>
      </c>
      <c r="F29" s="23"/>
      <c r="G29" s="29">
        <f>'15'!P22</f>
        <v>4.1570870713395854E-6</v>
      </c>
      <c r="H29" s="30">
        <f>'15'!N22</f>
        <v>4.1570870711965114E-6</v>
      </c>
      <c r="I29" s="35">
        <f>'15'!Q22</f>
        <v>18.874036026000979</v>
      </c>
      <c r="J29" s="32">
        <f>'15'!U22</f>
        <v>4.3</v>
      </c>
      <c r="K29" s="22"/>
      <c r="L29" s="29">
        <f>'20'!P22</f>
        <v>9.1278475920061219E-2</v>
      </c>
      <c r="M29" s="30">
        <f>'20'!N22</f>
        <v>2.2262865933976108E-2</v>
      </c>
      <c r="N29" s="35">
        <f>'20'!Q22</f>
        <v>86.06237683296203</v>
      </c>
      <c r="O29" s="32">
        <f>'20'!U22</f>
        <v>10800.3</v>
      </c>
      <c r="P29" s="23"/>
      <c r="Q29" s="29">
        <f>'25'!P22</f>
        <v>9.3394921552972229E-2</v>
      </c>
      <c r="R29" s="30">
        <f>'25'!N22</f>
        <v>3.6275218391969556E-6</v>
      </c>
      <c r="S29" s="35">
        <f>'25'!Q22</f>
        <v>100.91502022743229</v>
      </c>
      <c r="T29" s="32">
        <f>'25'!U22</f>
        <v>2207.8000000000002</v>
      </c>
      <c r="U29" s="23"/>
      <c r="V29" s="29">
        <f>'30'!P22</f>
        <v>2.8769241954157039E-2</v>
      </c>
      <c r="W29" s="30">
        <f>'30'!N22</f>
        <v>3.6275218391969556E-6</v>
      </c>
      <c r="X29" s="35">
        <f>'30'!Q22</f>
        <v>65.837493896484375</v>
      </c>
      <c r="Y29" s="32">
        <f>'30'!U22</f>
        <v>1986</v>
      </c>
      <c r="Z29" s="23"/>
      <c r="AA29" s="29">
        <f>'50'!P22</f>
        <v>0.11536363507274922</v>
      </c>
      <c r="AB29" s="30">
        <f>'50'!N22</f>
        <v>2.3249526899161998E-2</v>
      </c>
      <c r="AC29" s="35">
        <f>'50'!Q22</f>
        <v>179.4505109786987</v>
      </c>
      <c r="AD29" s="32">
        <f>'50'!U22</f>
        <v>10810.4</v>
      </c>
      <c r="AE29" s="23"/>
      <c r="AF29" s="29">
        <f>'100'!P22</f>
        <v>2.6589663603470995E-2</v>
      </c>
      <c r="AG29" s="30">
        <f>'100'!N22</f>
        <v>-1.8806419262093598E-2</v>
      </c>
      <c r="AH29" s="35">
        <f>'100'!Q22</f>
        <v>161.33662295341489</v>
      </c>
      <c r="AI29" s="32">
        <f>'100'!U22</f>
        <v>10802.7</v>
      </c>
      <c r="AJ29" s="23"/>
      <c r="AK29" s="29">
        <f>'20A8'!P22</f>
        <v>-6.248481603664919E-4</v>
      </c>
      <c r="AL29" s="30">
        <f>'20A8'!N22</f>
        <v>-2.2575568792190469E-3</v>
      </c>
      <c r="AM29" s="35">
        <f>'20A8'!Q22</f>
        <v>184.80291962623599</v>
      </c>
      <c r="AN29" s="32">
        <f>'20A8'!U22</f>
        <v>10803.1</v>
      </c>
    </row>
    <row r="30" spans="1:40" thickTop="1" thickBot="1" x14ac:dyDescent="0.4">
      <c r="A30" s="25" t="s">
        <v>47</v>
      </c>
      <c r="B30" s="29">
        <f>'10'!P23</f>
        <v>2.8761621019782267E-2</v>
      </c>
      <c r="C30" s="30">
        <f>'10'!N23</f>
        <v>2.8691791118413093E-5</v>
      </c>
      <c r="D30" s="35">
        <f>'10'!Q23</f>
        <v>26.938503265380859</v>
      </c>
      <c r="E30" s="32">
        <f>'10'!U23</f>
        <v>55.9</v>
      </c>
      <c r="F30" s="23"/>
      <c r="G30" s="29">
        <f>'15'!P23</f>
        <v>3.3567276254868052E-6</v>
      </c>
      <c r="H30" s="30">
        <f>'15'!N23</f>
        <v>0</v>
      </c>
      <c r="I30" s="35">
        <f>'15'!Q23</f>
        <v>18.701728725433352</v>
      </c>
      <c r="J30" s="32">
        <f>'15'!U23</f>
        <v>13.7</v>
      </c>
      <c r="K30" s="22"/>
      <c r="L30" s="29">
        <f>'20'!P23</f>
        <v>0.11767442725100218</v>
      </c>
      <c r="M30" s="30">
        <f>'20'!N23</f>
        <v>1.2719539629486937E-2</v>
      </c>
      <c r="N30" s="35">
        <f>'20'!Q23</f>
        <v>92.228371882438665</v>
      </c>
      <c r="O30" s="32">
        <f>'20'!U23</f>
        <v>10800.2</v>
      </c>
      <c r="P30" s="23"/>
      <c r="Q30" s="29">
        <f>'25'!P23</f>
        <v>6.8222226849247933E-2</v>
      </c>
      <c r="R30" s="30">
        <f>'25'!N23</f>
        <v>1.2302423349917426E-2</v>
      </c>
      <c r="S30" s="35">
        <f>'25'!Q23</f>
        <v>100.69255130290981</v>
      </c>
      <c r="T30" s="32">
        <f>'25'!U23</f>
        <v>10800.2</v>
      </c>
      <c r="U30" s="23"/>
      <c r="V30" s="29">
        <f>'30'!P23</f>
        <v>5.0774886159019678E-2</v>
      </c>
      <c r="W30" s="30">
        <f>'30'!N23</f>
        <v>1.2302423349917426E-2</v>
      </c>
      <c r="X30" s="35">
        <f>'30'!Q23</f>
        <v>59.771055197715761</v>
      </c>
      <c r="Y30" s="32">
        <f>'30'!U23</f>
        <v>10800.3</v>
      </c>
      <c r="Z30" s="23"/>
      <c r="AA30" s="29">
        <f>'50'!P23</f>
        <v>7.8820254714434185E-2</v>
      </c>
      <c r="AB30" s="30">
        <f>'50'!N23</f>
        <v>-1.2597799969995762E-2</v>
      </c>
      <c r="AC30" s="35">
        <f>'50'!Q23</f>
        <v>193.43627185821529</v>
      </c>
      <c r="AD30" s="32">
        <f>'50'!U23</f>
        <v>10806.9</v>
      </c>
      <c r="AE30" s="23"/>
      <c r="AF30" s="29">
        <f>'100'!P23</f>
        <v>6.8222226849247933E-2</v>
      </c>
      <c r="AG30" s="30">
        <f>'100'!N23</f>
        <v>1.2302423349917426E-2</v>
      </c>
      <c r="AH30" s="35">
        <f>'100'!Q23</f>
        <v>100.69255130290981</v>
      </c>
      <c r="AI30" s="32">
        <f>'100'!U23</f>
        <v>10803.2</v>
      </c>
      <c r="AJ30" s="23"/>
      <c r="AK30" s="29">
        <f>'20A8'!P23</f>
        <v>-2.4233235268919435E-3</v>
      </c>
      <c r="AL30" s="30">
        <f>'20A8'!N23</f>
        <v>-2.4233235268920966E-3</v>
      </c>
      <c r="AM30" s="35">
        <f>'20A8'!Q23</f>
        <v>192.33122379779809</v>
      </c>
      <c r="AN30" s="32">
        <f>'20A8'!U23</f>
        <v>10804.1</v>
      </c>
    </row>
    <row r="31" spans="1:40" thickTop="1" thickBot="1" x14ac:dyDescent="0.4">
      <c r="A31" s="25" t="s">
        <v>49</v>
      </c>
      <c r="B31" s="29">
        <f>'10'!P24</f>
        <v>2.4577992281041818E-2</v>
      </c>
      <c r="C31" s="30">
        <f>'10'!N24</f>
        <v>2.6576636164475486E-5</v>
      </c>
      <c r="D31" s="35">
        <f>'10'!Q24</f>
        <v>27.049299216270452</v>
      </c>
      <c r="E31" s="32">
        <f>'10'!U24</f>
        <v>60.6</v>
      </c>
      <c r="F31" s="23"/>
      <c r="G31" s="29">
        <f>'15'!P24</f>
        <v>3.3211556273880166E-6</v>
      </c>
      <c r="H31" s="30">
        <f>'15'!N24</f>
        <v>3.3211556271594084E-6</v>
      </c>
      <c r="I31" s="35">
        <f>'15'!Q24</f>
        <v>19.657749629020689</v>
      </c>
      <c r="J31" s="32">
        <f>'15'!U24</f>
        <v>30.7</v>
      </c>
      <c r="K31" s="22"/>
      <c r="L31" s="29">
        <f>'20'!P24</f>
        <v>0.11735020673238417</v>
      </c>
      <c r="M31" s="30">
        <f>'20'!N24</f>
        <v>2.0543995022041586E-2</v>
      </c>
      <c r="N31" s="35">
        <f>'20'!Q24</f>
        <v>102.8744462251663</v>
      </c>
      <c r="O31" s="32">
        <f>'20'!U24</f>
        <v>10800.2</v>
      </c>
      <c r="P31" s="23"/>
      <c r="Q31" s="29">
        <f>'25'!P24</f>
        <v>3.6935940599310928E-2</v>
      </c>
      <c r="R31" s="30">
        <f>'25'!N24</f>
        <v>1.4332171969717793E-2</v>
      </c>
      <c r="S31" s="35">
        <f>'25'!Q24</f>
        <v>71.853709602355963</v>
      </c>
      <c r="T31" s="32">
        <f>'25'!U24</f>
        <v>10800.2</v>
      </c>
      <c r="U31" s="23"/>
      <c r="V31" s="29">
        <f>'30'!P24</f>
        <v>2.7672443526874931E-2</v>
      </c>
      <c r="W31" s="30">
        <f>'30'!N24</f>
        <v>2.9582853187232984E-6</v>
      </c>
      <c r="X31" s="35">
        <f>'30'!Q24</f>
        <v>59.914775013923652</v>
      </c>
      <c r="Y31" s="32">
        <f>'30'!U24</f>
        <v>10800.2</v>
      </c>
      <c r="Z31" s="23"/>
      <c r="AA31" s="29">
        <f>'50'!P24</f>
        <v>5.1512830162706011E-2</v>
      </c>
      <c r="AB31" s="30">
        <f>'50'!N24</f>
        <v>8.4371518303327119E-5</v>
      </c>
      <c r="AC31" s="35">
        <f>'50'!Q24</f>
        <v>96.467518401145938</v>
      </c>
      <c r="AD31" s="32">
        <f>'50'!U24</f>
        <v>10800.5</v>
      </c>
      <c r="AE31" s="23"/>
      <c r="AF31" s="29">
        <f>'100'!P24</f>
        <v>3.6935940599310928E-2</v>
      </c>
      <c r="AG31" s="30">
        <f>'100'!N24</f>
        <v>1.4332171969717793E-2</v>
      </c>
      <c r="AH31" s="35">
        <f>'100'!Q24</f>
        <v>71.853709602355963</v>
      </c>
      <c r="AI31" s="32">
        <f>'100'!U24</f>
        <v>10800.6</v>
      </c>
      <c r="AJ31" s="23"/>
      <c r="AK31" s="29">
        <f>'20A8'!P24</f>
        <v>-1.2070784853269787E-2</v>
      </c>
      <c r="AL31" s="30">
        <f>'20A8'!N24</f>
        <v>-3.2700696978495772E-2</v>
      </c>
      <c r="AM31" s="35">
        <f>'20A8'!Q24</f>
        <v>133.2768466949463</v>
      </c>
      <c r="AN31" s="32">
        <f>'20A8'!U24</f>
        <v>10803.1</v>
      </c>
    </row>
    <row r="32" spans="1:40" thickTop="1" thickBot="1" x14ac:dyDescent="0.4">
      <c r="A32" s="25" t="s">
        <v>51</v>
      </c>
      <c r="B32" s="29">
        <f>'10'!P25</f>
        <v>9.4244013598754318E-4</v>
      </c>
      <c r="C32" s="30">
        <f>'10'!N25</f>
        <v>3.0232668743240297E-6</v>
      </c>
      <c r="D32" s="35">
        <f>'10'!Q25</f>
        <v>27.092173123359679</v>
      </c>
      <c r="E32" s="32">
        <f>'10'!U25</f>
        <v>17.600000000000001</v>
      </c>
      <c r="F32" s="23"/>
      <c r="G32" s="29">
        <f>'15'!P25</f>
        <v>3.023266874532133E-6</v>
      </c>
      <c r="H32" s="30">
        <f>'15'!N25</f>
        <v>3.0232668743240297E-6</v>
      </c>
      <c r="I32" s="35">
        <f>'15'!Q25</f>
        <v>26.923111009597779</v>
      </c>
      <c r="J32" s="32">
        <f>'15'!U25</f>
        <v>13.5</v>
      </c>
      <c r="K32" s="22"/>
      <c r="L32" s="29">
        <f>'20'!P25</f>
        <v>0.11609632717048031</v>
      </c>
      <c r="M32" s="30">
        <f>'20'!N25</f>
        <v>2.6370919582360168E-6</v>
      </c>
      <c r="N32" s="35">
        <f>'20'!Q25</f>
        <v>65.061383008956909</v>
      </c>
      <c r="O32" s="32">
        <f>'20'!U25</f>
        <v>10800.2</v>
      </c>
      <c r="P32" s="23"/>
      <c r="Q32" s="29">
        <f>'25'!P25</f>
        <v>1.7162218189913463E-2</v>
      </c>
      <c r="R32" s="30">
        <f>'25'!N25</f>
        <v>2.6929898800639451E-6</v>
      </c>
      <c r="S32" s="35">
        <f>'25'!Q25</f>
        <v>57.40239853858948</v>
      </c>
      <c r="T32" s="32">
        <f>'25'!U25</f>
        <v>10800.2</v>
      </c>
      <c r="U32" s="23"/>
      <c r="V32" s="29">
        <f>'30'!P25</f>
        <v>2.6115304266975049E-3</v>
      </c>
      <c r="W32" s="30">
        <f>'30'!N25</f>
        <v>2.6929898800639451E-6</v>
      </c>
      <c r="X32" s="35">
        <f>'30'!Q25</f>
        <v>60.071897983551032</v>
      </c>
      <c r="Y32" s="32">
        <f>'30'!U25</f>
        <v>10800.2</v>
      </c>
      <c r="Z32" s="23"/>
      <c r="AA32" s="29">
        <f>'50'!P25</f>
        <v>3.8353332277870147E-2</v>
      </c>
      <c r="AB32" s="30">
        <f>'50'!N25</f>
        <v>-5.9326891064204945E-3</v>
      </c>
      <c r="AC32" s="35">
        <f>'50'!Q25</f>
        <v>131.8730091094971</v>
      </c>
      <c r="AD32" s="32">
        <f>'50'!U25</f>
        <v>10803.9</v>
      </c>
      <c r="AE32" s="23"/>
      <c r="AF32" s="29">
        <f>'100'!P25</f>
        <v>1.7162218189913463E-2</v>
      </c>
      <c r="AG32" s="30">
        <f>'100'!N25</f>
        <v>2.6929898800639451E-6</v>
      </c>
      <c r="AH32" s="35">
        <f>'100'!Q25</f>
        <v>57.40239853858948</v>
      </c>
      <c r="AI32" s="32">
        <f>'100'!U25</f>
        <v>10802.6</v>
      </c>
      <c r="AJ32" s="23"/>
      <c r="AK32" s="29">
        <f>'20A8'!P25</f>
        <v>4.1077166024437971E-2</v>
      </c>
      <c r="AL32" s="30">
        <f>'20A8'!N25</f>
        <v>2.8230282740414007E-2</v>
      </c>
      <c r="AM32" s="35">
        <f>'20A8'!Q25</f>
        <v>120.7714811325073</v>
      </c>
      <c r="AN32" s="32">
        <f>'20A8'!U25</f>
        <v>10800.5</v>
      </c>
    </row>
    <row r="33" spans="2:40" thickTop="1" thickBot="1" x14ac:dyDescent="0.4">
      <c r="B33" s="31">
        <f>AVERAGE(B27:B32)</f>
        <v>2.17611468999971E-2</v>
      </c>
      <c r="C33" s="31">
        <f t="shared" ref="C33" si="24">AVERAGE(C27:C32)</f>
        <v>4.0437436094678216E-4</v>
      </c>
      <c r="D33" s="38"/>
      <c r="E33" s="31"/>
      <c r="F33" s="23"/>
      <c r="G33" s="31">
        <f>AVERAGE(G27:G32)</f>
        <v>7.4626467797297528E-3</v>
      </c>
      <c r="H33" s="31">
        <f t="shared" ref="H33" si="25">AVERAGE(H27:H32)</f>
        <v>2.4133462625331338E-5</v>
      </c>
      <c r="I33" s="38"/>
      <c r="J33" s="31"/>
      <c r="K33" s="22"/>
      <c r="L33" s="31">
        <f>AVERAGE(L27:L32)</f>
        <v>8.8563298361105394E-2</v>
      </c>
      <c r="M33" s="31">
        <f t="shared" ref="M33" si="26">AVERAGE(M27:M32)</f>
        <v>1.1955456896861096E-2</v>
      </c>
      <c r="N33" s="38"/>
      <c r="O33" s="31"/>
      <c r="P33" s="23"/>
      <c r="Q33" s="31">
        <f>AVERAGE(Q27:Q32)</f>
        <v>5.2104753370456253E-2</v>
      </c>
      <c r="R33" s="31">
        <f t="shared" ref="R33" si="27">AVERAGE(R27:R32)</f>
        <v>4.4580109585348471E-3</v>
      </c>
      <c r="S33" s="38"/>
      <c r="T33" s="31"/>
      <c r="U33" s="23"/>
      <c r="V33" s="31">
        <f>AVERAGE(V27:V32)</f>
        <v>4.1071682592482429E-2</v>
      </c>
      <c r="W33" s="31">
        <f t="shared" ref="W33" si="28">AVERAGE(W27:W32)</f>
        <v>1.2409682598275152E-2</v>
      </c>
      <c r="X33" s="38"/>
      <c r="Y33" s="31"/>
      <c r="Z33" s="23"/>
      <c r="AA33" s="31">
        <f>AVERAGE(AA27:AA32)</f>
        <v>6.3005209311184834E-2</v>
      </c>
      <c r="AB33" s="31">
        <f t="shared" ref="AB33" si="29">AVERAGE(AB27:AB32)</f>
        <v>2.1317950278703962E-3</v>
      </c>
      <c r="AC33" s="38"/>
      <c r="AD33" s="31"/>
      <c r="AE33" s="23"/>
      <c r="AF33" s="31">
        <f>AVERAGE(AF27:AF32)</f>
        <v>3.3226374594270962E-2</v>
      </c>
      <c r="AG33" s="31">
        <f t="shared" ref="AG33" si="30">AVERAGE(AG27:AG32)</f>
        <v>-1.0176191707838964E-2</v>
      </c>
      <c r="AH33" s="38"/>
      <c r="AI33" s="31"/>
      <c r="AJ33" s="23"/>
      <c r="AK33" s="31">
        <f>AVERAGE(AK27:AK32)</f>
        <v>5.3492628560338892E-3</v>
      </c>
      <c r="AL33" s="31">
        <f t="shared" ref="AL33" si="31">AVERAGE(AL27:AL32)</f>
        <v>-2.5465042595663773E-3</v>
      </c>
      <c r="AM33" s="31"/>
      <c r="AN33" s="33"/>
    </row>
    <row r="34" spans="2:40" thickTop="1" thickBot="1" x14ac:dyDescent="0.4">
      <c r="B34" s="23"/>
      <c r="C34" s="23"/>
      <c r="D34" s="23"/>
      <c r="E34" s="39"/>
      <c r="F34" s="23"/>
      <c r="G34" s="23"/>
      <c r="H34" s="23"/>
      <c r="I34" s="23"/>
      <c r="J34" s="39"/>
      <c r="K34" s="22"/>
      <c r="L34" s="23"/>
      <c r="M34" s="23"/>
      <c r="N34" s="23"/>
      <c r="O34" s="39"/>
      <c r="P34" s="23"/>
      <c r="Q34" s="23"/>
      <c r="R34" s="23"/>
      <c r="S34" s="23"/>
      <c r="T34" s="39"/>
      <c r="U34" s="23"/>
      <c r="V34" s="23"/>
      <c r="W34" s="23"/>
      <c r="X34" s="23"/>
      <c r="Y34" s="39"/>
      <c r="Z34" s="23"/>
      <c r="AA34" s="23"/>
      <c r="AB34" s="23"/>
      <c r="AC34" s="23"/>
      <c r="AD34" s="39"/>
      <c r="AE34" s="23"/>
      <c r="AF34" s="23"/>
      <c r="AG34" s="23"/>
      <c r="AH34" s="23"/>
      <c r="AI34" s="39"/>
      <c r="AJ34" s="23"/>
      <c r="AK34" s="23"/>
      <c r="AL34" s="23"/>
      <c r="AM34" s="23"/>
      <c r="AN34" s="23"/>
    </row>
    <row r="35" spans="2:40" thickTop="1" thickBot="1" x14ac:dyDescent="0.4">
      <c r="B35" s="23"/>
      <c r="C35" s="23"/>
      <c r="D35" s="23"/>
      <c r="E35" s="39"/>
      <c r="F35" s="23"/>
      <c r="G35" s="23"/>
      <c r="H35" s="23"/>
      <c r="I35" s="23"/>
      <c r="J35" s="39"/>
      <c r="K35" s="22"/>
      <c r="L35" s="22"/>
      <c r="M35" s="22"/>
      <c r="N35" s="22"/>
      <c r="O35" s="40"/>
      <c r="P35" s="22"/>
      <c r="Q35" s="22"/>
      <c r="R35" s="22"/>
      <c r="S35" s="22"/>
      <c r="T35" s="40"/>
      <c r="U35" s="22"/>
      <c r="V35" s="22"/>
      <c r="W35" s="22"/>
      <c r="X35" s="22"/>
      <c r="Y35" s="40"/>
      <c r="Z35" s="22"/>
      <c r="AA35" s="22"/>
      <c r="AB35" s="22"/>
      <c r="AC35" s="22"/>
      <c r="AD35" s="40"/>
      <c r="AE35" s="22"/>
      <c r="AF35" s="22"/>
      <c r="AG35" s="22"/>
      <c r="AH35" s="22"/>
      <c r="AI35" s="40"/>
      <c r="AJ35" s="22"/>
      <c r="AK35" s="22"/>
      <c r="AL35" s="22"/>
      <c r="AM35" s="22"/>
      <c r="AN35" s="22"/>
    </row>
  </sheetData>
  <mergeCells count="8">
    <mergeCell ref="AK1:AN1"/>
    <mergeCell ref="G1:J1"/>
    <mergeCell ref="B1:E1"/>
    <mergeCell ref="L1:O1"/>
    <mergeCell ref="Q1:T1"/>
    <mergeCell ref="V1:Y1"/>
    <mergeCell ref="AA1:AD1"/>
    <mergeCell ref="AF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</vt:lpstr>
      <vt:lpstr>15</vt:lpstr>
      <vt:lpstr>20</vt:lpstr>
      <vt:lpstr>25</vt:lpstr>
      <vt:lpstr>30</vt:lpstr>
      <vt:lpstr>50</vt:lpstr>
      <vt:lpstr>100</vt:lpstr>
      <vt:lpstr>20A8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Phan Trong Cuong 20215538</cp:lastModifiedBy>
  <dcterms:created xsi:type="dcterms:W3CDTF">2023-11-06T15:05:03Z</dcterms:created>
  <dcterms:modified xsi:type="dcterms:W3CDTF">2023-12-27T07:16:31Z</dcterms:modified>
</cp:coreProperties>
</file>