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Lumiere\Photon\docs\"/>
    </mc:Choice>
  </mc:AlternateContent>
  <bookViews>
    <workbookView xWindow="0" yWindow="0" windowWidth="23040" windowHeight="9408" activeTab="2"/>
  </bookViews>
  <sheets>
    <sheet name="Fényprogram-protokoll" sheetId="1" r:id="rId1"/>
    <sheet name="Fénykvantum-előállítás" sheetId="2" r:id="rId2"/>
    <sheet name="Soros protoko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19" i="2"/>
  <c r="D12" i="2"/>
  <c r="D15" i="2"/>
  <c r="B15" i="2" l="1"/>
  <c r="B8" i="2" l="1"/>
  <c r="B4" i="2"/>
  <c r="E37" i="1"/>
  <c r="E32" i="1"/>
  <c r="E36" i="1" s="1"/>
  <c r="E19" i="1"/>
  <c r="E38" i="1" l="1"/>
  <c r="E39" i="1" s="1"/>
</calcChain>
</file>

<file path=xl/sharedStrings.xml><?xml version="1.0" encoding="utf-8"?>
<sst xmlns="http://schemas.openxmlformats.org/spreadsheetml/2006/main" count="118" uniqueCount="93">
  <si>
    <t>LED1</t>
  </si>
  <si>
    <t>R</t>
  </si>
  <si>
    <t>Típus</t>
  </si>
  <si>
    <t>Fajta</t>
  </si>
  <si>
    <t>G</t>
  </si>
  <si>
    <t>B</t>
  </si>
  <si>
    <t>LED2</t>
  </si>
  <si>
    <t>LED3</t>
  </si>
  <si>
    <t>Interpoláció a következő színig</t>
  </si>
  <si>
    <t>Szükséges méret</t>
  </si>
  <si>
    <t>1 bit*</t>
  </si>
  <si>
    <t>Tartási idő (interpoláció hossza)</t>
  </si>
  <si>
    <t>0x7FFF</t>
  </si>
  <si>
    <t>Megjegyzés</t>
  </si>
  <si>
    <t>30000 egység * 100ms, ez 50 perc megjelenítésére elég. Legfelső bit = interpoláció a következőig. Ez így tömörített helyfoglalás.</t>
  </si>
  <si>
    <t>Effektív méret</t>
  </si>
  <si>
    <t>bájt</t>
  </si>
  <si>
    <t>Teljes kvantumméret</t>
  </si>
  <si>
    <t>Fejléc:</t>
  </si>
  <si>
    <t>Kvantum:</t>
  </si>
  <si>
    <t>ID</t>
  </si>
  <si>
    <t>Egyedi</t>
  </si>
  <si>
    <t>Hossz</t>
  </si>
  <si>
    <t>Teljes</t>
  </si>
  <si>
    <t>0xfff</t>
  </si>
  <si>
    <t>Maximum 4096 elemű program, 3000 elem esetén 5 min hosszú programról van szó.</t>
  </si>
  <si>
    <t>Szünet</t>
  </si>
  <si>
    <t>Statikus</t>
  </si>
  <si>
    <t>0xff</t>
  </si>
  <si>
    <t>Maximális programméret:</t>
  </si>
  <si>
    <t>Fejléc</t>
  </si>
  <si>
    <t>Kvantumok</t>
  </si>
  <si>
    <t>Összeg</t>
  </si>
  <si>
    <t>kB</t>
  </si>
  <si>
    <t>MHz</t>
  </si>
  <si>
    <t>Processzorsebesség</t>
  </si>
  <si>
    <t>Színkvantum minimum</t>
  </si>
  <si>
    <t>ms</t>
  </si>
  <si>
    <t>Maximális távolság</t>
  </si>
  <si>
    <t>egység</t>
  </si>
  <si>
    <t>Váltási sebesség</t>
  </si>
  <si>
    <t>egység/ms</t>
  </si>
  <si>
    <t>Korrekciós mérték</t>
  </si>
  <si>
    <t>Megfelelő felbontás</t>
  </si>
  <si>
    <t>Megfelelő frekvencia</t>
  </si>
  <si>
    <t>kHz</t>
  </si>
  <si>
    <t>256=&gt;250</t>
  </si>
  <si>
    <t>s1</t>
  </si>
  <si>
    <t>s2</t>
  </si>
  <si>
    <t>-</t>
  </si>
  <si>
    <t>-&gt;</t>
  </si>
  <si>
    <t>&gt;-</t>
  </si>
  <si>
    <t>100ms</t>
  </si>
  <si>
    <t>250 egység</t>
  </si>
  <si>
    <t>10 egységenként</t>
  </si>
  <si>
    <t>25x kell iterálni 100ms-enként</t>
  </si>
  <si>
    <t>1x 4ms-enként</t>
  </si>
  <si>
    <t>Színfrekvencia</t>
  </si>
  <si>
    <t>Generáció</t>
  </si>
  <si>
    <t>Protokollnév</t>
  </si>
  <si>
    <t>Magic</t>
  </si>
  <si>
    <t>Most lehet "LPP"</t>
  </si>
  <si>
    <t>0xffffff</t>
  </si>
  <si>
    <t>Indulunk 1-ről.</t>
  </si>
  <si>
    <t>Programok közötti szünetek hossza. Maximum 60 min, legalább 1 sec. Mivel statikus, így ha 0, nem változik, egyébként íródik az érték. 4095sec lehetne az elméleti maximum, de 60 min = 3600 sec, így ez a maximális értéke a mezőnek. Hibára lehet ellenőrizni.</t>
  </si>
  <si>
    <t>Hz</t>
  </si>
  <si>
    <t>Kvantumfrekvencia</t>
  </si>
  <si>
    <t>255-öd része</t>
  </si>
  <si>
    <t>Villogásdetektálási frek.</t>
  </si>
  <si>
    <t>s</t>
  </si>
  <si>
    <t>Out of date</t>
  </si>
  <si>
    <t>Színváltoztatási idő</t>
  </si>
  <si>
    <t>Színiterációs minimum</t>
  </si>
  <si>
    <t>Színiterációs frekvencia</t>
  </si>
  <si>
    <t>Ilyenkor lekéri a program a következő megjelenítendő színhármas színkódját, és lineáris interpolációt végez a két szín között a tartási idő alatt.</t>
  </si>
  <si>
    <t>Min. 100ms, Max. 50min</t>
  </si>
  <si>
    <t>Üzenettípus</t>
  </si>
  <si>
    <t>Formátum</t>
  </si>
  <si>
    <t>"HEADER [headerbytes]"</t>
  </si>
  <si>
    <t>Tartalom</t>
  </si>
  <si>
    <t>Bájtfolyamként a programheader</t>
  </si>
  <si>
    <t>"Q [quantumbytes]</t>
  </si>
  <si>
    <t>Bájtfolyamként a kvantum</t>
  </si>
  <si>
    <t>Kvantum</t>
  </si>
  <si>
    <t>Start</t>
  </si>
  <si>
    <t>Stop</t>
  </si>
  <si>
    <t>"START"</t>
  </si>
  <si>
    <t>"STOP"</t>
  </si>
  <si>
    <t>Új program leküldésének inicializálása</t>
  </si>
  <si>
    <t>Programleküldés vége</t>
  </si>
  <si>
    <t>Futtatás</t>
  </si>
  <si>
    <t>Szövegként a futtatandó program ID-je</t>
  </si>
  <si>
    <t>"RUN [ID]"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</si>
</sst>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5" borderId="5" xfId="0" applyFill="1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6" workbookViewId="0">
      <selection activeCell="D24" sqref="D24"/>
    </sheetView>
  </sheetViews>
  <sheetFormatPr defaultRowHeight="14.4" x14ac:dyDescent="0.3"/>
  <cols>
    <col min="1" max="1" width="16.6640625" customWidth="1"/>
    <col min="3" max="3" width="12.44140625" customWidth="1"/>
    <col min="4" max="4" width="110.21875" style="4" customWidth="1"/>
  </cols>
  <sheetData>
    <row r="1" spans="1:5" s="7" customFormat="1" x14ac:dyDescent="0.3">
      <c r="A1" s="6" t="s">
        <v>19</v>
      </c>
      <c r="D1" s="8"/>
    </row>
    <row r="2" spans="1:5" s="2" customFormat="1" ht="28.8" x14ac:dyDescent="0.3">
      <c r="A2" s="2" t="s">
        <v>2</v>
      </c>
      <c r="B2" s="2" t="s">
        <v>3</v>
      </c>
      <c r="C2" s="2" t="s">
        <v>9</v>
      </c>
      <c r="D2" s="5" t="s">
        <v>13</v>
      </c>
      <c r="E2" s="2" t="s">
        <v>15</v>
      </c>
    </row>
    <row r="3" spans="1:5" s="1" customFormat="1" x14ac:dyDescent="0.3">
      <c r="A3" s="1" t="s">
        <v>0</v>
      </c>
      <c r="B3" s="1" t="s">
        <v>1</v>
      </c>
      <c r="C3" s="1">
        <v>1</v>
      </c>
      <c r="D3" s="3"/>
      <c r="E3" s="1">
        <v>1</v>
      </c>
    </row>
    <row r="4" spans="1:5" s="1" customFormat="1" x14ac:dyDescent="0.3">
      <c r="B4" s="1" t="s">
        <v>4</v>
      </c>
      <c r="C4" s="1">
        <v>1</v>
      </c>
      <c r="D4" s="3"/>
      <c r="E4" s="1">
        <v>1</v>
      </c>
    </row>
    <row r="5" spans="1:5" s="1" customFormat="1" x14ac:dyDescent="0.3">
      <c r="B5" s="1" t="s">
        <v>5</v>
      </c>
      <c r="C5" s="1">
        <v>1</v>
      </c>
      <c r="D5" s="3"/>
      <c r="E5" s="1">
        <v>1</v>
      </c>
    </row>
    <row r="6" spans="1:5" s="1" customFormat="1" x14ac:dyDescent="0.3">
      <c r="A6" s="1" t="s">
        <v>6</v>
      </c>
      <c r="B6" s="1" t="s">
        <v>1</v>
      </c>
      <c r="C6" s="1">
        <v>1</v>
      </c>
      <c r="D6" s="3"/>
      <c r="E6" s="1">
        <v>1</v>
      </c>
    </row>
    <row r="7" spans="1:5" s="1" customFormat="1" x14ac:dyDescent="0.3">
      <c r="B7" s="1" t="s">
        <v>4</v>
      </c>
      <c r="C7" s="1">
        <v>1</v>
      </c>
      <c r="D7" s="3"/>
      <c r="E7" s="1">
        <v>1</v>
      </c>
    </row>
    <row r="8" spans="1:5" s="1" customFormat="1" x14ac:dyDescent="0.3">
      <c r="B8" s="1" t="s">
        <v>5</v>
      </c>
      <c r="C8" s="1">
        <v>1</v>
      </c>
      <c r="D8" s="3"/>
      <c r="E8" s="1">
        <v>1</v>
      </c>
    </row>
    <row r="9" spans="1:5" s="1" customFormat="1" x14ac:dyDescent="0.3">
      <c r="A9" s="1" t="s">
        <v>7</v>
      </c>
      <c r="B9" s="1" t="s">
        <v>1</v>
      </c>
      <c r="C9" s="1">
        <v>1</v>
      </c>
      <c r="D9" s="3"/>
      <c r="E9" s="1">
        <v>1</v>
      </c>
    </row>
    <row r="10" spans="1:5" s="1" customFormat="1" x14ac:dyDescent="0.3">
      <c r="B10" s="1" t="s">
        <v>4</v>
      </c>
      <c r="C10" s="1">
        <v>1</v>
      </c>
      <c r="D10" s="3"/>
      <c r="E10" s="1">
        <v>1</v>
      </c>
    </row>
    <row r="11" spans="1:5" s="1" customFormat="1" x14ac:dyDescent="0.3">
      <c r="B11" s="1" t="s">
        <v>5</v>
      </c>
      <c r="C11" s="1">
        <v>1</v>
      </c>
      <c r="D11" s="3"/>
      <c r="E11" s="1">
        <v>1</v>
      </c>
    </row>
    <row r="12" spans="1:5" s="1" customFormat="1" ht="28.8" x14ac:dyDescent="0.3">
      <c r="A12" s="2" t="s">
        <v>8</v>
      </c>
      <c r="C12" s="1" t="s">
        <v>10</v>
      </c>
      <c r="D12" s="3" t="s">
        <v>74</v>
      </c>
      <c r="E12" s="1">
        <v>0</v>
      </c>
    </row>
    <row r="13" spans="1:5" s="1" customFormat="1" ht="57.6" x14ac:dyDescent="0.3">
      <c r="A13" s="1" t="s">
        <v>11</v>
      </c>
      <c r="B13" s="1" t="s">
        <v>75</v>
      </c>
      <c r="C13" s="1" t="s">
        <v>12</v>
      </c>
      <c r="D13" s="3" t="s">
        <v>14</v>
      </c>
      <c r="E13" s="1">
        <v>2</v>
      </c>
    </row>
    <row r="19" spans="1:6" s="10" customFormat="1" ht="28.8" x14ac:dyDescent="0.3">
      <c r="A19" s="9" t="s">
        <v>17</v>
      </c>
      <c r="D19" s="11"/>
      <c r="E19" s="12">
        <f>SUM(E3:E18)</f>
        <v>11</v>
      </c>
      <c r="F19" s="12" t="s">
        <v>16</v>
      </c>
    </row>
    <row r="22" spans="1:6" s="7" customFormat="1" x14ac:dyDescent="0.3">
      <c r="A22" s="6" t="s">
        <v>18</v>
      </c>
      <c r="D22" s="8"/>
    </row>
    <row r="23" spans="1:6" s="2" customFormat="1" ht="28.8" x14ac:dyDescent="0.3">
      <c r="A23" s="2" t="s">
        <v>2</v>
      </c>
      <c r="B23" s="2" t="s">
        <v>3</v>
      </c>
      <c r="C23" s="2" t="s">
        <v>9</v>
      </c>
      <c r="D23" s="5" t="s">
        <v>13</v>
      </c>
      <c r="E23" s="2" t="s">
        <v>15</v>
      </c>
    </row>
    <row r="24" spans="1:6" x14ac:dyDescent="0.3">
      <c r="A24" t="s">
        <v>20</v>
      </c>
      <c r="B24" t="s">
        <v>21</v>
      </c>
      <c r="C24" t="s">
        <v>28</v>
      </c>
      <c r="E24">
        <v>0</v>
      </c>
    </row>
    <row r="25" spans="1:6" x14ac:dyDescent="0.3">
      <c r="A25" t="s">
        <v>22</v>
      </c>
      <c r="B25" t="s">
        <v>23</v>
      </c>
      <c r="C25" t="s">
        <v>24</v>
      </c>
      <c r="D25" s="4" t="s">
        <v>25</v>
      </c>
      <c r="E25">
        <v>2</v>
      </c>
    </row>
    <row r="26" spans="1:6" ht="28.8" x14ac:dyDescent="0.3">
      <c r="A26" t="s">
        <v>26</v>
      </c>
      <c r="B26" t="s">
        <v>27</v>
      </c>
      <c r="C26" t="s">
        <v>24</v>
      </c>
      <c r="D26" s="3" t="s">
        <v>64</v>
      </c>
      <c r="E26">
        <v>2</v>
      </c>
    </row>
    <row r="27" spans="1:6" x14ac:dyDescent="0.3">
      <c r="A27" t="s">
        <v>58</v>
      </c>
      <c r="C27" t="s">
        <v>28</v>
      </c>
      <c r="D27" s="4" t="s">
        <v>63</v>
      </c>
      <c r="E27">
        <v>1</v>
      </c>
    </row>
    <row r="28" spans="1:6" x14ac:dyDescent="0.3">
      <c r="A28" t="s">
        <v>59</v>
      </c>
      <c r="B28" t="s">
        <v>60</v>
      </c>
      <c r="C28" t="s">
        <v>62</v>
      </c>
      <c r="D28" s="4" t="s">
        <v>61</v>
      </c>
      <c r="E28">
        <v>3</v>
      </c>
    </row>
    <row r="32" spans="1:6" s="10" customFormat="1" ht="28.8" x14ac:dyDescent="0.3">
      <c r="A32" s="9" t="s">
        <v>17</v>
      </c>
      <c r="D32" s="11"/>
      <c r="E32" s="12">
        <f>SUM(E24:E31)</f>
        <v>8</v>
      </c>
      <c r="F32" s="12" t="s">
        <v>16</v>
      </c>
    </row>
    <row r="35" spans="1:6" s="13" customFormat="1" ht="28.8" x14ac:dyDescent="0.3">
      <c r="A35" s="13" t="s">
        <v>29</v>
      </c>
      <c r="D35" s="14"/>
    </row>
    <row r="36" spans="1:6" x14ac:dyDescent="0.3">
      <c r="A36" t="s">
        <v>30</v>
      </c>
      <c r="C36">
        <v>1</v>
      </c>
      <c r="E36">
        <f>E32</f>
        <v>8</v>
      </c>
    </row>
    <row r="37" spans="1:6" x14ac:dyDescent="0.3">
      <c r="A37" t="s">
        <v>31</v>
      </c>
      <c r="C37">
        <v>4096</v>
      </c>
      <c r="E37">
        <f>C37*E19</f>
        <v>45056</v>
      </c>
    </row>
    <row r="38" spans="1:6" x14ac:dyDescent="0.3">
      <c r="A38" t="s">
        <v>32</v>
      </c>
      <c r="E38">
        <f>SUM(E36:E37)</f>
        <v>45064</v>
      </c>
      <c r="F38" t="s">
        <v>16</v>
      </c>
    </row>
    <row r="39" spans="1:6" x14ac:dyDescent="0.3">
      <c r="E39" s="10">
        <f>E38/1024</f>
        <v>44.0078125</v>
      </c>
      <c r="F39" s="10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23" sqref="E23"/>
    </sheetView>
  </sheetViews>
  <sheetFormatPr defaultRowHeight="14.4" x14ac:dyDescent="0.3"/>
  <cols>
    <col min="1" max="1" width="20.5546875" bestFit="1" customWidth="1"/>
    <col min="3" max="3" width="11" bestFit="1" customWidth="1"/>
  </cols>
  <sheetData>
    <row r="1" spans="1:13" x14ac:dyDescent="0.3">
      <c r="A1" t="s">
        <v>35</v>
      </c>
      <c r="B1">
        <v>168</v>
      </c>
      <c r="C1" t="s">
        <v>34</v>
      </c>
    </row>
    <row r="2" spans="1:13" x14ac:dyDescent="0.3">
      <c r="A2" t="s">
        <v>36</v>
      </c>
      <c r="B2">
        <v>100</v>
      </c>
      <c r="C2" t="s">
        <v>37</v>
      </c>
    </row>
    <row r="3" spans="1:13" x14ac:dyDescent="0.3">
      <c r="A3" t="s">
        <v>38</v>
      </c>
      <c r="B3">
        <v>256</v>
      </c>
      <c r="C3" t="s">
        <v>39</v>
      </c>
    </row>
    <row r="4" spans="1:13" x14ac:dyDescent="0.3">
      <c r="A4" t="s">
        <v>40</v>
      </c>
      <c r="B4">
        <f>B3/B2</f>
        <v>2.56</v>
      </c>
      <c r="C4" t="s">
        <v>41</v>
      </c>
    </row>
    <row r="5" spans="1:13" x14ac:dyDescent="0.3">
      <c r="A5" t="s">
        <v>42</v>
      </c>
      <c r="B5" s="15" t="s">
        <v>46</v>
      </c>
    </row>
    <row r="6" spans="1:13" x14ac:dyDescent="0.3">
      <c r="B6">
        <v>0.25</v>
      </c>
      <c r="C6" t="s">
        <v>41</v>
      </c>
    </row>
    <row r="7" spans="1:13" x14ac:dyDescent="0.3">
      <c r="A7" t="s">
        <v>43</v>
      </c>
      <c r="B7">
        <v>4</v>
      </c>
      <c r="C7" t="s">
        <v>37</v>
      </c>
    </row>
    <row r="8" spans="1:13" x14ac:dyDescent="0.3">
      <c r="A8" t="s">
        <v>44</v>
      </c>
      <c r="B8">
        <f>1/(B7*0.001)</f>
        <v>250</v>
      </c>
      <c r="C8" t="s">
        <v>45</v>
      </c>
    </row>
    <row r="9" spans="1:13" ht="15" thickBot="1" x14ac:dyDescent="0.35">
      <c r="I9" s="30" t="s">
        <v>70</v>
      </c>
      <c r="J9" s="30"/>
      <c r="K9" s="30"/>
      <c r="L9" s="30"/>
      <c r="M9" s="30"/>
    </row>
    <row r="10" spans="1:13" x14ac:dyDescent="0.3">
      <c r="I10" s="17"/>
      <c r="J10" s="18"/>
      <c r="K10" s="18"/>
      <c r="L10" s="18"/>
      <c r="M10" s="19"/>
    </row>
    <row r="11" spans="1:13" x14ac:dyDescent="0.3">
      <c r="I11" s="20" t="s">
        <v>47</v>
      </c>
      <c r="J11" s="29" t="s">
        <v>52</v>
      </c>
      <c r="K11" s="29"/>
      <c r="L11" s="29"/>
      <c r="M11" s="21" t="s">
        <v>48</v>
      </c>
    </row>
    <row r="12" spans="1:13" x14ac:dyDescent="0.3">
      <c r="A12" s="16" t="s">
        <v>66</v>
      </c>
      <c r="B12" s="16">
        <v>50</v>
      </c>
      <c r="C12" s="16" t="s">
        <v>45</v>
      </c>
      <c r="D12">
        <f>1/(B12*1000)</f>
        <v>2.0000000000000002E-5</v>
      </c>
      <c r="E12" t="s">
        <v>69</v>
      </c>
      <c r="I12" s="22"/>
      <c r="J12" s="23" t="s">
        <v>51</v>
      </c>
      <c r="K12" s="23" t="s">
        <v>49</v>
      </c>
      <c r="L12" s="24" t="s">
        <v>50</v>
      </c>
      <c r="M12" s="25"/>
    </row>
    <row r="13" spans="1:13" x14ac:dyDescent="0.3">
      <c r="B13" t="s">
        <v>67</v>
      </c>
      <c r="I13" s="22"/>
      <c r="J13" s="29" t="s">
        <v>53</v>
      </c>
      <c r="K13" s="29"/>
      <c r="L13" s="29"/>
      <c r="M13" s="25"/>
    </row>
    <row r="14" spans="1:13" x14ac:dyDescent="0.3">
      <c r="I14" s="22"/>
      <c r="J14" s="29" t="s">
        <v>54</v>
      </c>
      <c r="K14" s="29"/>
      <c r="L14" s="29"/>
      <c r="M14" s="25"/>
    </row>
    <row r="15" spans="1:13" x14ac:dyDescent="0.3">
      <c r="A15" s="10" t="s">
        <v>57</v>
      </c>
      <c r="B15" s="10">
        <f>B12*1000 / 255</f>
        <v>196.07843137254903</v>
      </c>
      <c r="C15" s="10" t="s">
        <v>65</v>
      </c>
      <c r="D15">
        <f>1/B15</f>
        <v>5.0999999999999995E-3</v>
      </c>
      <c r="E15" t="s">
        <v>69</v>
      </c>
      <c r="I15" s="22"/>
      <c r="J15" s="29" t="s">
        <v>55</v>
      </c>
      <c r="K15" s="29"/>
      <c r="L15" s="29"/>
      <c r="M15" s="25"/>
    </row>
    <row r="16" spans="1:13" x14ac:dyDescent="0.3">
      <c r="A16" t="s">
        <v>68</v>
      </c>
      <c r="B16">
        <v>100</v>
      </c>
      <c r="C16" t="s">
        <v>65</v>
      </c>
      <c r="I16" s="22"/>
      <c r="J16" s="29" t="s">
        <v>56</v>
      </c>
      <c r="K16" s="29"/>
      <c r="L16" s="29"/>
      <c r="M16" s="25"/>
    </row>
    <row r="17" spans="1:13" ht="15" thickBot="1" x14ac:dyDescent="0.35">
      <c r="I17" s="26"/>
      <c r="J17" s="27"/>
      <c r="K17" s="27"/>
      <c r="L17" s="27"/>
      <c r="M17" s="28"/>
    </row>
    <row r="19" spans="1:13" x14ac:dyDescent="0.3">
      <c r="A19" t="s">
        <v>71</v>
      </c>
      <c r="B19">
        <f>D15*1000</f>
        <v>5.0999999999999996</v>
      </c>
      <c r="C19" t="s">
        <v>37</v>
      </c>
    </row>
    <row r="20" spans="1:13" x14ac:dyDescent="0.3">
      <c r="A20" t="s">
        <v>72</v>
      </c>
      <c r="B20">
        <v>50</v>
      </c>
      <c r="C20" t="s">
        <v>37</v>
      </c>
    </row>
    <row r="21" spans="1:13" x14ac:dyDescent="0.3">
      <c r="A21" t="s">
        <v>73</v>
      </c>
      <c r="B21">
        <f>1000/B20</f>
        <v>20</v>
      </c>
      <c r="C21" t="s">
        <v>65</v>
      </c>
    </row>
  </sheetData>
  <mergeCells count="6">
    <mergeCell ref="J16:L16"/>
    <mergeCell ref="I9:M9"/>
    <mergeCell ref="J11:L11"/>
    <mergeCell ref="J13:L13"/>
    <mergeCell ref="J14:L14"/>
    <mergeCell ref="J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4.4" x14ac:dyDescent="0.3"/>
  <cols>
    <col min="1" max="1" width="13.6640625" bestFit="1" customWidth="1"/>
    <col min="2" max="2" width="21.33203125" bestFit="1" customWidth="1"/>
    <col min="3" max="3" width="34.6640625" customWidth="1"/>
  </cols>
  <sheetData>
    <row r="1" spans="1:3" x14ac:dyDescent="0.3">
      <c r="A1" t="s">
        <v>76</v>
      </c>
      <c r="B1" t="s">
        <v>77</v>
      </c>
      <c r="C1" t="s">
        <v>79</v>
      </c>
    </row>
    <row r="2" spans="1:3" x14ac:dyDescent="0.3">
      <c r="A2" t="s">
        <v>30</v>
      </c>
      <c r="B2" t="s">
        <v>78</v>
      </c>
      <c r="C2" t="s">
        <v>80</v>
      </c>
    </row>
    <row r="3" spans="1:3" x14ac:dyDescent="0.3">
      <c r="A3" t="s">
        <v>83</v>
      </c>
      <c r="B3" t="s">
        <v>81</v>
      </c>
      <c r="C3" t="s">
        <v>82</v>
      </c>
    </row>
    <row r="4" spans="1:3" x14ac:dyDescent="0.3">
      <c r="A4" t="s">
        <v>84</v>
      </c>
      <c r="B4" t="s">
        <v>86</v>
      </c>
      <c r="C4" t="s">
        <v>88</v>
      </c>
    </row>
    <row r="5" spans="1:3" x14ac:dyDescent="0.3">
      <c r="A5" t="s">
        <v>85</v>
      </c>
      <c r="B5" t="s">
        <v>87</v>
      </c>
      <c r="C5" t="s">
        <v>89</v>
      </c>
    </row>
    <row r="6" spans="1:3" x14ac:dyDescent="0.3">
      <c r="A6" t="s">
        <v>90</v>
      </c>
      <c r="B6" t="s">
        <v>92</v>
      </c>
      <c r="C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Fényprogram-protokoll</vt:lpstr>
      <vt:lpstr>Fénykvantum-előállítás</vt:lpstr>
      <vt:lpstr>Soros protokoll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Pepó Tamás</dc:creator>
  <cp:lastModifiedBy>Pepó Tamás</cp:lastModifiedBy>
  <dcterms:created xsi:type="dcterms:W3CDTF">2015-10-23T20:24:35Z</dcterms:created>
  <dcterms:modified xsi:type="dcterms:W3CDTF">2017-09-21T21:49:53Z</dcterms:modified>
</cp:coreProperties>
</file>