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Utilities\Camera\"/>
    </mc:Choice>
  </mc:AlternateContent>
  <xr:revisionPtr revIDLastSave="0" documentId="13_ncr:1_{3D8E6A99-4B56-40F7-AA78-8F55E91F6E1C}" xr6:coauthVersionLast="44" xr6:coauthVersionMax="44" xr10:uidLastSave="{00000000-0000-0000-0000-000000000000}"/>
  <bookViews>
    <workbookView xWindow="2952" yWindow="2364" windowWidth="17280" windowHeight="10152" xr2:uid="{06440896-8E0F-4240-830D-6ADD843B9DCF}"/>
  </bookViews>
  <sheets>
    <sheet name="Hamba" sheetId="5" r:id="rId1"/>
    <sheet name="Makhulu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5" i="5" l="1"/>
  <c r="G45" i="6"/>
  <c r="G47" i="5"/>
  <c r="G43" i="5"/>
  <c r="G47" i="6"/>
  <c r="H47" i="6"/>
  <c r="H45" i="6"/>
  <c r="H43" i="6"/>
  <c r="H47" i="5"/>
  <c r="H45" i="5"/>
  <c r="H43" i="5"/>
  <c r="G43" i="6"/>
  <c r="H15" i="6"/>
  <c r="H13" i="6"/>
  <c r="G15" i="6"/>
  <c r="G13" i="6"/>
  <c r="H14" i="6" s="1"/>
  <c r="F15" i="6"/>
  <c r="F13" i="6"/>
  <c r="H15" i="5"/>
  <c r="H13" i="5"/>
  <c r="G15" i="5"/>
  <c r="G13" i="5"/>
  <c r="F15" i="5"/>
  <c r="H16" i="5" s="1"/>
  <c r="F13" i="5"/>
  <c r="H39" i="5"/>
  <c r="F39" i="5"/>
  <c r="H39" i="6"/>
  <c r="F39" i="6"/>
  <c r="F47" i="6"/>
  <c r="F43" i="6"/>
  <c r="G39" i="6"/>
  <c r="H35" i="6"/>
  <c r="F35" i="6"/>
  <c r="H33" i="6"/>
  <c r="H31" i="6"/>
  <c r="G31" i="6"/>
  <c r="F31" i="6"/>
  <c r="H29" i="6"/>
  <c r="G29" i="6"/>
  <c r="H27" i="6"/>
  <c r="G27" i="6"/>
  <c r="F27" i="6"/>
  <c r="F29" i="6" s="1"/>
  <c r="G20" i="6"/>
  <c r="F20" i="6"/>
  <c r="H19" i="6"/>
  <c r="H21" i="6" s="1"/>
  <c r="G19" i="6"/>
  <c r="F19" i="6"/>
  <c r="H16" i="6"/>
  <c r="H11" i="6"/>
  <c r="G11" i="6"/>
  <c r="F11" i="6"/>
  <c r="H12" i="6" s="1"/>
  <c r="H10" i="6"/>
  <c r="F10" i="6"/>
  <c r="F47" i="5"/>
  <c r="F43" i="5"/>
  <c r="G39" i="5"/>
  <c r="F35" i="5"/>
  <c r="F25" i="5"/>
  <c r="F31" i="5" s="1"/>
  <c r="H35" i="5"/>
  <c r="H33" i="5"/>
  <c r="H31" i="5"/>
  <c r="H29" i="5"/>
  <c r="G29" i="5"/>
  <c r="G31" i="5"/>
  <c r="H27" i="5"/>
  <c r="G27" i="5"/>
  <c r="G20" i="5"/>
  <c r="F20" i="5"/>
  <c r="H19" i="5"/>
  <c r="G19" i="5"/>
  <c r="F19" i="5"/>
  <c r="H11" i="5"/>
  <c r="G11" i="5"/>
  <c r="F11" i="5"/>
  <c r="H10" i="5"/>
  <c r="F10" i="5"/>
  <c r="H14" i="5" l="1"/>
  <c r="F12" i="6"/>
  <c r="F14" i="6"/>
  <c r="F16" i="6"/>
  <c r="F27" i="5"/>
  <c r="F29" i="5" s="1"/>
  <c r="H12" i="5"/>
  <c r="F12" i="5"/>
  <c r="F14" i="5"/>
  <c r="F16" i="5"/>
</calcChain>
</file>

<file path=xl/sharedStrings.xml><?xml version="1.0" encoding="utf-8"?>
<sst xmlns="http://schemas.openxmlformats.org/spreadsheetml/2006/main" count="364" uniqueCount="49">
  <si>
    <t>Units</t>
  </si>
  <si>
    <t>Comments</t>
  </si>
  <si>
    <t>x</t>
  </si>
  <si>
    <t>y</t>
  </si>
  <si>
    <t>z or scalar</t>
  </si>
  <si>
    <t>Type</t>
  </si>
  <si>
    <t>Instance</t>
  </si>
  <si>
    <t>class</t>
  </si>
  <si>
    <t>m</t>
  </si>
  <si>
    <t>Camera</t>
  </si>
  <si>
    <t>sedan</t>
  </si>
  <si>
    <t>Top</t>
  </si>
  <si>
    <t>s</t>
  </si>
  <si>
    <t>a</t>
  </si>
  <si>
    <t>deg</t>
  </si>
  <si>
    <t>Offset</t>
  </si>
  <si>
    <t>Z-Y-X (Yaw, Pitch, Roll)</t>
  </si>
  <si>
    <t>Rear</t>
  </si>
  <si>
    <t>Front</t>
  </si>
  <si>
    <t>Right</t>
  </si>
  <si>
    <t>Makhulu</t>
  </si>
  <si>
    <t>Hamba</t>
  </si>
  <si>
    <t>FR</t>
  </si>
  <si>
    <t>RR</t>
  </si>
  <si>
    <t>RL</t>
  </si>
  <si>
    <t>Left</t>
  </si>
  <si>
    <t>FL</t>
  </si>
  <si>
    <t>View_SeatFL</t>
  </si>
  <si>
    <t>Wheel_FL</t>
  </si>
  <si>
    <t>Wheel_RL</t>
  </si>
  <si>
    <t>Wheel_RR</t>
  </si>
  <si>
    <t>Wheel_FR</t>
  </si>
  <si>
    <t>View_SeatFR</t>
  </si>
  <si>
    <t>View_SuspFR</t>
  </si>
  <si>
    <t>View_SuspFL</t>
  </si>
  <si>
    <t>View_SuspRL</t>
  </si>
  <si>
    <t>View_SuspRR</t>
  </si>
  <si>
    <t>Match Unreal View</t>
  </si>
  <si>
    <t>SuspF</t>
  </si>
  <si>
    <t>SuspR</t>
  </si>
  <si>
    <t>Relative to body center on ground plane</t>
  </si>
  <si>
    <t>Front Axle Reference to Body Center on ground plane</t>
  </si>
  <si>
    <t>Numbers in bold should be changed</t>
  </si>
  <si>
    <t>Numbers with colored font depend on other cells</t>
  </si>
  <si>
    <t>Dolly_Cam</t>
  </si>
  <si>
    <t>tvec</t>
  </si>
  <si>
    <t>xvec</t>
  </si>
  <si>
    <t>yvec</t>
  </si>
  <si>
    <t>zvec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</si>
</sst>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  <font>
      <sz val="11"/>
      <color theme="4"/>
      <name val="Calibri"/>
      <family val="2"/>
    </font>
    <font>
      <sz val="11"/>
      <color theme="0" tint="-0.499984740745262"/>
      <name val="Calibri"/>
      <family val="2"/>
    </font>
    <font>
      <sz val="11"/>
      <color theme="5"/>
      <name val="Calibri"/>
      <family val="2"/>
    </font>
    <font>
      <sz val="11"/>
      <color theme="9"/>
      <name val="Calibri"/>
      <family val="2"/>
    </font>
    <font>
      <sz val="11"/>
      <color theme="0" tint="-0.34998626667073579"/>
      <name val="Calibri"/>
      <family val="2"/>
    </font>
    <font>
      <b/>
      <sz val="11"/>
      <name val="Calibri"/>
      <family val="2"/>
    </font>
    <font>
      <sz val="11"/>
      <color theme="9" tint="-0.249977111117893"/>
      <name val="Calibri"/>
      <family val="2"/>
    </font>
    <font>
      <sz val="11"/>
      <color theme="5" tint="-0.249977111117893"/>
      <name val="Calibri"/>
      <family val="2"/>
    </font>
    <font>
      <sz val="11"/>
      <color theme="7" tint="-0.249977111117893"/>
      <name val="Calibri"/>
      <family val="2"/>
    </font>
    <font>
      <sz val="11"/>
      <color theme="4" tint="-0.24997711111789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right"/>
    </xf>
    <xf numFmtId="0" fontId="0" fillId="0" borderId="0" xfId="0" applyFill="1"/>
    <xf numFmtId="0" fontId="0" fillId="3" borderId="0" xfId="0" applyFill="1"/>
    <xf numFmtId="2" fontId="2" fillId="0" borderId="0" xfId="0" applyNumberFormat="1" applyFont="1" applyFill="1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/>
    <xf numFmtId="0" fontId="0" fillId="0" borderId="2" xfId="0" applyBorder="1"/>
    <xf numFmtId="2" fontId="2" fillId="0" borderId="2" xfId="0" applyNumberFormat="1" applyFont="1" applyFill="1" applyBorder="1"/>
    <xf numFmtId="0" fontId="0" fillId="3" borderId="4" xfId="0" applyFill="1" applyBorder="1" applyAlignment="1">
      <alignment horizontal="left"/>
    </xf>
    <xf numFmtId="0" fontId="0" fillId="3" borderId="0" xfId="0" applyFill="1" applyBorder="1"/>
    <xf numFmtId="0" fontId="0" fillId="0" borderId="0" xfId="0" applyBorder="1"/>
    <xf numFmtId="2" fontId="2" fillId="0" borderId="0" xfId="0" applyNumberFormat="1" applyFont="1" applyFill="1" applyBorder="1"/>
    <xf numFmtId="2" fontId="2" fillId="0" borderId="5" xfId="0" applyNumberFormat="1" applyFont="1" applyFill="1" applyBorder="1"/>
    <xf numFmtId="0" fontId="0" fillId="3" borderId="6" xfId="0" applyFill="1" applyBorder="1" applyAlignment="1">
      <alignment horizontal="left"/>
    </xf>
    <xf numFmtId="0" fontId="0" fillId="3" borderId="7" xfId="0" applyFill="1" applyBorder="1"/>
    <xf numFmtId="0" fontId="0" fillId="0" borderId="7" xfId="0" applyBorder="1"/>
    <xf numFmtId="2" fontId="2" fillId="0" borderId="7" xfId="0" applyNumberFormat="1" applyFont="1" applyFill="1" applyBorder="1"/>
    <xf numFmtId="2" fontId="3" fillId="0" borderId="0" xfId="0" applyNumberFormat="1" applyFont="1" applyBorder="1"/>
    <xf numFmtId="2" fontId="3" fillId="0" borderId="0" xfId="0" applyNumberFormat="1" applyFont="1" applyFill="1" applyBorder="1"/>
    <xf numFmtId="2" fontId="3" fillId="0" borderId="5" xfId="0" applyNumberFormat="1" applyFont="1" applyBorder="1"/>
    <xf numFmtId="2" fontId="4" fillId="8" borderId="0" xfId="0" applyNumberFormat="1" applyFont="1" applyFill="1" applyBorder="1"/>
    <xf numFmtId="2" fontId="4" fillId="8" borderId="5" xfId="0" applyNumberFormat="1" applyFont="1" applyFill="1" applyBorder="1"/>
    <xf numFmtId="2" fontId="5" fillId="0" borderId="0" xfId="0" applyNumberFormat="1" applyFont="1" applyBorder="1"/>
    <xf numFmtId="2" fontId="5" fillId="0" borderId="0" xfId="0" applyNumberFormat="1" applyFont="1" applyFill="1" applyBorder="1"/>
    <xf numFmtId="2" fontId="5" fillId="0" borderId="5" xfId="0" applyNumberFormat="1" applyFont="1" applyBorder="1"/>
    <xf numFmtId="2" fontId="6" fillId="6" borderId="0" xfId="0" applyNumberFormat="1" applyFont="1" applyFill="1" applyBorder="1"/>
    <xf numFmtId="2" fontId="6" fillId="6" borderId="5" xfId="0" applyNumberFormat="1" applyFont="1" applyFill="1" applyBorder="1"/>
    <xf numFmtId="2" fontId="7" fillId="7" borderId="0" xfId="0" applyNumberFormat="1" applyFont="1" applyFill="1" applyBorder="1"/>
    <xf numFmtId="2" fontId="7" fillId="7" borderId="5" xfId="0" applyNumberFormat="1" applyFont="1" applyFill="1" applyBorder="1"/>
    <xf numFmtId="2" fontId="8" fillId="0" borderId="7" xfId="0" applyNumberFormat="1" applyFont="1" applyBorder="1"/>
    <xf numFmtId="2" fontId="8" fillId="0" borderId="7" xfId="0" applyNumberFormat="1" applyFont="1" applyFill="1" applyBorder="1"/>
    <xf numFmtId="2" fontId="8" fillId="0" borderId="8" xfId="0" applyNumberFormat="1" applyFont="1" applyBorder="1"/>
    <xf numFmtId="2" fontId="9" fillId="5" borderId="2" xfId="0" applyNumberFormat="1" applyFont="1" applyFill="1" applyBorder="1"/>
    <xf numFmtId="2" fontId="9" fillId="5" borderId="3" xfId="0" applyNumberFormat="1" applyFont="1" applyFill="1" applyBorder="1"/>
    <xf numFmtId="2" fontId="9" fillId="6" borderId="0" xfId="0" applyNumberFormat="1" applyFont="1" applyFill="1" applyBorder="1"/>
    <xf numFmtId="2" fontId="9" fillId="7" borderId="0" xfId="0" applyNumberFormat="1" applyFont="1" applyFill="1" applyBorder="1"/>
    <xf numFmtId="2" fontId="9" fillId="7" borderId="5" xfId="0" applyNumberFormat="1" applyFont="1" applyFill="1" applyBorder="1"/>
    <xf numFmtId="2" fontId="2" fillId="0" borderId="8" xfId="0" applyNumberFormat="1" applyFont="1" applyFill="1" applyBorder="1"/>
    <xf numFmtId="2" fontId="9" fillId="8" borderId="3" xfId="0" applyNumberFormat="1" applyFont="1" applyFill="1" applyBorder="1"/>
    <xf numFmtId="2" fontId="9" fillId="7" borderId="2" xfId="0" applyNumberFormat="1" applyFont="1" applyFill="1" applyBorder="1"/>
    <xf numFmtId="2" fontId="10" fillId="7" borderId="0" xfId="0" applyNumberFormat="1" applyFont="1" applyFill="1" applyBorder="1"/>
    <xf numFmtId="2" fontId="9" fillId="0" borderId="0" xfId="0" applyNumberFormat="1" applyFont="1" applyFill="1" applyBorder="1"/>
    <xf numFmtId="2" fontId="11" fillId="6" borderId="0" xfId="0" applyNumberFormat="1" applyFont="1" applyFill="1" applyBorder="1"/>
    <xf numFmtId="2" fontId="12" fillId="4" borderId="0" xfId="0" applyNumberFormat="1" applyFont="1" applyFill="1" applyBorder="1"/>
    <xf numFmtId="2" fontId="9" fillId="0" borderId="5" xfId="0" applyNumberFormat="1" applyFont="1" applyFill="1" applyBorder="1"/>
    <xf numFmtId="0" fontId="0" fillId="0" borderId="0" xfId="0" applyFill="1" applyBorder="1"/>
    <xf numFmtId="2" fontId="9" fillId="4" borderId="0" xfId="0" applyNumberFormat="1" applyFont="1" applyFill="1" applyBorder="1"/>
    <xf numFmtId="2" fontId="13" fillId="8" borderId="5" xfId="0" applyNumberFormat="1" applyFont="1" applyFill="1" applyBorder="1"/>
    <xf numFmtId="0" fontId="1" fillId="0" borderId="0" xfId="0" applyFont="1"/>
    <xf numFmtId="2" fontId="9" fillId="8" borderId="5" xfId="0" applyNumberFormat="1" applyFont="1" applyFill="1" applyBorder="1"/>
    <xf numFmtId="2" fontId="13" fillId="8" borderId="3" xfId="0" applyNumberFormat="1" applyFont="1" applyFill="1" applyBorder="1"/>
    <xf numFmtId="2" fontId="9" fillId="6" borderId="2" xfId="0" applyNumberFormat="1" applyFont="1" applyFill="1" applyBorder="1"/>
    <xf numFmtId="2" fontId="9" fillId="6" borderId="3" xfId="0" applyNumberFormat="1" applyFont="1" applyFill="1" applyBorder="1"/>
    <xf numFmtId="0" fontId="1" fillId="0" borderId="2" xfId="0" applyFont="1" applyBorder="1"/>
    <xf numFmtId="0" fontId="0" fillId="0" borderId="3" xfId="0" applyBorder="1"/>
    <xf numFmtId="0" fontId="0" fillId="9" borderId="0" xfId="0" applyFill="1" applyAlignment="1">
      <alignment horizontal="left"/>
    </xf>
    <xf numFmtId="0" fontId="0" fillId="9" borderId="0" xfId="0" applyFill="1" applyBorder="1"/>
    <xf numFmtId="0" fontId="2" fillId="9" borderId="0" xfId="0" applyFont="1" applyFill="1"/>
    <xf numFmtId="0" fontId="2" fillId="9" borderId="0" xfId="0" applyFont="1" applyFill="1" applyAlignment="1">
      <alignment horizontal="left"/>
    </xf>
    <xf numFmtId="0" fontId="0" fillId="0" borderId="1" xfId="0" applyBorder="1"/>
    <xf numFmtId="0" fontId="0" fillId="0" borderId="4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07CF-7779-4ACA-989E-9851D3D980D6}">
  <sheetPr>
    <tabColor theme="8" tint="-0.249977111117893"/>
  </sheetPr>
  <dimension ref="A1:P54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J4" sqref="J4"/>
    </sheetView>
  </sheetViews>
  <sheetFormatPr defaultRowHeight="14.4" x14ac:dyDescent="0.3"/>
  <cols>
    <col min="1" max="1" width="14.44140625" style="16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3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3" x14ac:dyDescent="0.3">
      <c r="A2" s="4" t="s">
        <v>5</v>
      </c>
      <c r="B2" s="5"/>
      <c r="C2" s="6"/>
      <c r="D2" s="7"/>
      <c r="E2" s="7"/>
      <c r="F2" s="7"/>
      <c r="G2" s="7"/>
      <c r="H2" s="8" t="s">
        <v>9</v>
      </c>
    </row>
    <row r="3" spans="1:13" x14ac:dyDescent="0.3">
      <c r="A3" s="4" t="s">
        <v>6</v>
      </c>
      <c r="B3" s="5"/>
      <c r="C3" s="6"/>
      <c r="D3" s="7"/>
      <c r="E3" s="7"/>
      <c r="F3" s="7"/>
      <c r="G3" s="7"/>
      <c r="H3" s="8" t="s">
        <v>21</v>
      </c>
    </row>
    <row r="4" spans="1:13" x14ac:dyDescent="0.3">
      <c r="A4" s="9" t="s">
        <v>7</v>
      </c>
      <c r="B4" s="10"/>
      <c r="C4" s="10"/>
      <c r="D4" s="11"/>
      <c r="E4" s="11"/>
      <c r="F4" s="11"/>
      <c r="G4" s="11"/>
      <c r="H4" s="12" t="s">
        <v>10</v>
      </c>
      <c r="L4" s="13"/>
    </row>
    <row r="5" spans="1:13" x14ac:dyDescent="0.3">
      <c r="A5" s="5" t="s">
        <v>15</v>
      </c>
      <c r="B5" s="14" t="s">
        <v>12</v>
      </c>
      <c r="C5" s="14"/>
      <c r="D5" t="s">
        <v>8</v>
      </c>
      <c r="E5" t="s">
        <v>41</v>
      </c>
      <c r="F5" s="61">
        <v>-1.5</v>
      </c>
      <c r="G5">
        <v>0</v>
      </c>
      <c r="H5">
        <v>0</v>
      </c>
      <c r="L5" s="13"/>
    </row>
    <row r="6" spans="1:13" x14ac:dyDescent="0.3">
      <c r="A6" s="5"/>
      <c r="B6" s="14" t="s">
        <v>13</v>
      </c>
      <c r="C6" s="14"/>
      <c r="D6" t="s">
        <v>14</v>
      </c>
      <c r="E6" t="s">
        <v>16</v>
      </c>
      <c r="F6" s="15">
        <v>0</v>
      </c>
      <c r="G6" s="15">
        <v>0</v>
      </c>
      <c r="H6" s="15">
        <v>0</v>
      </c>
      <c r="L6" s="13"/>
    </row>
    <row r="7" spans="1:13" x14ac:dyDescent="0.3">
      <c r="A7" s="5" t="s">
        <v>11</v>
      </c>
      <c r="B7" s="14" t="s">
        <v>12</v>
      </c>
      <c r="C7" s="14"/>
      <c r="D7" t="s">
        <v>8</v>
      </c>
      <c r="E7" t="s">
        <v>40</v>
      </c>
      <c r="F7" s="15">
        <v>0</v>
      </c>
      <c r="G7" s="15">
        <v>0</v>
      </c>
      <c r="H7" s="15">
        <v>10</v>
      </c>
      <c r="L7" s="13"/>
    </row>
    <row r="8" spans="1:13" x14ac:dyDescent="0.3">
      <c r="A8" s="5"/>
      <c r="B8" s="14" t="s">
        <v>13</v>
      </c>
      <c r="C8" s="14"/>
      <c r="D8" t="s">
        <v>14</v>
      </c>
      <c r="E8" t="s">
        <v>16</v>
      </c>
      <c r="F8" s="15">
        <v>0</v>
      </c>
      <c r="G8" s="15">
        <v>0</v>
      </c>
      <c r="H8" s="15">
        <v>90</v>
      </c>
      <c r="L8" s="13"/>
    </row>
    <row r="9" spans="1:13" x14ac:dyDescent="0.3">
      <c r="A9" s="17" t="s">
        <v>22</v>
      </c>
      <c r="B9" s="18" t="s">
        <v>12</v>
      </c>
      <c r="C9" s="18"/>
      <c r="D9" s="19" t="s">
        <v>8</v>
      </c>
      <c r="E9" s="19" t="s">
        <v>40</v>
      </c>
      <c r="F9" s="45">
        <v>3.8412000000000002</v>
      </c>
      <c r="G9" s="45">
        <v>-3.2010000000000001</v>
      </c>
      <c r="H9" s="46">
        <v>1.8</v>
      </c>
      <c r="K9" s="15" t="s">
        <v>42</v>
      </c>
      <c r="L9" s="15"/>
      <c r="M9" s="15"/>
    </row>
    <row r="10" spans="1:13" x14ac:dyDescent="0.3">
      <c r="A10" s="21"/>
      <c r="B10" s="22" t="s">
        <v>13</v>
      </c>
      <c r="C10" s="22"/>
      <c r="D10" s="23" t="s">
        <v>14</v>
      </c>
      <c r="E10" s="23" t="s">
        <v>16</v>
      </c>
      <c r="F10" s="30">
        <f>-ATAN((H9)/((F9^2+G9^2)^0.5))*180/PI()</f>
        <v>-19.798431395589198</v>
      </c>
      <c r="G10" s="31">
        <v>0</v>
      </c>
      <c r="H10" s="32">
        <f>90+ATAN(G9/F9)*180/PI()</f>
        <v>50.19442890773481</v>
      </c>
      <c r="K10" s="15" t="s">
        <v>43</v>
      </c>
      <c r="L10" s="15"/>
      <c r="M10" s="15"/>
    </row>
    <row r="11" spans="1:13" x14ac:dyDescent="0.3">
      <c r="A11" s="21" t="s">
        <v>23</v>
      </c>
      <c r="B11" s="22" t="s">
        <v>12</v>
      </c>
      <c r="C11" s="22"/>
      <c r="D11" s="23" t="s">
        <v>8</v>
      </c>
      <c r="E11" s="23" t="s">
        <v>40</v>
      </c>
      <c r="F11" s="33">
        <f>F9*-1</f>
        <v>-3.8412000000000002</v>
      </c>
      <c r="G11" s="33">
        <f>G9</f>
        <v>-3.2010000000000001</v>
      </c>
      <c r="H11" s="34">
        <f>H9</f>
        <v>1.8</v>
      </c>
      <c r="L11" s="13"/>
    </row>
    <row r="12" spans="1:13" x14ac:dyDescent="0.3">
      <c r="A12" s="21"/>
      <c r="B12" s="22" t="s">
        <v>13</v>
      </c>
      <c r="C12" s="22"/>
      <c r="D12" s="23" t="s">
        <v>14</v>
      </c>
      <c r="E12" s="23" t="s">
        <v>16</v>
      </c>
      <c r="F12" s="35">
        <f>-ATAN((H11)/((F11^2+G11^2)^0.5))*180/PI()</f>
        <v>-19.798431395589198</v>
      </c>
      <c r="G12" s="36">
        <v>0</v>
      </c>
      <c r="H12" s="37">
        <f>-90+ATAN(G11/F11)*180/PI()</f>
        <v>-50.19442890773481</v>
      </c>
      <c r="L12" s="13"/>
    </row>
    <row r="13" spans="1:13" x14ac:dyDescent="0.3">
      <c r="A13" s="21" t="s">
        <v>24</v>
      </c>
      <c r="B13" s="22" t="s">
        <v>12</v>
      </c>
      <c r="C13" s="22"/>
      <c r="D13" s="23" t="s">
        <v>8</v>
      </c>
      <c r="E13" s="23" t="s">
        <v>40</v>
      </c>
      <c r="F13" s="33">
        <f>F9*-1</f>
        <v>-3.8412000000000002</v>
      </c>
      <c r="G13" s="33">
        <f>G9*-1</f>
        <v>3.2010000000000001</v>
      </c>
      <c r="H13" s="34">
        <f>H9</f>
        <v>1.8</v>
      </c>
      <c r="L13" s="13"/>
    </row>
    <row r="14" spans="1:13" x14ac:dyDescent="0.3">
      <c r="A14" s="21"/>
      <c r="B14" s="22" t="s">
        <v>13</v>
      </c>
      <c r="C14" s="22"/>
      <c r="D14" s="23" t="s">
        <v>14</v>
      </c>
      <c r="E14" s="23" t="s">
        <v>16</v>
      </c>
      <c r="F14" s="35">
        <f>-ATAN((H13)/((F13^2+G13^2)^0.5))*180/PI()</f>
        <v>-19.798431395589198</v>
      </c>
      <c r="G14" s="36">
        <v>0</v>
      </c>
      <c r="H14" s="37">
        <f>-90+ATAN(G13/F13)*180/PI()</f>
        <v>-129.80557109226518</v>
      </c>
      <c r="L14" s="13"/>
    </row>
    <row r="15" spans="1:13" x14ac:dyDescent="0.3">
      <c r="A15" s="21" t="s">
        <v>26</v>
      </c>
      <c r="B15" s="22" t="s">
        <v>12</v>
      </c>
      <c r="C15" s="22"/>
      <c r="D15" s="23" t="s">
        <v>8</v>
      </c>
      <c r="E15" s="23" t="s">
        <v>40</v>
      </c>
      <c r="F15" s="33">
        <f>F9</f>
        <v>3.8412000000000002</v>
      </c>
      <c r="G15" s="33">
        <f>G9*-1</f>
        <v>3.2010000000000001</v>
      </c>
      <c r="H15" s="34">
        <f>H9</f>
        <v>1.8</v>
      </c>
      <c r="L15" s="13"/>
    </row>
    <row r="16" spans="1:13" x14ac:dyDescent="0.3">
      <c r="A16" s="26"/>
      <c r="B16" s="27" t="s">
        <v>13</v>
      </c>
      <c r="C16" s="27"/>
      <c r="D16" s="28" t="s">
        <v>14</v>
      </c>
      <c r="E16" s="28" t="s">
        <v>16</v>
      </c>
      <c r="F16" s="42">
        <f>-ATAN((H15)/((F15^2+G15^2)^0.5))*180/PI()</f>
        <v>-19.798431395589198</v>
      </c>
      <c r="G16" s="43">
        <v>0</v>
      </c>
      <c r="H16" s="44">
        <f>90+ATAN(G15/F15)*180/PI()</f>
        <v>129.80557109226518</v>
      </c>
      <c r="L16" s="13"/>
    </row>
    <row r="17" spans="1:12" x14ac:dyDescent="0.3">
      <c r="A17" s="17" t="s">
        <v>19</v>
      </c>
      <c r="B17" s="18" t="s">
        <v>12</v>
      </c>
      <c r="C17" s="18"/>
      <c r="D17" s="19" t="s">
        <v>8</v>
      </c>
      <c r="E17" s="19" t="s">
        <v>40</v>
      </c>
      <c r="F17" s="64">
        <v>0</v>
      </c>
      <c r="G17" s="64">
        <v>-5</v>
      </c>
      <c r="H17" s="65">
        <v>1.35</v>
      </c>
      <c r="L17" s="13"/>
    </row>
    <row r="18" spans="1:12" x14ac:dyDescent="0.3">
      <c r="A18" s="21"/>
      <c r="B18" s="22" t="s">
        <v>13</v>
      </c>
      <c r="C18" s="22"/>
      <c r="D18" s="23" t="s">
        <v>14</v>
      </c>
      <c r="E18" s="23" t="s">
        <v>16</v>
      </c>
      <c r="F18" s="48">
        <v>-10</v>
      </c>
      <c r="G18" s="48">
        <v>0</v>
      </c>
      <c r="H18" s="49">
        <v>0</v>
      </c>
      <c r="L18" s="13"/>
    </row>
    <row r="19" spans="1:12" x14ac:dyDescent="0.3">
      <c r="A19" s="21" t="s">
        <v>25</v>
      </c>
      <c r="B19" s="22" t="s">
        <v>12</v>
      </c>
      <c r="C19" s="22"/>
      <c r="D19" s="23" t="s">
        <v>8</v>
      </c>
      <c r="E19" s="23" t="s">
        <v>40</v>
      </c>
      <c r="F19" s="38">
        <f>F17</f>
        <v>0</v>
      </c>
      <c r="G19" s="38">
        <f>G17*-1</f>
        <v>5</v>
      </c>
      <c r="H19" s="39">
        <f>H17</f>
        <v>1.35</v>
      </c>
      <c r="L19" s="13"/>
    </row>
    <row r="20" spans="1:12" x14ac:dyDescent="0.3">
      <c r="A20" s="21"/>
      <c r="B20" s="22" t="s">
        <v>13</v>
      </c>
      <c r="C20" s="22"/>
      <c r="D20" s="23" t="s">
        <v>14</v>
      </c>
      <c r="E20" s="23" t="s">
        <v>16</v>
      </c>
      <c r="F20" s="40">
        <f>F18</f>
        <v>-10</v>
      </c>
      <c r="G20" s="40">
        <f>G18</f>
        <v>0</v>
      </c>
      <c r="H20" s="41">
        <v>180</v>
      </c>
      <c r="L20" s="13"/>
    </row>
    <row r="21" spans="1:12" x14ac:dyDescent="0.3">
      <c r="A21" s="21" t="s">
        <v>18</v>
      </c>
      <c r="B21" s="22" t="s">
        <v>12</v>
      </c>
      <c r="C21" s="22"/>
      <c r="D21" s="23" t="s">
        <v>8</v>
      </c>
      <c r="E21" s="23" t="s">
        <v>40</v>
      </c>
      <c r="F21" s="54">
        <v>5</v>
      </c>
      <c r="G21" s="24">
        <v>0</v>
      </c>
      <c r="H21" s="57">
        <v>1.8</v>
      </c>
      <c r="L21" s="13"/>
    </row>
    <row r="22" spans="1:12" x14ac:dyDescent="0.3">
      <c r="A22" s="21"/>
      <c r="B22" s="22" t="s">
        <v>13</v>
      </c>
      <c r="C22" s="22"/>
      <c r="D22" s="23" t="s">
        <v>14</v>
      </c>
      <c r="E22" s="23" t="s">
        <v>16</v>
      </c>
      <c r="F22" s="24">
        <v>0</v>
      </c>
      <c r="G22" s="24">
        <v>8</v>
      </c>
      <c r="H22" s="25">
        <v>180</v>
      </c>
      <c r="L22" s="13"/>
    </row>
    <row r="23" spans="1:12" x14ac:dyDescent="0.3">
      <c r="A23" s="21" t="s">
        <v>17</v>
      </c>
      <c r="B23" s="22" t="s">
        <v>12</v>
      </c>
      <c r="C23" s="22"/>
      <c r="D23" s="23" t="s">
        <v>8</v>
      </c>
      <c r="E23" s="58" t="s">
        <v>37</v>
      </c>
      <c r="F23" s="54">
        <v>-5</v>
      </c>
      <c r="G23" s="24">
        <v>0</v>
      </c>
      <c r="H23" s="57">
        <v>1.8</v>
      </c>
      <c r="L23" s="13"/>
    </row>
    <row r="24" spans="1:12" x14ac:dyDescent="0.3">
      <c r="A24" s="26"/>
      <c r="B24" s="27" t="s">
        <v>13</v>
      </c>
      <c r="C24" s="27"/>
      <c r="D24" s="28" t="s">
        <v>14</v>
      </c>
      <c r="E24" s="28" t="s">
        <v>16</v>
      </c>
      <c r="F24" s="29">
        <v>0</v>
      </c>
      <c r="G24" s="29">
        <v>8</v>
      </c>
      <c r="H24" s="50">
        <v>0</v>
      </c>
      <c r="L24" s="13"/>
    </row>
    <row r="25" spans="1:12" x14ac:dyDescent="0.3">
      <c r="A25" s="21" t="s">
        <v>31</v>
      </c>
      <c r="B25" s="22" t="s">
        <v>12</v>
      </c>
      <c r="C25" s="22"/>
      <c r="D25" s="23" t="s">
        <v>8</v>
      </c>
      <c r="E25" t="s">
        <v>40</v>
      </c>
      <c r="F25" s="59">
        <f>2.824/2</f>
        <v>1.4119999999999999</v>
      </c>
      <c r="G25" s="48">
        <v>-3</v>
      </c>
      <c r="H25" s="62">
        <v>0.35</v>
      </c>
      <c r="L25" s="13"/>
    </row>
    <row r="26" spans="1:12" x14ac:dyDescent="0.3">
      <c r="A26" s="21"/>
      <c r="B26" s="22" t="s">
        <v>13</v>
      </c>
      <c r="C26" s="22"/>
      <c r="D26" s="23" t="s">
        <v>14</v>
      </c>
      <c r="E26" s="23" t="s">
        <v>16</v>
      </c>
      <c r="F26" s="24">
        <v>0</v>
      </c>
      <c r="G26" s="24">
        <v>0</v>
      </c>
      <c r="H26" s="25">
        <v>0</v>
      </c>
      <c r="L26" s="13"/>
    </row>
    <row r="27" spans="1:12" x14ac:dyDescent="0.3">
      <c r="A27" s="21" t="s">
        <v>30</v>
      </c>
      <c r="B27" s="22" t="s">
        <v>12</v>
      </c>
      <c r="C27" s="22"/>
      <c r="D27" s="23" t="s">
        <v>8</v>
      </c>
      <c r="E27" t="s">
        <v>40</v>
      </c>
      <c r="F27" s="56">
        <f>F25*-1</f>
        <v>-1.4119999999999999</v>
      </c>
      <c r="G27" s="53">
        <f>G25</f>
        <v>-3</v>
      </c>
      <c r="H27" s="34">
        <f>H25</f>
        <v>0.35</v>
      </c>
    </row>
    <row r="28" spans="1:12" x14ac:dyDescent="0.3">
      <c r="A28" s="21"/>
      <c r="B28" s="22" t="s">
        <v>13</v>
      </c>
      <c r="C28" s="22"/>
      <c r="D28" s="23" t="s">
        <v>14</v>
      </c>
      <c r="E28" s="23" t="s">
        <v>16</v>
      </c>
      <c r="F28" s="24">
        <v>0</v>
      </c>
      <c r="G28" s="24">
        <v>0</v>
      </c>
      <c r="H28" s="25">
        <v>0</v>
      </c>
    </row>
    <row r="29" spans="1:12" x14ac:dyDescent="0.3">
      <c r="A29" s="21" t="s">
        <v>29</v>
      </c>
      <c r="B29" s="22" t="s">
        <v>12</v>
      </c>
      <c r="C29" s="22"/>
      <c r="D29" s="23" t="s">
        <v>8</v>
      </c>
      <c r="E29" t="s">
        <v>40</v>
      </c>
      <c r="F29" s="56">
        <f>F27</f>
        <v>-1.4119999999999999</v>
      </c>
      <c r="G29" s="53">
        <f>-G25</f>
        <v>3</v>
      </c>
      <c r="H29" s="34">
        <f>H25</f>
        <v>0.35</v>
      </c>
    </row>
    <row r="30" spans="1:12" x14ac:dyDescent="0.3">
      <c r="A30" s="21"/>
      <c r="B30" s="22" t="s">
        <v>13</v>
      </c>
      <c r="C30" s="22"/>
      <c r="D30" s="23" t="s">
        <v>14</v>
      </c>
      <c r="E30" s="23" t="s">
        <v>16</v>
      </c>
      <c r="F30" s="24">
        <v>0</v>
      </c>
      <c r="G30" s="24">
        <v>0</v>
      </c>
      <c r="H30" s="25">
        <v>180</v>
      </c>
    </row>
    <row r="31" spans="1:12" x14ac:dyDescent="0.3">
      <c r="A31" s="21" t="s">
        <v>28</v>
      </c>
      <c r="B31" s="22" t="s">
        <v>12</v>
      </c>
      <c r="C31" s="22"/>
      <c r="D31" s="23" t="s">
        <v>8</v>
      </c>
      <c r="E31" t="s">
        <v>40</v>
      </c>
      <c r="F31" s="56">
        <f>F25</f>
        <v>1.4119999999999999</v>
      </c>
      <c r="G31" s="53">
        <f>-G25</f>
        <v>3</v>
      </c>
      <c r="H31" s="34">
        <f>H25</f>
        <v>0.35</v>
      </c>
    </row>
    <row r="32" spans="1:12" x14ac:dyDescent="0.3">
      <c r="A32" s="26"/>
      <c r="B32" s="27" t="s">
        <v>13</v>
      </c>
      <c r="C32" s="27"/>
      <c r="D32" s="28" t="s">
        <v>14</v>
      </c>
      <c r="E32" s="28" t="s">
        <v>16</v>
      </c>
      <c r="F32" s="29">
        <v>0</v>
      </c>
      <c r="G32" s="29">
        <v>0</v>
      </c>
      <c r="H32" s="50">
        <v>180</v>
      </c>
    </row>
    <row r="33" spans="1:8" x14ac:dyDescent="0.3">
      <c r="A33" s="17" t="s">
        <v>38</v>
      </c>
      <c r="B33" s="18" t="s">
        <v>12</v>
      </c>
      <c r="C33" s="18"/>
      <c r="D33" s="19" t="s">
        <v>8</v>
      </c>
      <c r="E33" s="19" t="s">
        <v>40</v>
      </c>
      <c r="F33" s="64">
        <v>3</v>
      </c>
      <c r="G33" s="20">
        <v>0</v>
      </c>
      <c r="H33" s="63">
        <f>H25</f>
        <v>0.35</v>
      </c>
    </row>
    <row r="34" spans="1:8" x14ac:dyDescent="0.3">
      <c r="A34" s="21"/>
      <c r="B34" s="22" t="s">
        <v>13</v>
      </c>
      <c r="C34" s="22"/>
      <c r="D34" s="23" t="s">
        <v>14</v>
      </c>
      <c r="E34" s="23" t="s">
        <v>16</v>
      </c>
      <c r="F34" s="24">
        <v>0</v>
      </c>
      <c r="G34" s="24">
        <v>0</v>
      </c>
      <c r="H34" s="25">
        <v>180</v>
      </c>
    </row>
    <row r="35" spans="1:8" x14ac:dyDescent="0.3">
      <c r="A35" s="21" t="s">
        <v>39</v>
      </c>
      <c r="B35" s="22" t="s">
        <v>12</v>
      </c>
      <c r="C35" s="22"/>
      <c r="D35" s="23" t="s">
        <v>8</v>
      </c>
      <c r="E35" s="23" t="s">
        <v>40</v>
      </c>
      <c r="F35" s="55">
        <f>F33*-1</f>
        <v>-3</v>
      </c>
      <c r="G35" s="24">
        <v>0</v>
      </c>
      <c r="H35" s="60">
        <f>H25</f>
        <v>0.35</v>
      </c>
    </row>
    <row r="36" spans="1:8" x14ac:dyDescent="0.3">
      <c r="A36" s="26"/>
      <c r="B36" s="27" t="s">
        <v>13</v>
      </c>
      <c r="C36" s="27"/>
      <c r="D36" s="28" t="s">
        <v>14</v>
      </c>
      <c r="E36" s="28" t="s">
        <v>16</v>
      </c>
      <c r="F36" s="29">
        <v>0</v>
      </c>
      <c r="G36" s="29">
        <v>0</v>
      </c>
      <c r="H36" s="50">
        <v>0</v>
      </c>
    </row>
    <row r="37" spans="1:8" x14ac:dyDescent="0.3">
      <c r="A37" s="17" t="s">
        <v>27</v>
      </c>
      <c r="B37" s="18" t="s">
        <v>12</v>
      </c>
      <c r="C37" s="18"/>
      <c r="D37" s="19" t="s">
        <v>8</v>
      </c>
      <c r="E37" s="19" t="s">
        <v>40</v>
      </c>
      <c r="F37" s="64">
        <v>0.1</v>
      </c>
      <c r="G37" s="52">
        <v>0.375</v>
      </c>
      <c r="H37" s="51">
        <v>1.2</v>
      </c>
    </row>
    <row r="38" spans="1:8" x14ac:dyDescent="0.3">
      <c r="A38" s="21"/>
      <c r="B38" s="22" t="s">
        <v>13</v>
      </c>
      <c r="C38" s="22"/>
      <c r="D38" s="23" t="s">
        <v>14</v>
      </c>
      <c r="E38" s="23" t="s">
        <v>16</v>
      </c>
      <c r="F38" s="24">
        <v>0</v>
      </c>
      <c r="G38" s="24">
        <v>0</v>
      </c>
      <c r="H38" s="25">
        <v>0</v>
      </c>
    </row>
    <row r="39" spans="1:8" x14ac:dyDescent="0.3">
      <c r="A39" s="21" t="s">
        <v>32</v>
      </c>
      <c r="B39" s="22" t="s">
        <v>12</v>
      </c>
      <c r="C39" s="22"/>
      <c r="D39" s="23" t="s">
        <v>8</v>
      </c>
      <c r="E39" s="23" t="s">
        <v>40</v>
      </c>
      <c r="F39" s="55">
        <f>F37</f>
        <v>0.1</v>
      </c>
      <c r="G39" s="53">
        <f>G37*-1</f>
        <v>-0.375</v>
      </c>
      <c r="H39" s="60">
        <f>H37</f>
        <v>1.2</v>
      </c>
    </row>
    <row r="40" spans="1:8" x14ac:dyDescent="0.3">
      <c r="A40" s="26"/>
      <c r="B40" s="27" t="s">
        <v>13</v>
      </c>
      <c r="C40" s="27"/>
      <c r="D40" s="28" t="s">
        <v>14</v>
      </c>
      <c r="E40" s="28" t="s">
        <v>16</v>
      </c>
      <c r="F40" s="29">
        <v>0</v>
      </c>
      <c r="G40" s="29">
        <v>0</v>
      </c>
      <c r="H40" s="50">
        <v>0</v>
      </c>
    </row>
    <row r="41" spans="1:8" x14ac:dyDescent="0.3">
      <c r="A41" s="17" t="s">
        <v>33</v>
      </c>
      <c r="B41" s="18" t="s">
        <v>12</v>
      </c>
      <c r="C41" s="18"/>
      <c r="D41" s="72" t="s">
        <v>8</v>
      </c>
      <c r="E41" s="19" t="s">
        <v>40</v>
      </c>
      <c r="F41" s="64">
        <v>0.8</v>
      </c>
      <c r="G41" s="52">
        <v>-0.45</v>
      </c>
      <c r="H41" s="51">
        <v>0.35</v>
      </c>
    </row>
    <row r="42" spans="1:8" x14ac:dyDescent="0.3">
      <c r="A42" s="21"/>
      <c r="B42" s="22" t="s">
        <v>13</v>
      </c>
      <c r="C42" s="22"/>
      <c r="D42" s="73" t="s">
        <v>14</v>
      </c>
      <c r="E42" s="23" t="s">
        <v>16</v>
      </c>
      <c r="F42" s="24">
        <v>0</v>
      </c>
      <c r="G42" s="24">
        <v>0</v>
      </c>
      <c r="H42" s="25">
        <v>0</v>
      </c>
    </row>
    <row r="43" spans="1:8" x14ac:dyDescent="0.3">
      <c r="A43" s="21" t="s">
        <v>34</v>
      </c>
      <c r="B43" s="22" t="s">
        <v>12</v>
      </c>
      <c r="C43" s="22"/>
      <c r="D43" s="73" t="s">
        <v>8</v>
      </c>
      <c r="E43" s="23" t="s">
        <v>40</v>
      </c>
      <c r="F43" s="55">
        <f>F41</f>
        <v>0.8</v>
      </c>
      <c r="G43" s="53">
        <f>G41*-1</f>
        <v>0.45</v>
      </c>
      <c r="H43" s="60">
        <f>H41</f>
        <v>0.35</v>
      </c>
    </row>
    <row r="44" spans="1:8" x14ac:dyDescent="0.3">
      <c r="A44" s="21"/>
      <c r="B44" s="22" t="s">
        <v>13</v>
      </c>
      <c r="C44" s="22"/>
      <c r="D44" s="73" t="s">
        <v>14</v>
      </c>
      <c r="E44" s="23" t="s">
        <v>16</v>
      </c>
      <c r="F44" s="24">
        <v>0</v>
      </c>
      <c r="G44" s="24">
        <v>0</v>
      </c>
      <c r="H44" s="25">
        <v>0</v>
      </c>
    </row>
    <row r="45" spans="1:8" x14ac:dyDescent="0.3">
      <c r="A45" s="21" t="s">
        <v>35</v>
      </c>
      <c r="B45" s="22" t="s">
        <v>12</v>
      </c>
      <c r="C45" s="22"/>
      <c r="D45" s="73" t="s">
        <v>8</v>
      </c>
      <c r="E45" s="23" t="s">
        <v>40</v>
      </c>
      <c r="F45" s="59">
        <v>-0.7</v>
      </c>
      <c r="G45" s="53">
        <f>G41*-1</f>
        <v>0.45</v>
      </c>
      <c r="H45" s="60">
        <f>H41</f>
        <v>0.35</v>
      </c>
    </row>
    <row r="46" spans="1:8" x14ac:dyDescent="0.3">
      <c r="A46" s="21"/>
      <c r="B46" s="22" t="s">
        <v>13</v>
      </c>
      <c r="C46" s="22"/>
      <c r="D46" s="73" t="s">
        <v>14</v>
      </c>
      <c r="E46" s="23" t="s">
        <v>16</v>
      </c>
      <c r="F46" s="24">
        <v>0</v>
      </c>
      <c r="G46" s="24">
        <v>0</v>
      </c>
      <c r="H46" s="25">
        <v>0</v>
      </c>
    </row>
    <row r="47" spans="1:8" x14ac:dyDescent="0.3">
      <c r="A47" s="21" t="s">
        <v>36</v>
      </c>
      <c r="B47" s="22" t="s">
        <v>12</v>
      </c>
      <c r="C47" s="22"/>
      <c r="D47" s="73" t="s">
        <v>8</v>
      </c>
      <c r="E47" s="23" t="s">
        <v>40</v>
      </c>
      <c r="F47" s="56">
        <f>F45</f>
        <v>-0.7</v>
      </c>
      <c r="G47" s="53">
        <f>G45*-1</f>
        <v>-0.45</v>
      </c>
      <c r="H47" s="60">
        <f>H41</f>
        <v>0.35</v>
      </c>
    </row>
    <row r="48" spans="1:8" x14ac:dyDescent="0.3">
      <c r="A48" s="26"/>
      <c r="B48" s="27" t="s">
        <v>13</v>
      </c>
      <c r="C48" s="27"/>
      <c r="D48" s="74" t="s">
        <v>14</v>
      </c>
      <c r="E48" s="28" t="s">
        <v>16</v>
      </c>
      <c r="F48" s="29">
        <v>0</v>
      </c>
      <c r="G48" s="29">
        <v>0</v>
      </c>
      <c r="H48" s="50">
        <v>0</v>
      </c>
    </row>
    <row r="49" spans="1:16" x14ac:dyDescent="0.3">
      <c r="A49" s="68" t="s">
        <v>44</v>
      </c>
      <c r="B49" s="69" t="s">
        <v>12</v>
      </c>
      <c r="C49" s="69"/>
      <c r="D49" s="23" t="s">
        <v>8</v>
      </c>
      <c r="E49" t="s">
        <v>40</v>
      </c>
      <c r="F49" s="24">
        <v>7</v>
      </c>
      <c r="G49" s="24">
        <v>-5</v>
      </c>
      <c r="H49" s="24">
        <v>2</v>
      </c>
      <c r="I49" s="23"/>
    </row>
    <row r="50" spans="1:16" x14ac:dyDescent="0.3">
      <c r="A50" s="68"/>
      <c r="B50" s="69" t="s">
        <v>13</v>
      </c>
      <c r="C50" s="69"/>
      <c r="D50" s="23" t="s">
        <v>14</v>
      </c>
      <c r="E50" s="23" t="s">
        <v>16</v>
      </c>
      <c r="F50" s="23">
        <v>0</v>
      </c>
      <c r="G50">
        <v>15</v>
      </c>
      <c r="H50" s="23">
        <v>155</v>
      </c>
      <c r="I50" s="23"/>
    </row>
    <row r="51" spans="1:16" x14ac:dyDescent="0.3">
      <c r="A51" s="68"/>
      <c r="B51" s="69" t="s">
        <v>45</v>
      </c>
      <c r="C51" s="69"/>
      <c r="D51" s="58" t="s">
        <v>12</v>
      </c>
      <c r="E51" s="23"/>
      <c r="F51" s="23"/>
      <c r="H51">
        <v>0</v>
      </c>
      <c r="I51">
        <v>1</v>
      </c>
      <c r="J51">
        <v>2</v>
      </c>
      <c r="K51">
        <v>3</v>
      </c>
      <c r="L51">
        <v>4</v>
      </c>
      <c r="M51">
        <v>5</v>
      </c>
      <c r="N51">
        <v>7</v>
      </c>
      <c r="O51">
        <v>10</v>
      </c>
      <c r="P51">
        <v>20</v>
      </c>
    </row>
    <row r="52" spans="1:16" x14ac:dyDescent="0.3">
      <c r="A52" s="68"/>
      <c r="B52" s="69" t="s">
        <v>46</v>
      </c>
      <c r="C52" s="69"/>
      <c r="D52" s="58" t="s">
        <v>8</v>
      </c>
      <c r="E52" s="23"/>
      <c r="F52" s="23"/>
      <c r="H52">
        <v>5</v>
      </c>
      <c r="I52">
        <v>6.1</v>
      </c>
      <c r="J52">
        <v>8.6</v>
      </c>
      <c r="K52">
        <v>12.5</v>
      </c>
      <c r="L52">
        <v>17.7</v>
      </c>
      <c r="M52">
        <v>24.5</v>
      </c>
      <c r="N52">
        <v>44.1</v>
      </c>
      <c r="O52">
        <v>79.900000000000006</v>
      </c>
      <c r="P52">
        <v>199</v>
      </c>
    </row>
    <row r="53" spans="1:16" x14ac:dyDescent="0.3">
      <c r="A53" s="68"/>
      <c r="B53" s="69" t="s">
        <v>47</v>
      </c>
      <c r="C53" s="70"/>
      <c r="D53" s="58" t="s">
        <v>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71"/>
      <c r="B54" s="69" t="s">
        <v>48</v>
      </c>
      <c r="C54" s="70"/>
      <c r="D54" s="58" t="s">
        <v>8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411F-7804-4A4E-9408-16ACFFDC91EC}">
  <sheetPr>
    <tabColor theme="8" tint="-0.249977111117893"/>
  </sheetPr>
  <dimension ref="A1:P54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58" sqref="H58"/>
    </sheetView>
  </sheetViews>
  <sheetFormatPr defaultRowHeight="14.4" x14ac:dyDescent="0.3"/>
  <cols>
    <col min="1" max="1" width="14.44140625" style="16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3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3" x14ac:dyDescent="0.3">
      <c r="A2" s="4" t="s">
        <v>5</v>
      </c>
      <c r="B2" s="5"/>
      <c r="C2" s="6"/>
      <c r="D2" s="7"/>
      <c r="E2" s="7"/>
      <c r="F2" s="7"/>
      <c r="G2" s="7"/>
      <c r="H2" s="8" t="s">
        <v>9</v>
      </c>
    </row>
    <row r="3" spans="1:13" x14ac:dyDescent="0.3">
      <c r="A3" s="4" t="s">
        <v>6</v>
      </c>
      <c r="B3" s="5"/>
      <c r="C3" s="6"/>
      <c r="D3" s="7"/>
      <c r="E3" s="7"/>
      <c r="F3" s="7"/>
      <c r="G3" s="7"/>
      <c r="H3" s="8" t="s">
        <v>20</v>
      </c>
    </row>
    <row r="4" spans="1:13" x14ac:dyDescent="0.3">
      <c r="A4" s="9" t="s">
        <v>7</v>
      </c>
      <c r="B4" s="10"/>
      <c r="C4" s="10"/>
      <c r="D4" s="11"/>
      <c r="E4" s="11"/>
      <c r="F4" s="11"/>
      <c r="G4" s="11"/>
      <c r="H4" s="12" t="s">
        <v>10</v>
      </c>
      <c r="L4" s="13"/>
    </row>
    <row r="5" spans="1:13" x14ac:dyDescent="0.3">
      <c r="A5" s="17" t="s">
        <v>15</v>
      </c>
      <c r="B5" s="18" t="s">
        <v>12</v>
      </c>
      <c r="C5" s="18"/>
      <c r="D5" s="19" t="s">
        <v>8</v>
      </c>
      <c r="E5" s="19" t="s">
        <v>41</v>
      </c>
      <c r="F5" s="66">
        <v>-3.3908</v>
      </c>
      <c r="G5" s="19">
        <v>0</v>
      </c>
      <c r="H5" s="67">
        <v>0</v>
      </c>
      <c r="L5" s="13"/>
    </row>
    <row r="6" spans="1:13" x14ac:dyDescent="0.3">
      <c r="A6" s="21"/>
      <c r="B6" s="22" t="s">
        <v>13</v>
      </c>
      <c r="C6" s="22"/>
      <c r="D6" s="23" t="s">
        <v>14</v>
      </c>
      <c r="E6" s="23" t="s">
        <v>16</v>
      </c>
      <c r="F6" s="24">
        <v>0</v>
      </c>
      <c r="G6" s="24">
        <v>0</v>
      </c>
      <c r="H6" s="25">
        <v>0</v>
      </c>
      <c r="L6" s="13"/>
    </row>
    <row r="7" spans="1:13" x14ac:dyDescent="0.3">
      <c r="A7" s="21" t="s">
        <v>11</v>
      </c>
      <c r="B7" s="22" t="s">
        <v>12</v>
      </c>
      <c r="C7" s="22"/>
      <c r="D7" s="23" t="s">
        <v>8</v>
      </c>
      <c r="E7" s="23" t="s">
        <v>40</v>
      </c>
      <c r="F7" s="24">
        <v>0</v>
      </c>
      <c r="G7" s="24">
        <v>0</v>
      </c>
      <c r="H7" s="25">
        <v>10</v>
      </c>
      <c r="L7" s="13"/>
    </row>
    <row r="8" spans="1:13" x14ac:dyDescent="0.3">
      <c r="A8" s="26"/>
      <c r="B8" s="27" t="s">
        <v>13</v>
      </c>
      <c r="C8" s="27"/>
      <c r="D8" s="28" t="s">
        <v>14</v>
      </c>
      <c r="E8" s="28" t="s">
        <v>16</v>
      </c>
      <c r="F8" s="29">
        <v>0</v>
      </c>
      <c r="G8" s="29">
        <v>0</v>
      </c>
      <c r="H8" s="50">
        <v>90</v>
      </c>
      <c r="L8" s="13"/>
    </row>
    <row r="9" spans="1:13" x14ac:dyDescent="0.3">
      <c r="A9" s="17" t="s">
        <v>22</v>
      </c>
      <c r="B9" s="18" t="s">
        <v>12</v>
      </c>
      <c r="C9" s="18"/>
      <c r="D9" s="19" t="s">
        <v>8</v>
      </c>
      <c r="E9" s="19" t="s">
        <v>40</v>
      </c>
      <c r="F9" s="45">
        <v>6.4</v>
      </c>
      <c r="G9" s="45">
        <v>-5</v>
      </c>
      <c r="H9" s="46">
        <v>3</v>
      </c>
      <c r="K9" s="15" t="s">
        <v>42</v>
      </c>
      <c r="L9" s="15"/>
      <c r="M9" s="15"/>
    </row>
    <row r="10" spans="1:13" x14ac:dyDescent="0.3">
      <c r="A10" s="21"/>
      <c r="B10" s="22" t="s">
        <v>13</v>
      </c>
      <c r="C10" s="22"/>
      <c r="D10" s="23" t="s">
        <v>14</v>
      </c>
      <c r="E10" s="23" t="s">
        <v>16</v>
      </c>
      <c r="F10" s="30">
        <f>-ATAN((H9)/((F9^2+G9^2)^0.5))*180/PI()</f>
        <v>-20.273545514521388</v>
      </c>
      <c r="G10" s="31">
        <v>0</v>
      </c>
      <c r="H10" s="32">
        <f>90+ATAN(G9/F9)*180/PI()</f>
        <v>52.001267557495332</v>
      </c>
      <c r="K10" s="15" t="s">
        <v>43</v>
      </c>
      <c r="L10" s="15"/>
      <c r="M10" s="15"/>
    </row>
    <row r="11" spans="1:13" x14ac:dyDescent="0.3">
      <c r="A11" s="21" t="s">
        <v>23</v>
      </c>
      <c r="B11" s="22" t="s">
        <v>12</v>
      </c>
      <c r="C11" s="22"/>
      <c r="D11" s="23" t="s">
        <v>8</v>
      </c>
      <c r="E11" s="23" t="s">
        <v>40</v>
      </c>
      <c r="F11" s="33">
        <f>F9*-1</f>
        <v>-6.4</v>
      </c>
      <c r="G11" s="33">
        <f>G9</f>
        <v>-5</v>
      </c>
      <c r="H11" s="34">
        <f>H9</f>
        <v>3</v>
      </c>
      <c r="L11" s="13"/>
    </row>
    <row r="12" spans="1:13" x14ac:dyDescent="0.3">
      <c r="A12" s="21"/>
      <c r="B12" s="22" t="s">
        <v>13</v>
      </c>
      <c r="C12" s="22"/>
      <c r="D12" s="23" t="s">
        <v>14</v>
      </c>
      <c r="E12" s="23" t="s">
        <v>16</v>
      </c>
      <c r="F12" s="35">
        <f>-ATAN((H11)/((F11^2+G11^2)^0.5))*180/PI()</f>
        <v>-20.273545514521388</v>
      </c>
      <c r="G12" s="36">
        <v>0</v>
      </c>
      <c r="H12" s="37">
        <f>-90+ATAN(G11/F11)*180/PI()</f>
        <v>-52.001267557495332</v>
      </c>
      <c r="L12" s="13"/>
    </row>
    <row r="13" spans="1:13" x14ac:dyDescent="0.3">
      <c r="A13" s="21" t="s">
        <v>24</v>
      </c>
      <c r="B13" s="22" t="s">
        <v>12</v>
      </c>
      <c r="C13" s="22"/>
      <c r="D13" s="23" t="s">
        <v>8</v>
      </c>
      <c r="E13" s="23" t="s">
        <v>40</v>
      </c>
      <c r="F13" s="33">
        <f>F9*-1</f>
        <v>-6.4</v>
      </c>
      <c r="G13" s="33">
        <f>G9*-1</f>
        <v>5</v>
      </c>
      <c r="H13" s="34">
        <f>H9</f>
        <v>3</v>
      </c>
      <c r="L13" s="13"/>
    </row>
    <row r="14" spans="1:13" x14ac:dyDescent="0.3">
      <c r="A14" s="21"/>
      <c r="B14" s="22" t="s">
        <v>13</v>
      </c>
      <c r="C14" s="22"/>
      <c r="D14" s="23" t="s">
        <v>14</v>
      </c>
      <c r="E14" s="23" t="s">
        <v>16</v>
      </c>
      <c r="F14" s="35">
        <f>-ATAN((H13)/((F13^2+G13^2)^0.5))*180/PI()</f>
        <v>-20.273545514521388</v>
      </c>
      <c r="G14" s="36">
        <v>0</v>
      </c>
      <c r="H14" s="37">
        <f>-90+ATAN(G13/F13)*180/PI()</f>
        <v>-127.99873244250466</v>
      </c>
      <c r="L14" s="13"/>
    </row>
    <row r="15" spans="1:13" x14ac:dyDescent="0.3">
      <c r="A15" s="21" t="s">
        <v>26</v>
      </c>
      <c r="B15" s="22" t="s">
        <v>12</v>
      </c>
      <c r="C15" s="22"/>
      <c r="D15" s="23" t="s">
        <v>8</v>
      </c>
      <c r="E15" s="23" t="s">
        <v>40</v>
      </c>
      <c r="F15" s="33">
        <f>F9</f>
        <v>6.4</v>
      </c>
      <c r="G15" s="33">
        <f>G9*-1</f>
        <v>5</v>
      </c>
      <c r="H15" s="34">
        <f>H9</f>
        <v>3</v>
      </c>
      <c r="L15" s="13"/>
    </row>
    <row r="16" spans="1:13" x14ac:dyDescent="0.3">
      <c r="A16" s="26"/>
      <c r="B16" s="27" t="s">
        <v>13</v>
      </c>
      <c r="C16" s="27"/>
      <c r="D16" s="28" t="s">
        <v>14</v>
      </c>
      <c r="E16" s="28" t="s">
        <v>16</v>
      </c>
      <c r="F16" s="42">
        <f>-ATAN((H15)/((F15^2+G15^2)^0.5))*180/PI()</f>
        <v>-20.273545514521388</v>
      </c>
      <c r="G16" s="43">
        <v>0</v>
      </c>
      <c r="H16" s="44">
        <f>90+ATAN(G15/F15)*180/PI()</f>
        <v>127.99873244250466</v>
      </c>
      <c r="L16" s="13"/>
    </row>
    <row r="17" spans="1:12" x14ac:dyDescent="0.3">
      <c r="A17" s="17" t="s">
        <v>19</v>
      </c>
      <c r="B17" s="18" t="s">
        <v>12</v>
      </c>
      <c r="C17" s="18"/>
      <c r="D17" s="19" t="s">
        <v>8</v>
      </c>
      <c r="E17" s="19" t="s">
        <v>40</v>
      </c>
      <c r="F17" s="64">
        <v>0</v>
      </c>
      <c r="G17" s="64">
        <v>-8</v>
      </c>
      <c r="H17" s="65">
        <v>1.8</v>
      </c>
      <c r="L17" s="13"/>
    </row>
    <row r="18" spans="1:12" x14ac:dyDescent="0.3">
      <c r="A18" s="21"/>
      <c r="B18" s="22" t="s">
        <v>13</v>
      </c>
      <c r="C18" s="22"/>
      <c r="D18" s="23" t="s">
        <v>14</v>
      </c>
      <c r="E18" s="23" t="s">
        <v>16</v>
      </c>
      <c r="F18" s="48">
        <v>-10</v>
      </c>
      <c r="G18" s="48">
        <v>0</v>
      </c>
      <c r="H18" s="49">
        <v>0</v>
      </c>
      <c r="L18" s="13"/>
    </row>
    <row r="19" spans="1:12" x14ac:dyDescent="0.3">
      <c r="A19" s="21" t="s">
        <v>25</v>
      </c>
      <c r="B19" s="22" t="s">
        <v>12</v>
      </c>
      <c r="C19" s="22"/>
      <c r="D19" s="23" t="s">
        <v>8</v>
      </c>
      <c r="E19" s="23" t="s">
        <v>40</v>
      </c>
      <c r="F19" s="38">
        <f>F17</f>
        <v>0</v>
      </c>
      <c r="G19" s="38">
        <f>G17*-1</f>
        <v>8</v>
      </c>
      <c r="H19" s="39">
        <f>H17</f>
        <v>1.8</v>
      </c>
      <c r="L19" s="13"/>
    </row>
    <row r="20" spans="1:12" x14ac:dyDescent="0.3">
      <c r="A20" s="21"/>
      <c r="B20" s="22" t="s">
        <v>13</v>
      </c>
      <c r="C20" s="22"/>
      <c r="D20" s="23" t="s">
        <v>14</v>
      </c>
      <c r="E20" s="23" t="s">
        <v>16</v>
      </c>
      <c r="F20" s="40">
        <f>F18</f>
        <v>-10</v>
      </c>
      <c r="G20" s="40">
        <f>G18</f>
        <v>0</v>
      </c>
      <c r="H20" s="41">
        <v>180</v>
      </c>
      <c r="L20" s="13"/>
    </row>
    <row r="21" spans="1:12" x14ac:dyDescent="0.3">
      <c r="A21" s="21" t="s">
        <v>18</v>
      </c>
      <c r="B21" s="22" t="s">
        <v>12</v>
      </c>
      <c r="C21" s="22"/>
      <c r="D21" s="23" t="s">
        <v>8</v>
      </c>
      <c r="E21" s="23" t="s">
        <v>40</v>
      </c>
      <c r="F21" s="54">
        <v>10</v>
      </c>
      <c r="G21" s="24">
        <v>0</v>
      </c>
      <c r="H21" s="39">
        <f>H19</f>
        <v>1.8</v>
      </c>
      <c r="L21" s="13"/>
    </row>
    <row r="22" spans="1:12" x14ac:dyDescent="0.3">
      <c r="A22" s="21"/>
      <c r="B22" s="22" t="s">
        <v>13</v>
      </c>
      <c r="C22" s="22"/>
      <c r="D22" s="23" t="s">
        <v>14</v>
      </c>
      <c r="E22" s="23" t="s">
        <v>16</v>
      </c>
      <c r="F22" s="24">
        <v>0</v>
      </c>
      <c r="G22" s="24">
        <v>8</v>
      </c>
      <c r="H22" s="25">
        <v>180</v>
      </c>
      <c r="L22" s="13"/>
    </row>
    <row r="23" spans="1:12" x14ac:dyDescent="0.3">
      <c r="A23" s="21" t="s">
        <v>17</v>
      </c>
      <c r="B23" s="22" t="s">
        <v>12</v>
      </c>
      <c r="C23" s="22"/>
      <c r="D23" s="23" t="s">
        <v>8</v>
      </c>
      <c r="E23" s="58" t="s">
        <v>37</v>
      </c>
      <c r="F23" s="54">
        <v>-15</v>
      </c>
      <c r="G23" s="24">
        <v>0</v>
      </c>
      <c r="H23" s="57">
        <v>3.1500000000000004</v>
      </c>
      <c r="L23" s="13"/>
    </row>
    <row r="24" spans="1:12" x14ac:dyDescent="0.3">
      <c r="A24" s="26"/>
      <c r="B24" s="27" t="s">
        <v>13</v>
      </c>
      <c r="C24" s="27"/>
      <c r="D24" s="28" t="s">
        <v>14</v>
      </c>
      <c r="E24" s="28" t="s">
        <v>16</v>
      </c>
      <c r="F24" s="29">
        <v>0</v>
      </c>
      <c r="G24" s="29">
        <v>8</v>
      </c>
      <c r="H24" s="50">
        <v>0</v>
      </c>
      <c r="L24" s="13"/>
    </row>
    <row r="25" spans="1:12" x14ac:dyDescent="0.3">
      <c r="A25" s="21" t="s">
        <v>31</v>
      </c>
      <c r="B25" s="22" t="s">
        <v>12</v>
      </c>
      <c r="C25" s="22"/>
      <c r="D25" s="23" t="s">
        <v>8</v>
      </c>
      <c r="E25" t="s">
        <v>40</v>
      </c>
      <c r="F25" s="59">
        <v>3.3908</v>
      </c>
      <c r="G25" s="48">
        <v>-4</v>
      </c>
      <c r="H25" s="62">
        <v>0.46400000000000002</v>
      </c>
      <c r="L25" s="13"/>
    </row>
    <row r="26" spans="1:12" x14ac:dyDescent="0.3">
      <c r="A26" s="21"/>
      <c r="B26" s="22" t="s">
        <v>13</v>
      </c>
      <c r="C26" s="22"/>
      <c r="D26" s="23" t="s">
        <v>14</v>
      </c>
      <c r="E26" s="23" t="s">
        <v>16</v>
      </c>
      <c r="F26" s="24">
        <v>0</v>
      </c>
      <c r="G26" s="24">
        <v>0</v>
      </c>
      <c r="H26" s="25">
        <v>0</v>
      </c>
      <c r="L26" s="13"/>
    </row>
    <row r="27" spans="1:12" x14ac:dyDescent="0.3">
      <c r="A27" s="21" t="s">
        <v>30</v>
      </c>
      <c r="B27" s="22" t="s">
        <v>12</v>
      </c>
      <c r="C27" s="22"/>
      <c r="D27" s="23" t="s">
        <v>8</v>
      </c>
      <c r="E27" t="s">
        <v>40</v>
      </c>
      <c r="F27" s="56">
        <f>F25*-1</f>
        <v>-3.3908</v>
      </c>
      <c r="G27" s="53">
        <f>G25</f>
        <v>-4</v>
      </c>
      <c r="H27" s="34">
        <f>H25</f>
        <v>0.46400000000000002</v>
      </c>
    </row>
    <row r="28" spans="1:12" x14ac:dyDescent="0.3">
      <c r="A28" s="21"/>
      <c r="B28" s="22" t="s">
        <v>13</v>
      </c>
      <c r="C28" s="22"/>
      <c r="D28" s="23" t="s">
        <v>14</v>
      </c>
      <c r="E28" s="23" t="s">
        <v>16</v>
      </c>
      <c r="F28" s="24">
        <v>0</v>
      </c>
      <c r="G28" s="24">
        <v>0</v>
      </c>
      <c r="H28" s="25">
        <v>0</v>
      </c>
    </row>
    <row r="29" spans="1:12" x14ac:dyDescent="0.3">
      <c r="A29" s="21" t="s">
        <v>29</v>
      </c>
      <c r="B29" s="22" t="s">
        <v>12</v>
      </c>
      <c r="C29" s="22"/>
      <c r="D29" s="23" t="s">
        <v>8</v>
      </c>
      <c r="E29" t="s">
        <v>40</v>
      </c>
      <c r="F29" s="56">
        <f>F27</f>
        <v>-3.3908</v>
      </c>
      <c r="G29" s="53">
        <f>-G25</f>
        <v>4</v>
      </c>
      <c r="H29" s="34">
        <f>H25</f>
        <v>0.46400000000000002</v>
      </c>
    </row>
    <row r="30" spans="1:12" x14ac:dyDescent="0.3">
      <c r="A30" s="21"/>
      <c r="B30" s="22" t="s">
        <v>13</v>
      </c>
      <c r="C30" s="22"/>
      <c r="D30" s="23" t="s">
        <v>14</v>
      </c>
      <c r="E30" s="23" t="s">
        <v>16</v>
      </c>
      <c r="F30" s="24">
        <v>0</v>
      </c>
      <c r="G30" s="24">
        <v>0</v>
      </c>
      <c r="H30" s="25">
        <v>180</v>
      </c>
    </row>
    <row r="31" spans="1:12" x14ac:dyDescent="0.3">
      <c r="A31" s="21" t="s">
        <v>28</v>
      </c>
      <c r="B31" s="22" t="s">
        <v>12</v>
      </c>
      <c r="C31" s="22"/>
      <c r="D31" s="23" t="s">
        <v>8</v>
      </c>
      <c r="E31" t="s">
        <v>40</v>
      </c>
      <c r="F31" s="56">
        <f>F25</f>
        <v>3.3908</v>
      </c>
      <c r="G31" s="53">
        <f>-G25</f>
        <v>4</v>
      </c>
      <c r="H31" s="34">
        <f>H25</f>
        <v>0.46400000000000002</v>
      </c>
    </row>
    <row r="32" spans="1:12" x14ac:dyDescent="0.3">
      <c r="A32" s="21"/>
      <c r="B32" s="22" t="s">
        <v>13</v>
      </c>
      <c r="C32" s="22"/>
      <c r="D32" s="23" t="s">
        <v>14</v>
      </c>
      <c r="E32" s="23" t="s">
        <v>16</v>
      </c>
      <c r="F32" s="24">
        <v>0</v>
      </c>
      <c r="G32" s="24">
        <v>0</v>
      </c>
      <c r="H32" s="25">
        <v>180</v>
      </c>
    </row>
    <row r="33" spans="1:8" x14ac:dyDescent="0.3">
      <c r="A33" s="17" t="s">
        <v>38</v>
      </c>
      <c r="B33" s="18" t="s">
        <v>12</v>
      </c>
      <c r="C33" s="18"/>
      <c r="D33" s="19" t="s">
        <v>8</v>
      </c>
      <c r="E33" s="19" t="s">
        <v>40</v>
      </c>
      <c r="F33" s="64">
        <v>5</v>
      </c>
      <c r="G33" s="20">
        <v>0</v>
      </c>
      <c r="H33" s="63">
        <f>H25</f>
        <v>0.46400000000000002</v>
      </c>
    </row>
    <row r="34" spans="1:8" x14ac:dyDescent="0.3">
      <c r="A34" s="21"/>
      <c r="B34" s="22" t="s">
        <v>13</v>
      </c>
      <c r="C34" s="22"/>
      <c r="D34" s="23" t="s">
        <v>14</v>
      </c>
      <c r="E34" s="23" t="s">
        <v>16</v>
      </c>
      <c r="F34" s="24">
        <v>0</v>
      </c>
      <c r="G34" s="24">
        <v>0</v>
      </c>
      <c r="H34" s="25">
        <v>180</v>
      </c>
    </row>
    <row r="35" spans="1:8" x14ac:dyDescent="0.3">
      <c r="A35" s="21" t="s">
        <v>39</v>
      </c>
      <c r="B35" s="22" t="s">
        <v>12</v>
      </c>
      <c r="C35" s="22"/>
      <c r="D35" s="23" t="s">
        <v>8</v>
      </c>
      <c r="E35" s="23" t="s">
        <v>40</v>
      </c>
      <c r="F35" s="55">
        <f>F33*-1</f>
        <v>-5</v>
      </c>
      <c r="G35" s="24">
        <v>0</v>
      </c>
      <c r="H35" s="60">
        <f>H25</f>
        <v>0.46400000000000002</v>
      </c>
    </row>
    <row r="36" spans="1:8" x14ac:dyDescent="0.3">
      <c r="A36" s="26"/>
      <c r="B36" s="27" t="s">
        <v>13</v>
      </c>
      <c r="C36" s="27"/>
      <c r="D36" s="28" t="s">
        <v>14</v>
      </c>
      <c r="E36" s="28" t="s">
        <v>16</v>
      </c>
      <c r="F36" s="29">
        <v>0</v>
      </c>
      <c r="G36" s="29">
        <v>0</v>
      </c>
      <c r="H36" s="50">
        <v>0</v>
      </c>
    </row>
    <row r="37" spans="1:8" x14ac:dyDescent="0.3">
      <c r="A37" s="21" t="s">
        <v>27</v>
      </c>
      <c r="B37" s="22" t="s">
        <v>12</v>
      </c>
      <c r="C37" s="22"/>
      <c r="D37" s="23" t="s">
        <v>8</v>
      </c>
      <c r="E37" s="23" t="s">
        <v>40</v>
      </c>
      <c r="F37" s="47">
        <v>4</v>
      </c>
      <c r="G37" s="48">
        <v>0.55800000000000005</v>
      </c>
      <c r="H37" s="62">
        <v>1.8</v>
      </c>
    </row>
    <row r="38" spans="1:8" x14ac:dyDescent="0.3">
      <c r="A38" s="21"/>
      <c r="B38" s="22" t="s">
        <v>13</v>
      </c>
      <c r="C38" s="22"/>
      <c r="D38" s="23" t="s">
        <v>14</v>
      </c>
      <c r="E38" s="23" t="s">
        <v>16</v>
      </c>
      <c r="F38" s="24">
        <v>0</v>
      </c>
      <c r="G38" s="24">
        <v>0</v>
      </c>
      <c r="H38" s="25">
        <v>0</v>
      </c>
    </row>
    <row r="39" spans="1:8" x14ac:dyDescent="0.3">
      <c r="A39" s="21" t="s">
        <v>32</v>
      </c>
      <c r="B39" s="22" t="s">
        <v>12</v>
      </c>
      <c r="C39" s="22"/>
      <c r="D39" s="23" t="s">
        <v>8</v>
      </c>
      <c r="E39" s="23" t="s">
        <v>40</v>
      </c>
      <c r="F39" s="55">
        <f>F37</f>
        <v>4</v>
      </c>
      <c r="G39" s="53">
        <f>G37*-1</f>
        <v>-0.55800000000000005</v>
      </c>
      <c r="H39" s="60">
        <f>H37</f>
        <v>1.8</v>
      </c>
    </row>
    <row r="40" spans="1:8" x14ac:dyDescent="0.3">
      <c r="A40" s="26"/>
      <c r="B40" s="27" t="s">
        <v>13</v>
      </c>
      <c r="C40" s="27"/>
      <c r="D40" s="28" t="s">
        <v>14</v>
      </c>
      <c r="E40" s="28" t="s">
        <v>16</v>
      </c>
      <c r="F40" s="29">
        <v>0</v>
      </c>
      <c r="G40" s="29">
        <v>0</v>
      </c>
      <c r="H40" s="50">
        <v>0</v>
      </c>
    </row>
    <row r="41" spans="1:8" x14ac:dyDescent="0.3">
      <c r="A41" s="17" t="s">
        <v>33</v>
      </c>
      <c r="B41" s="18" t="s">
        <v>12</v>
      </c>
      <c r="C41" s="18"/>
      <c r="D41" s="19" t="s">
        <v>8</v>
      </c>
      <c r="E41" t="s">
        <v>40</v>
      </c>
      <c r="F41" s="47">
        <v>2.5</v>
      </c>
      <c r="G41" s="52">
        <v>-0.5</v>
      </c>
      <c r="H41" s="51">
        <v>0.46400000000000002</v>
      </c>
    </row>
    <row r="42" spans="1:8" x14ac:dyDescent="0.3">
      <c r="A42" s="21"/>
      <c r="B42" s="22" t="s">
        <v>13</v>
      </c>
      <c r="C42" s="22"/>
      <c r="D42" s="23" t="s">
        <v>14</v>
      </c>
      <c r="E42" s="23" t="s">
        <v>16</v>
      </c>
      <c r="F42" s="24">
        <v>0</v>
      </c>
      <c r="G42" s="24">
        <v>0</v>
      </c>
      <c r="H42" s="25">
        <v>0</v>
      </c>
    </row>
    <row r="43" spans="1:8" x14ac:dyDescent="0.3">
      <c r="A43" s="21" t="s">
        <v>34</v>
      </c>
      <c r="B43" s="22" t="s">
        <v>12</v>
      </c>
      <c r="C43" s="22"/>
      <c r="D43" s="23" t="s">
        <v>8</v>
      </c>
      <c r="E43" t="s">
        <v>40</v>
      </c>
      <c r="F43" s="55">
        <f>F41</f>
        <v>2.5</v>
      </c>
      <c r="G43" s="53">
        <f>G41*-1</f>
        <v>0.5</v>
      </c>
      <c r="H43" s="60">
        <f>H41</f>
        <v>0.46400000000000002</v>
      </c>
    </row>
    <row r="44" spans="1:8" x14ac:dyDescent="0.3">
      <c r="A44" s="21"/>
      <c r="B44" s="22" t="s">
        <v>13</v>
      </c>
      <c r="C44" s="22"/>
      <c r="D44" s="23" t="s">
        <v>14</v>
      </c>
      <c r="E44" s="23" t="s">
        <v>16</v>
      </c>
      <c r="F44" s="24">
        <v>0</v>
      </c>
      <c r="G44" s="24">
        <v>0</v>
      </c>
      <c r="H44" s="25">
        <v>0</v>
      </c>
    </row>
    <row r="45" spans="1:8" x14ac:dyDescent="0.3">
      <c r="A45" s="21" t="s">
        <v>35</v>
      </c>
      <c r="B45" s="22" t="s">
        <v>12</v>
      </c>
      <c r="C45" s="22"/>
      <c r="D45" s="23" t="s">
        <v>8</v>
      </c>
      <c r="E45" t="s">
        <v>40</v>
      </c>
      <c r="F45" s="59">
        <v>-2.5</v>
      </c>
      <c r="G45" s="53">
        <f>G41*-1</f>
        <v>0.5</v>
      </c>
      <c r="H45" s="60">
        <f>H41</f>
        <v>0.46400000000000002</v>
      </c>
    </row>
    <row r="46" spans="1:8" x14ac:dyDescent="0.3">
      <c r="A46" s="21"/>
      <c r="B46" s="22" t="s">
        <v>13</v>
      </c>
      <c r="C46" s="22"/>
      <c r="D46" s="23" t="s">
        <v>14</v>
      </c>
      <c r="E46" s="23" t="s">
        <v>16</v>
      </c>
      <c r="F46" s="24">
        <v>0</v>
      </c>
      <c r="G46" s="24">
        <v>0</v>
      </c>
      <c r="H46" s="25">
        <v>0</v>
      </c>
    </row>
    <row r="47" spans="1:8" x14ac:dyDescent="0.3">
      <c r="A47" s="21" t="s">
        <v>36</v>
      </c>
      <c r="B47" s="22" t="s">
        <v>12</v>
      </c>
      <c r="C47" s="22"/>
      <c r="D47" s="23" t="s">
        <v>8</v>
      </c>
      <c r="E47" t="s">
        <v>40</v>
      </c>
      <c r="F47" s="56">
        <f>F45</f>
        <v>-2.5</v>
      </c>
      <c r="G47" s="53">
        <f>G41</f>
        <v>-0.5</v>
      </c>
      <c r="H47" s="60">
        <f>H41</f>
        <v>0.46400000000000002</v>
      </c>
    </row>
    <row r="48" spans="1:8" x14ac:dyDescent="0.3">
      <c r="A48" s="26"/>
      <c r="B48" s="27" t="s">
        <v>13</v>
      </c>
      <c r="C48" s="27"/>
      <c r="D48" s="28" t="s">
        <v>14</v>
      </c>
      <c r="E48" s="28" t="s">
        <v>16</v>
      </c>
      <c r="F48" s="29">
        <v>0</v>
      </c>
      <c r="G48" s="29">
        <v>0</v>
      </c>
      <c r="H48" s="50">
        <v>0</v>
      </c>
    </row>
    <row r="49" spans="1:16" x14ac:dyDescent="0.3">
      <c r="A49" s="68" t="s">
        <v>44</v>
      </c>
      <c r="B49" s="69" t="s">
        <v>12</v>
      </c>
      <c r="C49" s="69"/>
      <c r="D49" s="23" t="s">
        <v>8</v>
      </c>
      <c r="E49" t="s">
        <v>40</v>
      </c>
      <c r="F49" s="24">
        <v>7</v>
      </c>
      <c r="G49" s="24">
        <v>-5</v>
      </c>
      <c r="H49" s="24">
        <v>2</v>
      </c>
    </row>
    <row r="50" spans="1:16" x14ac:dyDescent="0.3">
      <c r="A50" s="68"/>
      <c r="B50" s="69" t="s">
        <v>13</v>
      </c>
      <c r="C50" s="69"/>
      <c r="D50" s="23" t="s">
        <v>14</v>
      </c>
      <c r="E50" s="23" t="s">
        <v>16</v>
      </c>
      <c r="F50" s="23">
        <v>0</v>
      </c>
      <c r="G50">
        <v>15</v>
      </c>
      <c r="H50" s="23">
        <v>155</v>
      </c>
    </row>
    <row r="51" spans="1:16" x14ac:dyDescent="0.3">
      <c r="A51" s="68"/>
      <c r="B51" s="69" t="s">
        <v>45</v>
      </c>
      <c r="C51" s="69"/>
      <c r="D51" s="58" t="s">
        <v>12</v>
      </c>
      <c r="E51" s="23"/>
      <c r="F51" s="23"/>
      <c r="H51">
        <v>0</v>
      </c>
      <c r="I51">
        <v>1</v>
      </c>
      <c r="J51">
        <v>2</v>
      </c>
      <c r="K51">
        <v>3</v>
      </c>
      <c r="L51">
        <v>4</v>
      </c>
      <c r="M51">
        <v>5</v>
      </c>
      <c r="N51">
        <v>7</v>
      </c>
      <c r="O51">
        <v>10</v>
      </c>
      <c r="P51">
        <v>20</v>
      </c>
    </row>
    <row r="52" spans="1:16" x14ac:dyDescent="0.3">
      <c r="A52" s="68"/>
      <c r="B52" s="69" t="s">
        <v>46</v>
      </c>
      <c r="C52" s="69"/>
      <c r="D52" s="58" t="s">
        <v>8</v>
      </c>
      <c r="E52" s="23"/>
      <c r="F52" s="23"/>
      <c r="H52">
        <v>5</v>
      </c>
      <c r="I52">
        <v>6.1</v>
      </c>
      <c r="J52">
        <v>8.6</v>
      </c>
      <c r="K52">
        <v>12.5</v>
      </c>
      <c r="L52">
        <v>17.7</v>
      </c>
      <c r="M52">
        <v>24.5</v>
      </c>
      <c r="N52">
        <v>44.1</v>
      </c>
      <c r="O52">
        <v>79.900000000000006</v>
      </c>
      <c r="P52">
        <v>199</v>
      </c>
    </row>
    <row r="53" spans="1:16" x14ac:dyDescent="0.3">
      <c r="A53" s="68"/>
      <c r="B53" s="69" t="s">
        <v>47</v>
      </c>
      <c r="C53" s="70"/>
      <c r="D53" s="58" t="s">
        <v>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71"/>
      <c r="B54" s="69" t="s">
        <v>48</v>
      </c>
      <c r="C54" s="70"/>
      <c r="D54" s="58" t="s">
        <v>8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Hamba</vt:lpstr>
      <vt:lpstr>Makhulu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2020-06-05T11:20:12Z</dcterms:modified>
</cp:coreProperties>
</file>