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L475" i="2" l="1"/>
  <c r="M485" i="2"/>
  <c r="L485" i="2"/>
  <c r="M484" i="2"/>
  <c r="L484" i="2"/>
  <c r="M483" i="2"/>
  <c r="L483" i="2"/>
  <c r="M482" i="2"/>
  <c r="L482" i="2"/>
  <c r="M481" i="2"/>
  <c r="L481" i="2"/>
  <c r="M480" i="2"/>
  <c r="L480" i="2"/>
  <c r="M479" i="2"/>
  <c r="L479" i="2"/>
  <c r="M478" i="2"/>
  <c r="L478" i="2"/>
  <c r="M477" i="2"/>
  <c r="L477" i="2"/>
  <c r="M476" i="2"/>
  <c r="L476" i="2"/>
  <c r="M475" i="2"/>
  <c r="M473" i="2" l="1"/>
  <c r="L473" i="2"/>
  <c r="M472" i="2"/>
  <c r="L472" i="2"/>
  <c r="M471" i="2"/>
  <c r="L471" i="2"/>
  <c r="M470" i="2"/>
  <c r="L470" i="2"/>
  <c r="M469" i="2"/>
  <c r="L469" i="2"/>
  <c r="M468" i="2"/>
  <c r="L468" i="2"/>
  <c r="M466" i="2" l="1"/>
  <c r="L466" i="2"/>
  <c r="M465" i="2"/>
  <c r="L465" i="2"/>
  <c r="M464" i="2"/>
  <c r="L464" i="2"/>
  <c r="M463" i="2"/>
  <c r="L463" i="2"/>
  <c r="M462" i="2"/>
  <c r="L462" i="2"/>
  <c r="M461" i="2"/>
  <c r="L461" i="2"/>
  <c r="M460" i="2"/>
  <c r="L460" i="2"/>
  <c r="M459" i="2"/>
  <c r="L459" i="2"/>
  <c r="M458" i="2"/>
  <c r="L458" i="2"/>
  <c r="M456" i="2" l="1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8" i="2" l="1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7" i="2" l="1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7" i="2" l="1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L416" i="2" l="1"/>
  <c r="L410" i="2"/>
  <c r="L419" i="2"/>
  <c r="L418" i="2"/>
  <c r="L417" i="2"/>
  <c r="L415" i="2"/>
  <c r="L414" i="2"/>
  <c r="L413" i="2"/>
  <c r="L412" i="2"/>
  <c r="L411" i="2"/>
  <c r="L306" i="2" l="1"/>
  <c r="M419" i="2"/>
  <c r="M418" i="2"/>
  <c r="M417" i="2"/>
  <c r="M416" i="2"/>
  <c r="M415" i="2"/>
  <c r="M414" i="2"/>
  <c r="M413" i="2"/>
  <c r="M412" i="2"/>
  <c r="M411" i="2"/>
  <c r="M410" i="2"/>
  <c r="L393" i="2" l="1"/>
  <c r="M408" i="2" l="1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M391" i="2" l="1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1" i="2" l="1"/>
  <c r="L381" i="2"/>
  <c r="M380" i="2"/>
  <c r="L380" i="2"/>
  <c r="M379" i="2"/>
  <c r="L379" i="2"/>
  <c r="M378" i="2"/>
  <c r="L378" i="2"/>
  <c r="M377" i="2"/>
  <c r="L377" i="2"/>
  <c r="M375" i="2" l="1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7" i="2" l="1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8" i="2" l="1"/>
  <c r="L358" i="2"/>
  <c r="M357" i="2"/>
  <c r="L357" i="2"/>
  <c r="M356" i="2"/>
  <c r="L356" i="2"/>
  <c r="M355" i="2"/>
  <c r="L355" i="2"/>
  <c r="M354" i="2"/>
  <c r="L354" i="2"/>
  <c r="M353" i="2"/>
  <c r="L353" i="2"/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<sst xmlns="http://schemas.openxmlformats.org/spreadsheetml/2006/main" count="743" uniqueCount="145">
  <si>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</si>
  <si>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</si>
  <si>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</si>
  <si>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</si>
  <si>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</si>
  <si>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</si>
  <si>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</si>
  <si>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</si>
  <si>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</si>
  <si>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</si>
  <si>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</si>
  <si>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</si>
  <si>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</si>
  <si>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</si>
  <si>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</si>
  <si>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</si>
  <si>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</si>
  <si>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</si>
  <si>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</si>
  <si>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</si>
  <si>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</si>
  <si>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</si>
  <si>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</si>
  <si>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</si>
  <si>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</si>
  <si>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</si>
  <si>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</si>
  <si>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</si>
  <si>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</si>
  <si>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</si>
  <si>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</si>
  <si>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</si>
  <si>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</si>
  <si>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</si>
  <si>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</si>
  <si>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</si>
  <si>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</si>
  <si>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</si>
  <si>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</si>
  <si>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</si>
  <si>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</si>
  <si>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</si>
  <si>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</si>
  <si>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</si>
  <si>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</si>
  <si>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</si>
  <si>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</si>
  <si>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</si>
  <si>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</si>
  <si>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</si>
  <si>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</si>
  <si>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</si>
  <si>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</si>
  <si>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</si>
  <si>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</si>
  <si>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</si>
  <si>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</si>
  <si>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</si>
  <si>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</si>
  <si>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</si>
  <si>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</si>
  <si>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</si>
  <si>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</si>
  <si>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</si>
  <si>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</si>
  <si>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</si>
  <si>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</si>
  <si>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</si>
  <si>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</si>
  <si>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</si>
  <si>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</si>
  <si>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</si>
  <si>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</si>
  <si>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</si>
  <si>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</si>
  <si>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</si>
  <si>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</si>
  <si>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</si>
  <si>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</si>
  <si>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</si>
  <si>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</si>
  <si>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</si>
  <si>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</si>
  <si>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</si>
  <si>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</si>
  <si>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</si>
  <si>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</si>
  <si>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</si>
  <si>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</si>
  <si>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</si>
  <si>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</si>
  <si>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</si>
  <si>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</si>
  <si>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</si>
  <si>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</si>
  <si>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</si>
  <si>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</si>
  <si>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</si>
  <si>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</si>
  <si>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</si>
  <si>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</si>
  <si>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</si>
  <si>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</si>
  <si>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</si>
  <si>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</si>
  <si>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</si>
  <si>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</si>
  <si>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</si>
  <si>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</si>
  <si>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</si>
  <si>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</si>
  <si>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</si>
  <si>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</si>
  <si>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</si>
  <si>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</si>
  <si>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</si>
  <si>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</si>
  <si>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</si>
  <si>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</si>
  <si>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</si>
  <si>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</si>
  <si>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</si>
  <si>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</si>
  <si>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</si>
  <si>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</si>
  <si>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</si>
  <si>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</si>
  <si>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</si>
  <si>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</si>
  <si>
    <t>2014-11-14</t>
  </si>
  <si>
    <t>2014-11-21</t>
  </si>
  <si>
    <t>2014-11-28</t>
  </si>
  <si>
    <t>2014-12-05</t>
  </si>
  <si>
    <t>2014-12-12</t>
  </si>
  <si>
    <t>2014-12-19</t>
  </si>
  <si>
    <t>2015-01-02</t>
  </si>
  <si>
    <t>2015-01-09</t>
  </si>
  <si>
    <t>2015-01-10</t>
  </si>
  <si>
    <t>Savo</t>
  </si>
  <si>
    <t>Castel</t>
  </si>
  <si>
    <t>2015-01-16</t>
  </si>
  <si>
    <t>2015-01-24</t>
  </si>
  <si>
    <t>2015-01-30</t>
  </si>
  <si>
    <t>2015-02-06</t>
  </si>
  <si>
    <t>2015-02-13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</si>
</sst>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  <xf numFmtId="166" fontId="0" fillId="0" borderId="0" xfId="0" applyNumberFormat="1"/>
    <xf numFmtId="16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6"/>
  <sheetViews>
    <sheetView tabSelected="1" topLeftCell="B1" zoomScaleNormal="100" workbookViewId="0">
      <pane ySplit="1" topLeftCell="A467" activePane="bottomLeft" state="frozen"/>
      <selection pane="bottomLeft" activeCell="L475" sqref="L475:L486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3" width="10.85546875" style="6" customWidth="1"/>
    <col min="4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s="6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7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7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7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7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7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7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7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7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7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7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7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7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7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7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7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7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7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7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7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7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7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7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7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7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7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7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7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7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7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7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7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7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7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7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7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7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7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7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7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7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7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7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7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7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7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7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45</v>
      </c>
      <c r="K298">
        <v>5</v>
      </c>
      <c r="L298" t="str">
        <f t="shared" ref="L298:L306" si="49">CONCATENATE("{ player_id: """,G298,""", pos: ",H298,", points: ",I298,", money: ",J298,", pay: ",K298,"},")</f>
        <v>{ player_id: "Tiga", pos: 1, points: 562,5, money: 45, pay: 5},</v>
      </c>
      <c r="M298" t="str">
        <f t="shared" ref="M298:M305" si="50">CONCATENATE("{ player_id: """,G298,""", pos: ",H298,", points: ",I298,", money: ",J298,", pay: ",K298,"},")</f>
        <v>{ player_id: "Tiga", pos: 1, points: 562,5, money: 45, pay: 5},</v>
      </c>
    </row>
    <row r="299" spans="1:13" x14ac:dyDescent="0.25"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 t="shared" si="49"/>
        <v>{ player_id: "Pipps", pos: 9, points: 62,5, money: 0, pay: 5},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7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7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7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7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7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3" spans="1:13" x14ac:dyDescent="0.25">
      <c r="A353" s="4">
        <v>130</v>
      </c>
      <c r="B353" s="5">
        <v>2014</v>
      </c>
      <c r="C353" s="7" t="s">
        <v>129</v>
      </c>
      <c r="D353" s="1" t="s">
        <v>81</v>
      </c>
      <c r="E353" s="4">
        <v>1</v>
      </c>
      <c r="F353" s="4">
        <v>0</v>
      </c>
      <c r="L353" t="str">
        <f>CONCATENATE("db.tournaments.insert({_id: ",A353,",year: ",B353,",date: ISODate(""",C353,"""),details: {location: """,D353,""",tables: ",E353,",final: ",F353,"},results: [")</f>
        <v>db.tournaments.insert({_id: 130,year: 2014,date: ISODate("2014-11-14"),details: {location: "Cantina",tables: 1,final: 0},results: [</v>
      </c>
      <c r="M353" t="str">
        <f>CONCATENATE("db.tournaments.update({_id: """,A353,"""},{$set: {year: ",B353,",date: ISODate(""",C353,"""),details: {location: """,D353,""",tables: ",E353,",final: ",F353,"},results: [")</f>
        <v>db.tournaments.update({_id: "130"},{$set: {year: 2014,date: ISODate("2014-11-14"),details: {location: "Cantina",tables: 1,final: 0},results: [</v>
      </c>
    </row>
    <row r="354" spans="1:13" x14ac:dyDescent="0.25">
      <c r="G354" t="s">
        <v>2</v>
      </c>
      <c r="H354">
        <v>1</v>
      </c>
      <c r="I354">
        <v>362.5</v>
      </c>
      <c r="J354">
        <v>25</v>
      </c>
      <c r="K354">
        <v>5</v>
      </c>
      <c r="L354" t="str">
        <f t="shared" ref="L354:L358" si="60">CONCATENATE("{ player_id: """,G354,""", pos: ",H354,", points: ",I354,", money: ",J354,", pay: ",K354,"},")</f>
        <v>{ player_id: "Tiga", pos: 1, points: 362.5, money: 25, pay: 5},</v>
      </c>
      <c r="M354" t="str">
        <f t="shared" ref="M354:M358" si="61">CONCATENATE("{ player_id: """,G354,""", pos: ",H354,", points: ",I354,", money: ",J354,", pay: ",K354,"},")</f>
        <v>{ player_id: "Tiga", pos: 1, points: 362.5, money: 25, pay: 5},</v>
      </c>
    </row>
    <row r="355" spans="1:13" x14ac:dyDescent="0.25">
      <c r="D355" s="1"/>
      <c r="G355" t="s">
        <v>8</v>
      </c>
      <c r="H355">
        <v>2</v>
      </c>
      <c r="I355">
        <v>181.25</v>
      </c>
      <c r="J355">
        <v>0</v>
      </c>
      <c r="K355">
        <v>5</v>
      </c>
      <c r="L355" t="str">
        <f t="shared" si="60"/>
        <v>{ player_id: "Cana", pos: 2, points: 181.25, money: 0, pay: 5},</v>
      </c>
      <c r="M355" t="str">
        <f t="shared" si="61"/>
        <v>{ player_id: "Cana", pos: 2, points: 181.25, money: 0, pay: 5},</v>
      </c>
    </row>
    <row r="356" spans="1:13" x14ac:dyDescent="0.25">
      <c r="D356" s="1"/>
      <c r="G356" t="s">
        <v>6</v>
      </c>
      <c r="H356">
        <v>3</v>
      </c>
      <c r="I356">
        <v>120.78</v>
      </c>
      <c r="J356">
        <v>0</v>
      </c>
      <c r="K356">
        <v>5</v>
      </c>
      <c r="L356" t="str">
        <f t="shared" si="60"/>
        <v>{ player_id: "Rico", pos: 3, points: 120.78, money: 0, pay: 5},</v>
      </c>
      <c r="M356" t="str">
        <f t="shared" si="61"/>
        <v>{ player_id: "Rico", pos: 3, points: 120.78, money: 0, pay: 5},</v>
      </c>
    </row>
    <row r="357" spans="1:13" x14ac:dyDescent="0.25">
      <c r="D357" s="1"/>
      <c r="G357" t="s">
        <v>19</v>
      </c>
      <c r="H357">
        <v>4</v>
      </c>
      <c r="I357">
        <v>90.62</v>
      </c>
      <c r="J357">
        <v>0</v>
      </c>
      <c r="K357">
        <v>5</v>
      </c>
      <c r="L357" t="str">
        <f t="shared" si="60"/>
        <v>{ player_id: "Pipps", pos: 4, points: 90.62, money: 0, pay: 5},</v>
      </c>
      <c r="M357" t="str">
        <f t="shared" si="61"/>
        <v>{ player_id: "Pipps", pos: 4, points: 90.62, money: 0, pay: 5},</v>
      </c>
    </row>
    <row r="358" spans="1:13" x14ac:dyDescent="0.25">
      <c r="D358" s="1"/>
      <c r="G358" t="s">
        <v>5</v>
      </c>
      <c r="H358">
        <v>5</v>
      </c>
      <c r="I358">
        <v>72.5</v>
      </c>
      <c r="J358">
        <v>0</v>
      </c>
      <c r="K358">
        <v>10</v>
      </c>
      <c r="L358" t="str">
        <f t="shared" si="60"/>
        <v>{ player_id: "Suarez", pos: 5, points: 72.5, money: 0, pay: 10},</v>
      </c>
      <c r="M358" t="str">
        <f t="shared" si="61"/>
        <v>{ player_id: "Suarez", pos: 5, points: 72.5, money: 0, pay: 10},</v>
      </c>
    </row>
    <row r="359" spans="1:13" x14ac:dyDescent="0.25">
      <c r="L359" t="s">
        <v>108</v>
      </c>
      <c r="M359" t="s">
        <v>109</v>
      </c>
    </row>
    <row r="360" spans="1:13" x14ac:dyDescent="0.25">
      <c r="A360" s="4">
        <v>131</v>
      </c>
      <c r="B360" s="5">
        <v>2014</v>
      </c>
      <c r="C360" s="7" t="s">
        <v>130</v>
      </c>
      <c r="D360" s="1" t="s">
        <v>81</v>
      </c>
      <c r="E360" s="4">
        <v>1</v>
      </c>
      <c r="F360" s="4">
        <v>0</v>
      </c>
      <c r="L360" t="str">
        <f>CONCATENATE("db.tournaments.insert({_id: ",A360,",year: ",B360,",date: ISODate(""",C360,"""),details: {location: """,D360,""",tables: ",E360,",final: ",F360,"},results: [")</f>
        <v>db.tournaments.insert({_id: 131,year: 2014,date: ISODate("2014-11-21"),details: {location: "Cantina",tables: 1,final: 0},results: [</v>
      </c>
      <c r="M360" t="str">
        <f>CONCATENATE("db.tournaments.update({_id: """,A360,"""},{$set: {year: ",B360,",date: ISODate(""",C360,"""),details: {location: """,D360,""",tables: ",E360,",final: ",F360,"},results: [")</f>
        <v>db.tournaments.update({_id: "131"},{$set: {year: 2014,date: ISODate("2014-11-21"),details: {location: "Cantina",tables: 1,final: 0},results: [</v>
      </c>
    </row>
    <row r="361" spans="1:13" x14ac:dyDescent="0.25">
      <c r="G361" t="s">
        <v>12</v>
      </c>
      <c r="H361">
        <v>1</v>
      </c>
      <c r="I361">
        <v>437.5</v>
      </c>
      <c r="J361">
        <v>35</v>
      </c>
      <c r="K361">
        <v>5</v>
      </c>
      <c r="L361" t="str">
        <f t="shared" ref="L361:L366" si="62">CONCATENATE("{ player_id: """,G361,""", pos: ",H361,", points: ",I361,", money: ",J361,", pay: ",K361,"},")</f>
        <v>{ player_id: "Stecca", pos: 1, points: 437.5, money: 35, pay: 5},</v>
      </c>
      <c r="M361" t="str">
        <f t="shared" ref="M361:M366" si="63">CONCATENATE("{ player_id: """,G361,""", pos: ",H361,", points: ",I361,", money: ",J361,", pay: ",K361,"},")</f>
        <v>{ player_id: "Stecca", pos: 1, points: 437.5, money: 35, pay: 5},</v>
      </c>
    </row>
    <row r="362" spans="1:13" x14ac:dyDescent="0.25">
      <c r="D362" s="1"/>
      <c r="G362" t="s">
        <v>8</v>
      </c>
      <c r="H362">
        <v>2</v>
      </c>
      <c r="I362">
        <v>218.75</v>
      </c>
      <c r="J362">
        <v>0</v>
      </c>
      <c r="K362">
        <v>5</v>
      </c>
      <c r="L362" t="str">
        <f t="shared" si="62"/>
        <v>{ player_id: "Cana", pos: 2, points: 218.75, money: 0, pay: 5},</v>
      </c>
      <c r="M362" t="str">
        <f t="shared" si="63"/>
        <v>{ player_id: "Cana", pos: 2, points: 218.75, money: 0, pay: 5},</v>
      </c>
    </row>
    <row r="363" spans="1:13" x14ac:dyDescent="0.25">
      <c r="D363" s="1"/>
      <c r="G363" t="s">
        <v>14</v>
      </c>
      <c r="H363">
        <v>3</v>
      </c>
      <c r="I363">
        <v>145.81</v>
      </c>
      <c r="J363">
        <v>0</v>
      </c>
      <c r="K363">
        <v>5</v>
      </c>
      <c r="L363" t="str">
        <f t="shared" si="62"/>
        <v>{ player_id: "Nero", pos: 3, points: 145.81, money: 0, pay: 5},</v>
      </c>
      <c r="M363" t="str">
        <f t="shared" si="63"/>
        <v>{ player_id: "Nero", pos: 3, points: 145.81, money: 0, pay: 5},</v>
      </c>
    </row>
    <row r="364" spans="1:13" x14ac:dyDescent="0.25">
      <c r="D364" s="1"/>
      <c r="G364" t="s">
        <v>5</v>
      </c>
      <c r="H364">
        <v>4</v>
      </c>
      <c r="I364">
        <v>109.37</v>
      </c>
      <c r="J364">
        <v>0</v>
      </c>
      <c r="K364">
        <v>5</v>
      </c>
      <c r="L364" t="str">
        <f t="shared" si="62"/>
        <v>{ player_id: "Suarez", pos: 4, points: 109.37, money: 0, pay: 5},</v>
      </c>
      <c r="M364" t="str">
        <f t="shared" si="63"/>
        <v>{ player_id: "Suarez", pos: 4, points: 109.37, money: 0, pay: 5},</v>
      </c>
    </row>
    <row r="365" spans="1:13" x14ac:dyDescent="0.25">
      <c r="D365" s="1"/>
      <c r="G365" t="s">
        <v>2</v>
      </c>
      <c r="H365">
        <v>5</v>
      </c>
      <c r="I365">
        <v>87.5</v>
      </c>
      <c r="J365">
        <v>0</v>
      </c>
      <c r="K365">
        <v>5</v>
      </c>
      <c r="L365" t="str">
        <f t="shared" si="62"/>
        <v>{ player_id: "Tiga", pos: 5, points: 87.5, money: 0, pay: 5},</v>
      </c>
      <c r="M365" t="str">
        <f t="shared" si="63"/>
        <v>{ player_id: "Tiga", pos: 5, points: 87.5, money: 0, pay: 5},</v>
      </c>
    </row>
    <row r="366" spans="1:13" x14ac:dyDescent="0.25">
      <c r="D366" s="1"/>
      <c r="G366" t="s">
        <v>10</v>
      </c>
      <c r="H366">
        <v>6</v>
      </c>
      <c r="I366">
        <v>72.87</v>
      </c>
      <c r="J366">
        <v>0</v>
      </c>
      <c r="K366">
        <v>5</v>
      </c>
      <c r="L366" t="str">
        <f t="shared" si="62"/>
        <v>{ player_id: "Matteo", pos: 6, points: 72.87, money: 0, pay: 5},</v>
      </c>
      <c r="M366" t="str">
        <f t="shared" si="63"/>
        <v>{ player_id: "Matteo", pos: 6, points: 72.87, money: 0, pay: 5},</v>
      </c>
    </row>
    <row r="367" spans="1:13" x14ac:dyDescent="0.25">
      <c r="D367" s="1"/>
      <c r="G367" t="s">
        <v>6</v>
      </c>
      <c r="H367">
        <v>7</v>
      </c>
      <c r="I367">
        <v>62.5</v>
      </c>
      <c r="J367">
        <v>0</v>
      </c>
      <c r="K367">
        <v>5</v>
      </c>
      <c r="L367" t="str">
        <f>CONCATENATE("{ player_id: """,G367,""", pos: ",H367,", points: ",I367,", money: ",J367,", pay: ",K367,"}")</f>
        <v>{ player_id: "Rico", pos: 7, points: 62.5, money: 0, pay: 5}</v>
      </c>
      <c r="M367" t="str">
        <f>CONCATENATE("{ player_id: """,G367,""", pos: ",H367,", points: ",I367,", money: ",J367,", pay: ",K367,"}")</f>
        <v>{ player_id: "Rico", pos: 7, points: 62.5, money: 0, pay: 5}</v>
      </c>
    </row>
    <row r="368" spans="1:13" x14ac:dyDescent="0.25">
      <c r="D368" s="1"/>
      <c r="L368" t="s">
        <v>108</v>
      </c>
      <c r="M368" t="s">
        <v>109</v>
      </c>
    </row>
    <row r="369" spans="1:13" x14ac:dyDescent="0.25">
      <c r="A369" s="4">
        <v>132</v>
      </c>
      <c r="B369" s="5">
        <v>2014</v>
      </c>
      <c r="C369" s="7" t="s">
        <v>131</v>
      </c>
      <c r="D369" s="1" t="s">
        <v>80</v>
      </c>
      <c r="E369" s="4">
        <v>1</v>
      </c>
      <c r="F369" s="4">
        <v>0</v>
      </c>
      <c r="L369" t="str">
        <f>CONCATENATE("db.tournaments.insert({_id: ",A369,",year: ",B369,",date: ISODate(""",C369,"""),details: {location: """,D369,""",tables: ",E369,",final: ",F369,"},results: [")</f>
        <v>db.tournaments.insert({_id: 132,year: 2014,date: ISODate("2014-11-28"),details: {location: "Camilli",tables: 1,final: 0},results: [</v>
      </c>
      <c r="M369" t="str">
        <f>CONCATENATE("db.tournaments.update({_id: """,A369,"""},{$set: {year: ",B369,",date: ISODate(""",C369,"""),details: {location: """,D369,""",tables: ",E369,",final: ",F369,"},results: [")</f>
        <v>db.tournaments.update({_id: "132"},{$set: {year: 2014,date: ISODate("2014-11-28"),details: {location: "Camilli",tables: 1,final: 0},results: [</v>
      </c>
    </row>
    <row r="370" spans="1:13" x14ac:dyDescent="0.25">
      <c r="G370" t="s">
        <v>10</v>
      </c>
      <c r="H370">
        <v>1</v>
      </c>
      <c r="I370">
        <v>375</v>
      </c>
      <c r="J370">
        <v>30</v>
      </c>
      <c r="K370">
        <v>5</v>
      </c>
      <c r="L370" t="str">
        <f>CONCATENATE("{ player_id: """,G370,""", pos: ",H370,", points: ",I370,", money: ",J370,", pay: ",K370,"},")</f>
        <v>{ player_id: "Matteo", pos: 1, points: 375, money: 30, pay: 5},</v>
      </c>
      <c r="M370" t="str">
        <f t="shared" ref="M370:M374" si="64">CONCATENATE("{ player_id: """,G370,""", pos: ",H370,", points: ",I370,", money: ",J370,", pay: ",K370,"},")</f>
        <v>{ player_id: "Matteo", pos: 1, points: 375, money: 30, pay: 5},</v>
      </c>
    </row>
    <row r="371" spans="1:13" x14ac:dyDescent="0.25">
      <c r="D371" s="1"/>
      <c r="G371" t="s">
        <v>2</v>
      </c>
      <c r="H371">
        <v>2</v>
      </c>
      <c r="I371">
        <v>187.5</v>
      </c>
      <c r="J371">
        <v>0</v>
      </c>
      <c r="K371">
        <v>5</v>
      </c>
      <c r="L371" t="str">
        <f>CONCATENATE("{ player_id: """,G371,""", pos: ",H371,", points: ",I371,", money: ",J371,", pay: ",K371,"},")</f>
        <v>{ player_id: "Tiga", pos: 2, points: 187.5, money: 0, pay: 5},</v>
      </c>
      <c r="M371" t="str">
        <f t="shared" si="64"/>
        <v>{ player_id: "Tiga", pos: 2, points: 187.5, money: 0, pay: 5},</v>
      </c>
    </row>
    <row r="372" spans="1:13" x14ac:dyDescent="0.25">
      <c r="D372" s="1"/>
      <c r="G372" t="s">
        <v>5</v>
      </c>
      <c r="H372">
        <v>3</v>
      </c>
      <c r="I372">
        <v>125</v>
      </c>
      <c r="J372">
        <v>0</v>
      </c>
      <c r="K372">
        <v>5</v>
      </c>
      <c r="L372" t="str">
        <f>CONCATENATE("{ player_id: """,G372,""", pos: ",H372,", points: ",I372,", money: ",J372,", pay: ",K372,"},")</f>
        <v>{ player_id: "Suarez", pos: 3, points: 125, money: 0, pay: 5},</v>
      </c>
      <c r="M372" t="str">
        <f t="shared" si="64"/>
        <v>{ player_id: "Suarez", pos: 3, points: 125, money: 0, pay: 5},</v>
      </c>
    </row>
    <row r="373" spans="1:13" x14ac:dyDescent="0.25">
      <c r="D373" s="1"/>
      <c r="G373" t="s">
        <v>12</v>
      </c>
      <c r="H373">
        <v>4</v>
      </c>
      <c r="I373">
        <v>93.75</v>
      </c>
      <c r="J373">
        <v>0</v>
      </c>
      <c r="K373">
        <v>5</v>
      </c>
      <c r="L373" t="str">
        <f>CONCATENATE("{ player_id: """,G373,""", pos: ",H373,", points: ",I373,", money: ",J373,", pay: ",K373,"},")</f>
        <v>{ player_id: "Stecca", pos: 4, points: 93.75, money: 0, pay: 5},</v>
      </c>
      <c r="M373" t="str">
        <f t="shared" si="64"/>
        <v>{ player_id: "Stecca", pos: 4, points: 93.75, money: 0, pay: 5},</v>
      </c>
    </row>
    <row r="374" spans="1:13" x14ac:dyDescent="0.25">
      <c r="D374" s="1"/>
      <c r="G374" t="s">
        <v>8</v>
      </c>
      <c r="H374">
        <v>5</v>
      </c>
      <c r="I374">
        <v>75</v>
      </c>
      <c r="J374">
        <v>0</v>
      </c>
      <c r="K374">
        <v>5</v>
      </c>
      <c r="L374" t="str">
        <f>CONCATENATE("{ player_id: """,G374,""", pos: ",H374,", points: ",I374,", money: ",J374,", pay: ",K374,"},")</f>
        <v>{ player_id: "Cana", pos: 5, points: 75, money: 0, pay: 5},</v>
      </c>
      <c r="M374" t="str">
        <f t="shared" si="64"/>
        <v>{ player_id: "Cana", pos: 5, points: 75, money: 0, pay: 5},</v>
      </c>
    </row>
    <row r="375" spans="1:13" x14ac:dyDescent="0.25">
      <c r="D375" s="1"/>
      <c r="G375" t="s">
        <v>11</v>
      </c>
      <c r="H375">
        <v>6</v>
      </c>
      <c r="I375">
        <v>62.5</v>
      </c>
      <c r="J375">
        <v>0</v>
      </c>
      <c r="K375">
        <v>5</v>
      </c>
      <c r="L375" t="str">
        <f>CONCATENATE("{ player_id: """,G375,""", pos: ",H375,", points: ",I375,", money: ",J375,", pay: ",K375,"}")</f>
        <v>{ player_id: "Piretta", pos: 6, points: 62.5, money: 0, pay: 5}</v>
      </c>
      <c r="M375" t="str">
        <f>CONCATENATE("{ player_id: """,G375,""", pos: ",H375,", points: ",I375,", money: ",J375,", pay: ",K375,"}")</f>
        <v>{ player_id: "Piretta", pos: 6, points: 62.5, money: 0, pay: 5}</v>
      </c>
    </row>
    <row r="376" spans="1:13" x14ac:dyDescent="0.25">
      <c r="D376" s="1"/>
      <c r="L376" t="s">
        <v>108</v>
      </c>
      <c r="M376" t="s">
        <v>109</v>
      </c>
    </row>
    <row r="377" spans="1:13" x14ac:dyDescent="0.25">
      <c r="A377" s="4">
        <v>133</v>
      </c>
      <c r="B377" s="5">
        <v>2014</v>
      </c>
      <c r="C377" s="7" t="s">
        <v>132</v>
      </c>
      <c r="D377" s="1" t="s">
        <v>80</v>
      </c>
      <c r="E377" s="4">
        <v>1</v>
      </c>
      <c r="F377" s="4">
        <v>0</v>
      </c>
      <c r="L377" t="str">
        <f>CONCATENATE("db.tournaments.insert({_id: ",A377,",year: ",B377,",date: ISODate(""",C377,"""),details: {location: """,D377,""",tables: ",E377,",final: ",F377,"},results: [")</f>
        <v>db.tournaments.insert({_id: 133,year: 2014,date: ISODate("2014-12-05"),details: {location: "Camilli",tables: 1,final: 0},results: [</v>
      </c>
      <c r="M377" t="str">
        <f>CONCATENATE("db.tournaments.update({_id: """,A377,"""},{$set: {year: ",B377,",date: ISODate(""",C377,"""),details: {location: """,D377,""",tables: ",E377,",final: ",F377,"},results: [")</f>
        <v>db.tournaments.update({_id: "133"},{$set: {year: 2014,date: ISODate("2014-12-05"),details: {location: "Camilli",tables: 1,final: 0},results: [</v>
      </c>
    </row>
    <row r="378" spans="1:13" x14ac:dyDescent="0.25">
      <c r="G378" t="s">
        <v>10</v>
      </c>
      <c r="H378">
        <v>1</v>
      </c>
      <c r="I378">
        <v>250</v>
      </c>
      <c r="J378">
        <v>20</v>
      </c>
      <c r="K378">
        <v>5</v>
      </c>
      <c r="L378" t="str">
        <f>CONCATENATE("{ player_id: """,G378,""", pos: ",H378,", points: ",I378,", money: ",J378,", pay: ",K378,"},")</f>
        <v>{ player_id: "Matteo", pos: 1, points: 250, money: 20, pay: 5},</v>
      </c>
      <c r="M378" t="str">
        <f>CONCATENATE("{ player_id: """,G378,""", pos: ",H378,", points: ",I378,", money: ",J378,", pay: ",K378,"},")</f>
        <v>{ player_id: "Matteo", pos: 1, points: 250, money: 20, pay: 5},</v>
      </c>
    </row>
    <row r="379" spans="1:13" x14ac:dyDescent="0.25">
      <c r="D379" s="1"/>
      <c r="G379" t="s">
        <v>8</v>
      </c>
      <c r="H379">
        <v>2</v>
      </c>
      <c r="I379">
        <v>125</v>
      </c>
      <c r="J379">
        <v>0</v>
      </c>
      <c r="K379">
        <v>5</v>
      </c>
      <c r="L379" t="str">
        <f>CONCATENATE("{ player_id: """,G379,""", pos: ",H379,", points: ",I379,", money: ",J379,", pay: ",K379,"},")</f>
        <v>{ player_id: "Cana", pos: 2, points: 125, money: 0, pay: 5},</v>
      </c>
      <c r="M379" t="str">
        <f>CONCATENATE("{ player_id: """,G379,""", pos: ",H379,", points: ",I379,", money: ",J379,", pay: ",K379,"},")</f>
        <v>{ player_id: "Cana", pos: 2, points: 125, money: 0, pay: 5},</v>
      </c>
    </row>
    <row r="380" spans="1:13" x14ac:dyDescent="0.25">
      <c r="D380" s="1"/>
      <c r="G380" t="s">
        <v>2</v>
      </c>
      <c r="H380">
        <v>3</v>
      </c>
      <c r="I380">
        <v>83.31</v>
      </c>
      <c r="J380">
        <v>0</v>
      </c>
      <c r="K380">
        <v>5</v>
      </c>
      <c r="L380" t="str">
        <f>CONCATENATE("{ player_id: """,G380,""", pos: ",H380,", points: ",I380,", money: ",J380,", pay: ",K380,"},")</f>
        <v>{ player_id: "Tiga", pos: 3, points: 83.31, money: 0, pay: 5},</v>
      </c>
      <c r="M380" t="str">
        <f>CONCATENATE("{ player_id: """,G380,""", pos: ",H380,", points: ",I380,", money: ",J380,", pay: ",K380,"},")</f>
        <v>{ player_id: "Tiga", pos: 3, points: 83.31, money: 0, pay: 5},</v>
      </c>
    </row>
    <row r="381" spans="1:13" x14ac:dyDescent="0.25">
      <c r="D381" s="1"/>
      <c r="G381" t="s">
        <v>12</v>
      </c>
      <c r="H381">
        <v>4</v>
      </c>
      <c r="I381">
        <v>62.5</v>
      </c>
      <c r="J381">
        <v>0</v>
      </c>
      <c r="K381">
        <v>5</v>
      </c>
      <c r="L381" t="str">
        <f>CONCATENATE("{ player_id: """,G381,""", pos: ",H381,", points: ",I381,", money: ",J381,", pay: ",K381,"}")</f>
        <v>{ player_id: "Stecca", pos: 4, points: 62.5, money: 0, pay: 5}</v>
      </c>
      <c r="M381" t="str">
        <f>CONCATENATE("{ player_id: """,G381,""", pos: ",H381,", points: ",I381,", money: ",J381,", pay: ",K381,"}")</f>
        <v>{ player_id: "Stecca", pos: 4, points: 62.5, money: 0, pay: 5}</v>
      </c>
    </row>
    <row r="382" spans="1:13" x14ac:dyDescent="0.25">
      <c r="D382" s="1"/>
      <c r="L382" t="s">
        <v>108</v>
      </c>
      <c r="M382" t="s">
        <v>109</v>
      </c>
    </row>
    <row r="383" spans="1:13" x14ac:dyDescent="0.25">
      <c r="A383" s="4">
        <v>134</v>
      </c>
      <c r="B383" s="5">
        <v>2014</v>
      </c>
      <c r="C383" s="7" t="s">
        <v>133</v>
      </c>
      <c r="D383" s="1" t="s">
        <v>81</v>
      </c>
      <c r="E383" s="4">
        <v>1</v>
      </c>
      <c r="F383" s="4">
        <v>0</v>
      </c>
      <c r="L383" t="str">
        <f>CONCATENATE("db.tournaments.insert({_id: ",A383,",year: ",B383,",date: ISODate(""",C383,"""),details: {location: """,D383,""",tables: ",E383,",final: ",F383,"},results: [")</f>
        <v>db.tournaments.insert({_id: 134,year: 2014,date: ISODate("2014-12-12"),details: {location: "Cantina",tables: 1,final: 0},results: [</v>
      </c>
      <c r="M383" t="str">
        <f>CONCATENATE("db.tournaments.update({_id: """,A383,"""},{$set: {year: ",B383,",date: ISODate(""",C383,"""),details: {location: """,D383,""",tables: ",E383,",final: ",F383,"},results: [")</f>
        <v>db.tournaments.update({_id: "134"},{$set: {year: 2014,date: ISODate("2014-12-12"),details: {location: "Cantina",tables: 1,final: 0},results: [</v>
      </c>
    </row>
    <row r="384" spans="1:13" x14ac:dyDescent="0.25">
      <c r="G384" t="s">
        <v>8</v>
      </c>
      <c r="H384">
        <v>1</v>
      </c>
      <c r="I384">
        <v>500</v>
      </c>
      <c r="J384">
        <v>40</v>
      </c>
      <c r="K384">
        <v>5</v>
      </c>
      <c r="L384" t="str">
        <f t="shared" ref="L384:L391" si="65">CONCATENATE("{ player_id: """,G384,""", pos: ",H384,", points: ",I384,", money: ",J384,", pay: ",K384,"},")</f>
        <v>{ player_id: "Cana", pos: 1, points: 500, money: 40, pay: 5},</v>
      </c>
      <c r="M384" t="str">
        <f t="shared" ref="M384:M391" si="66">CONCATENATE("{ player_id: """,G384,""", pos: ",H384,", points: ",I384,", money: ",J384,", pay: ",K384,"},")</f>
        <v>{ player_id: "Cana", pos: 1, points: 500, money: 40, pay: 5},</v>
      </c>
    </row>
    <row r="385" spans="1:13" x14ac:dyDescent="0.25">
      <c r="D385" s="1"/>
      <c r="G385" t="s">
        <v>13</v>
      </c>
      <c r="H385">
        <v>2</v>
      </c>
      <c r="I385">
        <v>250</v>
      </c>
      <c r="J385">
        <v>0</v>
      </c>
      <c r="K385">
        <v>5</v>
      </c>
      <c r="L385" t="str">
        <f t="shared" si="65"/>
        <v>{ player_id: "Ben", pos: 2, points: 250, money: 0, pay: 5},</v>
      </c>
      <c r="M385" t="str">
        <f t="shared" si="66"/>
        <v>{ player_id: "Ben", pos: 2, points: 250, money: 0, pay: 5},</v>
      </c>
    </row>
    <row r="386" spans="1:13" x14ac:dyDescent="0.25">
      <c r="D386" s="1"/>
      <c r="G386" t="s">
        <v>6</v>
      </c>
      <c r="H386">
        <v>3</v>
      </c>
      <c r="I386">
        <v>166.62</v>
      </c>
      <c r="J386">
        <v>0</v>
      </c>
      <c r="K386">
        <v>5</v>
      </c>
      <c r="L386" t="str">
        <f t="shared" si="65"/>
        <v>{ player_id: "Rico", pos: 3, points: 166.62, money: 0, pay: 5},</v>
      </c>
      <c r="M386" t="str">
        <f t="shared" si="66"/>
        <v>{ player_id: "Rico", pos: 3, points: 166.62, money: 0, pay: 5},</v>
      </c>
    </row>
    <row r="387" spans="1:13" x14ac:dyDescent="0.25">
      <c r="D387" s="1"/>
      <c r="G387" t="s">
        <v>2</v>
      </c>
      <c r="H387">
        <v>4</v>
      </c>
      <c r="I387">
        <v>125</v>
      </c>
      <c r="J387">
        <v>0</v>
      </c>
      <c r="K387">
        <v>5</v>
      </c>
      <c r="L387" t="str">
        <f t="shared" si="65"/>
        <v>{ player_id: "Tiga", pos: 4, points: 125, money: 0, pay: 5},</v>
      </c>
      <c r="M387" t="str">
        <f t="shared" si="66"/>
        <v>{ player_id: "Tiga", pos: 4, points: 125, money: 0, pay: 5},</v>
      </c>
    </row>
    <row r="388" spans="1:13" x14ac:dyDescent="0.25">
      <c r="D388" s="1"/>
      <c r="G388" t="s">
        <v>19</v>
      </c>
      <c r="H388">
        <v>5</v>
      </c>
      <c r="I388">
        <v>100</v>
      </c>
      <c r="J388">
        <v>0</v>
      </c>
      <c r="K388">
        <v>5</v>
      </c>
      <c r="L388" t="str">
        <f t="shared" si="65"/>
        <v>{ player_id: "Pipps", pos: 5, points: 100, money: 0, pay: 5},</v>
      </c>
      <c r="M388" t="str">
        <f t="shared" si="66"/>
        <v>{ player_id: "Pipps", pos: 5, points: 100, money: 0, pay: 5},</v>
      </c>
    </row>
    <row r="389" spans="1:13" x14ac:dyDescent="0.25">
      <c r="D389" s="1"/>
      <c r="G389" t="s">
        <v>12</v>
      </c>
      <c r="H389">
        <v>6</v>
      </c>
      <c r="I389">
        <v>83.31</v>
      </c>
      <c r="J389">
        <v>0</v>
      </c>
      <c r="K389">
        <v>5</v>
      </c>
      <c r="L389" t="str">
        <f t="shared" si="65"/>
        <v>{ player_id: "Stecca", pos: 6, points: 83.31, money: 0, pay: 5},</v>
      </c>
      <c r="M389" t="str">
        <f t="shared" si="66"/>
        <v>{ player_id: "Stecca", pos: 6, points: 83.31, money: 0, pay: 5},</v>
      </c>
    </row>
    <row r="390" spans="1:13" x14ac:dyDescent="0.25">
      <c r="D390" s="1"/>
      <c r="G390" t="s">
        <v>10</v>
      </c>
      <c r="H390">
        <v>7</v>
      </c>
      <c r="I390">
        <v>71.37</v>
      </c>
      <c r="J390">
        <v>0</v>
      </c>
      <c r="K390">
        <v>5</v>
      </c>
      <c r="L390" t="str">
        <f t="shared" si="65"/>
        <v>{ player_id: "Matteo", pos: 7, points: 71.37, money: 0, pay: 5},</v>
      </c>
      <c r="M390" t="str">
        <f t="shared" si="66"/>
        <v>{ player_id: "Matteo", pos: 7, points: 71.37, money: 0, pay: 5},</v>
      </c>
    </row>
    <row r="391" spans="1:13" x14ac:dyDescent="0.25">
      <c r="D391" s="1"/>
      <c r="G391" t="s">
        <v>14</v>
      </c>
      <c r="H391">
        <v>8</v>
      </c>
      <c r="I391">
        <v>62.5</v>
      </c>
      <c r="J391">
        <v>0</v>
      </c>
      <c r="K391">
        <v>5</v>
      </c>
      <c r="L391" t="str">
        <f t="shared" si="65"/>
        <v>{ player_id: "Nero", pos: 8, points: 62.5, money: 0, pay: 5},</v>
      </c>
      <c r="M391" t="str">
        <f t="shared" si="66"/>
        <v>{ player_id: "Nero", pos: 8, points: 62.5, money: 0, pay: 5},</v>
      </c>
    </row>
    <row r="392" spans="1:13" x14ac:dyDescent="0.25">
      <c r="L392" t="s">
        <v>108</v>
      </c>
      <c r="M392" t="s">
        <v>109</v>
      </c>
    </row>
    <row r="393" spans="1:13" x14ac:dyDescent="0.25">
      <c r="A393" s="4">
        <v>135</v>
      </c>
      <c r="B393" s="5">
        <v>2014</v>
      </c>
      <c r="C393" s="7" t="s">
        <v>134</v>
      </c>
      <c r="D393" s="1" t="s">
        <v>81</v>
      </c>
      <c r="E393" s="4">
        <v>2</v>
      </c>
      <c r="F393" s="4">
        <v>1</v>
      </c>
      <c r="L393" t="str">
        <f>CONCATENATE("db.tournaments.insert({_id: ",A393,",year: ",B393,",date: ISODate(""",C393,"""),details: {location: """,D393,""",tables: ",E393,",final: ",F393,"},results: [")</f>
        <v>db.tournaments.insert({_id: 135,year: 2014,date: ISODate("2014-12-19"),details: {location: "Cantina",tables: 2,final: 1},results: [</v>
      </c>
      <c r="M393" t="str">
        <f>CONCATENATE("db.tournaments.update({_id: """,A393,"""},{$set: {year: ",B393,",date: ISODate(""",C393,"""),details: {location: """,D393,""",tables: ",E393,",final: ",F393,"},results: [")</f>
        <v>db.tournaments.update({_id: "135"},{$set: {year: 2014,date: ISODate("2014-12-19"),details: {location: "Cantina",tables: 2,final: 1},results: [</v>
      </c>
    </row>
    <row r="394" spans="1:13" x14ac:dyDescent="0.25">
      <c r="G394" t="s">
        <v>8</v>
      </c>
      <c r="H394">
        <v>1</v>
      </c>
      <c r="I394">
        <v>0</v>
      </c>
      <c r="J394">
        <v>60</v>
      </c>
      <c r="K394">
        <v>5</v>
      </c>
      <c r="L394" t="str">
        <f t="shared" ref="L394:L401" si="67">CONCATENATE("{ player_id: """,G394,""", pos: ",H394,", points: ",I394,", money: ",J394,", pay: ",K394,"},")</f>
        <v>{ player_id: "Cana", pos: 1, points: 0, money: 60, pay: 5},</v>
      </c>
      <c r="M394" t="str">
        <f t="shared" ref="M394:M401" si="68">CONCATENATE("{ player_id: """,G394,""", pos: ",H394,", points: ",I394,", money: ",J394,", pay: ",K394,"},")</f>
        <v>{ player_id: "Cana", pos: 1, points: 0, money: 60, pay: 5},</v>
      </c>
    </row>
    <row r="395" spans="1:13" x14ac:dyDescent="0.25">
      <c r="D395" s="1"/>
      <c r="G395" t="s">
        <v>2</v>
      </c>
      <c r="H395">
        <v>2</v>
      </c>
      <c r="I395">
        <v>0</v>
      </c>
      <c r="J395">
        <v>15</v>
      </c>
      <c r="K395">
        <v>5</v>
      </c>
      <c r="L395" t="str">
        <f t="shared" si="67"/>
        <v>{ player_id: "Tiga", pos: 2, points: 0, money: 15, pay: 5},</v>
      </c>
      <c r="M395" t="str">
        <f t="shared" si="68"/>
        <v>{ player_id: "Tiga", pos: 2, points: 0, money: 15, pay: 5},</v>
      </c>
    </row>
    <row r="396" spans="1:13" x14ac:dyDescent="0.25">
      <c r="D396" s="1"/>
      <c r="G396" t="s">
        <v>12</v>
      </c>
      <c r="H396">
        <v>3</v>
      </c>
      <c r="I396">
        <v>0</v>
      </c>
      <c r="J396">
        <v>0</v>
      </c>
      <c r="K396">
        <v>5</v>
      </c>
      <c r="L396" t="str">
        <f t="shared" si="67"/>
        <v>{ player_id: "Stecca", pos: 3, points: 0, money: 0, pay: 5},</v>
      </c>
      <c r="M396" t="str">
        <f t="shared" si="68"/>
        <v>{ player_id: "Stecca", pos: 3, points: 0, money: 0, pay: 5},</v>
      </c>
    </row>
    <row r="397" spans="1:13" x14ac:dyDescent="0.25">
      <c r="D397" s="1"/>
      <c r="G397" t="s">
        <v>10</v>
      </c>
      <c r="H397">
        <v>4</v>
      </c>
      <c r="I397">
        <v>0</v>
      </c>
      <c r="J397">
        <v>0</v>
      </c>
      <c r="K397">
        <v>5</v>
      </c>
      <c r="L397" t="str">
        <f t="shared" si="67"/>
        <v>{ player_id: "Matteo", pos: 4, points: 0, money: 0, pay: 5},</v>
      </c>
      <c r="M397" t="str">
        <f t="shared" si="68"/>
        <v>{ player_id: "Matteo", pos: 4, points: 0, money: 0, pay: 5},</v>
      </c>
    </row>
    <row r="398" spans="1:13" x14ac:dyDescent="0.25">
      <c r="D398" s="1"/>
      <c r="G398" t="s">
        <v>9</v>
      </c>
      <c r="H398">
        <v>5</v>
      </c>
      <c r="I398">
        <v>0</v>
      </c>
      <c r="J398">
        <v>0</v>
      </c>
      <c r="K398">
        <v>5</v>
      </c>
      <c r="L398" t="str">
        <f t="shared" si="67"/>
        <v>{ player_id: "Busca", pos: 5, points: 0, money: 0, pay: 5},</v>
      </c>
      <c r="M398" t="str">
        <f t="shared" si="68"/>
        <v>{ player_id: "Busca", pos: 5, points: 0, money: 0, pay: 5},</v>
      </c>
    </row>
    <row r="399" spans="1:13" x14ac:dyDescent="0.25">
      <c r="D399" s="1"/>
      <c r="G399" t="s">
        <v>15</v>
      </c>
      <c r="H399">
        <v>6</v>
      </c>
      <c r="I399">
        <v>0</v>
      </c>
      <c r="J399">
        <v>0</v>
      </c>
      <c r="K399">
        <v>5</v>
      </c>
      <c r="L399" t="str">
        <f t="shared" si="67"/>
        <v>{ player_id: "Luca Pa", pos: 6, points: 0, money: 0, pay: 5},</v>
      </c>
      <c r="M399" t="str">
        <f t="shared" si="68"/>
        <v>{ player_id: "Luca Pa", pos: 6, points: 0, money: 0, pay: 5},</v>
      </c>
    </row>
    <row r="400" spans="1:13" x14ac:dyDescent="0.25">
      <c r="D400" s="1"/>
      <c r="G400" t="s">
        <v>11</v>
      </c>
      <c r="H400">
        <v>7</v>
      </c>
      <c r="I400">
        <v>0</v>
      </c>
      <c r="J400">
        <v>0</v>
      </c>
      <c r="K400">
        <v>5</v>
      </c>
      <c r="L400" t="str">
        <f t="shared" si="67"/>
        <v>{ player_id: "Piretta", pos: 7, points: 0, money: 0, pay: 5},</v>
      </c>
      <c r="M400" t="str">
        <f t="shared" si="68"/>
        <v>{ player_id: "Piretta", pos: 7, points: 0, money: 0, pay: 5},</v>
      </c>
    </row>
    <row r="401" spans="1:13" x14ac:dyDescent="0.25">
      <c r="D401" s="1"/>
      <c r="G401" t="s">
        <v>5</v>
      </c>
      <c r="H401">
        <v>8</v>
      </c>
      <c r="I401">
        <v>0</v>
      </c>
      <c r="J401">
        <v>0</v>
      </c>
      <c r="K401">
        <v>5</v>
      </c>
      <c r="L401" t="str">
        <f t="shared" si="67"/>
        <v>{ player_id: "Suarez", pos: 8, points: 0, money: 0, pay: 5},</v>
      </c>
      <c r="M401" t="str">
        <f t="shared" si="68"/>
        <v>{ player_id: "Suarez", pos: 8, points: 0, money: 0, pay: 5},</v>
      </c>
    </row>
    <row r="402" spans="1:13" x14ac:dyDescent="0.25">
      <c r="G402" t="s">
        <v>13</v>
      </c>
      <c r="H402">
        <v>9</v>
      </c>
      <c r="I402">
        <v>0</v>
      </c>
      <c r="J402">
        <v>0</v>
      </c>
      <c r="K402">
        <v>5</v>
      </c>
      <c r="L402" t="str">
        <f t="shared" ref="L402:L408" si="69">CONCATENATE("{ player_id: """,G402,""", pos: ",H402,", points: ",I402,", money: ",J402,", pay: ",K402,"},")</f>
        <v>{ player_id: "Ben", pos: 9, points: 0, money: 0, pay: 5},</v>
      </c>
      <c r="M402" t="str">
        <f t="shared" ref="M402:M408" si="70">CONCATENATE("{ player_id: """,G402,""", pos: ",H402,", points: ",I402,", money: ",J402,", pay: ",K402,"},")</f>
        <v>{ player_id: "Ben", pos: 9, points: 0, money: 0, pay: 5},</v>
      </c>
    </row>
    <row r="403" spans="1:13" x14ac:dyDescent="0.25">
      <c r="D403" s="1"/>
      <c r="G403" t="s">
        <v>6</v>
      </c>
      <c r="H403">
        <v>10</v>
      </c>
      <c r="I403">
        <v>0</v>
      </c>
      <c r="J403">
        <v>0</v>
      </c>
      <c r="K403">
        <v>5</v>
      </c>
      <c r="L403" t="str">
        <f t="shared" si="69"/>
        <v>{ player_id: "Rico", pos: 10, points: 0, money: 0, pay: 5},</v>
      </c>
      <c r="M403" t="str">
        <f t="shared" si="70"/>
        <v>{ player_id: "Rico", pos: 10, points: 0, money: 0, pay: 5},</v>
      </c>
    </row>
    <row r="404" spans="1:13" x14ac:dyDescent="0.25">
      <c r="D404" s="1"/>
      <c r="G404" t="s">
        <v>1</v>
      </c>
      <c r="H404">
        <v>11</v>
      </c>
      <c r="I404">
        <v>0</v>
      </c>
      <c r="J404">
        <v>0</v>
      </c>
      <c r="K404">
        <v>5</v>
      </c>
      <c r="L404" t="str">
        <f t="shared" si="69"/>
        <v>{ player_id: "Edo", pos: 11, points: 0, money: 0, pay: 5},</v>
      </c>
      <c r="M404" t="str">
        <f t="shared" si="70"/>
        <v>{ player_id: "Edo", pos: 11, points: 0, money: 0, pay: 5},</v>
      </c>
    </row>
    <row r="405" spans="1:13" x14ac:dyDescent="0.25">
      <c r="G405" t="s">
        <v>3</v>
      </c>
      <c r="H405">
        <v>12</v>
      </c>
      <c r="I405">
        <v>0</v>
      </c>
      <c r="J405">
        <v>0</v>
      </c>
      <c r="K405">
        <v>5</v>
      </c>
      <c r="L405" t="str">
        <f t="shared" si="69"/>
        <v>{ player_id: "Vale", pos: 12, points: 0, money: 0, pay: 5},</v>
      </c>
      <c r="M405" t="str">
        <f t="shared" si="70"/>
        <v>{ player_id: "Vale", pos: 12, points: 0, money: 0, pay: 5},</v>
      </c>
    </row>
    <row r="406" spans="1:13" x14ac:dyDescent="0.25">
      <c r="G406" t="s">
        <v>14</v>
      </c>
      <c r="H406">
        <v>13</v>
      </c>
      <c r="I406">
        <v>0</v>
      </c>
      <c r="J406">
        <v>0</v>
      </c>
      <c r="K406">
        <v>5</v>
      </c>
      <c r="L406" t="str">
        <f t="shared" si="69"/>
        <v>{ player_id: "Nero", pos: 13, points: 0, money: 0, pay: 5},</v>
      </c>
      <c r="M406" t="str">
        <f t="shared" si="70"/>
        <v>{ player_id: "Nero", pos: 13, points: 0, money: 0, pay: 5},</v>
      </c>
    </row>
    <row r="407" spans="1:13" x14ac:dyDescent="0.25">
      <c r="G407" t="s">
        <v>19</v>
      </c>
      <c r="H407">
        <v>14</v>
      </c>
      <c r="I407">
        <v>0</v>
      </c>
      <c r="J407">
        <v>0</v>
      </c>
      <c r="K407">
        <v>5</v>
      </c>
      <c r="L407" t="str">
        <f t="shared" si="69"/>
        <v>{ player_id: "Pipps", pos: 14, points: 0, money: 0, pay: 5},</v>
      </c>
      <c r="M407" t="str">
        <f t="shared" si="70"/>
        <v>{ player_id: "Pipps", pos: 14, points: 0, money: 0, pay: 5},</v>
      </c>
    </row>
    <row r="408" spans="1:13" x14ac:dyDescent="0.25">
      <c r="G408" t="s">
        <v>20</v>
      </c>
      <c r="H408">
        <v>15</v>
      </c>
      <c r="I408">
        <v>0</v>
      </c>
      <c r="J408">
        <v>0</v>
      </c>
      <c r="K408">
        <v>5</v>
      </c>
      <c r="L408" t="str">
        <f t="shared" si="69"/>
        <v>{ player_id: "Riw", pos: 15, points: 0, money: 0, pay: 5},</v>
      </c>
      <c r="M408" t="str">
        <f t="shared" si="70"/>
        <v>{ player_id: "Riw", pos: 15, points: 0, money: 0, pay: 5},</v>
      </c>
    </row>
    <row r="409" spans="1:13" x14ac:dyDescent="0.25">
      <c r="L409" t="s">
        <v>108</v>
      </c>
      <c r="M409" t="s">
        <v>109</v>
      </c>
    </row>
    <row r="410" spans="1:13" x14ac:dyDescent="0.25">
      <c r="A410" s="4">
        <v>136</v>
      </c>
      <c r="B410" s="5">
        <v>2015</v>
      </c>
      <c r="C410" s="7" t="s">
        <v>135</v>
      </c>
      <c r="D410" s="1" t="s">
        <v>81</v>
      </c>
      <c r="E410" s="4">
        <v>1</v>
      </c>
      <c r="F410" s="4">
        <v>0</v>
      </c>
      <c r="L410" t="str">
        <f>CONCATENATE("db.tournaments.insert({_id: ",A410,",year: ",B410,",date: ISODate(""",C410,"""),details: {location: """,D410,""",tables: ",E410,",final: ",F410,"},results: [")</f>
        <v>db.tournaments.insert({_id: 136,year: 2015,date: ISODate("2015-01-02"),details: {location: "Cantina",tables: 1,final: 0},results: [</v>
      </c>
      <c r="M410" t="str">
        <f>CONCATENATE("db.tournaments.update({_id: """,A410,"""},{$set: {year: ",B410,",date: ISODate(""",C410,"""),details: {location: """,D410,""",tables: ",E410,",final: ",F410,"},results: [")</f>
        <v>db.tournaments.update({_id: "136"},{$set: {year: 2015,date: ISODate("2015-01-02"),details: {location: "Cantina",tables: 1,final: 0},results: [</v>
      </c>
    </row>
    <row r="411" spans="1:13" x14ac:dyDescent="0.25">
      <c r="G411" t="s">
        <v>2</v>
      </c>
      <c r="H411">
        <v>1</v>
      </c>
      <c r="I411">
        <v>562.5</v>
      </c>
      <c r="J411">
        <v>45</v>
      </c>
      <c r="K411">
        <v>5</v>
      </c>
      <c r="L411" t="str">
        <f t="shared" ref="L411:L419" si="71">CONCATENATE("{ player_id: """,G411,""", pos: ",H411,", points: ",I411,", money: ",J411,", pay: ",K411,"},")</f>
        <v>{ player_id: "Tiga", pos: 1, points: 562.5, money: 45, pay: 5},</v>
      </c>
      <c r="M411" t="str">
        <f t="shared" ref="M411:M418" si="72">CONCATENATE("{ player_id: """,G411,""", pos: ",H411,", points: ",I411,", money: ",J411,", pay: ",K411,"},")</f>
        <v>{ player_id: "Tiga", pos: 1, points: 562,5, money: 45, pay: 5},</v>
      </c>
    </row>
    <row r="412" spans="1:13" x14ac:dyDescent="0.25">
      <c r="D412" s="1"/>
      <c r="G412" t="s">
        <v>5</v>
      </c>
      <c r="H412">
        <v>2</v>
      </c>
      <c r="I412">
        <v>281.25</v>
      </c>
      <c r="J412">
        <v>0</v>
      </c>
      <c r="K412">
        <v>5</v>
      </c>
      <c r="L412" t="str">
        <f t="shared" si="71"/>
        <v>{ player_id: "Suarez", pos: 2, points: 281.25, money: 0, pay: 5},</v>
      </c>
      <c r="M412" t="str">
        <f t="shared" si="72"/>
        <v>{ player_id: "Suarez", pos: 2, points: 281,25, money: 0, pay: 5},</v>
      </c>
    </row>
    <row r="413" spans="1:13" x14ac:dyDescent="0.25">
      <c r="D413" s="1"/>
      <c r="G413" t="s">
        <v>10</v>
      </c>
      <c r="H413">
        <v>3</v>
      </c>
      <c r="I413">
        <v>187.5</v>
      </c>
      <c r="J413">
        <v>0</v>
      </c>
      <c r="K413">
        <v>5</v>
      </c>
      <c r="L413" t="str">
        <f t="shared" si="71"/>
        <v>{ player_id: "Matteo", pos: 3, points: 187.5, money: 0, pay: 5},</v>
      </c>
      <c r="M413" t="str">
        <f t="shared" si="72"/>
        <v>{ player_id: "Matteo", pos: 3, points: 187,5, money: 0, pay: 5},</v>
      </c>
    </row>
    <row r="414" spans="1:13" x14ac:dyDescent="0.25">
      <c r="D414" s="1"/>
      <c r="G414" t="s">
        <v>12</v>
      </c>
      <c r="H414">
        <v>4</v>
      </c>
      <c r="I414">
        <v>140.62</v>
      </c>
      <c r="J414">
        <v>0</v>
      </c>
      <c r="K414">
        <v>5</v>
      </c>
      <c r="L414" t="str">
        <f t="shared" si="71"/>
        <v>{ player_id: "Stecca", pos: 4, points: 140.62, money: 0, pay: 5},</v>
      </c>
      <c r="M414" t="str">
        <f t="shared" si="72"/>
        <v>{ player_id: "Stecca", pos: 4, points: 140,62, money: 0, pay: 5},</v>
      </c>
    </row>
    <row r="415" spans="1:13" x14ac:dyDescent="0.25">
      <c r="D415" s="1"/>
      <c r="G415" t="s">
        <v>21</v>
      </c>
      <c r="H415">
        <v>5</v>
      </c>
      <c r="I415">
        <v>112.5</v>
      </c>
      <c r="J415">
        <v>0</v>
      </c>
      <c r="K415">
        <v>5</v>
      </c>
      <c r="L415" t="str">
        <f t="shared" si="71"/>
        <v>{ player_id: "Ciodo", pos: 5, points: 112.5, money: 0, pay: 5},</v>
      </c>
      <c r="M415" t="str">
        <f t="shared" si="72"/>
        <v>{ player_id: "Ciodo", pos: 5, points: 112,5, money: 0, pay: 5},</v>
      </c>
    </row>
    <row r="416" spans="1:13" x14ac:dyDescent="0.25">
      <c r="D416" s="1"/>
      <c r="G416" t="s">
        <v>19</v>
      </c>
      <c r="H416">
        <v>6</v>
      </c>
      <c r="I416">
        <v>93.75</v>
      </c>
      <c r="J416">
        <v>0</v>
      </c>
      <c r="K416">
        <v>5</v>
      </c>
      <c r="L416" t="str">
        <f t="shared" si="71"/>
        <v>{ player_id: "Pipps", pos: 6, points: 93.75, money: 0, pay: 5},</v>
      </c>
      <c r="M416" t="str">
        <f t="shared" si="72"/>
        <v>{ player_id: "Pipps", pos: 6, points: 93,75, money: 0, pay: 5},</v>
      </c>
    </row>
    <row r="417" spans="1:13" x14ac:dyDescent="0.25">
      <c r="D417" s="1"/>
      <c r="G417" t="s">
        <v>9</v>
      </c>
      <c r="H417">
        <v>7</v>
      </c>
      <c r="I417">
        <v>80.31</v>
      </c>
      <c r="J417">
        <v>0</v>
      </c>
      <c r="K417">
        <v>5</v>
      </c>
      <c r="L417" t="str">
        <f t="shared" si="71"/>
        <v>{ player_id: "Busca", pos: 7, points: 80.31, money: 0, pay: 5},</v>
      </c>
      <c r="M417" t="str">
        <f t="shared" si="72"/>
        <v>{ player_id: "Busca", pos: 7, points: 80,31, money: 0, pay: 5},</v>
      </c>
    </row>
    <row r="418" spans="1:13" x14ac:dyDescent="0.25">
      <c r="D418" s="1"/>
      <c r="G418" t="s">
        <v>6</v>
      </c>
      <c r="H418">
        <v>8</v>
      </c>
      <c r="I418">
        <v>70.31</v>
      </c>
      <c r="J418">
        <v>0</v>
      </c>
      <c r="K418">
        <v>5</v>
      </c>
      <c r="L418" t="str">
        <f t="shared" si="71"/>
        <v>{ player_id: "Rico", pos: 8, points: 70.31, money: 0, pay: 5},</v>
      </c>
      <c r="M418" t="str">
        <f t="shared" si="72"/>
        <v>{ player_id: "Rico", pos: 8, points: 70,31, money: 0, pay: 5},</v>
      </c>
    </row>
    <row r="419" spans="1:13" x14ac:dyDescent="0.25">
      <c r="D419" s="1"/>
      <c r="G419" t="s">
        <v>8</v>
      </c>
      <c r="H419">
        <v>9</v>
      </c>
      <c r="I419">
        <v>62.5</v>
      </c>
      <c r="J419">
        <v>0</v>
      </c>
      <c r="K419">
        <v>5</v>
      </c>
      <c r="L419" t="str">
        <f t="shared" si="71"/>
        <v>{ player_id: "Cana", pos: 9, points: 62.5, money: 0, pay: 5},</v>
      </c>
      <c r="M419" t="str">
        <f>CONCATENATE("{ player_id: """,G419,""", pos: ",H419,", points: ",I419,", money: ",J419,", pay: ",K419,"}")</f>
        <v>{ player_id: "Cana", pos: 9, points: 62,5, money: 0, pay: 5}</v>
      </c>
    </row>
    <row r="420" spans="1:13" x14ac:dyDescent="0.25">
      <c r="L420" t="s">
        <v>108</v>
      </c>
      <c r="M420" t="s">
        <v>109</v>
      </c>
    </row>
    <row r="421" spans="1:13" x14ac:dyDescent="0.25">
      <c r="A421" s="4">
        <v>137</v>
      </c>
      <c r="B421" s="5">
        <v>2015</v>
      </c>
      <c r="C421" s="7" t="s">
        <v>136</v>
      </c>
      <c r="D421" s="1" t="s">
        <v>80</v>
      </c>
      <c r="E421" s="4">
        <v>1</v>
      </c>
      <c r="F421" s="4">
        <v>0</v>
      </c>
      <c r="L421" t="str">
        <f>CONCATENATE("db.tournaments.insert({_id: ",A421,",year: ",B421,",date: ISODate(""",C421,"""),details: {location: """,D421,""",tables: ",E421,",final: ",F421,"},results: [")</f>
        <v>db.tournaments.insert({_id: 137,year: 2015,date: ISODate("2015-01-09"),details: {location: "Camilli",tables: 1,final: 0},results: [</v>
      </c>
      <c r="M421" t="str">
        <f>CONCATENATE("db.tournaments.update({_id: """,A421,"""},{$set: {year: ",B421,",date: ISODate(""",C421,"""),details: {location: """,D421,""",tables: ",E421,",final: ",F421,"},results: [")</f>
        <v>db.tournaments.update({_id: "137"},{$set: {year: 2015,date: ISODate("2015-01-09"),details: {location: "Camilli",tables: 1,final: 0},results: [</v>
      </c>
    </row>
    <row r="422" spans="1:13" x14ac:dyDescent="0.25">
      <c r="G422" t="s">
        <v>10</v>
      </c>
      <c r="H422">
        <v>1</v>
      </c>
      <c r="I422">
        <v>375</v>
      </c>
      <c r="J422">
        <v>30</v>
      </c>
      <c r="K422">
        <v>5</v>
      </c>
      <c r="L422" t="str">
        <f>CONCATENATE("{ player_id: """,G422,""", pos: ",H422,", points: ",I422,", money: ",J422,", pay: ",K422,"},")</f>
        <v>{ player_id: "Matteo", pos: 1, points: 375, money: 30, pay: 5},</v>
      </c>
      <c r="M422" t="str">
        <f t="shared" ref="M422:M426" si="73">CONCATENATE("{ player_id: """,G422,""", pos: ",H422,", points: ",I422,", money: ",J422,", pay: ",K422,"},")</f>
        <v>{ player_id: "Matteo", pos: 1, points: 375, money: 30, pay: 5},</v>
      </c>
    </row>
    <row r="423" spans="1:13" x14ac:dyDescent="0.25">
      <c r="D423" s="1"/>
      <c r="G423" t="s">
        <v>12</v>
      </c>
      <c r="H423">
        <v>2</v>
      </c>
      <c r="I423">
        <v>187.5</v>
      </c>
      <c r="J423">
        <v>0</v>
      </c>
      <c r="K423">
        <v>5</v>
      </c>
      <c r="L423" t="str">
        <f>CONCATENATE("{ player_id: """,G423,""", pos: ",H423,", points: ",I423,", money: ",J423,", pay: ",K423,"},")</f>
        <v>{ player_id: "Stecca", pos: 2, points: 187.5, money: 0, pay: 5},</v>
      </c>
      <c r="M423" t="str">
        <f t="shared" si="73"/>
        <v>{ player_id: "Stecca", pos: 2, points: 187.5, money: 0, pay: 5},</v>
      </c>
    </row>
    <row r="424" spans="1:13" x14ac:dyDescent="0.25">
      <c r="D424" s="1"/>
      <c r="G424" t="s">
        <v>5</v>
      </c>
      <c r="H424">
        <v>3</v>
      </c>
      <c r="I424">
        <v>125</v>
      </c>
      <c r="J424">
        <v>0</v>
      </c>
      <c r="K424">
        <v>5</v>
      </c>
      <c r="L424" t="str">
        <f>CONCATENATE("{ player_id: """,G424,""", pos: ",H424,", points: ",I424,", money: ",J424,", pay: ",K424,"},")</f>
        <v>{ player_id: "Suarez", pos: 3, points: 125, money: 0, pay: 5},</v>
      </c>
      <c r="M424" t="str">
        <f t="shared" si="73"/>
        <v>{ player_id: "Suarez", pos: 3, points: 125, money: 0, pay: 5},</v>
      </c>
    </row>
    <row r="425" spans="1:13" x14ac:dyDescent="0.25">
      <c r="D425" s="1"/>
      <c r="G425" t="s">
        <v>16</v>
      </c>
      <c r="H425">
        <v>4</v>
      </c>
      <c r="I425">
        <v>93.75</v>
      </c>
      <c r="J425">
        <v>0</v>
      </c>
      <c r="K425">
        <v>5</v>
      </c>
      <c r="L425" t="str">
        <f>CONCATENATE("{ player_id: """,G425,""", pos: ",H425,", points: ",I425,", money: ",J425,", pay: ",K425,"},")</f>
        <v>{ player_id: "Savello", pos: 4, points: 93.75, money: 0, pay: 5},</v>
      </c>
      <c r="M425" t="str">
        <f t="shared" si="73"/>
        <v>{ player_id: "Savello", pos: 4, points: 93.75, money: 0, pay: 5},</v>
      </c>
    </row>
    <row r="426" spans="1:13" x14ac:dyDescent="0.25">
      <c r="D426" s="1"/>
      <c r="G426" t="s">
        <v>2</v>
      </c>
      <c r="H426">
        <v>5</v>
      </c>
      <c r="I426">
        <v>75</v>
      </c>
      <c r="J426">
        <v>0</v>
      </c>
      <c r="K426">
        <v>5</v>
      </c>
      <c r="L426" t="str">
        <f>CONCATENATE("{ player_id: """,G426,""", pos: ",H426,", points: ",I426,", money: ",J426,", pay: ",K426,"},")</f>
        <v>{ player_id: "Tiga", pos: 5, points: 75, money: 0, pay: 5},</v>
      </c>
      <c r="M426" t="str">
        <f t="shared" si="73"/>
        <v>{ player_id: "Tiga", pos: 5, points: 75, money: 0, pay: 5},</v>
      </c>
    </row>
    <row r="427" spans="1:13" x14ac:dyDescent="0.25">
      <c r="D427" s="1"/>
      <c r="G427" t="s">
        <v>13</v>
      </c>
      <c r="H427">
        <v>6</v>
      </c>
      <c r="I427">
        <v>62.5</v>
      </c>
      <c r="J427">
        <v>0</v>
      </c>
      <c r="K427">
        <v>5</v>
      </c>
      <c r="L427" t="str">
        <f>CONCATENATE("{ player_id: """,G427,""", pos: ",H427,", points: ",I427,", money: ",J427,", pay: ",K427,"}")</f>
        <v>{ player_id: "Ben", pos: 6, points: 62.5, money: 0, pay: 5}</v>
      </c>
      <c r="M427" t="str">
        <f>CONCATENATE("{ player_id: """,G427,""", pos: ",H427,", points: ",I427,", money: ",J427,", pay: ",K427,"}")</f>
        <v>{ player_id: "Ben", pos: 6, points: 62.5, money: 0, pay: 5}</v>
      </c>
    </row>
    <row r="428" spans="1:13" x14ac:dyDescent="0.25">
      <c r="D428" s="1"/>
      <c r="L428" t="s">
        <v>108</v>
      </c>
      <c r="M428" t="s">
        <v>109</v>
      </c>
    </row>
    <row r="429" spans="1:13" x14ac:dyDescent="0.25">
      <c r="A429" s="4">
        <v>138</v>
      </c>
      <c r="B429" s="5">
        <v>2015</v>
      </c>
      <c r="C429" s="7" t="s">
        <v>137</v>
      </c>
      <c r="D429" s="1" t="s">
        <v>117</v>
      </c>
      <c r="E429" s="4">
        <v>1</v>
      </c>
      <c r="F429" s="4">
        <v>0</v>
      </c>
      <c r="L429" t="str">
        <f>CONCATENATE("db.tournaments.insert({_id: ",A429,",year: ",B429,",date: ISODate(""",C429,"""),details: {location: """,D429,""",tables: ",E429,",final: ",F429,"},results: [")</f>
        <v>db.tournaments.insert({_id: 138,year: 2015,date: ISODate("2015-01-10"),details: {location: "Folgarida",tables: 1,final: 0},results: [</v>
      </c>
      <c r="M429" t="str">
        <f>CONCATENATE("db.tournaments.update({_id: """,A429,"""},{$set: {year: ",B429,",date: ISODate(""",C429,"""),details: {location: """,D429,""",tables: ",E429,",final: ",F429,"},results: [")</f>
        <v>db.tournaments.update({_id: "138"},{$set: {year: 2015,date: ISODate("2015-01-10"),details: {location: "Folgarida",tables: 1,final: 0},results: [</v>
      </c>
    </row>
    <row r="430" spans="1:13" x14ac:dyDescent="0.25">
      <c r="G430" t="s">
        <v>15</v>
      </c>
      <c r="H430">
        <v>1</v>
      </c>
      <c r="I430">
        <v>500</v>
      </c>
      <c r="J430">
        <v>40</v>
      </c>
      <c r="K430">
        <v>5</v>
      </c>
      <c r="L430" t="str">
        <f t="shared" ref="L430:L437" si="74">CONCATENATE("{ player_id: """,G430,""", pos: ",H430,", points: ",I430,", money: ",J430,", pay: ",K430,"},")</f>
        <v>{ player_id: "Luca Pa", pos: 1, points: 500, money: 40, pay: 5},</v>
      </c>
      <c r="M430" t="str">
        <f t="shared" ref="M430:M437" si="75">CONCATENATE("{ player_id: """,G430,""", pos: ",H430,", points: ",I430,", money: ",J430,", pay: ",K430,"},")</f>
        <v>{ player_id: "Luca Pa", pos: 1, points: 500, money: 40, pay: 5},</v>
      </c>
    </row>
    <row r="431" spans="1:13" x14ac:dyDescent="0.25">
      <c r="D431" s="1"/>
      <c r="G431" t="s">
        <v>8</v>
      </c>
      <c r="H431">
        <v>2</v>
      </c>
      <c r="I431">
        <v>250</v>
      </c>
      <c r="J431">
        <v>0</v>
      </c>
      <c r="K431">
        <v>5</v>
      </c>
      <c r="L431" t="str">
        <f t="shared" si="74"/>
        <v>{ player_id: "Cana", pos: 2, points: 250, money: 0, pay: 5},</v>
      </c>
      <c r="M431" t="str">
        <f t="shared" si="75"/>
        <v>{ player_id: "Cana", pos: 2, points: 250, money: 0, pay: 5},</v>
      </c>
    </row>
    <row r="432" spans="1:13" x14ac:dyDescent="0.25">
      <c r="D432" s="1"/>
      <c r="G432" t="s">
        <v>138</v>
      </c>
      <c r="H432">
        <v>3</v>
      </c>
      <c r="I432">
        <v>166.62</v>
      </c>
      <c r="J432">
        <v>0</v>
      </c>
      <c r="K432">
        <v>5</v>
      </c>
      <c r="L432" t="str">
        <f t="shared" si="74"/>
        <v>{ player_id: "Savo", pos: 3, points: 166.62, money: 0, pay: 5},</v>
      </c>
      <c r="M432" t="str">
        <f t="shared" si="75"/>
        <v>{ player_id: "Savo", pos: 3, points: 166.62, money: 0, pay: 5},</v>
      </c>
    </row>
    <row r="433" spans="1:13" x14ac:dyDescent="0.25">
      <c r="D433" s="1"/>
      <c r="G433" t="s">
        <v>139</v>
      </c>
      <c r="H433">
        <v>4</v>
      </c>
      <c r="I433">
        <v>125</v>
      </c>
      <c r="J433">
        <v>0</v>
      </c>
      <c r="K433">
        <v>5</v>
      </c>
      <c r="L433" t="str">
        <f t="shared" si="74"/>
        <v>{ player_id: "Castel", pos: 4, points: 125, money: 0, pay: 5},</v>
      </c>
      <c r="M433" t="str">
        <f t="shared" si="75"/>
        <v>{ player_id: "Castel", pos: 4, points: 125, money: 0, pay: 5},</v>
      </c>
    </row>
    <row r="434" spans="1:13" x14ac:dyDescent="0.25">
      <c r="D434" s="1"/>
      <c r="G434" t="s">
        <v>18</v>
      </c>
      <c r="H434">
        <v>5</v>
      </c>
      <c r="I434">
        <v>100</v>
      </c>
      <c r="J434">
        <v>0</v>
      </c>
      <c r="K434">
        <v>5</v>
      </c>
      <c r="L434" t="str">
        <f t="shared" si="74"/>
        <v>{ player_id: "Sangio", pos: 5, points: 100, money: 0, pay: 5},</v>
      </c>
      <c r="M434" t="str">
        <f t="shared" si="75"/>
        <v>{ player_id: "Sangio", pos: 5, points: 100, money: 0, pay: 5},</v>
      </c>
    </row>
    <row r="435" spans="1:13" x14ac:dyDescent="0.25">
      <c r="D435" s="1"/>
      <c r="G435" t="s">
        <v>28</v>
      </c>
      <c r="H435">
        <v>6</v>
      </c>
      <c r="I435">
        <v>83.31</v>
      </c>
      <c r="J435">
        <v>0</v>
      </c>
      <c r="K435">
        <v>5</v>
      </c>
      <c r="L435" t="str">
        <f t="shared" si="74"/>
        <v>{ player_id: "Baggio", pos: 6, points: 83.31, money: 0, pay: 5},</v>
      </c>
      <c r="M435" t="str">
        <f t="shared" si="75"/>
        <v>{ player_id: "Baggio", pos: 6, points: 83.31, money: 0, pay: 5},</v>
      </c>
    </row>
    <row r="436" spans="1:13" x14ac:dyDescent="0.25">
      <c r="D436" s="1"/>
      <c r="G436" t="s">
        <v>31</v>
      </c>
      <c r="H436">
        <v>7</v>
      </c>
      <c r="I436">
        <v>71.37</v>
      </c>
      <c r="J436">
        <v>0</v>
      </c>
      <c r="K436">
        <v>5</v>
      </c>
      <c r="L436" t="str">
        <f t="shared" si="74"/>
        <v>{ player_id: "Ciccio", pos: 7, points: 71.37, money: 0, pay: 5},</v>
      </c>
      <c r="M436" t="str">
        <f t="shared" si="75"/>
        <v>{ player_id: "Ciccio", pos: 7, points: 71.37, money: 0, pay: 5},</v>
      </c>
    </row>
    <row r="437" spans="1:13" x14ac:dyDescent="0.25">
      <c r="D437" s="1"/>
      <c r="G437" t="s">
        <v>24</v>
      </c>
      <c r="H437">
        <v>8</v>
      </c>
      <c r="I437">
        <v>62.5</v>
      </c>
      <c r="J437">
        <v>0</v>
      </c>
      <c r="K437">
        <v>5</v>
      </c>
      <c r="L437" t="str">
        <f t="shared" si="74"/>
        <v>{ player_id: "Bus", pos: 8, points: 62.5, money: 0, pay: 5},</v>
      </c>
      <c r="M437" t="str">
        <f t="shared" si="75"/>
        <v>{ player_id: "Bus", pos: 8, points: 62.5, money: 0, pay: 5},</v>
      </c>
    </row>
    <row r="438" spans="1:13" x14ac:dyDescent="0.25">
      <c r="L438" t="s">
        <v>108</v>
      </c>
      <c r="M438" t="s">
        <v>109</v>
      </c>
    </row>
    <row r="439" spans="1:13" x14ac:dyDescent="0.25">
      <c r="A439" s="4">
        <v>139</v>
      </c>
      <c r="B439" s="5">
        <v>2015</v>
      </c>
      <c r="C439" s="7" t="s">
        <v>140</v>
      </c>
      <c r="D439" s="1" t="s">
        <v>80</v>
      </c>
      <c r="E439" s="4">
        <v>1</v>
      </c>
      <c r="F439" s="4">
        <v>0</v>
      </c>
      <c r="L439" t="str">
        <f>CONCATENATE("db.tournaments.insert({_id: ",A439,",year: ",B439,",date: ISODate(""",C439,"""),details: {location: """,D439,""",tables: ",E439,",final: ",F439,"},results: [")</f>
        <v>db.tournaments.insert({_id: 139,year: 2015,date: ISODate("2015-01-16"),details: {location: "Camilli",tables: 1,final: 0},results: [</v>
      </c>
      <c r="M439" t="str">
        <f>CONCATENATE("db.tournaments.update({_id: """,A439,"""},{$set: {year: ",B439,",date: ISODate(""",C439,"""),details: {location: """,D439,""",tables: ",E439,",final: ",F439,"},results: [")</f>
        <v>db.tournaments.update({_id: "139"},{$set: {year: 2015,date: ISODate("2015-01-16"),details: {location: "Camilli",tables: 1,final: 0},results: [</v>
      </c>
    </row>
    <row r="440" spans="1:13" x14ac:dyDescent="0.25">
      <c r="G440" t="s">
        <v>8</v>
      </c>
      <c r="H440">
        <v>1</v>
      </c>
      <c r="I440">
        <v>562.5</v>
      </c>
      <c r="J440">
        <v>45</v>
      </c>
      <c r="K440">
        <v>5</v>
      </c>
      <c r="L440" t="str">
        <f t="shared" ref="L440:L448" si="76">CONCATENATE("{ player_id: """,G440,""", pos: ",H440,", points: ",I440,", money: ",J440,", pay: ",K440,"},")</f>
        <v>{ player_id: "Cana", pos: 1, points: 562.5, money: 45, pay: 5},</v>
      </c>
      <c r="M440" t="str">
        <f t="shared" ref="M440:M447" si="77">CONCATENATE("{ player_id: """,G440,""", pos: ",H440,", points: ",I440,", money: ",J440,", pay: ",K440,"},")</f>
        <v>{ player_id: "Cana", pos: 1, points: 562.5, money: 45, pay: 5},</v>
      </c>
    </row>
    <row r="441" spans="1:13" x14ac:dyDescent="0.25">
      <c r="D441" s="1"/>
      <c r="G441" t="s">
        <v>12</v>
      </c>
      <c r="H441">
        <v>2</v>
      </c>
      <c r="I441">
        <v>281.25</v>
      </c>
      <c r="J441">
        <v>0</v>
      </c>
      <c r="K441">
        <v>5</v>
      </c>
      <c r="L441" t="str">
        <f t="shared" si="76"/>
        <v>{ player_id: "Stecca", pos: 2, points: 281.25, money: 0, pay: 5},</v>
      </c>
      <c r="M441" t="str">
        <f t="shared" si="77"/>
        <v>{ player_id: "Stecca", pos: 2, points: 281.25, money: 0, pay: 5},</v>
      </c>
    </row>
    <row r="442" spans="1:13" x14ac:dyDescent="0.25">
      <c r="D442" s="1"/>
      <c r="G442" t="s">
        <v>5</v>
      </c>
      <c r="H442">
        <v>3</v>
      </c>
      <c r="I442">
        <v>187.5</v>
      </c>
      <c r="J442">
        <v>0</v>
      </c>
      <c r="K442">
        <v>5</v>
      </c>
      <c r="L442" t="str">
        <f t="shared" si="76"/>
        <v>{ player_id: "Suarez", pos: 3, points: 187.5, money: 0, pay: 5},</v>
      </c>
      <c r="M442" t="str">
        <f t="shared" si="77"/>
        <v>{ player_id: "Suarez", pos: 3, points: 187.5, money: 0, pay: 5},</v>
      </c>
    </row>
    <row r="443" spans="1:13" x14ac:dyDescent="0.25">
      <c r="D443" s="1"/>
      <c r="G443" t="s">
        <v>27</v>
      </c>
      <c r="H443">
        <v>4</v>
      </c>
      <c r="I443">
        <v>140.62</v>
      </c>
      <c r="J443">
        <v>0</v>
      </c>
      <c r="K443">
        <v>5</v>
      </c>
      <c r="L443" t="str">
        <f t="shared" si="76"/>
        <v>{ player_id: "Ventu", pos: 4, points: 140.62, money: 0, pay: 5},</v>
      </c>
      <c r="M443" t="str">
        <f t="shared" si="77"/>
        <v>{ player_id: "Ventu", pos: 4, points: 140.62, money: 0, pay: 5},</v>
      </c>
    </row>
    <row r="444" spans="1:13" x14ac:dyDescent="0.25">
      <c r="D444" s="1"/>
      <c r="G444" t="s">
        <v>13</v>
      </c>
      <c r="H444">
        <v>5</v>
      </c>
      <c r="I444">
        <v>112.5</v>
      </c>
      <c r="J444">
        <v>0</v>
      </c>
      <c r="K444">
        <v>5</v>
      </c>
      <c r="L444" t="str">
        <f t="shared" si="76"/>
        <v>{ player_id: "Ben", pos: 5, points: 112.5, money: 0, pay: 5},</v>
      </c>
      <c r="M444" t="str">
        <f t="shared" si="77"/>
        <v>{ player_id: "Ben", pos: 5, points: 112.5, money: 0, pay: 5},</v>
      </c>
    </row>
    <row r="445" spans="1:13" x14ac:dyDescent="0.25">
      <c r="D445" s="1"/>
      <c r="G445" t="s">
        <v>19</v>
      </c>
      <c r="H445">
        <v>6</v>
      </c>
      <c r="I445">
        <v>93.75</v>
      </c>
      <c r="J445">
        <v>0</v>
      </c>
      <c r="K445">
        <v>5</v>
      </c>
      <c r="L445" t="str">
        <f t="shared" si="76"/>
        <v>{ player_id: "Pipps", pos: 6, points: 93.75, money: 0, pay: 5},</v>
      </c>
      <c r="M445" t="str">
        <f t="shared" si="77"/>
        <v>{ player_id: "Pipps", pos: 6, points: 93.75, money: 0, pay: 5},</v>
      </c>
    </row>
    <row r="446" spans="1:13" x14ac:dyDescent="0.25">
      <c r="D446" s="1"/>
      <c r="G446" t="s">
        <v>10</v>
      </c>
      <c r="H446">
        <v>7</v>
      </c>
      <c r="I446">
        <v>80.31</v>
      </c>
      <c r="J446">
        <v>0</v>
      </c>
      <c r="K446">
        <v>5</v>
      </c>
      <c r="L446" t="str">
        <f t="shared" si="76"/>
        <v>{ player_id: "Matteo", pos: 7, points: 80.31, money: 0, pay: 5},</v>
      </c>
      <c r="M446" t="str">
        <f t="shared" si="77"/>
        <v>{ player_id: "Matteo", pos: 7, points: 80.31, money: 0, pay: 5},</v>
      </c>
    </row>
    <row r="447" spans="1:13" x14ac:dyDescent="0.25">
      <c r="D447" s="1"/>
      <c r="G447" t="s">
        <v>2</v>
      </c>
      <c r="H447">
        <v>8</v>
      </c>
      <c r="I447">
        <v>70.31</v>
      </c>
      <c r="J447">
        <v>0</v>
      </c>
      <c r="K447">
        <v>5</v>
      </c>
      <c r="L447" t="str">
        <f t="shared" si="76"/>
        <v>{ player_id: "Tiga", pos: 8, points: 70.31, money: 0, pay: 5},</v>
      </c>
      <c r="M447" t="str">
        <f t="shared" si="77"/>
        <v>{ player_id: "Tiga", pos: 8, points: 70.31, money: 0, pay: 5},</v>
      </c>
    </row>
    <row r="448" spans="1:13" x14ac:dyDescent="0.25">
      <c r="D448" s="1"/>
      <c r="G448" t="s">
        <v>15</v>
      </c>
      <c r="H448">
        <v>9</v>
      </c>
      <c r="I448">
        <v>62.5</v>
      </c>
      <c r="J448">
        <v>0</v>
      </c>
      <c r="K448">
        <v>5</v>
      </c>
      <c r="L448" t="str">
        <f t="shared" si="76"/>
        <v>{ player_id: "Luca Pa", pos: 9, points: 62.5, money: 0, pay: 5},</v>
      </c>
      <c r="M448" t="str">
        <f>CONCATENATE("{ player_id: """,G448,""", pos: ",H448,", points: ",I448,", money: ",J448,", pay: ",K448,"}")</f>
        <v>{ player_id: "Luca Pa", pos: 9, points: 62.5, money: 0, pay: 5}</v>
      </c>
    </row>
    <row r="449" spans="1:13" x14ac:dyDescent="0.25">
      <c r="L449" t="s">
        <v>108</v>
      </c>
      <c r="M449" t="s">
        <v>109</v>
      </c>
    </row>
    <row r="450" spans="1:13" x14ac:dyDescent="0.25">
      <c r="A450" s="4">
        <v>140</v>
      </c>
      <c r="B450" s="5">
        <v>2015</v>
      </c>
      <c r="C450" s="7" t="s">
        <v>141</v>
      </c>
      <c r="D450" s="1" t="s">
        <v>80</v>
      </c>
      <c r="E450" s="4">
        <v>1</v>
      </c>
      <c r="F450" s="4">
        <v>0</v>
      </c>
      <c r="L450" t="str">
        <f>CONCATENATE("db.tournaments.insert({_id: ",A450,",year: ",B450,",date: ISODate(""",C450,"""),details: {location: """,D450,""",tables: ",E450,",final: ",F450,"},results: [")</f>
        <v>db.tournaments.insert({_id: 140,year: 2015,date: ISODate("2015-01-24"),details: {location: "Camilli",tables: 1,final: 0},results: [</v>
      </c>
      <c r="M450" t="str">
        <f>CONCATENATE("db.tournaments.update({_id: """,A450,"""},{$set: {year: ",B450,",date: ISODate(""",C450,"""),details: {location: """,D450,""",tables: ",E450,",final: ",F450,"},results: [")</f>
        <v>db.tournaments.update({_id: "140"},{$set: {year: 2015,date: ISODate("2015-01-24"),details: {location: "Camilli",tables: 1,final: 0},results: [</v>
      </c>
    </row>
    <row r="451" spans="1:13" x14ac:dyDescent="0.25">
      <c r="G451" t="s">
        <v>2</v>
      </c>
      <c r="H451">
        <v>1</v>
      </c>
      <c r="I451">
        <v>375</v>
      </c>
      <c r="J451">
        <v>30</v>
      </c>
      <c r="K451">
        <v>5</v>
      </c>
      <c r="L451" t="str">
        <f>CONCATENATE("{ player_id: """,G451,""", pos: ",H451,", points: ",I451,", money: ",J451,", pay: ",K451,"},")</f>
        <v>{ player_id: "Tiga", pos: 1, points: 375, money: 30, pay: 5},</v>
      </c>
      <c r="M451" t="str">
        <f t="shared" ref="M451:M455" si="78">CONCATENATE("{ player_id: """,G451,""", pos: ",H451,", points: ",I451,", money: ",J451,", pay: ",K451,"},")</f>
        <v>{ player_id: "Tiga", pos: 1, points: 375, money: 30, pay: 5},</v>
      </c>
    </row>
    <row r="452" spans="1:13" x14ac:dyDescent="0.25">
      <c r="D452" s="1"/>
      <c r="G452" t="s">
        <v>12</v>
      </c>
      <c r="H452">
        <v>2</v>
      </c>
      <c r="I452">
        <v>187.5</v>
      </c>
      <c r="J452">
        <v>0</v>
      </c>
      <c r="K452">
        <v>5</v>
      </c>
      <c r="L452" t="str">
        <f>CONCATENATE("{ player_id: """,G452,""", pos: ",H452,", points: ",I452,", money: ",J452,", pay: ",K452,"},")</f>
        <v>{ player_id: "Stecca", pos: 2, points: 187.5, money: 0, pay: 5},</v>
      </c>
      <c r="M452" t="str">
        <f t="shared" si="78"/>
        <v>{ player_id: "Stecca", pos: 2, points: 187.5, money: 0, pay: 5},</v>
      </c>
    </row>
    <row r="453" spans="1:13" x14ac:dyDescent="0.25">
      <c r="D453" s="1"/>
      <c r="G453" t="s">
        <v>8</v>
      </c>
      <c r="H453">
        <v>3</v>
      </c>
      <c r="I453">
        <v>125</v>
      </c>
      <c r="J453">
        <v>0</v>
      </c>
      <c r="K453">
        <v>5</v>
      </c>
      <c r="L453" t="str">
        <f>CONCATENATE("{ player_id: """,G453,""", pos: ",H453,", points: ",I453,", money: ",J453,", pay: ",K453,"},")</f>
        <v>{ player_id: "Cana", pos: 3, points: 125, money: 0, pay: 5},</v>
      </c>
      <c r="M453" t="str">
        <f t="shared" si="78"/>
        <v>{ player_id: "Cana", pos: 3, points: 125, money: 0, pay: 5},</v>
      </c>
    </row>
    <row r="454" spans="1:13" x14ac:dyDescent="0.25">
      <c r="D454" s="1"/>
      <c r="G454" t="s">
        <v>18</v>
      </c>
      <c r="H454">
        <v>4</v>
      </c>
      <c r="I454">
        <v>93.75</v>
      </c>
      <c r="J454">
        <v>0</v>
      </c>
      <c r="K454">
        <v>5</v>
      </c>
      <c r="L454" t="str">
        <f>CONCATENATE("{ player_id: """,G454,""", pos: ",H454,", points: ",I454,", money: ",J454,", pay: ",K454,"},")</f>
        <v>{ player_id: "Sangio", pos: 4, points: 93.75, money: 0, pay: 5},</v>
      </c>
      <c r="M454" t="str">
        <f t="shared" si="78"/>
        <v>{ player_id: "Sangio", pos: 4, points: 93.75, money: 0, pay: 5},</v>
      </c>
    </row>
    <row r="455" spans="1:13" x14ac:dyDescent="0.25">
      <c r="D455" s="1"/>
      <c r="G455" t="s">
        <v>10</v>
      </c>
      <c r="H455">
        <v>5</v>
      </c>
      <c r="I455">
        <v>75</v>
      </c>
      <c r="J455">
        <v>0</v>
      </c>
      <c r="K455">
        <v>5</v>
      </c>
      <c r="L455" t="str">
        <f>CONCATENATE("{ player_id: """,G455,""", pos: ",H455,", points: ",I455,", money: ",J455,", pay: ",K455,"},")</f>
        <v>{ player_id: "Matteo", pos: 5, points: 75, money: 0, pay: 5},</v>
      </c>
      <c r="M455" t="str">
        <f t="shared" si="78"/>
        <v>{ player_id: "Matteo", pos: 5, points: 75, money: 0, pay: 5},</v>
      </c>
    </row>
    <row r="456" spans="1:13" x14ac:dyDescent="0.25">
      <c r="D456" s="1"/>
      <c r="G456" t="s">
        <v>13</v>
      </c>
      <c r="H456">
        <v>6</v>
      </c>
      <c r="I456">
        <v>62.5</v>
      </c>
      <c r="J456">
        <v>0</v>
      </c>
      <c r="K456">
        <v>5</v>
      </c>
      <c r="L456" t="str">
        <f>CONCATENATE("{ player_id: """,G456,""", pos: ",H456,", points: ",I456,", money: ",J456,", pay: ",K456,"}")</f>
        <v>{ player_id: "Ben", pos: 6, points: 62.5, money: 0, pay: 5}</v>
      </c>
      <c r="M456" t="str">
        <f>CONCATENATE("{ player_id: """,G456,""", pos: ",H456,", points: ",I456,", money: ",J456,", pay: ",K456,"}")</f>
        <v>{ player_id: "Ben", pos: 6, points: 62.5, money: 0, pay: 5}</v>
      </c>
    </row>
    <row r="457" spans="1:13" x14ac:dyDescent="0.25">
      <c r="D457" s="1"/>
      <c r="L457" t="s">
        <v>108</v>
      </c>
      <c r="M457" t="s">
        <v>109</v>
      </c>
    </row>
    <row r="458" spans="1:13" x14ac:dyDescent="0.25">
      <c r="A458" s="4">
        <v>141</v>
      </c>
      <c r="B458" s="5">
        <v>2015</v>
      </c>
      <c r="C458" s="7" t="s">
        <v>142</v>
      </c>
      <c r="D458" s="1" t="s">
        <v>80</v>
      </c>
      <c r="E458" s="4">
        <v>1</v>
      </c>
      <c r="F458" s="4">
        <v>0</v>
      </c>
      <c r="L458" t="str">
        <f>CONCATENATE("db.tournaments.insert({_id: ",A458,",year: ",B458,",date: ISODate(""",C458,"""),details: {location: """,D458,""",tables: ",E458,",final: ",F458,"},results: [")</f>
        <v>db.tournaments.insert({_id: 141,year: 2015,date: ISODate("2015-01-30"),details: {location: "Camilli",tables: 1,final: 0},results: [</v>
      </c>
      <c r="M458" t="str">
        <f>CONCATENATE("db.tournaments.update({_id: """,A458,"""},{$set: {year: ",B458,",date: ISODate(""",C458,"""),details: {location: """,D458,""",tables: ",E458,",final: ",F458,"},results: [")</f>
        <v>db.tournaments.update({_id: "141"},{$set: {year: 2015,date: ISODate("2015-01-30"),details: {location: "Camilli",tables: 1,final: 0},results: [</v>
      </c>
    </row>
    <row r="459" spans="1:13" x14ac:dyDescent="0.25">
      <c r="G459" t="s">
        <v>12</v>
      </c>
      <c r="H459">
        <v>1</v>
      </c>
      <c r="I459">
        <v>500</v>
      </c>
      <c r="J459">
        <v>40</v>
      </c>
      <c r="K459">
        <v>5</v>
      </c>
      <c r="L459" t="str">
        <f t="shared" ref="L459:L466" si="79">CONCATENATE("{ player_id: """,G459,""", pos: ",H459,", points: ",I459,", money: ",J459,", pay: ",K459,"},")</f>
        <v>{ player_id: "Stecca", pos: 1, points: 500, money: 40, pay: 5},</v>
      </c>
      <c r="M459" t="str">
        <f t="shared" ref="M459:M466" si="80">CONCATENATE("{ player_id: """,G459,""", pos: ",H459,", points: ",I459,", money: ",J459,", pay: ",K459,"},")</f>
        <v>{ player_id: "Stecca", pos: 1, points: 500, money: 40, pay: 5},</v>
      </c>
    </row>
    <row r="460" spans="1:13" x14ac:dyDescent="0.25">
      <c r="D460" s="1"/>
      <c r="G460" t="s">
        <v>10</v>
      </c>
      <c r="H460">
        <v>2</v>
      </c>
      <c r="I460">
        <v>250</v>
      </c>
      <c r="J460">
        <v>0</v>
      </c>
      <c r="K460">
        <v>5</v>
      </c>
      <c r="L460" t="str">
        <f t="shared" si="79"/>
        <v>{ player_id: "Matteo", pos: 2, points: 250, money: 0, pay: 5},</v>
      </c>
      <c r="M460" t="str">
        <f t="shared" si="80"/>
        <v>{ player_id: "Matteo", pos: 2, points: 250, money: 0, pay: 5},</v>
      </c>
    </row>
    <row r="461" spans="1:13" x14ac:dyDescent="0.25">
      <c r="D461" s="1"/>
      <c r="G461" t="s">
        <v>19</v>
      </c>
      <c r="H461">
        <v>3</v>
      </c>
      <c r="I461">
        <v>166.62</v>
      </c>
      <c r="J461">
        <v>0</v>
      </c>
      <c r="K461">
        <v>5</v>
      </c>
      <c r="L461" t="str">
        <f t="shared" si="79"/>
        <v>{ player_id: "Pipps", pos: 3, points: 166.62, money: 0, pay: 5},</v>
      </c>
      <c r="M461" t="str">
        <f t="shared" si="80"/>
        <v>{ player_id: "Pipps", pos: 3, points: 166.62, money: 0, pay: 5},</v>
      </c>
    </row>
    <row r="462" spans="1:13" x14ac:dyDescent="0.25">
      <c r="D462" s="1"/>
      <c r="G462" t="s">
        <v>8</v>
      </c>
      <c r="H462">
        <v>4</v>
      </c>
      <c r="I462">
        <v>125</v>
      </c>
      <c r="J462">
        <v>0</v>
      </c>
      <c r="K462">
        <v>5</v>
      </c>
      <c r="L462" t="str">
        <f t="shared" si="79"/>
        <v>{ player_id: "Cana", pos: 4, points: 125, money: 0, pay: 5},</v>
      </c>
      <c r="M462" t="str">
        <f t="shared" si="80"/>
        <v>{ player_id: "Cana", pos: 4, points: 125, money: 0, pay: 5},</v>
      </c>
    </row>
    <row r="463" spans="1:13" x14ac:dyDescent="0.25">
      <c r="D463" s="1"/>
      <c r="G463" t="s">
        <v>2</v>
      </c>
      <c r="H463">
        <v>5</v>
      </c>
      <c r="I463">
        <v>100</v>
      </c>
      <c r="J463">
        <v>0</v>
      </c>
      <c r="K463">
        <v>5</v>
      </c>
      <c r="L463" t="str">
        <f t="shared" si="79"/>
        <v>{ player_id: "Tiga", pos: 5, points: 100, money: 0, pay: 5},</v>
      </c>
      <c r="M463" t="str">
        <f t="shared" si="80"/>
        <v>{ player_id: "Tiga", pos: 5, points: 100, money: 0, pay: 5},</v>
      </c>
    </row>
    <row r="464" spans="1:13" x14ac:dyDescent="0.25">
      <c r="D464" s="1"/>
      <c r="G464" t="s">
        <v>27</v>
      </c>
      <c r="H464">
        <v>6</v>
      </c>
      <c r="I464">
        <v>83.31</v>
      </c>
      <c r="J464">
        <v>0</v>
      </c>
      <c r="K464">
        <v>5</v>
      </c>
      <c r="L464" t="str">
        <f t="shared" si="79"/>
        <v>{ player_id: "Ventu", pos: 6, points: 83.31, money: 0, pay: 5},</v>
      </c>
      <c r="M464" t="str">
        <f t="shared" si="80"/>
        <v>{ player_id: "Ventu", pos: 6, points: 83.31, money: 0, pay: 5},</v>
      </c>
    </row>
    <row r="465" spans="1:13" x14ac:dyDescent="0.25">
      <c r="D465" s="1"/>
      <c r="G465" t="s">
        <v>5</v>
      </c>
      <c r="H465">
        <v>7</v>
      </c>
      <c r="I465">
        <v>71.37</v>
      </c>
      <c r="J465">
        <v>0</v>
      </c>
      <c r="K465">
        <v>5</v>
      </c>
      <c r="L465" t="str">
        <f t="shared" si="79"/>
        <v>{ player_id: "Suarez", pos: 7, points: 71.37, money: 0, pay: 5},</v>
      </c>
      <c r="M465" t="str">
        <f t="shared" si="80"/>
        <v>{ player_id: "Suarez", pos: 7, points: 71.37, money: 0, pay: 5},</v>
      </c>
    </row>
    <row r="466" spans="1:13" x14ac:dyDescent="0.25">
      <c r="D466" s="1"/>
      <c r="G466" t="s">
        <v>9</v>
      </c>
      <c r="H466">
        <v>8</v>
      </c>
      <c r="I466">
        <v>62.5</v>
      </c>
      <c r="J466">
        <v>0</v>
      </c>
      <c r="K466">
        <v>5</v>
      </c>
      <c r="L466" t="str">
        <f t="shared" si="79"/>
        <v>{ player_id: "Busca", pos: 8, points: 62.5, money: 0, pay: 5},</v>
      </c>
      <c r="M466" t="str">
        <f t="shared" si="80"/>
        <v>{ player_id: "Busca", pos: 8, points: 62.5, money: 0, pay: 5},</v>
      </c>
    </row>
    <row r="467" spans="1:13" x14ac:dyDescent="0.25">
      <c r="L467" t="s">
        <v>108</v>
      </c>
      <c r="M467" t="s">
        <v>109</v>
      </c>
    </row>
    <row r="468" spans="1:13" x14ac:dyDescent="0.25">
      <c r="A468" s="4">
        <v>142</v>
      </c>
      <c r="B468" s="5">
        <v>2015</v>
      </c>
      <c r="C468" s="7" t="s">
        <v>143</v>
      </c>
      <c r="D468" s="1" t="s">
        <v>80</v>
      </c>
      <c r="E468" s="4">
        <v>1</v>
      </c>
      <c r="F468" s="4">
        <v>0</v>
      </c>
      <c r="L468" t="str">
        <f>CONCATENATE("db.tournaments.insert({_id: ",A468,",year: ",B468,",date: ISODate(""",C468,"""),details: {location: """,D468,""",tables: ",E468,",final: ",F468,"},results: [")</f>
        <v>db.tournaments.insert({_id: 142,year: 2015,date: ISODate("2015-02-06"),details: {location: "Camilli",tables: 1,final: 0},results: [</v>
      </c>
      <c r="M468" t="str">
        <f>CONCATENATE("db.tournaments.update({_id: """,A468,"""},{$set: {year: ",B468,",date: ISODate(""",C468,"""),details: {location: """,D468,""",tables: ",E468,",final: ",F468,"},results: [")</f>
        <v>db.tournaments.update({_id: "142"},{$set: {year: 2015,date: ISODate("2015-02-06"),details: {location: "Camilli",tables: 1,final: 0},results: [</v>
      </c>
    </row>
    <row r="469" spans="1:13" x14ac:dyDescent="0.25">
      <c r="G469" t="s">
        <v>2</v>
      </c>
      <c r="H469">
        <v>1</v>
      </c>
      <c r="I469">
        <v>312.5</v>
      </c>
      <c r="J469">
        <v>25</v>
      </c>
      <c r="K469">
        <v>5</v>
      </c>
      <c r="L469" t="str">
        <f t="shared" ref="L469:L473" si="81">CONCATENATE("{ player_id: """,G469,""", pos: ",H469,", points: ",I469,", money: ",J469,", pay: ",K469,"},")</f>
        <v>{ player_id: "Tiga", pos: 1, points: 312.5, money: 25, pay: 5},</v>
      </c>
      <c r="M469" t="str">
        <f t="shared" ref="M469:M473" si="82">CONCATENATE("{ player_id: """,G469,""", pos: ",H469,", points: ",I469,", money: ",J469,", pay: ",K469,"},")</f>
        <v>{ player_id: "Tiga", pos: 1, points: 312.5, money: 25, pay: 5},</v>
      </c>
    </row>
    <row r="470" spans="1:13" x14ac:dyDescent="0.25">
      <c r="D470" s="1"/>
      <c r="G470" t="s">
        <v>4</v>
      </c>
      <c r="H470">
        <v>2</v>
      </c>
      <c r="I470">
        <v>156.25</v>
      </c>
      <c r="J470">
        <v>0</v>
      </c>
      <c r="K470">
        <v>5</v>
      </c>
      <c r="L470" t="str">
        <f t="shared" si="81"/>
        <v>{ player_id: "Ricci", pos: 2, points: 156.25, money: 0, pay: 5},</v>
      </c>
      <c r="M470" t="str">
        <f t="shared" si="82"/>
        <v>{ player_id: "Ricci", pos: 2, points: 156.25, money: 0, pay: 5},</v>
      </c>
    </row>
    <row r="471" spans="1:13" x14ac:dyDescent="0.25">
      <c r="D471" s="1"/>
      <c r="G471" t="s">
        <v>8</v>
      </c>
      <c r="H471">
        <v>3</v>
      </c>
      <c r="I471">
        <v>104.12</v>
      </c>
      <c r="J471">
        <v>0</v>
      </c>
      <c r="K471">
        <v>5</v>
      </c>
      <c r="L471" t="str">
        <f t="shared" si="81"/>
        <v>{ player_id: "Cana", pos: 3, points: 104.12, money: 0, pay: 5},</v>
      </c>
      <c r="M471" t="str">
        <f t="shared" si="82"/>
        <v>{ player_id: "Cana", pos: 3, points: 104.12, money: 0, pay: 5},</v>
      </c>
    </row>
    <row r="472" spans="1:13" x14ac:dyDescent="0.25">
      <c r="D472" s="1"/>
      <c r="G472" t="s">
        <v>10</v>
      </c>
      <c r="H472">
        <v>4</v>
      </c>
      <c r="I472">
        <v>78.12</v>
      </c>
      <c r="J472">
        <v>0</v>
      </c>
      <c r="K472">
        <v>5</v>
      </c>
      <c r="L472" t="str">
        <f t="shared" si="81"/>
        <v>{ player_id: "Matteo", pos: 4, points: 78.12, money: 0, pay: 5},</v>
      </c>
      <c r="M472" t="str">
        <f t="shared" si="82"/>
        <v>{ player_id: "Matteo", pos: 4, points: 78.12, money: 0, pay: 5},</v>
      </c>
    </row>
    <row r="473" spans="1:13" x14ac:dyDescent="0.25">
      <c r="D473" s="1"/>
      <c r="G473" t="s">
        <v>12</v>
      </c>
      <c r="H473">
        <v>5</v>
      </c>
      <c r="I473">
        <v>62.5</v>
      </c>
      <c r="J473">
        <v>0</v>
      </c>
      <c r="K473">
        <v>5</v>
      </c>
      <c r="L473" t="str">
        <f t="shared" si="81"/>
        <v>{ player_id: "Stecca", pos: 5, points: 62.5, money: 0, pay: 5},</v>
      </c>
      <c r="M473" t="str">
        <f t="shared" si="82"/>
        <v>{ player_id: "Stecca", pos: 5, points: 62.5, money: 0, pay: 5},</v>
      </c>
    </row>
    <row r="474" spans="1:13" x14ac:dyDescent="0.25">
      <c r="L474" t="s">
        <v>108</v>
      </c>
      <c r="M474" t="s">
        <v>109</v>
      </c>
    </row>
    <row r="475" spans="1:13" x14ac:dyDescent="0.25">
      <c r="A475" s="4">
        <v>143</v>
      </c>
      <c r="B475" s="5">
        <v>2015</v>
      </c>
      <c r="C475" s="7" t="s">
        <v>144</v>
      </c>
      <c r="D475" s="1" t="s">
        <v>81</v>
      </c>
      <c r="E475" s="4">
        <v>1</v>
      </c>
      <c r="F475" s="4">
        <v>0</v>
      </c>
      <c r="L475" t="str">
        <f>CONCATENATE("db.tournaments.insert({_id: ",A475,",year: ",B475,",date: ISODate(""",C475,"""),details: {location: """,D475,""",tables: ",E475,",final: ",F475,"},results: [")</f>
        <v>db.tournaments.insert({_id: 143,year: 2015,date: ISODate("2015-02-13"),details: {location: "Cantina",tables: 1,final: 0},results: [</v>
      </c>
      <c r="M475" t="str">
        <f>CONCATENATE("db.tournaments.update({_id: """,A475,"""},{$set: {year: ",B475,",date: ISODate(""",C475,"""),details: {location: """,D475,""",tables: ",E475,",final: ",F475,"},results: [")</f>
        <v>db.tournaments.update({_id: "143"},{$set: {year: 2015,date: ISODate("2015-02-13"),details: {location: "Cantina",tables: 1,final: 0},results: [</v>
      </c>
    </row>
    <row r="476" spans="1:13" x14ac:dyDescent="0.25">
      <c r="G476" t="s">
        <v>13</v>
      </c>
      <c r="H476">
        <v>1</v>
      </c>
      <c r="I476">
        <v>625</v>
      </c>
      <c r="J476">
        <v>50</v>
      </c>
      <c r="K476">
        <v>5</v>
      </c>
      <c r="L476" t="str">
        <f t="shared" ref="L476:L484" si="83">CONCATENATE("{ player_id: """,G476,""", pos: ",H476,", points: ",I476,", money: ",J476,", pay: ",K476,"},")</f>
        <v>{ player_id: "Ben", pos: 1, points: 625, money: 50, pay: 5},</v>
      </c>
      <c r="M476" t="str">
        <f t="shared" ref="M476:M484" si="84">CONCATENATE("{ player_id: """,G476,""", pos: ",H476,", points: ",I476,", money: ",J476,", pay: ",K476,"},")</f>
        <v>{ player_id: "Ben", pos: 1, points: 625, money: 50, pay: 5},</v>
      </c>
    </row>
    <row r="477" spans="1:13" x14ac:dyDescent="0.25">
      <c r="D477" s="1"/>
      <c r="G477" t="s">
        <v>6</v>
      </c>
      <c r="H477">
        <v>2</v>
      </c>
      <c r="I477">
        <v>312.5</v>
      </c>
      <c r="J477">
        <v>0</v>
      </c>
      <c r="K477">
        <v>5</v>
      </c>
      <c r="L477" t="str">
        <f t="shared" si="83"/>
        <v>{ player_id: "Rico", pos: 2, points: 312.5, money: 0, pay: 5},</v>
      </c>
      <c r="M477" t="str">
        <f t="shared" si="84"/>
        <v>{ player_id: "Rico", pos: 2, points: 312.5, money: 0, pay: 5},</v>
      </c>
    </row>
    <row r="478" spans="1:13" x14ac:dyDescent="0.25">
      <c r="D478" s="1"/>
      <c r="G478" t="s">
        <v>8</v>
      </c>
      <c r="H478">
        <v>3</v>
      </c>
      <c r="I478">
        <v>208.31</v>
      </c>
      <c r="J478">
        <v>0</v>
      </c>
      <c r="K478">
        <v>5</v>
      </c>
      <c r="L478" t="str">
        <f t="shared" si="83"/>
        <v>{ player_id: "Cana", pos: 3, points: 208.31, money: 0, pay: 5},</v>
      </c>
      <c r="M478" t="str">
        <f t="shared" si="84"/>
        <v>{ player_id: "Cana", pos: 3, points: 208.31, money: 0, pay: 5},</v>
      </c>
    </row>
    <row r="479" spans="1:13" x14ac:dyDescent="0.25">
      <c r="D479" s="1"/>
      <c r="G479" t="s">
        <v>2</v>
      </c>
      <c r="H479">
        <v>4</v>
      </c>
      <c r="I479">
        <v>156.25</v>
      </c>
      <c r="J479">
        <v>0</v>
      </c>
      <c r="K479">
        <v>5</v>
      </c>
      <c r="L479" t="str">
        <f t="shared" si="83"/>
        <v>{ player_id: "Tiga", pos: 4, points: 156.25, money: 0, pay: 5},</v>
      </c>
      <c r="M479" t="str">
        <f t="shared" si="84"/>
        <v>{ player_id: "Tiga", pos: 4, points: 156.25, money: 0, pay: 5},</v>
      </c>
    </row>
    <row r="480" spans="1:13" x14ac:dyDescent="0.25">
      <c r="D480" s="1"/>
      <c r="G480" t="s">
        <v>12</v>
      </c>
      <c r="H480">
        <v>5</v>
      </c>
      <c r="I480">
        <v>125</v>
      </c>
      <c r="J480">
        <v>0</v>
      </c>
      <c r="K480">
        <v>5</v>
      </c>
      <c r="L480" t="str">
        <f t="shared" si="83"/>
        <v>{ player_id: "Stecca", pos: 5, points: 125, money: 0, pay: 5},</v>
      </c>
      <c r="M480" t="str">
        <f t="shared" si="84"/>
        <v>{ player_id: "Stecca", pos: 5, points: 125, money: 0, pay: 5},</v>
      </c>
    </row>
    <row r="481" spans="4:13" x14ac:dyDescent="0.25">
      <c r="D481" s="1"/>
      <c r="G481" t="s">
        <v>9</v>
      </c>
      <c r="H481">
        <v>6</v>
      </c>
      <c r="I481">
        <v>104.12</v>
      </c>
      <c r="J481">
        <v>0</v>
      </c>
      <c r="K481">
        <v>5</v>
      </c>
      <c r="L481" t="str">
        <f t="shared" si="83"/>
        <v>{ player_id: "Busca", pos: 6, points: 104.12, money: 0, pay: 5},</v>
      </c>
      <c r="M481" t="str">
        <f t="shared" si="84"/>
        <v>{ player_id: "Busca", pos: 6, points: 104.12, money: 0, pay: 5},</v>
      </c>
    </row>
    <row r="482" spans="4:13" x14ac:dyDescent="0.25">
      <c r="D482" s="1"/>
      <c r="G482" t="s">
        <v>19</v>
      </c>
      <c r="H482">
        <v>7</v>
      </c>
      <c r="I482">
        <v>89.25</v>
      </c>
      <c r="J482">
        <v>0</v>
      </c>
      <c r="K482">
        <v>5</v>
      </c>
      <c r="L482" t="str">
        <f t="shared" si="83"/>
        <v>{ player_id: "Pipps", pos: 7, points: 89.25, money: 0, pay: 5},</v>
      </c>
      <c r="M482" t="str">
        <f t="shared" si="84"/>
        <v>{ player_id: "Pipps", pos: 7, points: 89.25, money: 0, pay: 5},</v>
      </c>
    </row>
    <row r="483" spans="4:13" x14ac:dyDescent="0.25">
      <c r="D483" s="1"/>
      <c r="G483" t="s">
        <v>16</v>
      </c>
      <c r="H483">
        <v>8</v>
      </c>
      <c r="I483">
        <v>78.12</v>
      </c>
      <c r="J483">
        <v>0</v>
      </c>
      <c r="K483">
        <v>5</v>
      </c>
      <c r="L483" t="str">
        <f t="shared" si="83"/>
        <v>{ player_id: "Savello", pos: 8, points: 78.12, money: 0, pay: 5},</v>
      </c>
      <c r="M483" t="str">
        <f t="shared" si="84"/>
        <v>{ player_id: "Savello", pos: 8, points: 78.12, money: 0, pay: 5},</v>
      </c>
    </row>
    <row r="484" spans="4:13" x14ac:dyDescent="0.25">
      <c r="D484" s="1"/>
      <c r="G484" t="s">
        <v>5</v>
      </c>
      <c r="H484">
        <v>9</v>
      </c>
      <c r="I484">
        <v>69.430000000000007</v>
      </c>
      <c r="J484">
        <v>0</v>
      </c>
      <c r="K484">
        <v>5</v>
      </c>
      <c r="L484" t="str">
        <f t="shared" si="83"/>
        <v>{ player_id: "Suarez", pos: 9, points: 69.43, money: 0, pay: 5},</v>
      </c>
      <c r="M484" t="str">
        <f t="shared" si="84"/>
        <v>{ player_id: "Suarez", pos: 9, points: 69.43, money: 0, pay: 5},</v>
      </c>
    </row>
    <row r="485" spans="4:13" x14ac:dyDescent="0.25">
      <c r="D485" s="1"/>
      <c r="G485" t="s">
        <v>4</v>
      </c>
      <c r="H485">
        <v>10</v>
      </c>
      <c r="I485">
        <v>62.5</v>
      </c>
      <c r="J485">
        <v>0</v>
      </c>
      <c r="K485">
        <v>5</v>
      </c>
      <c r="L485" t="str">
        <f>CONCATENATE("{ player_id: """,G485,""", pos: ",H485,", points: ",I485,", money: ",J485,", pay: ",K485,"}")</f>
        <v>{ player_id: "Ricci", pos: 10, points: 62.5, money: 0, pay: 5}</v>
      </c>
      <c r="M485" t="str">
        <f>CONCATENATE("{ player_id: """,G485,""", pos: ",H485,", points: ",I485,", money: ",J485,", pay: ",K485,"}")</f>
        <v>{ player_id: "Ricci", pos: 10, points: 62.5, money: 0, pay: 5}</v>
      </c>
    </row>
    <row r="486" spans="4:13" x14ac:dyDescent="0.25">
      <c r="D486" s="1"/>
      <c r="L486" t="s">
        <v>108</v>
      </c>
      <c r="M486" t="s">
        <v>109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2015-02-14T13:34:16Z</dcterms:modified>
</cp:coreProperties>
</file>