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70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M473" i="2" l="1"/>
  <c r="L473" i="2"/>
  <c r="M472" i="2"/>
  <c r="L472" i="2"/>
  <c r="M471" i="2"/>
  <c r="L471" i="2"/>
  <c r="M470" i="2"/>
  <c r="L470" i="2"/>
  <c r="M469" i="2"/>
  <c r="L469" i="2"/>
  <c r="M468" i="2"/>
  <c r="L468" i="2"/>
  <c r="M466" i="2" l="1"/>
  <c r="L466" i="2"/>
  <c r="M465" i="2"/>
  <c r="L465" i="2"/>
  <c r="M464" i="2"/>
  <c r="L464" i="2"/>
  <c r="M463" i="2"/>
  <c r="L463" i="2"/>
  <c r="M462" i="2"/>
  <c r="L462" i="2"/>
  <c r="M461" i="2"/>
  <c r="L461" i="2"/>
  <c r="M460" i="2"/>
  <c r="L460" i="2"/>
  <c r="M459" i="2"/>
  <c r="L459" i="2"/>
  <c r="M458" i="2"/>
  <c r="L458" i="2"/>
  <c r="M456" i="2" l="1"/>
  <c r="L456" i="2"/>
  <c r="M455" i="2"/>
  <c r="L455" i="2"/>
  <c r="M454" i="2"/>
  <c r="L454" i="2"/>
  <c r="M453" i="2"/>
  <c r="L453" i="2"/>
  <c r="M452" i="2"/>
  <c r="L452" i="2"/>
  <c r="M451" i="2"/>
  <c r="L451" i="2"/>
  <c r="M450" i="2"/>
  <c r="L450" i="2"/>
  <c r="M448" i="2" l="1"/>
  <c r="L448" i="2"/>
  <c r="M447" i="2"/>
  <c r="L447" i="2"/>
  <c r="M446" i="2"/>
  <c r="L446" i="2"/>
  <c r="M445" i="2"/>
  <c r="L445" i="2"/>
  <c r="M444" i="2"/>
  <c r="L444" i="2"/>
  <c r="M443" i="2"/>
  <c r="L443" i="2"/>
  <c r="M442" i="2"/>
  <c r="L442" i="2"/>
  <c r="M441" i="2"/>
  <c r="L441" i="2"/>
  <c r="M440" i="2"/>
  <c r="L440" i="2"/>
  <c r="M439" i="2"/>
  <c r="L439" i="2"/>
  <c r="M437" i="2" l="1"/>
  <c r="L437" i="2"/>
  <c r="M436" i="2"/>
  <c r="L436" i="2"/>
  <c r="M435" i="2"/>
  <c r="L435" i="2"/>
  <c r="M434" i="2"/>
  <c r="L434" i="2"/>
  <c r="M433" i="2"/>
  <c r="L433" i="2"/>
  <c r="M432" i="2"/>
  <c r="L432" i="2"/>
  <c r="M431" i="2"/>
  <c r="L431" i="2"/>
  <c r="M430" i="2"/>
  <c r="L430" i="2"/>
  <c r="M429" i="2"/>
  <c r="L429" i="2"/>
  <c r="M427" i="2" l="1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L416" i="2" l="1"/>
  <c r="L410" i="2"/>
  <c r="L419" i="2"/>
  <c r="L418" i="2"/>
  <c r="L417" i="2"/>
  <c r="L415" i="2"/>
  <c r="L414" i="2"/>
  <c r="L413" i="2"/>
  <c r="L412" i="2"/>
  <c r="L411" i="2"/>
  <c r="L306" i="2" l="1"/>
  <c r="M419" i="2"/>
  <c r="M418" i="2"/>
  <c r="M417" i="2"/>
  <c r="M416" i="2"/>
  <c r="M415" i="2"/>
  <c r="M414" i="2"/>
  <c r="M413" i="2"/>
  <c r="M412" i="2"/>
  <c r="M411" i="2"/>
  <c r="M410" i="2"/>
  <c r="L393" i="2" l="1"/>
  <c r="M408" i="2" l="1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M391" i="2" l="1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1" i="2" l="1"/>
  <c r="L381" i="2"/>
  <c r="M380" i="2"/>
  <c r="L380" i="2"/>
  <c r="M379" i="2"/>
  <c r="L379" i="2"/>
  <c r="M378" i="2"/>
  <c r="L378" i="2"/>
  <c r="M377" i="2"/>
  <c r="L377" i="2"/>
  <c r="M375" i="2" l="1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7" i="2" l="1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8" i="2" l="1"/>
  <c r="L358" i="2"/>
  <c r="M357" i="2"/>
  <c r="L357" i="2"/>
  <c r="M356" i="2"/>
  <c r="L356" i="2"/>
  <c r="M355" i="2"/>
  <c r="L355" i="2"/>
  <c r="M354" i="2"/>
  <c r="L354" i="2"/>
  <c r="M353" i="2"/>
  <c r="L353" i="2"/>
  <c r="M351" i="2" l="1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1" i="2" l="1"/>
  <c r="L341" i="2"/>
  <c r="M340" i="2"/>
  <c r="L340" i="2"/>
  <c r="M339" i="2"/>
  <c r="L339" i="2"/>
  <c r="M338" i="2"/>
  <c r="L338" i="2"/>
  <c r="M337" i="2"/>
  <c r="L337" i="2"/>
  <c r="M336" i="2"/>
  <c r="L336" i="2"/>
  <c r="M328" i="2" l="1"/>
  <c r="M308" i="2"/>
  <c r="M297" i="2"/>
  <c r="M286" i="2"/>
  <c r="M275" i="2"/>
  <c r="M11" i="2"/>
  <c r="M267" i="2"/>
  <c r="M261" i="2"/>
  <c r="M251" i="2"/>
  <c r="M244" i="2"/>
  <c r="M237" i="2"/>
  <c r="M229" i="2"/>
  <c r="M221" i="2"/>
  <c r="M209" i="2"/>
  <c r="M201" i="2"/>
  <c r="M193" i="2"/>
  <c r="M185" i="2"/>
  <c r="M174" i="2"/>
  <c r="M164" i="2"/>
  <c r="M151" i="2"/>
  <c r="M141" i="2"/>
  <c r="M133" i="2"/>
  <c r="M125" i="2"/>
  <c r="M116" i="2"/>
  <c r="M104" i="2"/>
  <c r="M96" i="2"/>
  <c r="M90" i="2"/>
  <c r="M76" i="2"/>
  <c r="M70" i="2"/>
  <c r="M63" i="2"/>
  <c r="M58" i="2"/>
  <c r="M48" i="2"/>
  <c r="M39" i="2"/>
  <c r="M29" i="2"/>
  <c r="M21" i="2"/>
  <c r="M2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2" i="1"/>
  <c r="L328" i="2"/>
  <c r="L318" i="2"/>
  <c r="L308" i="2"/>
  <c r="L297" i="2"/>
  <c r="L286" i="2"/>
  <c r="L275" i="2"/>
  <c r="L267" i="2"/>
  <c r="L261" i="2"/>
  <c r="L251" i="2"/>
  <c r="L244" i="2"/>
  <c r="L237" i="2"/>
  <c r="L229" i="2"/>
  <c r="L221" i="2"/>
  <c r="L209" i="2"/>
  <c r="L201" i="2"/>
  <c r="L193" i="2"/>
  <c r="L185" i="2"/>
  <c r="L174" i="2"/>
  <c r="L164" i="2"/>
  <c r="L151" i="2"/>
  <c r="L141" i="2"/>
  <c r="L133" i="2"/>
  <c r="L125" i="2"/>
  <c r="L116" i="2"/>
  <c r="L104" i="2"/>
  <c r="L96" i="2"/>
  <c r="L90" i="2"/>
  <c r="L76" i="2"/>
  <c r="L70" i="2"/>
  <c r="L63" i="2"/>
  <c r="L58" i="2"/>
  <c r="L48" i="2"/>
  <c r="L39" i="2"/>
  <c r="L29" i="2"/>
  <c r="L21" i="2"/>
  <c r="L11" i="2"/>
  <c r="L2" i="2"/>
  <c r="M334" i="2" l="1"/>
  <c r="L334" i="2"/>
  <c r="M333" i="2"/>
  <c r="L333" i="2"/>
  <c r="M332" i="2"/>
  <c r="L332" i="2"/>
  <c r="M331" i="2"/>
  <c r="L331" i="2"/>
  <c r="M330" i="2"/>
  <c r="L330" i="2"/>
  <c r="M329" i="2"/>
  <c r="L329" i="2"/>
  <c r="M74" i="2" l="1"/>
  <c r="L74" i="2"/>
  <c r="M73" i="2"/>
  <c r="L73" i="2"/>
  <c r="M72" i="2"/>
  <c r="L72" i="2"/>
  <c r="M71" i="2"/>
  <c r="L71" i="2"/>
  <c r="M68" i="2"/>
  <c r="L68" i="2"/>
  <c r="M67" i="2"/>
  <c r="L67" i="2"/>
  <c r="M66" i="2"/>
  <c r="L66" i="2"/>
  <c r="M65" i="2"/>
  <c r="L65" i="2"/>
  <c r="M64" i="2"/>
  <c r="L64" i="2"/>
  <c r="M61" i="2"/>
  <c r="L61" i="2"/>
  <c r="M60" i="2"/>
  <c r="L60" i="2"/>
  <c r="M59" i="2"/>
  <c r="L59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5" i="2"/>
  <c r="L25" i="2"/>
  <c r="M24" i="2"/>
  <c r="L24" i="2"/>
  <c r="M23" i="2"/>
  <c r="L23" i="2"/>
  <c r="M22" i="2"/>
  <c r="L22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6" i="2" l="1"/>
  <c r="M315" i="2"/>
  <c r="M314" i="2"/>
  <c r="M313" i="2"/>
  <c r="M312" i="2"/>
  <c r="M311" i="2"/>
  <c r="M310" i="2"/>
  <c r="M309" i="2"/>
  <c r="L316" i="2"/>
  <c r="L315" i="2"/>
  <c r="L314" i="2"/>
  <c r="L313" i="2"/>
  <c r="L312" i="2"/>
  <c r="L311" i="2"/>
  <c r="L310" i="2"/>
  <c r="L309" i="2"/>
  <c r="M306" i="2" l="1"/>
  <c r="M305" i="2"/>
  <c r="M304" i="2"/>
  <c r="M303" i="2"/>
  <c r="M302" i="2"/>
  <c r="M301" i="2"/>
  <c r="M300" i="2"/>
  <c r="M299" i="2"/>
  <c r="M298" i="2"/>
  <c r="L305" i="2"/>
  <c r="L304" i="2"/>
  <c r="L303" i="2"/>
  <c r="L302" i="2"/>
  <c r="L301" i="2"/>
  <c r="L300" i="2"/>
  <c r="L299" i="2"/>
  <c r="L298" i="2"/>
  <c r="L284" i="2" l="1"/>
  <c r="L273" i="2"/>
  <c r="L265" i="2"/>
  <c r="L259" i="2"/>
  <c r="L249" i="2"/>
  <c r="L242" i="2"/>
  <c r="L235" i="2"/>
  <c r="L227" i="2"/>
  <c r="L219" i="2"/>
  <c r="L207" i="2"/>
  <c r="L199" i="2"/>
  <c r="L191" i="2"/>
  <c r="L183" i="2"/>
  <c r="L172" i="2"/>
  <c r="L162" i="2"/>
  <c r="L149" i="2"/>
  <c r="L139" i="2"/>
  <c r="L131" i="2"/>
  <c r="L123" i="2"/>
  <c r="L114" i="2"/>
  <c r="L102" i="2"/>
  <c r="L94" i="2"/>
  <c r="L88" i="2"/>
  <c r="L288" i="2"/>
  <c r="L289" i="2"/>
  <c r="L290" i="2"/>
  <c r="L291" i="2"/>
  <c r="L292" i="2"/>
  <c r="L293" i="2"/>
  <c r="L294" i="2"/>
  <c r="L276" i="2"/>
  <c r="L277" i="2"/>
  <c r="L278" i="2"/>
  <c r="L279" i="2"/>
  <c r="L280" i="2"/>
  <c r="L281" i="2"/>
  <c r="L282" i="2"/>
  <c r="L283" i="2"/>
  <c r="L269" i="2"/>
  <c r="L270" i="2"/>
  <c r="L271" i="2"/>
  <c r="L272" i="2"/>
  <c r="L263" i="2"/>
  <c r="L264" i="2"/>
  <c r="L253" i="2"/>
  <c r="L254" i="2"/>
  <c r="L255" i="2"/>
  <c r="L256" i="2"/>
  <c r="L257" i="2"/>
  <c r="L258" i="2"/>
  <c r="L245" i="2"/>
  <c r="L246" i="2"/>
  <c r="L247" i="2"/>
  <c r="L248" i="2"/>
  <c r="L238" i="2"/>
  <c r="L239" i="2"/>
  <c r="L240" i="2"/>
  <c r="L241" i="2"/>
  <c r="L231" i="2"/>
  <c r="L232" i="2"/>
  <c r="L233" i="2"/>
  <c r="L234" i="2"/>
  <c r="L223" i="2"/>
  <c r="L224" i="2"/>
  <c r="L225" i="2"/>
  <c r="L226" i="2"/>
  <c r="L211" i="2"/>
  <c r="L212" i="2"/>
  <c r="L213" i="2"/>
  <c r="L214" i="2"/>
  <c r="L215" i="2"/>
  <c r="L216" i="2"/>
  <c r="L217" i="2"/>
  <c r="L218" i="2"/>
  <c r="L203" i="2"/>
  <c r="L204" i="2"/>
  <c r="L205" i="2"/>
  <c r="L206" i="2"/>
  <c r="L195" i="2"/>
  <c r="L196" i="2"/>
  <c r="L197" i="2"/>
  <c r="L198" i="2"/>
  <c r="L187" i="2"/>
  <c r="L188" i="2"/>
  <c r="L189" i="2"/>
  <c r="L190" i="2"/>
  <c r="L175" i="2"/>
  <c r="L176" i="2"/>
  <c r="L177" i="2"/>
  <c r="L178" i="2"/>
  <c r="L179" i="2"/>
  <c r="L180" i="2"/>
  <c r="L181" i="2"/>
  <c r="L182" i="2"/>
  <c r="L166" i="2"/>
  <c r="L167" i="2"/>
  <c r="L168" i="2"/>
  <c r="L169" i="2"/>
  <c r="L170" i="2"/>
  <c r="L171" i="2"/>
  <c r="L152" i="2"/>
  <c r="L153" i="2"/>
  <c r="L154" i="2"/>
  <c r="L155" i="2"/>
  <c r="L156" i="2"/>
  <c r="L157" i="2"/>
  <c r="L158" i="2"/>
  <c r="L159" i="2"/>
  <c r="L160" i="2"/>
  <c r="L161" i="2"/>
  <c r="L143" i="2"/>
  <c r="L144" i="2"/>
  <c r="L145" i="2"/>
  <c r="L146" i="2"/>
  <c r="L147" i="2"/>
  <c r="L148" i="2"/>
  <c r="L135" i="2"/>
  <c r="L136" i="2"/>
  <c r="L137" i="2"/>
  <c r="L138" i="2"/>
  <c r="L127" i="2"/>
  <c r="L128" i="2"/>
  <c r="L129" i="2"/>
  <c r="L130" i="2"/>
  <c r="L117" i="2"/>
  <c r="L118" i="2"/>
  <c r="L119" i="2"/>
  <c r="L120" i="2"/>
  <c r="L121" i="2"/>
  <c r="L122" i="2"/>
  <c r="L106" i="2"/>
  <c r="L107" i="2"/>
  <c r="L108" i="2"/>
  <c r="L109" i="2"/>
  <c r="L110" i="2"/>
  <c r="L111" i="2"/>
  <c r="L112" i="2"/>
  <c r="L113" i="2"/>
  <c r="L98" i="2"/>
  <c r="L99" i="2"/>
  <c r="L100" i="2"/>
  <c r="L101" i="2"/>
  <c r="L92" i="2"/>
  <c r="L93" i="2"/>
  <c r="L91" i="2"/>
  <c r="L79" i="2"/>
  <c r="L80" i="2"/>
  <c r="L81" i="2"/>
  <c r="L82" i="2"/>
  <c r="L83" i="2"/>
  <c r="L84" i="2"/>
  <c r="L85" i="2"/>
  <c r="L86" i="2"/>
  <c r="L87" i="2"/>
  <c r="L77" i="2"/>
  <c r="L78" i="2"/>
  <c r="M88" i="2" l="1"/>
  <c r="M94" i="2"/>
  <c r="M102" i="2"/>
  <c r="M114" i="2"/>
  <c r="M123" i="2"/>
  <c r="M131" i="2"/>
  <c r="M139" i="2"/>
  <c r="M149" i="2"/>
  <c r="M162" i="2"/>
  <c r="M172" i="2"/>
  <c r="M183" i="2"/>
  <c r="M191" i="2"/>
  <c r="M199" i="2"/>
  <c r="M207" i="2"/>
  <c r="M219" i="2"/>
  <c r="M227" i="2"/>
  <c r="M235" i="2"/>
  <c r="M242" i="2"/>
  <c r="M249" i="2"/>
  <c r="M259" i="2"/>
  <c r="M265" i="2"/>
  <c r="M273" i="2"/>
  <c r="M284" i="2"/>
  <c r="M295" i="2"/>
  <c r="M78" i="2"/>
  <c r="M79" i="2"/>
  <c r="M80" i="2"/>
  <c r="M81" i="2"/>
  <c r="M82" i="2"/>
  <c r="M83" i="2"/>
  <c r="M84" i="2"/>
  <c r="M85" i="2"/>
  <c r="M86" i="2"/>
  <c r="M87" i="2"/>
  <c r="M91" i="2"/>
  <c r="M92" i="2"/>
  <c r="M93" i="2"/>
  <c r="M97" i="2"/>
  <c r="M98" i="2"/>
  <c r="M99" i="2"/>
  <c r="M100" i="2"/>
  <c r="M101" i="2"/>
  <c r="M105" i="2"/>
  <c r="M106" i="2"/>
  <c r="M107" i="2"/>
  <c r="M108" i="2"/>
  <c r="M109" i="2"/>
  <c r="M110" i="2"/>
  <c r="M111" i="2"/>
  <c r="M112" i="2"/>
  <c r="M113" i="2"/>
  <c r="M117" i="2"/>
  <c r="M118" i="2"/>
  <c r="M119" i="2"/>
  <c r="M120" i="2"/>
  <c r="M121" i="2"/>
  <c r="M122" i="2"/>
  <c r="M126" i="2"/>
  <c r="M127" i="2"/>
  <c r="M128" i="2"/>
  <c r="M129" i="2"/>
  <c r="M130" i="2"/>
  <c r="M134" i="2"/>
  <c r="M135" i="2"/>
  <c r="M136" i="2"/>
  <c r="M137" i="2"/>
  <c r="M138" i="2"/>
  <c r="M142" i="2"/>
  <c r="M143" i="2"/>
  <c r="M144" i="2"/>
  <c r="M145" i="2"/>
  <c r="M146" i="2"/>
  <c r="M147" i="2"/>
  <c r="M148" i="2"/>
  <c r="M152" i="2"/>
  <c r="M153" i="2"/>
  <c r="M154" i="2"/>
  <c r="M155" i="2"/>
  <c r="M156" i="2"/>
  <c r="M157" i="2"/>
  <c r="M158" i="2"/>
  <c r="M159" i="2"/>
  <c r="M160" i="2"/>
  <c r="M161" i="2"/>
  <c r="M165" i="2"/>
  <c r="M166" i="2"/>
  <c r="M167" i="2"/>
  <c r="M168" i="2"/>
  <c r="M169" i="2"/>
  <c r="M170" i="2"/>
  <c r="M171" i="2"/>
  <c r="M175" i="2"/>
  <c r="M176" i="2"/>
  <c r="M177" i="2"/>
  <c r="M178" i="2"/>
  <c r="M179" i="2"/>
  <c r="M180" i="2"/>
  <c r="M181" i="2"/>
  <c r="M182" i="2"/>
  <c r="M186" i="2"/>
  <c r="M187" i="2"/>
  <c r="M188" i="2"/>
  <c r="M189" i="2"/>
  <c r="M190" i="2"/>
  <c r="M194" i="2"/>
  <c r="M195" i="2"/>
  <c r="M196" i="2"/>
  <c r="M197" i="2"/>
  <c r="M198" i="2"/>
  <c r="M202" i="2"/>
  <c r="M203" i="2"/>
  <c r="M204" i="2"/>
  <c r="M205" i="2"/>
  <c r="M206" i="2"/>
  <c r="M210" i="2"/>
  <c r="M211" i="2"/>
  <c r="M212" i="2"/>
  <c r="M213" i="2"/>
  <c r="M214" i="2"/>
  <c r="M215" i="2"/>
  <c r="M216" i="2"/>
  <c r="M217" i="2"/>
  <c r="M218" i="2"/>
  <c r="M222" i="2"/>
  <c r="M223" i="2"/>
  <c r="M224" i="2"/>
  <c r="M225" i="2"/>
  <c r="M226" i="2"/>
  <c r="M230" i="2"/>
  <c r="M231" i="2"/>
  <c r="M232" i="2"/>
  <c r="M233" i="2"/>
  <c r="M234" i="2"/>
  <c r="M238" i="2"/>
  <c r="M239" i="2"/>
  <c r="M240" i="2"/>
  <c r="M241" i="2"/>
  <c r="M245" i="2"/>
  <c r="M246" i="2"/>
  <c r="M247" i="2"/>
  <c r="M248" i="2"/>
  <c r="M252" i="2"/>
  <c r="M253" i="2"/>
  <c r="M254" i="2"/>
  <c r="M255" i="2"/>
  <c r="M256" i="2"/>
  <c r="M257" i="2"/>
  <c r="M258" i="2"/>
  <c r="M262" i="2"/>
  <c r="M263" i="2"/>
  <c r="M264" i="2"/>
  <c r="M268" i="2"/>
  <c r="M269" i="2"/>
  <c r="M270" i="2"/>
  <c r="M271" i="2"/>
  <c r="M272" i="2"/>
  <c r="M276" i="2"/>
  <c r="M277" i="2"/>
  <c r="M278" i="2"/>
  <c r="M279" i="2"/>
  <c r="M280" i="2"/>
  <c r="M281" i="2"/>
  <c r="M282" i="2"/>
  <c r="M283" i="2"/>
  <c r="M287" i="2"/>
  <c r="M288" i="2"/>
  <c r="M289" i="2"/>
  <c r="M290" i="2"/>
  <c r="M291" i="2"/>
  <c r="M292" i="2"/>
  <c r="M293" i="2"/>
  <c r="M294" i="2"/>
  <c r="M77" i="2"/>
  <c r="L295" i="2"/>
  <c r="L287" i="2"/>
  <c r="L268" i="2"/>
  <c r="L262" i="2"/>
  <c r="L252" i="2"/>
  <c r="L230" i="2"/>
  <c r="L222" i="2"/>
  <c r="L210" i="2"/>
  <c r="L202" i="2"/>
  <c r="L194" i="2"/>
  <c r="L186" i="2"/>
  <c r="L165" i="2"/>
  <c r="L142" i="2"/>
  <c r="L134" i="2"/>
  <c r="L126" i="2"/>
  <c r="L105" i="2"/>
  <c r="L97" i="2"/>
  <c r="G3" i="1"/>
  <c r="G4" i="1"/>
  <c r="G5" i="1"/>
  <c r="G6" i="1"/>
  <c r="G2" i="1"/>
</calcChain>
</file>

<file path=xl/sharedStrings.xml><?xml version="1.0" encoding="utf-8"?>
<sst xmlns="http://schemas.openxmlformats.org/spreadsheetml/2006/main" count="729" uniqueCount="144">
  <si>
    <t>NickName</t>
  </si>
  <si>
    <t>Edo</t>
  </si>
  <si>
    <t>Tiga</t>
  </si>
  <si>
    <t>Vale</t>
  </si>
  <si>
    <t>Ricci</t>
  </si>
  <si>
    <t>Suarez</t>
  </si>
  <si>
    <t>Rico</t>
  </si>
  <si>
    <t>Rosi</t>
  </si>
  <si>
    <t>Cana</t>
  </si>
  <si>
    <t>Busca</t>
  </si>
  <si>
    <t>Matteo</t>
  </si>
  <si>
    <t>Piretta</t>
  </si>
  <si>
    <t>Stecca</t>
  </si>
  <si>
    <t>Ben</t>
  </si>
  <si>
    <t>Nero</t>
  </si>
  <si>
    <t>Luca Pa</t>
  </si>
  <si>
    <t>Savello</t>
  </si>
  <si>
    <t>Tao</t>
  </si>
  <si>
    <t>Sangio</t>
  </si>
  <si>
    <t>Pipps</t>
  </si>
  <si>
    <t>Riw</t>
  </si>
  <si>
    <t>Ciodo</t>
  </si>
  <si>
    <t>Chicca</t>
  </si>
  <si>
    <t>Diego</t>
  </si>
  <si>
    <t>Bus</t>
  </si>
  <si>
    <t>Bando</t>
  </si>
  <si>
    <t>Denny</t>
  </si>
  <si>
    <t>Ventu</t>
  </si>
  <si>
    <t>Baggio</t>
  </si>
  <si>
    <t>Vallino</t>
  </si>
  <si>
    <t>Gabri</t>
  </si>
  <si>
    <t>Ciccio</t>
  </si>
  <si>
    <t>Francia M</t>
  </si>
  <si>
    <t>Position</t>
  </si>
  <si>
    <t>Points</t>
  </si>
  <si>
    <t>Money</t>
  </si>
  <si>
    <t>Pay</t>
  </si>
  <si>
    <t>Player_Id</t>
  </si>
  <si>
    <t>Date</t>
  </si>
  <si>
    <t>Location</t>
  </si>
  <si>
    <t>Phone</t>
  </si>
  <si>
    <t>Mail</t>
  </si>
  <si>
    <t>edo@gmail.com</t>
  </si>
  <si>
    <t>3336778996</t>
  </si>
  <si>
    <t>3336778997</t>
  </si>
  <si>
    <t>3336778998</t>
  </si>
  <si>
    <t>3336778999</t>
  </si>
  <si>
    <t>3336779000</t>
  </si>
  <si>
    <t>3336779001</t>
  </si>
  <si>
    <t>3336779002</t>
  </si>
  <si>
    <t>3336779003</t>
  </si>
  <si>
    <t>3336779004</t>
  </si>
  <si>
    <t>3336779005</t>
  </si>
  <si>
    <t>3336779006</t>
  </si>
  <si>
    <t>3336779007</t>
  </si>
  <si>
    <t>3336779008</t>
  </si>
  <si>
    <t>3336779009</t>
  </si>
  <si>
    <t>3336779010</t>
  </si>
  <si>
    <t>3336779011</t>
  </si>
  <si>
    <t>3336779012</t>
  </si>
  <si>
    <t>3336779013</t>
  </si>
  <si>
    <t>3336779014</t>
  </si>
  <si>
    <t>3336779015</t>
  </si>
  <si>
    <t>3336779016</t>
  </si>
  <si>
    <t>3336779017</t>
  </si>
  <si>
    <t>3336779018</t>
  </si>
  <si>
    <t>3336779019</t>
  </si>
  <si>
    <t>3336779020</t>
  </si>
  <si>
    <t>3336779021</t>
  </si>
  <si>
    <t>3336779022</t>
  </si>
  <si>
    <t>3336779023</t>
  </si>
  <si>
    <t>3336778992</t>
  </si>
  <si>
    <t>3336778993</t>
  </si>
  <si>
    <t>3336778994</t>
  </si>
  <si>
    <t>Insert</t>
  </si>
  <si>
    <t>Update</t>
  </si>
  <si>
    <t>3336778945</t>
  </si>
  <si>
    <t>2014-03-14</t>
  </si>
  <si>
    <t>_id</t>
  </si>
  <si>
    <t>Tables</t>
  </si>
  <si>
    <t>Camilli</t>
  </si>
  <si>
    <t>Cantina</t>
  </si>
  <si>
    <t>Year</t>
  </si>
  <si>
    <t>2014-03-21</t>
  </si>
  <si>
    <t>2014-03-28</t>
  </si>
  <si>
    <t>2014-04-04</t>
  </si>
  <si>
    <t>2014-04-11</t>
  </si>
  <si>
    <t>2014-04-12</t>
  </si>
  <si>
    <t>2014-04-18</t>
  </si>
  <si>
    <t>2014-04-25</t>
  </si>
  <si>
    <t>2014-05-02</t>
  </si>
  <si>
    <t>2014-05-09</t>
  </si>
  <si>
    <t>2014-05-16</t>
  </si>
  <si>
    <t>2014-05-23</t>
  </si>
  <si>
    <t>2014-05-24</t>
  </si>
  <si>
    <t>2014-05-30</t>
  </si>
  <si>
    <t>2014-06-20</t>
  </si>
  <si>
    <t>2014-06-27</t>
  </si>
  <si>
    <t>2014-08-01</t>
  </si>
  <si>
    <t>2014-08-08</t>
  </si>
  <si>
    <t>2014-08-17</t>
  </si>
  <si>
    <t>2014-08-22</t>
  </si>
  <si>
    <t>2014-09-05</t>
  </si>
  <si>
    <t>2014-09-12</t>
  </si>
  <si>
    <t>2014-09-19</t>
  </si>
  <si>
    <t>2014-09-27</t>
  </si>
  <si>
    <t>Reda</t>
  </si>
  <si>
    <t>Sagra</t>
  </si>
  <si>
    <t>]})</t>
  </si>
  <si>
    <t>]}})</t>
  </si>
  <si>
    <t>Luca Ba</t>
  </si>
  <si>
    <t>3336779024</t>
  </si>
  <si>
    <t>2014-10-03</t>
  </si>
  <si>
    <t>2014-10-11</t>
  </si>
  <si>
    <t>2014-10-17</t>
  </si>
  <si>
    <t>2014-01-03</t>
  </si>
  <si>
    <t>2014-01-10</t>
  </si>
  <si>
    <t>Folgarida</t>
  </si>
  <si>
    <t>2014-01-17</t>
  </si>
  <si>
    <t>2014-01-31</t>
  </si>
  <si>
    <t>2014-02-07</t>
  </si>
  <si>
    <t>2014-02-14</t>
  </si>
  <si>
    <t>2014-02-28</t>
  </si>
  <si>
    <t>2014-03-07</t>
  </si>
  <si>
    <t>2014-10-24</t>
  </si>
  <si>
    <t>Final</t>
  </si>
  <si>
    <t>db.tournaments.update({_id: "1"},{$set: {year: 2014,date: ISODate("2014-01-03"),details: {location: "Camilli",tables: 1,final: 0},results: [</t>
  </si>
  <si>
    <t>2014-10-31</t>
  </si>
  <si>
    <t>2014-11-07</t>
  </si>
  <si>
    <t>2014-11-14</t>
  </si>
  <si>
    <t>2014-11-21</t>
  </si>
  <si>
    <t>2014-11-28</t>
  </si>
  <si>
    <t>2014-12-05</t>
  </si>
  <si>
    <t>2014-12-12</t>
  </si>
  <si>
    <t>2014-12-19</t>
  </si>
  <si>
    <t>2015-01-02</t>
  </si>
  <si>
    <t>2015-01-09</t>
  </si>
  <si>
    <t>2015-01-10</t>
  </si>
  <si>
    <t>Savo</t>
  </si>
  <si>
    <t>Castel</t>
  </si>
  <si>
    <t>2015-01-16</t>
  </si>
  <si>
    <t>2015-01-24</t>
  </si>
  <si>
    <t>2015-01-30</t>
  </si>
  <si>
    <t>2015-02-06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</si>
</sst>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>
      <pane ySplit="1" topLeftCell="A14" activePane="bottomLeft" state="frozen"/>
      <selection activeCell="E1" sqref="E1"/>
      <selection pane="bottomLeft" activeCell="G7" sqref="G7:G34"/>
    </sheetView>
  </sheetViews>
  <sheetFormatPr defaultRowHeight="15" x14ac:dyDescent="0.25"/>
  <cols>
    <col min="1" max="1" width="12.5703125" customWidth="1"/>
    <col min="2" max="2" width="12.7109375" customWidth="1"/>
    <col min="3" max="3" width="12.7109375" bestFit="1" customWidth="1"/>
    <col min="4" max="4" width="15.5703125" bestFit="1" customWidth="1"/>
    <col min="5" max="5" width="6.140625" customWidth="1"/>
    <col min="6" max="6" width="126.42578125" bestFit="1" customWidth="1"/>
    <col min="7" max="7" width="135.42578125" bestFit="1" customWidth="1"/>
  </cols>
  <sheetData>
    <row r="1" spans="1:7" x14ac:dyDescent="0.25">
      <c r="A1" t="s">
        <v>37</v>
      </c>
      <c r="B1" t="s">
        <v>0</v>
      </c>
      <c r="C1" t="s">
        <v>40</v>
      </c>
      <c r="D1" t="s">
        <v>41</v>
      </c>
      <c r="F1" t="s">
        <v>74</v>
      </c>
      <c r="G1" t="s">
        <v>75</v>
      </c>
    </row>
    <row r="2" spans="1:7" x14ac:dyDescent="0.25">
      <c r="A2" t="s">
        <v>8</v>
      </c>
      <c r="B2" t="s">
        <v>8</v>
      </c>
      <c r="C2" s="2" t="s">
        <v>71</v>
      </c>
      <c r="D2" t="s">
        <v>42</v>
      </c>
      <c r="F2" t="str">
        <f>CONCATENATE("db.players.insert({_id: """,A2,""",nikname: """,B2,""",details: {phone: """,C2,""",mail: """,D2,"""}})")</f>
        <v>db.players.insert({_id: "Cana",nikname: "Cana",details: {phone: "3336778992",mail: "edo@gmail.com"}})</v>
      </c>
      <c r="G2" t="e">
        <f>CONCATENATE("db.players.update({_id: """,A2,"""},{$set: {nikname: """,B2,""",picture: """,#REF!,""",details: {phone: """,C2,""",mail: """,D2,"""}}})")</f>
        <v>#REF!</v>
      </c>
    </row>
    <row r="3" spans="1:7" x14ac:dyDescent="0.25">
      <c r="A3" t="s">
        <v>2</v>
      </c>
      <c r="B3" t="s">
        <v>2</v>
      </c>
      <c r="C3" s="2" t="s">
        <v>72</v>
      </c>
      <c r="D3" t="s">
        <v>42</v>
      </c>
      <c r="F3" t="str">
        <f t="shared" ref="F3:F34" si="0">CONCATENATE("db.players.insert({_id: """,A3,""",nikname: """,B3,""",details: {phone: """,C3,""",mail: """,D3,"""}})")</f>
        <v>db.players.insert({_id: "Tiga",nikname: "Tiga",details: {phone: "3336778993",mail: "edo@gmail.com"}})</v>
      </c>
      <c r="G3" t="e">
        <f>CONCATENATE("db.players.update({_id: """,A3,"""},{$set: {nikname: """,B3,""",picture: """,#REF!,""",details: {phone: """,C3,""",mail: """,D3,"""}}})")</f>
        <v>#REF!</v>
      </c>
    </row>
    <row r="4" spans="1:7" x14ac:dyDescent="0.25">
      <c r="A4" t="s">
        <v>9</v>
      </c>
      <c r="B4" t="s">
        <v>9</v>
      </c>
      <c r="C4" s="2" t="s">
        <v>73</v>
      </c>
      <c r="D4" t="s">
        <v>42</v>
      </c>
      <c r="F4" t="str">
        <f t="shared" si="0"/>
        <v>db.players.insert({_id: "Busca",nikname: "Busca",details: {phone: "3336778994",mail: "edo@gmail.com"}})</v>
      </c>
      <c r="G4" t="e">
        <f>CONCATENATE("db.players.update({_id: """,A4,"""},{$set: {nikname: """,B4,""",picture: """,#REF!,""",details: {phone: """,C4,""",mail: """,D4,"""}}})")</f>
        <v>#REF!</v>
      </c>
    </row>
    <row r="5" spans="1:7" x14ac:dyDescent="0.25">
      <c r="A5" t="s">
        <v>1</v>
      </c>
      <c r="B5" t="s">
        <v>1</v>
      </c>
      <c r="C5" s="2" t="s">
        <v>76</v>
      </c>
      <c r="D5" t="s">
        <v>42</v>
      </c>
      <c r="F5" t="str">
        <f t="shared" si="0"/>
        <v>db.players.insert({_id: "Edo",nikname: "Edo",details: {phone: "3336778945",mail: "edo@gmail.com"}})</v>
      </c>
      <c r="G5" t="e">
        <f>CONCATENATE("db.players.update({_id: """,A5,"""},{$set: {nikname: """,B5,""",picture: """,#REF!,""",details: {phone: """,C5,""",mail: """,D5,"""}}})")</f>
        <v>#REF!</v>
      </c>
    </row>
    <row r="6" spans="1:7" x14ac:dyDescent="0.25">
      <c r="A6" t="s">
        <v>10</v>
      </c>
      <c r="B6" t="s">
        <v>10</v>
      </c>
      <c r="C6" s="2" t="s">
        <v>43</v>
      </c>
      <c r="D6" t="s">
        <v>42</v>
      </c>
      <c r="F6" t="str">
        <f t="shared" si="0"/>
        <v>db.players.insert({_id: "Matteo",nikname: "Matteo",details: {phone: "3336778996",mail: "edo@gmail.com"}})</v>
      </c>
      <c r="G6" t="e">
        <f>CONCATENATE("db.players.update({_id: """,A6,"""},{$set: {nikname: """,B6,""",picture: """,#REF!,""",details: {phone: """,C6,""",mail: """,D6,"""}}})")</f>
        <v>#REF!</v>
      </c>
    </row>
    <row r="7" spans="1:7" x14ac:dyDescent="0.25">
      <c r="A7" t="s">
        <v>5</v>
      </c>
      <c r="B7" t="s">
        <v>5</v>
      </c>
      <c r="C7" s="2" t="s">
        <v>44</v>
      </c>
      <c r="D7" t="s">
        <v>42</v>
      </c>
      <c r="F7" t="str">
        <f t="shared" si="0"/>
        <v>db.players.insert({_id: "Suarez",nikname: "Suarez",details: {phone: "3336778997",mail: "edo@gmail.com"}})</v>
      </c>
      <c r="G7" t="str">
        <f>CONCATENATE("db.players.update({_id: """,A7,"""},{$set: {nikname: """,B7,""",details: {phone: """,C7,""",mail: """,D7,"""}}})")</f>
        <v>db.players.update({_id: "Suarez"},{$set: {nikname: "Suarez",details: {phone: "3336778997",mail: "edo@gmail.com"}}})</v>
      </c>
    </row>
    <row r="8" spans="1:7" x14ac:dyDescent="0.25">
      <c r="A8" t="s">
        <v>11</v>
      </c>
      <c r="B8" t="s">
        <v>11</v>
      </c>
      <c r="C8" s="2" t="s">
        <v>45</v>
      </c>
      <c r="D8" t="s">
        <v>42</v>
      </c>
      <c r="F8" t="str">
        <f t="shared" si="0"/>
        <v>db.players.insert({_id: "Piretta",nikname: "Piretta",details: {phone: "3336778998",mail: "edo@gmail.com"}})</v>
      </c>
      <c r="G8" t="str">
        <f t="shared" ref="G8:G34" si="1">CONCATENATE("db.players.update({_id: """,A8,"""},{$set: {nikname: """,B8,""",details: {phone: """,C8,""",mail: """,D8,"""}}})")</f>
        <v>db.players.update({_id: "Piretta"},{$set: {nikname: "Piretta",details: {phone: "3336778998",mail: "edo@gmail.com"}}})</v>
      </c>
    </row>
    <row r="9" spans="1:7" x14ac:dyDescent="0.25">
      <c r="A9" t="s">
        <v>12</v>
      </c>
      <c r="B9" t="s">
        <v>12</v>
      </c>
      <c r="C9" s="2" t="s">
        <v>46</v>
      </c>
      <c r="D9" t="s">
        <v>42</v>
      </c>
      <c r="F9" t="str">
        <f t="shared" si="0"/>
        <v>db.players.insert({_id: "Stecca",nikname: "Stecca",details: {phone: "3336778999",mail: "edo@gmail.com"}})</v>
      </c>
      <c r="G9" t="str">
        <f t="shared" si="1"/>
        <v>db.players.update({_id: "Stecca"},{$set: {nikname: "Stecca",details: {phone: "3336778999",mail: "edo@gmail.com"}}})</v>
      </c>
    </row>
    <row r="10" spans="1:7" x14ac:dyDescent="0.25">
      <c r="A10" t="s">
        <v>13</v>
      </c>
      <c r="B10" t="s">
        <v>13</v>
      </c>
      <c r="C10" s="2" t="s">
        <v>47</v>
      </c>
      <c r="D10" t="s">
        <v>42</v>
      </c>
      <c r="F10" t="str">
        <f t="shared" si="0"/>
        <v>db.players.insert({_id: "Ben",nikname: "Ben",details: {phone: "3336779000",mail: "edo@gmail.com"}})</v>
      </c>
      <c r="G10" t="str">
        <f t="shared" si="1"/>
        <v>db.players.update({_id: "Ben"},{$set: {nikname: "Ben",details: {phone: "3336779000",mail: "edo@gmail.com"}}})</v>
      </c>
    </row>
    <row r="11" spans="1:7" x14ac:dyDescent="0.25">
      <c r="A11" t="s">
        <v>14</v>
      </c>
      <c r="B11" t="s">
        <v>14</v>
      </c>
      <c r="C11" s="2" t="s">
        <v>48</v>
      </c>
      <c r="D11" t="s">
        <v>42</v>
      </c>
      <c r="F11" t="str">
        <f t="shared" si="0"/>
        <v>db.players.insert({_id: "Nero",nikname: "Nero",details: {phone: "3336779001",mail: "edo@gmail.com"}})</v>
      </c>
      <c r="G11" t="str">
        <f t="shared" si="1"/>
        <v>db.players.update({_id: "Nero"},{$set: {nikname: "Nero",details: {phone: "3336779001",mail: "edo@gmail.com"}}})</v>
      </c>
    </row>
    <row r="12" spans="1:7" x14ac:dyDescent="0.25">
      <c r="A12" t="s">
        <v>3</v>
      </c>
      <c r="B12" t="s">
        <v>3</v>
      </c>
      <c r="C12" s="2" t="s">
        <v>49</v>
      </c>
      <c r="D12" t="s">
        <v>42</v>
      </c>
      <c r="F12" t="str">
        <f t="shared" si="0"/>
        <v>db.players.insert({_id: "Vale",nikname: "Vale",details: {phone: "3336779002",mail: "edo@gmail.com"}})</v>
      </c>
      <c r="G12" t="str">
        <f t="shared" si="1"/>
        <v>db.players.update({_id: "Vale"},{$set: {nikname: "Vale",details: {phone: "3336779002",mail: "edo@gmail.com"}}})</v>
      </c>
    </row>
    <row r="13" spans="1:7" x14ac:dyDescent="0.25">
      <c r="A13" t="s">
        <v>4</v>
      </c>
      <c r="B13" t="s">
        <v>4</v>
      </c>
      <c r="C13" s="2" t="s">
        <v>50</v>
      </c>
      <c r="D13" t="s">
        <v>42</v>
      </c>
      <c r="F13" t="str">
        <f t="shared" si="0"/>
        <v>db.players.insert({_id: "Ricci",nikname: "Ricci",details: {phone: "3336779003",mail: "edo@gmail.com"}})</v>
      </c>
      <c r="G13" t="str">
        <f t="shared" si="1"/>
        <v>db.players.update({_id: "Ricci"},{$set: {nikname: "Ricci",details: {phone: "3336779003",mail: "edo@gmail.com"}}})</v>
      </c>
    </row>
    <row r="14" spans="1:7" x14ac:dyDescent="0.25">
      <c r="A14" t="s">
        <v>6</v>
      </c>
      <c r="B14" t="s">
        <v>6</v>
      </c>
      <c r="C14" s="2" t="s">
        <v>51</v>
      </c>
      <c r="D14" t="s">
        <v>42</v>
      </c>
      <c r="F14" t="str">
        <f t="shared" si="0"/>
        <v>db.players.insert({_id: "Rico",nikname: "Rico",details: {phone: "3336779004",mail: "edo@gmail.com"}})</v>
      </c>
      <c r="G14" t="str">
        <f t="shared" si="1"/>
        <v>db.players.update({_id: "Rico"},{$set: {nikname: "Rico",details: {phone: "3336779004",mail: "edo@gmail.com"}}})</v>
      </c>
    </row>
    <row r="15" spans="1:7" x14ac:dyDescent="0.25">
      <c r="A15" t="s">
        <v>15</v>
      </c>
      <c r="B15" t="s">
        <v>15</v>
      </c>
      <c r="C15" s="2" t="s">
        <v>52</v>
      </c>
      <c r="D15" t="s">
        <v>42</v>
      </c>
      <c r="F15" t="str">
        <f t="shared" si="0"/>
        <v>db.players.insert({_id: "Luca Pa",nikname: "Luca Pa",details: {phone: "3336779005",mail: "edo@gmail.com"}})</v>
      </c>
      <c r="G15" t="str">
        <f t="shared" si="1"/>
        <v>db.players.update({_id: "Luca Pa"},{$set: {nikname: "Luca Pa",details: {phone: "3336779005",mail: "edo@gmail.com"}}})</v>
      </c>
    </row>
    <row r="16" spans="1:7" x14ac:dyDescent="0.25">
      <c r="A16" t="s">
        <v>16</v>
      </c>
      <c r="B16" t="s">
        <v>16</v>
      </c>
      <c r="C16" s="2" t="s">
        <v>53</v>
      </c>
      <c r="D16" t="s">
        <v>42</v>
      </c>
      <c r="F16" t="str">
        <f t="shared" si="0"/>
        <v>db.players.insert({_id: "Savello",nikname: "Savello",details: {phone: "3336779006",mail: "edo@gmail.com"}})</v>
      </c>
      <c r="G16" t="str">
        <f t="shared" si="1"/>
        <v>db.players.update({_id: "Savello"},{$set: {nikname: "Savello",details: {phone: "3336779006",mail: "edo@gmail.com"}}})</v>
      </c>
    </row>
    <row r="17" spans="1:7" x14ac:dyDescent="0.25">
      <c r="A17" t="s">
        <v>17</v>
      </c>
      <c r="B17" t="s">
        <v>17</v>
      </c>
      <c r="C17" s="2" t="s">
        <v>54</v>
      </c>
      <c r="D17" t="s">
        <v>42</v>
      </c>
      <c r="F17" t="str">
        <f t="shared" si="0"/>
        <v>db.players.insert({_id: "Tao",nikname: "Tao",details: {phone: "3336779007",mail: "edo@gmail.com"}})</v>
      </c>
      <c r="G17" t="str">
        <f t="shared" si="1"/>
        <v>db.players.update({_id: "Tao"},{$set: {nikname: "Tao",details: {phone: "3336779007",mail: "edo@gmail.com"}}})</v>
      </c>
    </row>
    <row r="18" spans="1:7" x14ac:dyDescent="0.25">
      <c r="A18" t="s">
        <v>18</v>
      </c>
      <c r="B18" t="s">
        <v>18</v>
      </c>
      <c r="C18" s="2" t="s">
        <v>55</v>
      </c>
      <c r="D18" t="s">
        <v>42</v>
      </c>
      <c r="F18" t="str">
        <f t="shared" si="0"/>
        <v>db.players.insert({_id: "Sangio",nikname: "Sangio",details: {phone: "3336779008",mail: "edo@gmail.com"}})</v>
      </c>
      <c r="G18" t="str">
        <f t="shared" si="1"/>
        <v>db.players.update({_id: "Sangio"},{$set: {nikname: "Sangio",details: {phone: "3336779008",mail: "edo@gmail.com"}}})</v>
      </c>
    </row>
    <row r="19" spans="1:7" x14ac:dyDescent="0.25">
      <c r="A19" t="s">
        <v>19</v>
      </c>
      <c r="B19" t="s">
        <v>19</v>
      </c>
      <c r="C19" s="2" t="s">
        <v>56</v>
      </c>
      <c r="D19" t="s">
        <v>42</v>
      </c>
      <c r="F19" t="str">
        <f t="shared" si="0"/>
        <v>db.players.insert({_id: "Pipps",nikname: "Pipps",details: {phone: "3336779009",mail: "edo@gmail.com"}})</v>
      </c>
      <c r="G19" t="str">
        <f t="shared" si="1"/>
        <v>db.players.update({_id: "Pipps"},{$set: {nikname: "Pipps",details: {phone: "3336779009",mail: "edo@gmail.com"}}})</v>
      </c>
    </row>
    <row r="20" spans="1:7" x14ac:dyDescent="0.25">
      <c r="A20" t="s">
        <v>20</v>
      </c>
      <c r="B20" t="s">
        <v>20</v>
      </c>
      <c r="C20" s="2" t="s">
        <v>57</v>
      </c>
      <c r="D20" t="s">
        <v>42</v>
      </c>
      <c r="F20" t="str">
        <f t="shared" si="0"/>
        <v>db.players.insert({_id: "Riw",nikname: "Riw",details: {phone: "3336779010",mail: "edo@gmail.com"}})</v>
      </c>
      <c r="G20" t="str">
        <f t="shared" si="1"/>
        <v>db.players.update({_id: "Riw"},{$set: {nikname: "Riw",details: {phone: "3336779010",mail: "edo@gmail.com"}}})</v>
      </c>
    </row>
    <row r="21" spans="1:7" x14ac:dyDescent="0.25">
      <c r="A21" t="s">
        <v>7</v>
      </c>
      <c r="B21" t="s">
        <v>7</v>
      </c>
      <c r="C21" s="2" t="s">
        <v>58</v>
      </c>
      <c r="D21" t="s">
        <v>42</v>
      </c>
      <c r="F21" t="str">
        <f t="shared" si="0"/>
        <v>db.players.insert({_id: "Rosi",nikname: "Rosi",details: {phone: "3336779011",mail: "edo@gmail.com"}})</v>
      </c>
      <c r="G21" t="str">
        <f t="shared" si="1"/>
        <v>db.players.update({_id: "Rosi"},{$set: {nikname: "Rosi",details: {phone: "3336779011",mail: "edo@gmail.com"}}})</v>
      </c>
    </row>
    <row r="22" spans="1:7" x14ac:dyDescent="0.25">
      <c r="A22" t="s">
        <v>21</v>
      </c>
      <c r="B22" t="s">
        <v>21</v>
      </c>
      <c r="C22" s="2" t="s">
        <v>59</v>
      </c>
      <c r="D22" t="s">
        <v>42</v>
      </c>
      <c r="F22" t="str">
        <f t="shared" si="0"/>
        <v>db.players.insert({_id: "Ciodo",nikname: "Ciodo",details: {phone: "3336779012",mail: "edo@gmail.com"}})</v>
      </c>
      <c r="G22" t="str">
        <f t="shared" si="1"/>
        <v>db.players.update({_id: "Ciodo"},{$set: {nikname: "Ciodo",details: {phone: "3336779012",mail: "edo@gmail.com"}}})</v>
      </c>
    </row>
    <row r="23" spans="1:7" x14ac:dyDescent="0.25">
      <c r="A23" t="s">
        <v>22</v>
      </c>
      <c r="B23" t="s">
        <v>22</v>
      </c>
      <c r="C23" s="2" t="s">
        <v>60</v>
      </c>
      <c r="D23" t="s">
        <v>42</v>
      </c>
      <c r="F23" t="str">
        <f t="shared" si="0"/>
        <v>db.players.insert({_id: "Chicca",nikname: "Chicca",details: {phone: "3336779013",mail: "edo@gmail.com"}})</v>
      </c>
      <c r="G23" t="str">
        <f t="shared" si="1"/>
        <v>db.players.update({_id: "Chicca"},{$set: {nikname: "Chicca",details: {phone: "3336779013",mail: "edo@gmail.com"}}})</v>
      </c>
    </row>
    <row r="24" spans="1:7" x14ac:dyDescent="0.25">
      <c r="A24" t="s">
        <v>23</v>
      </c>
      <c r="B24" t="s">
        <v>23</v>
      </c>
      <c r="C24" s="2" t="s">
        <v>61</v>
      </c>
      <c r="D24" t="s">
        <v>42</v>
      </c>
      <c r="F24" t="str">
        <f t="shared" si="0"/>
        <v>db.players.insert({_id: "Diego",nikname: "Diego",details: {phone: "3336779014",mail: "edo@gmail.com"}})</v>
      </c>
      <c r="G24" t="str">
        <f t="shared" si="1"/>
        <v>db.players.update({_id: "Diego"},{$set: {nikname: "Diego",details: {phone: "3336779014",mail: "edo@gmail.com"}}})</v>
      </c>
    </row>
    <row r="25" spans="1:7" x14ac:dyDescent="0.25">
      <c r="A25" t="s">
        <v>24</v>
      </c>
      <c r="B25" t="s">
        <v>24</v>
      </c>
      <c r="C25" s="2" t="s">
        <v>62</v>
      </c>
      <c r="D25" t="s">
        <v>42</v>
      </c>
      <c r="F25" t="str">
        <f t="shared" si="0"/>
        <v>db.players.insert({_id: "Bus",nikname: "Bus",details: {phone: "3336779015",mail: "edo@gmail.com"}})</v>
      </c>
      <c r="G25" t="str">
        <f t="shared" si="1"/>
        <v>db.players.update({_id: "Bus"},{$set: {nikname: "Bus",details: {phone: "3336779015",mail: "edo@gmail.com"}}})</v>
      </c>
    </row>
    <row r="26" spans="1:7" x14ac:dyDescent="0.25">
      <c r="A26" t="s">
        <v>25</v>
      </c>
      <c r="B26" t="s">
        <v>25</v>
      </c>
      <c r="C26" s="2" t="s">
        <v>63</v>
      </c>
      <c r="D26" t="s">
        <v>42</v>
      </c>
      <c r="F26" t="str">
        <f t="shared" si="0"/>
        <v>db.players.insert({_id: "Bando",nikname: "Bando",details: {phone: "3336779016",mail: "edo@gmail.com"}})</v>
      </c>
      <c r="G26" t="str">
        <f t="shared" si="1"/>
        <v>db.players.update({_id: "Bando"},{$set: {nikname: "Bando",details: {phone: "3336779016",mail: "edo@gmail.com"}}})</v>
      </c>
    </row>
    <row r="27" spans="1:7" x14ac:dyDescent="0.25">
      <c r="A27" t="s">
        <v>26</v>
      </c>
      <c r="B27" t="s">
        <v>26</v>
      </c>
      <c r="C27" s="2" t="s">
        <v>64</v>
      </c>
      <c r="D27" t="s">
        <v>42</v>
      </c>
      <c r="F27" t="str">
        <f t="shared" si="0"/>
        <v>db.players.insert({_id: "Denny",nikname: "Denny",details: {phone: "3336779017",mail: "edo@gmail.com"}})</v>
      </c>
      <c r="G27" t="str">
        <f t="shared" si="1"/>
        <v>db.players.update({_id: "Denny"},{$set: {nikname: "Denny",details: {phone: "3336779017",mail: "edo@gmail.com"}}})</v>
      </c>
    </row>
    <row r="28" spans="1:7" x14ac:dyDescent="0.25">
      <c r="A28" t="s">
        <v>27</v>
      </c>
      <c r="B28" t="s">
        <v>27</v>
      </c>
      <c r="C28" s="2" t="s">
        <v>65</v>
      </c>
      <c r="D28" t="s">
        <v>42</v>
      </c>
      <c r="F28" t="str">
        <f t="shared" si="0"/>
        <v>db.players.insert({_id: "Ventu",nikname: "Ventu",details: {phone: "3336779018",mail: "edo@gmail.com"}})</v>
      </c>
      <c r="G28" t="str">
        <f t="shared" si="1"/>
        <v>db.players.update({_id: "Ventu"},{$set: {nikname: "Ventu",details: {phone: "3336779018",mail: "edo@gmail.com"}}})</v>
      </c>
    </row>
    <row r="29" spans="1:7" x14ac:dyDescent="0.25">
      <c r="A29" t="s">
        <v>28</v>
      </c>
      <c r="B29" t="s">
        <v>28</v>
      </c>
      <c r="C29" s="2" t="s">
        <v>66</v>
      </c>
      <c r="D29" t="s">
        <v>42</v>
      </c>
      <c r="F29" t="str">
        <f t="shared" si="0"/>
        <v>db.players.insert({_id: "Baggio",nikname: "Baggio",details: {phone: "3336779019",mail: "edo@gmail.com"}})</v>
      </c>
      <c r="G29" t="str">
        <f t="shared" si="1"/>
        <v>db.players.update({_id: "Baggio"},{$set: {nikname: "Baggio",details: {phone: "3336779019",mail: "edo@gmail.com"}}})</v>
      </c>
    </row>
    <row r="30" spans="1:7" x14ac:dyDescent="0.25">
      <c r="A30" t="s">
        <v>29</v>
      </c>
      <c r="B30" t="s">
        <v>29</v>
      </c>
      <c r="C30" s="2" t="s">
        <v>67</v>
      </c>
      <c r="D30" t="s">
        <v>42</v>
      </c>
      <c r="F30" t="str">
        <f t="shared" si="0"/>
        <v>db.players.insert({_id: "Vallino",nikname: "Vallino",details: {phone: "3336779020",mail: "edo@gmail.com"}})</v>
      </c>
      <c r="G30" t="str">
        <f t="shared" si="1"/>
        <v>db.players.update({_id: "Vallino"},{$set: {nikname: "Vallino",details: {phone: "3336779020",mail: "edo@gmail.com"}}})</v>
      </c>
    </row>
    <row r="31" spans="1:7" x14ac:dyDescent="0.25">
      <c r="A31" t="s">
        <v>30</v>
      </c>
      <c r="B31" t="s">
        <v>30</v>
      </c>
      <c r="C31" s="2" t="s">
        <v>68</v>
      </c>
      <c r="D31" t="s">
        <v>42</v>
      </c>
      <c r="F31" t="str">
        <f t="shared" si="0"/>
        <v>db.players.insert({_id: "Gabri",nikname: "Gabri",details: {phone: "3336779021",mail: "edo@gmail.com"}})</v>
      </c>
      <c r="G31" t="str">
        <f t="shared" si="1"/>
        <v>db.players.update({_id: "Gabri"},{$set: {nikname: "Gabri",details: {phone: "3336779021",mail: "edo@gmail.com"}}})</v>
      </c>
    </row>
    <row r="32" spans="1:7" x14ac:dyDescent="0.25">
      <c r="A32" t="s">
        <v>31</v>
      </c>
      <c r="B32" t="s">
        <v>31</v>
      </c>
      <c r="C32" s="2" t="s">
        <v>69</v>
      </c>
      <c r="D32" t="s">
        <v>42</v>
      </c>
      <c r="F32" t="str">
        <f t="shared" si="0"/>
        <v>db.players.insert({_id: "Ciccio",nikname: "Ciccio",details: {phone: "3336779022",mail: "edo@gmail.com"}})</v>
      </c>
      <c r="G32" t="str">
        <f t="shared" si="1"/>
        <v>db.players.update({_id: "Ciccio"},{$set: {nikname: "Ciccio",details: {phone: "3336779022",mail: "edo@gmail.com"}}})</v>
      </c>
    </row>
    <row r="33" spans="1:7" x14ac:dyDescent="0.25">
      <c r="A33" t="s">
        <v>32</v>
      </c>
      <c r="B33" t="s">
        <v>32</v>
      </c>
      <c r="C33" s="2" t="s">
        <v>70</v>
      </c>
      <c r="D33" t="s">
        <v>42</v>
      </c>
      <c r="F33" t="str">
        <f t="shared" si="0"/>
        <v>db.players.insert({_id: "Francia M",nikname: "Francia M",details: {phone: "3336779023",mail: "edo@gmail.com"}})</v>
      </c>
      <c r="G33" t="str">
        <f t="shared" si="1"/>
        <v>db.players.update({_id: "Francia M"},{$set: {nikname: "Francia M",details: {phone: "3336779023",mail: "edo@gmail.com"}}})</v>
      </c>
    </row>
    <row r="34" spans="1:7" x14ac:dyDescent="0.25">
      <c r="A34" t="s">
        <v>110</v>
      </c>
      <c r="B34" t="s">
        <v>110</v>
      </c>
      <c r="C34" s="2" t="s">
        <v>111</v>
      </c>
      <c r="D34" t="s">
        <v>42</v>
      </c>
      <c r="F34" t="str">
        <f t="shared" si="0"/>
        <v>db.players.insert({_id: "Luca Ba",nikname: "Luca Ba",details: {phone: "3336779024",mail: "edo@gmail.com"}})</v>
      </c>
      <c r="G34" t="str">
        <f t="shared" si="1"/>
        <v>db.players.update({_id: "Luca Ba"},{$set: {nikname: "Luca Ba",details: {phone: "3336779024",mail: "edo@gmail.com"}}})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4"/>
  <sheetViews>
    <sheetView tabSelected="1" zoomScaleNormal="100" workbookViewId="0">
      <pane ySplit="1" topLeftCell="A465" activePane="bottomLeft" state="frozen"/>
      <selection pane="bottomLeft" activeCell="L468" sqref="L468:L474"/>
    </sheetView>
  </sheetViews>
  <sheetFormatPr defaultRowHeight="15" x14ac:dyDescent="0.25"/>
  <cols>
    <col min="1" max="1" width="10.85546875" style="4" bestFit="1" customWidth="1"/>
    <col min="2" max="2" width="10.85546875" style="4" customWidth="1"/>
    <col min="3" max="4" width="10.85546875" customWidth="1"/>
    <col min="5" max="6" width="10.85546875" style="4" customWidth="1"/>
    <col min="12" max="12" width="69.5703125" customWidth="1"/>
    <col min="13" max="13" width="129.85546875" bestFit="1" customWidth="1"/>
  </cols>
  <sheetData>
    <row r="1" spans="1:13" x14ac:dyDescent="0.25">
      <c r="A1" s="4" t="s">
        <v>78</v>
      </c>
      <c r="B1" s="4" t="s">
        <v>82</v>
      </c>
      <c r="C1" t="s">
        <v>38</v>
      </c>
      <c r="D1" t="s">
        <v>39</v>
      </c>
      <c r="E1" s="4" t="s">
        <v>79</v>
      </c>
      <c r="F1" s="4" t="s">
        <v>125</v>
      </c>
      <c r="G1" t="s">
        <v>37</v>
      </c>
      <c r="H1" t="s">
        <v>33</v>
      </c>
      <c r="I1" t="s">
        <v>34</v>
      </c>
      <c r="J1" t="s">
        <v>35</v>
      </c>
      <c r="K1" t="s">
        <v>36</v>
      </c>
      <c r="L1" t="s">
        <v>74</v>
      </c>
      <c r="M1" t="s">
        <v>75</v>
      </c>
    </row>
    <row r="2" spans="1:13" x14ac:dyDescent="0.25">
      <c r="A2" s="4">
        <v>1</v>
      </c>
      <c r="B2" s="5">
        <v>2014</v>
      </c>
      <c r="C2" s="3" t="s">
        <v>115</v>
      </c>
      <c r="D2" s="1" t="s">
        <v>80</v>
      </c>
      <c r="E2" s="4">
        <v>1</v>
      </c>
      <c r="F2" s="4">
        <v>0</v>
      </c>
      <c r="L2" t="str">
        <f>CONCATENATE("db.tournaments.insert({_id: ",A2,",year: ",B2,",date: ISODate(""",C2,"""),details: {location: """,D2,""",tables: ",E2,",final: ",F2,"},results: [")</f>
        <v>db.tournaments.insert({_id: 1,year: 2014,date: ISODate("2014-01-03"),details: {location: "Camilli",tables: 1,final: 0},results: [</v>
      </c>
      <c r="M2" t="str">
        <f>CONCATENATE("db.tournaments.update({_id: """,A2,"""},{$set: {year: ",B2,",date: ISODate(""",C2,"""),details: {location: """,D2,""",tables: ",E2,",final: ",F2,"},results: [")</f>
        <v>db.tournaments.update({_id: "1"},{$set: {year: 2014,date: ISODate("2014-01-03"),details: {location: "Camilli",tables: 1,final: 0},results: [</v>
      </c>
    </row>
    <row r="3" spans="1:13" x14ac:dyDescent="0.25">
      <c r="G3" t="s">
        <v>9</v>
      </c>
      <c r="H3">
        <v>1</v>
      </c>
      <c r="I3">
        <v>437.5</v>
      </c>
      <c r="J3">
        <v>35</v>
      </c>
      <c r="K3">
        <v>5</v>
      </c>
      <c r="L3" t="str">
        <f t="shared" ref="L3:L9" si="0">CONCATENATE("{ player_id: """,G3,""", pos: ",H3,", points: ",I3,", money: ",J3,", pay: ",K3,"},")</f>
        <v>{ player_id: "Busca", pos: 1, points: 437.5, money: 35, pay: 5},</v>
      </c>
      <c r="M3" t="str">
        <f t="shared" ref="M3:M9" si="1">CONCATENATE("{ player_id: """,G3,""", pos: ",H3,", points: ",I3,", money: ",J3,", pay: ",K3,"},")</f>
        <v>{ player_id: "Busca", pos: 1, points: 437.5, money: 35, pay: 5},</v>
      </c>
    </row>
    <row r="4" spans="1:13" x14ac:dyDescent="0.25">
      <c r="C4" s="1"/>
      <c r="D4" s="1"/>
      <c r="G4" t="s">
        <v>8</v>
      </c>
      <c r="H4">
        <v>2</v>
      </c>
      <c r="I4">
        <v>218.75</v>
      </c>
      <c r="J4">
        <v>0</v>
      </c>
      <c r="K4">
        <v>5</v>
      </c>
      <c r="L4" t="str">
        <f t="shared" si="0"/>
        <v>{ player_id: "Cana", pos: 2, points: 218.75, money: 0, pay: 5},</v>
      </c>
      <c r="M4" t="str">
        <f t="shared" si="1"/>
        <v>{ player_id: "Cana", pos: 2, points: 218.75, money: 0, pay: 5},</v>
      </c>
    </row>
    <row r="5" spans="1:13" x14ac:dyDescent="0.25">
      <c r="C5" s="1"/>
      <c r="D5" s="1"/>
      <c r="G5" t="s">
        <v>13</v>
      </c>
      <c r="H5">
        <v>3</v>
      </c>
      <c r="I5">
        <v>145.81</v>
      </c>
      <c r="J5">
        <v>0</v>
      </c>
      <c r="K5">
        <v>5</v>
      </c>
      <c r="L5" t="str">
        <f t="shared" si="0"/>
        <v>{ player_id: "Ben", pos: 3, points: 145.81, money: 0, pay: 5},</v>
      </c>
      <c r="M5" t="str">
        <f t="shared" si="1"/>
        <v>{ player_id: "Ben", pos: 3, points: 145.81, money: 0, pay: 5},</v>
      </c>
    </row>
    <row r="6" spans="1:13" x14ac:dyDescent="0.25">
      <c r="C6" s="1"/>
      <c r="D6" s="1"/>
      <c r="G6" t="s">
        <v>2</v>
      </c>
      <c r="H6">
        <v>4</v>
      </c>
      <c r="I6">
        <v>109.37</v>
      </c>
      <c r="J6">
        <v>0</v>
      </c>
      <c r="K6">
        <v>5</v>
      </c>
      <c r="L6" t="str">
        <f t="shared" si="0"/>
        <v>{ player_id: "Tiga", pos: 4, points: 109.37, money: 0, pay: 5},</v>
      </c>
      <c r="M6" t="str">
        <f t="shared" si="1"/>
        <v>{ player_id: "Tiga", pos: 4, points: 109.37, money: 0, pay: 5},</v>
      </c>
    </row>
    <row r="7" spans="1:13" x14ac:dyDescent="0.25">
      <c r="C7" s="1"/>
      <c r="D7" s="1"/>
      <c r="G7" t="s">
        <v>26</v>
      </c>
      <c r="H7">
        <v>5</v>
      </c>
      <c r="I7">
        <v>87.5</v>
      </c>
      <c r="J7">
        <v>0</v>
      </c>
      <c r="K7">
        <v>5</v>
      </c>
      <c r="L7" t="str">
        <f t="shared" si="0"/>
        <v>{ player_id: "Denny", pos: 5, points: 87.5, money: 0, pay: 5},</v>
      </c>
      <c r="M7" t="str">
        <f t="shared" si="1"/>
        <v>{ player_id: "Denny", pos: 5, points: 87.5, money: 0, pay: 5},</v>
      </c>
    </row>
    <row r="8" spans="1:13" x14ac:dyDescent="0.25">
      <c r="C8" s="1"/>
      <c r="D8" s="1"/>
      <c r="G8" t="s">
        <v>12</v>
      </c>
      <c r="H8">
        <v>6</v>
      </c>
      <c r="I8">
        <v>72.87</v>
      </c>
      <c r="J8">
        <v>0</v>
      </c>
      <c r="K8">
        <v>5</v>
      </c>
      <c r="L8" t="str">
        <f t="shared" si="0"/>
        <v>{ player_id: "Stecca", pos: 6, points: 72.87, money: 0, pay: 5},</v>
      </c>
      <c r="M8" t="str">
        <f t="shared" si="1"/>
        <v>{ player_id: "Stecca", pos: 6, points: 72.87, money: 0, pay: 5},</v>
      </c>
    </row>
    <row r="9" spans="1:13" x14ac:dyDescent="0.25">
      <c r="C9" s="1"/>
      <c r="D9" s="1"/>
      <c r="G9" t="s">
        <v>14</v>
      </c>
      <c r="H9">
        <v>7</v>
      </c>
      <c r="I9">
        <v>62.5</v>
      </c>
      <c r="J9">
        <v>0</v>
      </c>
      <c r="K9">
        <v>5</v>
      </c>
      <c r="L9" t="str">
        <f t="shared" si="0"/>
        <v>{ player_id: "Nero", pos: 7, points: 62.5, money: 0, pay: 5},</v>
      </c>
      <c r="M9" t="str">
        <f t="shared" si="1"/>
        <v>{ player_id: "Nero", pos: 7, points: 62.5, money: 0, pay: 5},</v>
      </c>
    </row>
    <row r="10" spans="1:13" x14ac:dyDescent="0.25">
      <c r="L10" t="s">
        <v>108</v>
      </c>
      <c r="M10" t="s">
        <v>109</v>
      </c>
    </row>
    <row r="11" spans="1:13" ht="15.75" customHeight="1" x14ac:dyDescent="0.25">
      <c r="A11" s="4">
        <v>2</v>
      </c>
      <c r="B11" s="5">
        <v>2014</v>
      </c>
      <c r="C11" s="3" t="s">
        <v>116</v>
      </c>
      <c r="D11" s="1" t="s">
        <v>81</v>
      </c>
      <c r="E11" s="4">
        <v>1</v>
      </c>
      <c r="F11" s="4">
        <v>0</v>
      </c>
      <c r="L11" t="str">
        <f>CONCATENATE("db.tournaments.insert({_id: ",A11,",year: ",B11,",date: ISODate(""",C11,"""),details: {location: """,D11,""",tables: ",E11,",final: ",F11,"},results: [")</f>
        <v>db.tournaments.insert({_id: 2,year: 2014,date: ISODate("2014-01-10"),details: {location: "Cantina",tables: 1,final: 0},results: [</v>
      </c>
      <c r="M11" t="str">
        <f>CONCATENATE("db.tournaments.update({_id: """,A11,"""},{$set: {year: ",B11,",date: ISODate(""",C11,"""),details: {location: """,D11,""",tables: ",E11,",final: ",F11,"},results: [")</f>
        <v>db.tournaments.update({_id: "2"},{$set: {year: 2014,date: ISODate("2014-01-10"),details: {location: "Cantina",tables: 1,final: 0},results: [</v>
      </c>
    </row>
    <row r="12" spans="1:13" x14ac:dyDescent="0.25">
      <c r="G12" t="s">
        <v>9</v>
      </c>
      <c r="H12">
        <v>1</v>
      </c>
      <c r="I12">
        <v>500</v>
      </c>
      <c r="J12">
        <v>40</v>
      </c>
      <c r="K12">
        <v>5</v>
      </c>
      <c r="L12" t="str">
        <f t="shared" ref="L12:L19" si="2">CONCATENATE("{ player_id: """,G12,""", pos: ",H12,", points: ",I12,", money: ",J12,", pay: ",K12,"},")</f>
        <v>{ player_id: "Busca", pos: 1, points: 500, money: 40, pay: 5},</v>
      </c>
      <c r="M12" t="str">
        <f t="shared" ref="M12:M19" si="3">CONCATENATE("{ player_id: """,G12,""", pos: ",H12,", points: ",I12,", money: ",J12,", pay: ",K12,"},")</f>
        <v>{ player_id: "Busca", pos: 1, points: 500, money: 40, pay: 5},</v>
      </c>
    </row>
    <row r="13" spans="1:13" x14ac:dyDescent="0.25">
      <c r="C13" s="1"/>
      <c r="D13" s="1"/>
      <c r="G13" t="s">
        <v>1</v>
      </c>
      <c r="H13">
        <v>2</v>
      </c>
      <c r="I13">
        <v>250</v>
      </c>
      <c r="J13">
        <v>0</v>
      </c>
      <c r="K13">
        <v>5</v>
      </c>
      <c r="L13" t="str">
        <f t="shared" si="2"/>
        <v>{ player_id: "Edo", pos: 2, points: 250, money: 0, pay: 5},</v>
      </c>
      <c r="M13" t="str">
        <f t="shared" si="3"/>
        <v>{ player_id: "Edo", pos: 2, points: 250, money: 0, pay: 5},</v>
      </c>
    </row>
    <row r="14" spans="1:13" x14ac:dyDescent="0.25">
      <c r="C14" s="1"/>
      <c r="D14" s="1"/>
      <c r="G14" t="s">
        <v>6</v>
      </c>
      <c r="H14">
        <v>3</v>
      </c>
      <c r="I14">
        <v>166.62</v>
      </c>
      <c r="J14">
        <v>0</v>
      </c>
      <c r="K14">
        <v>5</v>
      </c>
      <c r="L14" t="str">
        <f t="shared" si="2"/>
        <v>{ player_id: "Rico", pos: 3, points: 166.62, money: 0, pay: 5},</v>
      </c>
      <c r="M14" t="str">
        <f t="shared" si="3"/>
        <v>{ player_id: "Rico", pos: 3, points: 166.62, money: 0, pay: 5},</v>
      </c>
    </row>
    <row r="15" spans="1:13" x14ac:dyDescent="0.25">
      <c r="C15" s="1"/>
      <c r="D15" s="1"/>
      <c r="G15" t="s">
        <v>2</v>
      </c>
      <c r="H15">
        <v>4</v>
      </c>
      <c r="I15">
        <v>125</v>
      </c>
      <c r="J15">
        <v>0</v>
      </c>
      <c r="K15">
        <v>5</v>
      </c>
      <c r="L15" t="str">
        <f t="shared" si="2"/>
        <v>{ player_id: "Tiga", pos: 4, points: 125, money: 0, pay: 5},</v>
      </c>
      <c r="M15" t="str">
        <f t="shared" si="3"/>
        <v>{ player_id: "Tiga", pos: 4, points: 125, money: 0, pay: 5},</v>
      </c>
    </row>
    <row r="16" spans="1:13" x14ac:dyDescent="0.25">
      <c r="C16" s="1"/>
      <c r="D16" s="1"/>
      <c r="G16" t="s">
        <v>3</v>
      </c>
      <c r="H16">
        <v>5</v>
      </c>
      <c r="I16">
        <v>100</v>
      </c>
      <c r="J16">
        <v>0</v>
      </c>
      <c r="K16">
        <v>5</v>
      </c>
      <c r="L16" t="str">
        <f t="shared" si="2"/>
        <v>{ player_id: "Vale", pos: 5, points: 100, money: 0, pay: 5},</v>
      </c>
      <c r="M16" t="str">
        <f t="shared" si="3"/>
        <v>{ player_id: "Vale", pos: 5, points: 100, money: 0, pay: 5},</v>
      </c>
    </row>
    <row r="17" spans="1:13" x14ac:dyDescent="0.25">
      <c r="C17" s="1"/>
      <c r="D17" s="1"/>
      <c r="G17" t="s">
        <v>5</v>
      </c>
      <c r="H17">
        <v>6</v>
      </c>
      <c r="I17">
        <v>83.31</v>
      </c>
      <c r="J17">
        <v>0</v>
      </c>
      <c r="K17">
        <v>5</v>
      </c>
      <c r="L17" t="str">
        <f t="shared" si="2"/>
        <v>{ player_id: "Suarez", pos: 6, points: 83.31, money: 0, pay: 5},</v>
      </c>
      <c r="M17" t="str">
        <f t="shared" si="3"/>
        <v>{ player_id: "Suarez", pos: 6, points: 83.31, money: 0, pay: 5},</v>
      </c>
    </row>
    <row r="18" spans="1:13" x14ac:dyDescent="0.25">
      <c r="C18" s="1"/>
      <c r="D18" s="1"/>
      <c r="G18" t="s">
        <v>15</v>
      </c>
      <c r="H18">
        <v>7</v>
      </c>
      <c r="I18">
        <v>71.37</v>
      </c>
      <c r="J18">
        <v>0</v>
      </c>
      <c r="K18">
        <v>5</v>
      </c>
      <c r="L18" t="str">
        <f t="shared" si="2"/>
        <v>{ player_id: "Luca Pa", pos: 7, points: 71.37, money: 0, pay: 5},</v>
      </c>
      <c r="M18" t="str">
        <f t="shared" si="3"/>
        <v>{ player_id: "Luca Pa", pos: 7, points: 71.37, money: 0, pay: 5},</v>
      </c>
    </row>
    <row r="19" spans="1:13" x14ac:dyDescent="0.25">
      <c r="C19" s="1"/>
      <c r="D19" s="1"/>
      <c r="G19" t="s">
        <v>11</v>
      </c>
      <c r="H19">
        <v>8</v>
      </c>
      <c r="I19">
        <v>62.5</v>
      </c>
      <c r="J19">
        <v>0</v>
      </c>
      <c r="K19">
        <v>5</v>
      </c>
      <c r="L19" t="str">
        <f t="shared" si="2"/>
        <v>{ player_id: "Piretta", pos: 8, points: 62.5, money: 0, pay: 5},</v>
      </c>
      <c r="M19" t="str">
        <f t="shared" si="3"/>
        <v>{ player_id: "Piretta", pos: 8, points: 62.5, money: 0, pay: 5},</v>
      </c>
    </row>
    <row r="20" spans="1:13" x14ac:dyDescent="0.25">
      <c r="L20" t="s">
        <v>108</v>
      </c>
      <c r="M20" t="s">
        <v>109</v>
      </c>
    </row>
    <row r="21" spans="1:13" ht="15.75" customHeight="1" x14ac:dyDescent="0.25">
      <c r="A21" s="4">
        <v>3</v>
      </c>
      <c r="B21" s="5">
        <v>2014</v>
      </c>
      <c r="C21" s="3" t="s">
        <v>116</v>
      </c>
      <c r="D21" s="1" t="s">
        <v>117</v>
      </c>
      <c r="E21" s="4">
        <v>1</v>
      </c>
      <c r="F21" s="4">
        <v>0</v>
      </c>
      <c r="L21" t="str">
        <f>CONCATENATE("db.tournaments.insert({_id: ",A21,",year: ",B21,",date: ISODate(""",C21,"""),details: {location: """,D21,""",tables: ",E21,",final: ",F21,"},results: [")</f>
        <v>db.tournaments.insert({_id: 3,year: 2014,date: ISODate("2014-01-10"),details: {location: "Folgarida",tables: 1,final: 0},results: [</v>
      </c>
      <c r="M21" t="str">
        <f>CONCATENATE("db.tournaments.update({_id: """,A21,"""},{$set: {year: ",B21,",date: ISODate(""",C21,"""),details: {location: """,D21,""",tables: ",E21,",final: ",F21,"},results: [")</f>
        <v>db.tournaments.update({_id: "3"},{$set: {year: 2014,date: ISODate("2014-01-10"),details: {location: "Folgarida",tables: 1,final: 0},results: [</v>
      </c>
    </row>
    <row r="22" spans="1:13" x14ac:dyDescent="0.25">
      <c r="G22" t="s">
        <v>8</v>
      </c>
      <c r="H22">
        <v>1</v>
      </c>
      <c r="I22">
        <v>375</v>
      </c>
      <c r="J22">
        <v>30</v>
      </c>
      <c r="K22">
        <v>5</v>
      </c>
      <c r="L22" t="str">
        <f t="shared" ref="L22:L27" si="4">CONCATENATE("{ player_id: """,G22,""", pos: ",H22,", points: ",I22,", money: ",J22,", pay: ",K22,"},")</f>
        <v>{ player_id: "Cana", pos: 1, points: 375, money: 30, pay: 5},</v>
      </c>
      <c r="M22" t="str">
        <f t="shared" ref="M22:M27" si="5">CONCATENATE("{ player_id: """,G22,""", pos: ",H22,", points: ",I22,", money: ",J22,", pay: ",K22,"},")</f>
        <v>{ player_id: "Cana", pos: 1, points: 375, money: 30, pay: 5},</v>
      </c>
    </row>
    <row r="23" spans="1:13" x14ac:dyDescent="0.25">
      <c r="C23" s="1"/>
      <c r="D23" s="1"/>
      <c r="G23" t="s">
        <v>22</v>
      </c>
      <c r="H23">
        <v>2</v>
      </c>
      <c r="I23">
        <v>187.5</v>
      </c>
      <c r="J23">
        <v>0</v>
      </c>
      <c r="K23">
        <v>5</v>
      </c>
      <c r="L23" t="str">
        <f t="shared" si="4"/>
        <v>{ player_id: "Chicca", pos: 2, points: 187.5, money: 0, pay: 5},</v>
      </c>
      <c r="M23" t="str">
        <f t="shared" si="5"/>
        <v>{ player_id: "Chicca", pos: 2, points: 187.5, money: 0, pay: 5},</v>
      </c>
    </row>
    <row r="24" spans="1:13" x14ac:dyDescent="0.25">
      <c r="C24" s="1"/>
      <c r="D24" s="1"/>
      <c r="G24" t="s">
        <v>23</v>
      </c>
      <c r="H24">
        <v>3</v>
      </c>
      <c r="I24">
        <v>125</v>
      </c>
      <c r="J24">
        <v>0</v>
      </c>
      <c r="K24">
        <v>5</v>
      </c>
      <c r="L24" t="str">
        <f t="shared" si="4"/>
        <v>{ player_id: "Diego", pos: 3, points: 125, money: 0, pay: 5},</v>
      </c>
      <c r="M24" t="str">
        <f t="shared" si="5"/>
        <v>{ player_id: "Diego", pos: 3, points: 125, money: 0, pay: 5},</v>
      </c>
    </row>
    <row r="25" spans="1:13" x14ac:dyDescent="0.25">
      <c r="C25" s="1"/>
      <c r="D25" s="1"/>
      <c r="G25" t="s">
        <v>24</v>
      </c>
      <c r="H25">
        <v>4</v>
      </c>
      <c r="I25">
        <v>93.75</v>
      </c>
      <c r="J25">
        <v>0</v>
      </c>
      <c r="K25">
        <v>5</v>
      </c>
      <c r="L25" t="str">
        <f t="shared" si="4"/>
        <v>{ player_id: "Bus", pos: 4, points: 93.75, money: 0, pay: 5},</v>
      </c>
      <c r="M25" t="str">
        <f t="shared" si="5"/>
        <v>{ player_id: "Bus", pos: 4, points: 93.75, money: 0, pay: 5},</v>
      </c>
    </row>
    <row r="26" spans="1:13" x14ac:dyDescent="0.25">
      <c r="C26" s="1"/>
      <c r="D26" s="1"/>
      <c r="G26" t="s">
        <v>28</v>
      </c>
      <c r="H26">
        <v>5</v>
      </c>
      <c r="I26">
        <v>75</v>
      </c>
      <c r="J26">
        <v>0</v>
      </c>
      <c r="K26">
        <v>5</v>
      </c>
      <c r="L26" t="str">
        <f t="shared" si="4"/>
        <v>{ player_id: "Baggio", pos: 5, points: 75, money: 0, pay: 5},</v>
      </c>
      <c r="M26" t="str">
        <f t="shared" si="5"/>
        <v>{ player_id: "Baggio", pos: 5, points: 75, money: 0, pay: 5},</v>
      </c>
    </row>
    <row r="27" spans="1:13" x14ac:dyDescent="0.25">
      <c r="C27" s="1"/>
      <c r="D27" s="1"/>
      <c r="G27" t="s">
        <v>31</v>
      </c>
      <c r="H27">
        <v>6</v>
      </c>
      <c r="I27">
        <v>62.5</v>
      </c>
      <c r="J27">
        <v>0</v>
      </c>
      <c r="K27">
        <v>5</v>
      </c>
      <c r="L27" t="str">
        <f t="shared" si="4"/>
        <v>{ player_id: "Ciccio", pos: 6, points: 62.5, money: 0, pay: 5},</v>
      </c>
      <c r="M27" t="str">
        <f t="shared" si="5"/>
        <v>{ player_id: "Ciccio", pos: 6, points: 62.5, money: 0, pay: 5},</v>
      </c>
    </row>
    <row r="28" spans="1:13" x14ac:dyDescent="0.25">
      <c r="L28" t="s">
        <v>108</v>
      </c>
      <c r="M28" t="s">
        <v>109</v>
      </c>
    </row>
    <row r="29" spans="1:13" ht="15.75" customHeight="1" x14ac:dyDescent="0.25">
      <c r="A29" s="4">
        <v>4</v>
      </c>
      <c r="B29" s="5">
        <v>2014</v>
      </c>
      <c r="C29" s="3" t="s">
        <v>118</v>
      </c>
      <c r="D29" s="1" t="s">
        <v>81</v>
      </c>
      <c r="E29" s="4">
        <v>1</v>
      </c>
      <c r="F29" s="4">
        <v>0</v>
      </c>
      <c r="L29" t="str">
        <f>CONCATENATE("db.tournaments.insert({_id: ",A29,",year: ",B29,",date: ISODate(""",C29,"""),details: {location: """,D29,""",tables: ",E29,",final: ",F29,"},results: [")</f>
        <v>db.tournaments.insert({_id: 4,year: 2014,date: ISODate("2014-01-17"),details: {location: "Cantina",tables: 1,final: 0},results: [</v>
      </c>
      <c r="M29" t="str">
        <f>CONCATENATE("db.tournaments.update({_id: """,A29,"""},{$set: {year: ",B29,",date: ISODate(""",C29,"""),details: {location: """,D29,""",tables: ",E29,",final: ",F29,"},results: [")</f>
        <v>db.tournaments.update({_id: "4"},{$set: {year: 2014,date: ISODate("2014-01-17"),details: {location: "Cantina",tables: 1,final: 0},results: [</v>
      </c>
    </row>
    <row r="30" spans="1:13" x14ac:dyDescent="0.25">
      <c r="G30" t="s">
        <v>2</v>
      </c>
      <c r="H30">
        <v>1</v>
      </c>
      <c r="I30">
        <v>500</v>
      </c>
      <c r="J30">
        <v>40</v>
      </c>
      <c r="K30">
        <v>5</v>
      </c>
      <c r="L30" t="str">
        <f t="shared" ref="L30:L37" si="6">CONCATENATE("{ player_id: """,G30,""", pos: ",H30,", points: ",I30,", money: ",J30,", pay: ",K30,"},")</f>
        <v>{ player_id: "Tiga", pos: 1, points: 500, money: 40, pay: 5},</v>
      </c>
      <c r="M30" t="str">
        <f t="shared" ref="M30:M37" si="7">CONCATENATE("{ player_id: """,G30,""", pos: ",H30,", points: ",I30,", money: ",J30,", pay: ",K30,"},")</f>
        <v>{ player_id: "Tiga", pos: 1, points: 500, money: 40, pay: 5},</v>
      </c>
    </row>
    <row r="31" spans="1:13" x14ac:dyDescent="0.25">
      <c r="C31" s="1"/>
      <c r="D31" s="1"/>
      <c r="G31" t="s">
        <v>8</v>
      </c>
      <c r="H31">
        <v>2</v>
      </c>
      <c r="I31">
        <v>250</v>
      </c>
      <c r="J31">
        <v>0</v>
      </c>
      <c r="K31">
        <v>5</v>
      </c>
      <c r="L31" t="str">
        <f t="shared" si="6"/>
        <v>{ player_id: "Cana", pos: 2, points: 250, money: 0, pay: 5},</v>
      </c>
      <c r="M31" t="str">
        <f t="shared" si="7"/>
        <v>{ player_id: "Cana", pos: 2, points: 250, money: 0, pay: 5},</v>
      </c>
    </row>
    <row r="32" spans="1:13" x14ac:dyDescent="0.25">
      <c r="C32" s="1"/>
      <c r="D32" s="1"/>
      <c r="G32" t="s">
        <v>20</v>
      </c>
      <c r="H32">
        <v>3</v>
      </c>
      <c r="I32">
        <v>166.62</v>
      </c>
      <c r="J32">
        <v>0</v>
      </c>
      <c r="K32">
        <v>5</v>
      </c>
      <c r="L32" t="str">
        <f t="shared" si="6"/>
        <v>{ player_id: "Riw", pos: 3, points: 166.62, money: 0, pay: 5},</v>
      </c>
      <c r="M32" t="str">
        <f t="shared" si="7"/>
        <v>{ player_id: "Riw", pos: 3, points: 166.62, money: 0, pay: 5},</v>
      </c>
    </row>
    <row r="33" spans="1:13" x14ac:dyDescent="0.25">
      <c r="C33" s="1"/>
      <c r="D33" s="1"/>
      <c r="G33" t="s">
        <v>1</v>
      </c>
      <c r="H33">
        <v>4</v>
      </c>
      <c r="I33">
        <v>125</v>
      </c>
      <c r="J33">
        <v>0</v>
      </c>
      <c r="K33">
        <v>5</v>
      </c>
      <c r="L33" t="str">
        <f t="shared" si="6"/>
        <v>{ player_id: "Edo", pos: 4, points: 125, money: 0, pay: 5},</v>
      </c>
      <c r="M33" t="str">
        <f t="shared" si="7"/>
        <v>{ player_id: "Edo", pos: 4, points: 125, money: 0, pay: 5},</v>
      </c>
    </row>
    <row r="34" spans="1:13" x14ac:dyDescent="0.25">
      <c r="C34" s="1"/>
      <c r="D34" s="1"/>
      <c r="G34" t="s">
        <v>5</v>
      </c>
      <c r="H34">
        <v>5</v>
      </c>
      <c r="I34">
        <v>100</v>
      </c>
      <c r="J34">
        <v>0</v>
      </c>
      <c r="K34">
        <v>5</v>
      </c>
      <c r="L34" t="str">
        <f t="shared" si="6"/>
        <v>{ player_id: "Suarez", pos: 5, points: 100, money: 0, pay: 5},</v>
      </c>
      <c r="M34" t="str">
        <f t="shared" si="7"/>
        <v>{ player_id: "Suarez", pos: 5, points: 100, money: 0, pay: 5},</v>
      </c>
    </row>
    <row r="35" spans="1:13" x14ac:dyDescent="0.25">
      <c r="C35" s="1"/>
      <c r="D35" s="1"/>
      <c r="G35" t="s">
        <v>4</v>
      </c>
      <c r="H35">
        <v>6</v>
      </c>
      <c r="I35">
        <v>83.31</v>
      </c>
      <c r="J35">
        <v>0</v>
      </c>
      <c r="K35">
        <v>5</v>
      </c>
      <c r="L35" t="str">
        <f t="shared" si="6"/>
        <v>{ player_id: "Ricci", pos: 6, points: 83.31, money: 0, pay: 5},</v>
      </c>
      <c r="M35" t="str">
        <f t="shared" si="7"/>
        <v>{ player_id: "Ricci", pos: 6, points: 83.31, money: 0, pay: 5},</v>
      </c>
    </row>
    <row r="36" spans="1:13" x14ac:dyDescent="0.25">
      <c r="C36" s="1"/>
      <c r="D36" s="1"/>
      <c r="G36" t="s">
        <v>9</v>
      </c>
      <c r="H36">
        <v>7</v>
      </c>
      <c r="I36">
        <v>71.37</v>
      </c>
      <c r="J36">
        <v>0</v>
      </c>
      <c r="K36">
        <v>5</v>
      </c>
      <c r="L36" t="str">
        <f t="shared" si="6"/>
        <v>{ player_id: "Busca", pos: 7, points: 71.37, money: 0, pay: 5},</v>
      </c>
      <c r="M36" t="str">
        <f t="shared" si="7"/>
        <v>{ player_id: "Busca", pos: 7, points: 71.37, money: 0, pay: 5},</v>
      </c>
    </row>
    <row r="37" spans="1:13" x14ac:dyDescent="0.25">
      <c r="C37" s="1"/>
      <c r="D37" s="1"/>
      <c r="G37" t="s">
        <v>6</v>
      </c>
      <c r="H37">
        <v>8</v>
      </c>
      <c r="I37">
        <v>62.5</v>
      </c>
      <c r="J37">
        <v>0</v>
      </c>
      <c r="K37">
        <v>5</v>
      </c>
      <c r="L37" t="str">
        <f t="shared" si="6"/>
        <v>{ player_id: "Rico", pos: 8, points: 62.5, money: 0, pay: 5},</v>
      </c>
      <c r="M37" t="str">
        <f t="shared" si="7"/>
        <v>{ player_id: "Rico", pos: 8, points: 62.5, money: 0, pay: 5},</v>
      </c>
    </row>
    <row r="38" spans="1:13" x14ac:dyDescent="0.25">
      <c r="L38" t="s">
        <v>108</v>
      </c>
      <c r="M38" t="s">
        <v>109</v>
      </c>
    </row>
    <row r="39" spans="1:13" ht="15.75" customHeight="1" x14ac:dyDescent="0.25">
      <c r="A39" s="4">
        <v>5</v>
      </c>
      <c r="B39" s="5">
        <v>2014</v>
      </c>
      <c r="C39" s="3" t="s">
        <v>119</v>
      </c>
      <c r="D39" s="1" t="s">
        <v>81</v>
      </c>
      <c r="E39" s="4">
        <v>1</v>
      </c>
      <c r="F39" s="4">
        <v>0</v>
      </c>
      <c r="L39" t="str">
        <f>CONCATENATE("db.tournaments.insert({_id: ",A39,",year: ",B39,",date: ISODate(""",C39,"""),details: {location: """,D39,""",tables: ",E39,",final: ",F39,"},results: [")</f>
        <v>db.tournaments.insert({_id: 5,year: 2014,date: ISODate("2014-01-31"),details: {location: "Cantina",tables: 1,final: 0},results: [</v>
      </c>
      <c r="M39" t="str">
        <f>CONCATENATE("db.tournaments.update({_id: """,A39,"""},{$set: {year: ",B39,",date: ISODate(""",C39,"""),details: {location: """,D39,""",tables: ",E39,",final: ",F39,"},results: [")</f>
        <v>db.tournaments.update({_id: "5"},{$set: {year: 2014,date: ISODate("2014-01-31"),details: {location: "Cantina",tables: 1,final: 0},results: [</v>
      </c>
    </row>
    <row r="40" spans="1:13" x14ac:dyDescent="0.25">
      <c r="G40" t="s">
        <v>3</v>
      </c>
      <c r="H40">
        <v>1</v>
      </c>
      <c r="I40">
        <v>437.5</v>
      </c>
      <c r="J40">
        <v>35</v>
      </c>
      <c r="K40">
        <v>5</v>
      </c>
      <c r="L40" t="str">
        <f t="shared" ref="L40:L46" si="8">CONCATENATE("{ player_id: """,G40,""", pos: ",H40,", points: ",I40,", money: ",J40,", pay: ",K40,"},")</f>
        <v>{ player_id: "Vale", pos: 1, points: 437.5, money: 35, pay: 5},</v>
      </c>
      <c r="M40" t="str">
        <f t="shared" ref="M40:M46" si="9">CONCATENATE("{ player_id: """,G40,""", pos: ",H40,", points: ",I40,", money: ",J40,", pay: ",K40,"},")</f>
        <v>{ player_id: "Vale", pos: 1, points: 437.5, money: 35, pay: 5},</v>
      </c>
    </row>
    <row r="41" spans="1:13" x14ac:dyDescent="0.25">
      <c r="C41" s="1"/>
      <c r="D41" s="1"/>
      <c r="G41" t="s">
        <v>8</v>
      </c>
      <c r="H41">
        <v>2</v>
      </c>
      <c r="I41">
        <v>218.75</v>
      </c>
      <c r="J41">
        <v>0</v>
      </c>
      <c r="K41">
        <v>5</v>
      </c>
      <c r="L41" t="str">
        <f t="shared" si="8"/>
        <v>{ player_id: "Cana", pos: 2, points: 218.75, money: 0, pay: 5},</v>
      </c>
      <c r="M41" t="str">
        <f t="shared" si="9"/>
        <v>{ player_id: "Cana", pos: 2, points: 218.75, money: 0, pay: 5},</v>
      </c>
    </row>
    <row r="42" spans="1:13" x14ac:dyDescent="0.25">
      <c r="C42" s="1"/>
      <c r="D42" s="1"/>
      <c r="G42" t="s">
        <v>2</v>
      </c>
      <c r="H42">
        <v>3</v>
      </c>
      <c r="I42">
        <v>145.81</v>
      </c>
      <c r="J42">
        <v>0</v>
      </c>
      <c r="K42">
        <v>5</v>
      </c>
      <c r="L42" t="str">
        <f t="shared" si="8"/>
        <v>{ player_id: "Tiga", pos: 3, points: 145.81, money: 0, pay: 5},</v>
      </c>
      <c r="M42" t="str">
        <f t="shared" si="9"/>
        <v>{ player_id: "Tiga", pos: 3, points: 145.81, money: 0, pay: 5},</v>
      </c>
    </row>
    <row r="43" spans="1:13" x14ac:dyDescent="0.25">
      <c r="C43" s="1"/>
      <c r="D43" s="1"/>
      <c r="G43" t="s">
        <v>13</v>
      </c>
      <c r="H43">
        <v>4</v>
      </c>
      <c r="I43">
        <v>109.37</v>
      </c>
      <c r="J43">
        <v>0</v>
      </c>
      <c r="K43">
        <v>5</v>
      </c>
      <c r="L43" t="str">
        <f t="shared" si="8"/>
        <v>{ player_id: "Ben", pos: 4, points: 109.37, money: 0, pay: 5},</v>
      </c>
      <c r="M43" t="str">
        <f t="shared" si="9"/>
        <v>{ player_id: "Ben", pos: 4, points: 109.37, money: 0, pay: 5},</v>
      </c>
    </row>
    <row r="44" spans="1:13" x14ac:dyDescent="0.25">
      <c r="C44" s="1"/>
      <c r="D44" s="1"/>
      <c r="G44" t="s">
        <v>18</v>
      </c>
      <c r="H44">
        <v>5</v>
      </c>
      <c r="I44">
        <v>87.5</v>
      </c>
      <c r="J44">
        <v>0</v>
      </c>
      <c r="K44">
        <v>5</v>
      </c>
      <c r="L44" t="str">
        <f t="shared" si="8"/>
        <v>{ player_id: "Sangio", pos: 5, points: 87.5, money: 0, pay: 5},</v>
      </c>
      <c r="M44" t="str">
        <f t="shared" si="9"/>
        <v>{ player_id: "Sangio", pos: 5, points: 87.5, money: 0, pay: 5},</v>
      </c>
    </row>
    <row r="45" spans="1:13" x14ac:dyDescent="0.25">
      <c r="C45" s="1"/>
      <c r="D45" s="1"/>
      <c r="G45" t="s">
        <v>6</v>
      </c>
      <c r="H45">
        <v>6</v>
      </c>
      <c r="I45">
        <v>72.87</v>
      </c>
      <c r="J45">
        <v>0</v>
      </c>
      <c r="K45">
        <v>5</v>
      </c>
      <c r="L45" t="str">
        <f t="shared" si="8"/>
        <v>{ player_id: "Rico", pos: 6, points: 72.87, money: 0, pay: 5},</v>
      </c>
      <c r="M45" t="str">
        <f t="shared" si="9"/>
        <v>{ player_id: "Rico", pos: 6, points: 72.87, money: 0, pay: 5},</v>
      </c>
    </row>
    <row r="46" spans="1:13" x14ac:dyDescent="0.25">
      <c r="C46" s="1"/>
      <c r="D46" s="1"/>
      <c r="G46" t="s">
        <v>1</v>
      </c>
      <c r="H46">
        <v>7</v>
      </c>
      <c r="I46">
        <v>62.5</v>
      </c>
      <c r="J46">
        <v>0</v>
      </c>
      <c r="K46">
        <v>5</v>
      </c>
      <c r="L46" t="str">
        <f t="shared" si="8"/>
        <v>{ player_id: "Edo", pos: 7, points: 62.5, money: 0, pay: 5},</v>
      </c>
      <c r="M46" t="str">
        <f t="shared" si="9"/>
        <v>{ player_id: "Edo", pos: 7, points: 62.5, money: 0, pay: 5},</v>
      </c>
    </row>
    <row r="47" spans="1:13" x14ac:dyDescent="0.25">
      <c r="L47" t="s">
        <v>108</v>
      </c>
      <c r="M47" t="s">
        <v>109</v>
      </c>
    </row>
    <row r="48" spans="1:13" ht="15.75" customHeight="1" x14ac:dyDescent="0.25">
      <c r="A48" s="4">
        <v>6</v>
      </c>
      <c r="B48" s="5">
        <v>2014</v>
      </c>
      <c r="C48" s="3" t="s">
        <v>120</v>
      </c>
      <c r="D48" s="1" t="s">
        <v>81</v>
      </c>
      <c r="E48" s="4">
        <v>1</v>
      </c>
      <c r="F48" s="4">
        <v>0</v>
      </c>
      <c r="L48" t="str">
        <f>CONCATENATE("db.tournaments.insert({_id: ",A48,",year: ",B48,",date: ISODate(""",C48,"""),details: {location: """,D48,""",tables: ",E48,",final: ",F48,"},results: [")</f>
        <v>db.tournaments.insert({_id: 6,year: 2014,date: ISODate("2014-02-07"),details: {location: "Cantina",tables: 1,final: 0},results: [</v>
      </c>
      <c r="M48" t="str">
        <f>CONCATENATE("db.tournaments.update({_id: """,A48,"""},{$set: {year: ",B48,",date: ISODate(""",C48,"""),details: {location: """,D48,""",tables: ",E48,",final: ",F48,"},results: [")</f>
        <v>db.tournaments.update({_id: "6"},{$set: {year: 2014,date: ISODate("2014-02-07"),details: {location: "Cantina",tables: 1,final: 0},results: [</v>
      </c>
    </row>
    <row r="49" spans="1:13" x14ac:dyDescent="0.25">
      <c r="G49" t="s">
        <v>11</v>
      </c>
      <c r="H49">
        <v>1</v>
      </c>
      <c r="I49">
        <v>550</v>
      </c>
      <c r="J49">
        <v>45</v>
      </c>
      <c r="K49">
        <v>5</v>
      </c>
      <c r="L49" t="str">
        <f t="shared" ref="L49:L56" si="10">CONCATENATE("{ player_id: """,G49,""", pos: ",H49,", points: ",I49,", money: ",J49,", pay: ",K49,"},")</f>
        <v>{ player_id: "Piretta", pos: 1, points: 550, money: 45, pay: 5},</v>
      </c>
      <c r="M49" t="str">
        <f t="shared" ref="M49:M56" si="11">CONCATENATE("{ player_id: """,G49,""", pos: ",H49,", points: ",I49,", money: ",J49,", pay: ",K49,"},")</f>
        <v>{ player_id: "Piretta", pos: 1, points: 550, money: 45, pay: 5},</v>
      </c>
    </row>
    <row r="50" spans="1:13" x14ac:dyDescent="0.25">
      <c r="C50" s="1"/>
      <c r="D50" s="1"/>
      <c r="G50" t="s">
        <v>9</v>
      </c>
      <c r="H50">
        <v>2</v>
      </c>
      <c r="I50">
        <v>275</v>
      </c>
      <c r="J50">
        <v>0</v>
      </c>
      <c r="K50">
        <v>5</v>
      </c>
      <c r="L50" t="str">
        <f t="shared" si="10"/>
        <v>{ player_id: "Busca", pos: 2, points: 275, money: 0, pay: 5},</v>
      </c>
      <c r="M50" t="str">
        <f t="shared" si="11"/>
        <v>{ player_id: "Busca", pos: 2, points: 275, money: 0, pay: 5},</v>
      </c>
    </row>
    <row r="51" spans="1:13" x14ac:dyDescent="0.25">
      <c r="C51" s="1"/>
      <c r="D51" s="1"/>
      <c r="G51" t="s">
        <v>2</v>
      </c>
      <c r="H51">
        <v>3</v>
      </c>
      <c r="I51">
        <v>183.29</v>
      </c>
      <c r="J51">
        <v>0</v>
      </c>
      <c r="K51">
        <v>5</v>
      </c>
      <c r="L51" t="str">
        <f t="shared" si="10"/>
        <v>{ player_id: "Tiga", pos: 3, points: 183.29, money: 0, pay: 5},</v>
      </c>
      <c r="M51" t="str">
        <f t="shared" si="11"/>
        <v>{ player_id: "Tiga", pos: 3, points: 183.29, money: 0, pay: 5},</v>
      </c>
    </row>
    <row r="52" spans="1:13" x14ac:dyDescent="0.25">
      <c r="C52" s="1"/>
      <c r="D52" s="1"/>
      <c r="G52" t="s">
        <v>14</v>
      </c>
      <c r="H52">
        <v>4</v>
      </c>
      <c r="I52">
        <v>137.5</v>
      </c>
      <c r="J52">
        <v>0</v>
      </c>
      <c r="K52">
        <v>10</v>
      </c>
      <c r="L52" t="str">
        <f t="shared" si="10"/>
        <v>{ player_id: "Nero", pos: 4, points: 137.5, money: 0, pay: 10},</v>
      </c>
      <c r="M52" t="str">
        <f t="shared" si="11"/>
        <v>{ player_id: "Nero", pos: 4, points: 137.5, money: 0, pay: 10},</v>
      </c>
    </row>
    <row r="53" spans="1:13" x14ac:dyDescent="0.25">
      <c r="C53" s="1"/>
      <c r="D53" s="1"/>
      <c r="G53" t="s">
        <v>20</v>
      </c>
      <c r="H53">
        <v>5</v>
      </c>
      <c r="I53">
        <v>110</v>
      </c>
      <c r="J53">
        <v>0</v>
      </c>
      <c r="K53">
        <v>5</v>
      </c>
      <c r="L53" t="str">
        <f t="shared" si="10"/>
        <v>{ player_id: "Riw", pos: 5, points: 110, money: 0, pay: 5},</v>
      </c>
      <c r="M53" t="str">
        <f t="shared" si="11"/>
        <v>{ player_id: "Riw", pos: 5, points: 110, money: 0, pay: 5},</v>
      </c>
    </row>
    <row r="54" spans="1:13" x14ac:dyDescent="0.25">
      <c r="C54" s="1"/>
      <c r="D54" s="1"/>
      <c r="G54" t="s">
        <v>6</v>
      </c>
      <c r="H54">
        <v>6</v>
      </c>
      <c r="I54">
        <v>91.64</v>
      </c>
      <c r="J54">
        <v>0</v>
      </c>
      <c r="K54">
        <v>5</v>
      </c>
      <c r="L54" t="str">
        <f t="shared" si="10"/>
        <v>{ player_id: "Rico", pos: 6, points: 91.64, money: 0, pay: 5},</v>
      </c>
      <c r="M54" t="str">
        <f t="shared" si="11"/>
        <v>{ player_id: "Rico", pos: 6, points: 91.64, money: 0, pay: 5},</v>
      </c>
    </row>
    <row r="55" spans="1:13" x14ac:dyDescent="0.25">
      <c r="C55" s="1"/>
      <c r="D55" s="1"/>
      <c r="G55" t="s">
        <v>5</v>
      </c>
      <c r="H55">
        <v>7</v>
      </c>
      <c r="I55">
        <v>78.58</v>
      </c>
      <c r="J55">
        <v>0</v>
      </c>
      <c r="K55">
        <v>5</v>
      </c>
      <c r="L55" t="str">
        <f t="shared" si="10"/>
        <v>{ player_id: "Suarez", pos: 7, points: 78.58, money: 0, pay: 5},</v>
      </c>
      <c r="M55" t="str">
        <f t="shared" si="11"/>
        <v>{ player_id: "Suarez", pos: 7, points: 78.58, money: 0, pay: 5},</v>
      </c>
    </row>
    <row r="56" spans="1:13" x14ac:dyDescent="0.25">
      <c r="C56" s="1"/>
      <c r="D56" s="1"/>
      <c r="G56" t="s">
        <v>8</v>
      </c>
      <c r="H56">
        <v>8</v>
      </c>
      <c r="I56">
        <v>68.75</v>
      </c>
      <c r="J56">
        <v>0</v>
      </c>
      <c r="K56">
        <v>5</v>
      </c>
      <c r="L56" t="str">
        <f t="shared" si="10"/>
        <v>{ player_id: "Cana", pos: 8, points: 68.75, money: 0, pay: 5},</v>
      </c>
      <c r="M56" t="str">
        <f t="shared" si="11"/>
        <v>{ player_id: "Cana", pos: 8, points: 68.75, money: 0, pay: 5},</v>
      </c>
    </row>
    <row r="57" spans="1:13" x14ac:dyDescent="0.25">
      <c r="L57" t="s">
        <v>108</v>
      </c>
      <c r="M57" t="s">
        <v>109</v>
      </c>
    </row>
    <row r="58" spans="1:13" ht="15.75" customHeight="1" x14ac:dyDescent="0.25">
      <c r="A58" s="4">
        <v>7</v>
      </c>
      <c r="B58" s="5">
        <v>2014</v>
      </c>
      <c r="C58" s="3" t="s">
        <v>121</v>
      </c>
      <c r="D58" s="1" t="s">
        <v>80</v>
      </c>
      <c r="E58" s="4">
        <v>1</v>
      </c>
      <c r="F58" s="4">
        <v>0</v>
      </c>
      <c r="L58" t="str">
        <f>CONCATENATE("db.tournaments.insert({_id: ",A58,",year: ",B58,",date: ISODate(""",C58,"""),details: {location: """,D58,""",tables: ",E58,",final: ",F58,"},results: [")</f>
        <v>db.tournaments.insert({_id: 7,year: 2014,date: ISODate("2014-02-14"),details: {location: "Camilli",tables: 1,final: 0},results: [</v>
      </c>
      <c r="M58" t="str">
        <f>CONCATENATE("db.tournaments.update({_id: """,A58,"""},{$set: {year: ",B58,",date: ISODate(""",C58,"""),details: {location: """,D58,""",tables: ",E58,",final: ",F58,"},results: [")</f>
        <v>db.tournaments.update({_id: "7"},{$set: {year: 2014,date: ISODate("2014-02-14"),details: {location: "Camilli",tables: 1,final: 0},results: [</v>
      </c>
    </row>
    <row r="59" spans="1:13" x14ac:dyDescent="0.25">
      <c r="G59" t="s">
        <v>8</v>
      </c>
      <c r="H59">
        <v>1</v>
      </c>
      <c r="I59">
        <v>187.5</v>
      </c>
      <c r="J59">
        <v>15</v>
      </c>
      <c r="K59">
        <v>5</v>
      </c>
      <c r="L59" t="str">
        <f t="shared" ref="L59:L61" si="12">CONCATENATE("{ player_id: """,G59,""", pos: ",H59,", points: ",I59,", money: ",J59,", pay: ",K59,"},")</f>
        <v>{ player_id: "Cana", pos: 1, points: 187.5, money: 15, pay: 5},</v>
      </c>
      <c r="M59" t="str">
        <f t="shared" ref="M59:M61" si="13">CONCATENATE("{ player_id: """,G59,""", pos: ",H59,", points: ",I59,", money: ",J59,", pay: ",K59,"},")</f>
        <v>{ player_id: "Cana", pos: 1, points: 187.5, money: 15, pay: 5},</v>
      </c>
    </row>
    <row r="60" spans="1:13" x14ac:dyDescent="0.25">
      <c r="C60" s="1"/>
      <c r="D60" s="1"/>
      <c r="G60" t="s">
        <v>9</v>
      </c>
      <c r="H60">
        <v>2</v>
      </c>
      <c r="I60">
        <v>93.75</v>
      </c>
      <c r="J60">
        <v>0</v>
      </c>
      <c r="K60">
        <v>5</v>
      </c>
      <c r="L60" t="str">
        <f t="shared" si="12"/>
        <v>{ player_id: "Busca", pos: 2, points: 93.75, money: 0, pay: 5},</v>
      </c>
      <c r="M60" t="str">
        <f t="shared" si="13"/>
        <v>{ player_id: "Busca", pos: 2, points: 93.75, money: 0, pay: 5},</v>
      </c>
    </row>
    <row r="61" spans="1:13" x14ac:dyDescent="0.25">
      <c r="C61" s="1"/>
      <c r="D61" s="1"/>
      <c r="G61" t="s">
        <v>2</v>
      </c>
      <c r="H61">
        <v>3</v>
      </c>
      <c r="I61">
        <v>62.5</v>
      </c>
      <c r="J61">
        <v>0</v>
      </c>
      <c r="K61">
        <v>5</v>
      </c>
      <c r="L61" t="str">
        <f t="shared" si="12"/>
        <v>{ player_id: "Tiga", pos: 3, points: 62.5, money: 0, pay: 5},</v>
      </c>
      <c r="M61" t="str">
        <f t="shared" si="13"/>
        <v>{ player_id: "Tiga", pos: 3, points: 62.5, money: 0, pay: 5},</v>
      </c>
    </row>
    <row r="62" spans="1:13" x14ac:dyDescent="0.25">
      <c r="L62" t="s">
        <v>108</v>
      </c>
      <c r="M62" t="s">
        <v>109</v>
      </c>
    </row>
    <row r="63" spans="1:13" ht="15.75" customHeight="1" x14ac:dyDescent="0.25">
      <c r="A63" s="4">
        <v>8</v>
      </c>
      <c r="B63" s="5">
        <v>2014</v>
      </c>
      <c r="C63" s="3" t="s">
        <v>122</v>
      </c>
      <c r="D63" s="1" t="s">
        <v>80</v>
      </c>
      <c r="E63" s="4">
        <v>1</v>
      </c>
      <c r="F63" s="4">
        <v>0</v>
      </c>
      <c r="L63" t="str">
        <f>CONCATENATE("db.tournaments.insert({_id: ",A63,",year: ",B63,",date: ISODate(""",C63,"""),details: {location: """,D63,""",tables: ",E63,",final: ",F63,"},results: [")</f>
        <v>db.tournaments.insert({_id: 8,year: 2014,date: ISODate("2014-02-28"),details: {location: "Camilli",tables: 1,final: 0},results: [</v>
      </c>
      <c r="M63" t="str">
        <f>CONCATENATE("db.tournaments.update({_id: """,A63,"""},{$set: {year: ",B63,",date: ISODate(""",C63,"""),details: {location: """,D63,""",tables: ",E63,",final: ",F63,"},results: [")</f>
        <v>db.tournaments.update({_id: "8"},{$set: {year: 2014,date: ISODate("2014-02-28"),details: {location: "Camilli",tables: 1,final: 0},results: [</v>
      </c>
    </row>
    <row r="64" spans="1:13" x14ac:dyDescent="0.25">
      <c r="G64" t="s">
        <v>8</v>
      </c>
      <c r="H64">
        <v>1</v>
      </c>
      <c r="I64">
        <v>312.5</v>
      </c>
      <c r="J64">
        <v>25</v>
      </c>
      <c r="K64">
        <v>5</v>
      </c>
      <c r="L64" t="str">
        <f t="shared" ref="L64:L68" si="14">CONCATENATE("{ player_id: """,G64,""", pos: ",H64,", points: ",I64,", money: ",J64,", pay: ",K64,"},")</f>
        <v>{ player_id: "Cana", pos: 1, points: 312.5, money: 25, pay: 5},</v>
      </c>
      <c r="M64" t="str">
        <f t="shared" ref="M64:M68" si="15">CONCATENATE("{ player_id: """,G64,""", pos: ",H64,", points: ",I64,", money: ",J64,", pay: ",K64,"},")</f>
        <v>{ player_id: "Cana", pos: 1, points: 312.5, money: 25, pay: 5},</v>
      </c>
    </row>
    <row r="65" spans="1:13" x14ac:dyDescent="0.25">
      <c r="C65" s="1"/>
      <c r="D65" s="1"/>
      <c r="G65" t="s">
        <v>14</v>
      </c>
      <c r="H65">
        <v>2</v>
      </c>
      <c r="I65">
        <v>156.25</v>
      </c>
      <c r="J65">
        <v>0</v>
      </c>
      <c r="K65">
        <v>5</v>
      </c>
      <c r="L65" t="str">
        <f t="shared" si="14"/>
        <v>{ player_id: "Nero", pos: 2, points: 156.25, money: 0, pay: 5},</v>
      </c>
      <c r="M65" t="str">
        <f t="shared" si="15"/>
        <v>{ player_id: "Nero", pos: 2, points: 156.25, money: 0, pay: 5},</v>
      </c>
    </row>
    <row r="66" spans="1:13" x14ac:dyDescent="0.25">
      <c r="C66" s="1"/>
      <c r="D66" s="1"/>
      <c r="G66" t="s">
        <v>3</v>
      </c>
      <c r="H66">
        <v>3</v>
      </c>
      <c r="I66">
        <v>104.12</v>
      </c>
      <c r="J66">
        <v>0</v>
      </c>
      <c r="K66">
        <v>5</v>
      </c>
      <c r="L66" t="str">
        <f t="shared" si="14"/>
        <v>{ player_id: "Vale", pos: 3, points: 104.12, money: 0, pay: 5},</v>
      </c>
      <c r="M66" t="str">
        <f t="shared" si="15"/>
        <v>{ player_id: "Vale", pos: 3, points: 104.12, money: 0, pay: 5},</v>
      </c>
    </row>
    <row r="67" spans="1:13" x14ac:dyDescent="0.25">
      <c r="C67" s="1"/>
      <c r="D67" s="1"/>
      <c r="G67" t="s">
        <v>2</v>
      </c>
      <c r="H67">
        <v>4</v>
      </c>
      <c r="I67">
        <v>78.12</v>
      </c>
      <c r="J67">
        <v>0</v>
      </c>
      <c r="K67">
        <v>5</v>
      </c>
      <c r="L67" t="str">
        <f t="shared" si="14"/>
        <v>{ player_id: "Tiga", pos: 4, points: 78.12, money: 0, pay: 5},</v>
      </c>
      <c r="M67" t="str">
        <f t="shared" si="15"/>
        <v>{ player_id: "Tiga", pos: 4, points: 78.12, money: 0, pay: 5},</v>
      </c>
    </row>
    <row r="68" spans="1:13" x14ac:dyDescent="0.25">
      <c r="C68" s="1"/>
      <c r="D68" s="1"/>
      <c r="G68" t="s">
        <v>9</v>
      </c>
      <c r="H68">
        <v>5</v>
      </c>
      <c r="I68">
        <v>62.5</v>
      </c>
      <c r="J68">
        <v>0</v>
      </c>
      <c r="K68">
        <v>5</v>
      </c>
      <c r="L68" t="str">
        <f t="shared" si="14"/>
        <v>{ player_id: "Busca", pos: 5, points: 62.5, money: 0, pay: 5},</v>
      </c>
      <c r="M68" t="str">
        <f t="shared" si="15"/>
        <v>{ player_id: "Busca", pos: 5, points: 62.5, money: 0, pay: 5},</v>
      </c>
    </row>
    <row r="69" spans="1:13" x14ac:dyDescent="0.25">
      <c r="L69" t="s">
        <v>108</v>
      </c>
      <c r="M69" t="s">
        <v>109</v>
      </c>
    </row>
    <row r="70" spans="1:13" ht="15.75" customHeight="1" x14ac:dyDescent="0.25">
      <c r="A70" s="4">
        <v>9</v>
      </c>
      <c r="B70" s="5">
        <v>2014</v>
      </c>
      <c r="C70" s="3" t="s">
        <v>123</v>
      </c>
      <c r="D70" s="1" t="s">
        <v>80</v>
      </c>
      <c r="E70" s="4">
        <v>1</v>
      </c>
      <c r="F70" s="4">
        <v>0</v>
      </c>
      <c r="L70" t="str">
        <f>CONCATENATE("db.tournaments.insert({_id: ",A70,",year: ",B70,",date: ISODate(""",C70,"""),details: {location: """,D70,""",tables: ",E70,",final: ",F70,"},results: [")</f>
        <v>db.tournaments.insert({_id: 9,year: 2014,date: ISODate("2014-03-07"),details: {location: "Camilli",tables: 1,final: 0},results: [</v>
      </c>
      <c r="M70" t="str">
        <f>CONCATENATE("db.tournaments.update({_id: """,A70,"""},{$set: {year: ",B70,",date: ISODate(""",C70,"""),details: {location: """,D70,""",tables: ",E70,",final: ",F70,"},results: [")</f>
        <v>db.tournaments.update({_id: "9"},{$set: {year: 2014,date: ISODate("2014-03-07"),details: {location: "Camilli",tables: 1,final: 0},results: [</v>
      </c>
    </row>
    <row r="71" spans="1:13" x14ac:dyDescent="0.25">
      <c r="G71" t="s">
        <v>9</v>
      </c>
      <c r="H71">
        <v>1</v>
      </c>
      <c r="I71">
        <v>250</v>
      </c>
      <c r="J71">
        <v>25</v>
      </c>
      <c r="K71">
        <v>5</v>
      </c>
      <c r="L71" t="str">
        <f t="shared" ref="L71:L74" si="16">CONCATENATE("{ player_id: """,G71,""", pos: ",H71,", points: ",I71,", money: ",J71,", pay: ",K71,"},")</f>
        <v>{ player_id: "Busca", pos: 1, points: 250, money: 25, pay: 5},</v>
      </c>
      <c r="M71" t="str">
        <f t="shared" ref="M71:M74" si="17">CONCATENATE("{ player_id: """,G71,""", pos: ",H71,", points: ",I71,", money: ",J71,", pay: ",K71,"},")</f>
        <v>{ player_id: "Busca", pos: 1, points: 250, money: 25, pay: 5},</v>
      </c>
    </row>
    <row r="72" spans="1:13" x14ac:dyDescent="0.25">
      <c r="C72" s="1"/>
      <c r="D72" s="1"/>
      <c r="G72" t="s">
        <v>8</v>
      </c>
      <c r="H72">
        <v>2</v>
      </c>
      <c r="I72">
        <v>125</v>
      </c>
      <c r="J72">
        <v>0</v>
      </c>
      <c r="K72">
        <v>5</v>
      </c>
      <c r="L72" t="str">
        <f t="shared" si="16"/>
        <v>{ player_id: "Cana", pos: 2, points: 125, money: 0, pay: 5},</v>
      </c>
      <c r="M72" t="str">
        <f t="shared" si="17"/>
        <v>{ player_id: "Cana", pos: 2, points: 125, money: 0, pay: 5},</v>
      </c>
    </row>
    <row r="73" spans="1:13" x14ac:dyDescent="0.25">
      <c r="C73" s="1"/>
      <c r="D73" s="1"/>
      <c r="G73" t="s">
        <v>5</v>
      </c>
      <c r="H73">
        <v>3</v>
      </c>
      <c r="I73">
        <v>83.31</v>
      </c>
      <c r="J73">
        <v>0</v>
      </c>
      <c r="K73">
        <v>5</v>
      </c>
      <c r="L73" t="str">
        <f t="shared" si="16"/>
        <v>{ player_id: "Suarez", pos: 3, points: 83.31, money: 0, pay: 5},</v>
      </c>
      <c r="M73" t="str">
        <f t="shared" si="17"/>
        <v>{ player_id: "Suarez", pos: 3, points: 83.31, money: 0, pay: 5},</v>
      </c>
    </row>
    <row r="74" spans="1:13" x14ac:dyDescent="0.25">
      <c r="C74" s="1"/>
      <c r="D74" s="1"/>
      <c r="G74" t="s">
        <v>2</v>
      </c>
      <c r="H74">
        <v>4</v>
      </c>
      <c r="I74">
        <v>62.5</v>
      </c>
      <c r="J74">
        <v>0</v>
      </c>
      <c r="K74">
        <v>5</v>
      </c>
      <c r="L74" t="str">
        <f t="shared" si="16"/>
        <v>{ player_id: "Tiga", pos: 4, points: 62.5, money: 0, pay: 5},</v>
      </c>
      <c r="M74" t="str">
        <f t="shared" si="17"/>
        <v>{ player_id: "Tiga", pos: 4, points: 62.5, money: 0, pay: 5},</v>
      </c>
    </row>
    <row r="75" spans="1:13" x14ac:dyDescent="0.25">
      <c r="L75" t="s">
        <v>108</v>
      </c>
      <c r="M75" t="s">
        <v>109</v>
      </c>
    </row>
    <row r="76" spans="1:13" x14ac:dyDescent="0.25">
      <c r="A76" s="5">
        <v>100</v>
      </c>
      <c r="B76" s="5">
        <v>2014</v>
      </c>
      <c r="C76" s="3" t="s">
        <v>77</v>
      </c>
      <c r="D76" t="s">
        <v>81</v>
      </c>
      <c r="E76" s="4">
        <v>2</v>
      </c>
      <c r="F76" s="4">
        <v>0</v>
      </c>
      <c r="L76" t="str">
        <f>CONCATENATE("db.tournaments.insert({_id: ",A76,",year: ",B76,",date: ISODate(""",C76,"""),details: {location: """,D76,""",tables: ",E76,",final: ",F76,"},results: [")</f>
        <v>db.tournaments.insert({_id: 100,year: 2014,date: ISODate("2014-03-14"),details: {location: "Cantina",tables: 2,final: 0},results: [</v>
      </c>
      <c r="M76" t="str">
        <f>CONCATENATE("db.tournaments.update({_id: """,A76,"""},{$set: {year: ",B76,",date: ISODate(""",C76,"""),details: {location: """,D76,""",tables: ",E76,",final: ",F76,"},results: [")</f>
        <v>db.tournaments.update({_id: "100"},{$set: {year: 2014,date: ISODate("2014-03-14"),details: {location: "Cantina",tables: 2,final: 0},results: [</v>
      </c>
    </row>
    <row r="77" spans="1:13" x14ac:dyDescent="0.25">
      <c r="A77" s="5"/>
      <c r="B77" s="5"/>
      <c r="C77" s="3"/>
      <c r="D77" s="3"/>
      <c r="E77" s="5"/>
      <c r="F77" s="5"/>
      <c r="G77" t="s">
        <v>1</v>
      </c>
      <c r="H77">
        <v>1</v>
      </c>
      <c r="I77">
        <v>1449.6</v>
      </c>
      <c r="J77">
        <v>120</v>
      </c>
      <c r="K77">
        <v>10</v>
      </c>
      <c r="L77" t="str">
        <f t="shared" ref="L77:L87" si="18">CONCATENATE("{ player_id: """,G77,""", pos: ",H77,", points: ",I77,", money: ",J77,", pay: ",K77,"},")</f>
        <v>{ player_id: "Edo", pos: 1, points: 1449.6, money: 120, pay: 10},</v>
      </c>
      <c r="M77" t="str">
        <f t="shared" ref="M77:M87" si="19">CONCATENATE("{ player_id: """,G77,""", pos: ",H77,", points: ",I77,", money: ",J77,", pay: ",K77,"},")</f>
        <v>{ player_id: "Edo", pos: 1, points: 1449.6, money: 120, pay: 10},</v>
      </c>
    </row>
    <row r="78" spans="1:13" x14ac:dyDescent="0.25">
      <c r="A78" s="5"/>
      <c r="B78" s="5"/>
      <c r="C78" s="3"/>
      <c r="D78" s="3"/>
      <c r="E78" s="5"/>
      <c r="F78" s="5"/>
      <c r="G78" t="s">
        <v>14</v>
      </c>
      <c r="H78">
        <v>2</v>
      </c>
      <c r="I78">
        <v>724.8</v>
      </c>
      <c r="J78">
        <v>0</v>
      </c>
      <c r="K78">
        <v>10</v>
      </c>
      <c r="L78" t="str">
        <f t="shared" si="18"/>
        <v>{ player_id: "Nero", pos: 2, points: 724.8, money: 0, pay: 10},</v>
      </c>
      <c r="M78" t="str">
        <f t="shared" si="19"/>
        <v>{ player_id: "Nero", pos: 2, points: 724.8, money: 0, pay: 10},</v>
      </c>
    </row>
    <row r="79" spans="1:13" x14ac:dyDescent="0.25">
      <c r="A79" s="5"/>
      <c r="B79" s="5"/>
      <c r="C79" s="3"/>
      <c r="D79" s="3"/>
      <c r="E79" s="5"/>
      <c r="F79" s="5"/>
      <c r="G79" t="s">
        <v>2</v>
      </c>
      <c r="H79">
        <v>3</v>
      </c>
      <c r="I79">
        <v>483.2</v>
      </c>
      <c r="J79">
        <v>0</v>
      </c>
      <c r="K79">
        <v>10</v>
      </c>
      <c r="L79" t="str">
        <f t="shared" si="18"/>
        <v>{ player_id: "Tiga", pos: 3, points: 483.2, money: 0, pay: 10},</v>
      </c>
      <c r="M79" t="str">
        <f t="shared" si="19"/>
        <v>{ player_id: "Tiga", pos: 3, points: 483.2, money: 0, pay: 10},</v>
      </c>
    </row>
    <row r="80" spans="1:13" x14ac:dyDescent="0.25">
      <c r="A80" s="5"/>
      <c r="B80" s="5"/>
      <c r="C80" s="3"/>
      <c r="D80" s="3"/>
      <c r="E80" s="5"/>
      <c r="F80" s="5"/>
      <c r="G80" t="s">
        <v>3</v>
      </c>
      <c r="H80">
        <v>4</v>
      </c>
      <c r="I80">
        <v>362.4</v>
      </c>
      <c r="J80">
        <v>0</v>
      </c>
      <c r="K80">
        <v>10</v>
      </c>
      <c r="L80" t="str">
        <f t="shared" si="18"/>
        <v>{ player_id: "Vale", pos: 4, points: 362.4, money: 0, pay: 10},</v>
      </c>
      <c r="M80" t="str">
        <f t="shared" si="19"/>
        <v>{ player_id: "Vale", pos: 4, points: 362.4, money: 0, pay: 10},</v>
      </c>
    </row>
    <row r="81" spans="1:13" x14ac:dyDescent="0.25">
      <c r="A81" s="5"/>
      <c r="B81" s="5"/>
      <c r="C81" s="3"/>
      <c r="D81" s="3"/>
      <c r="E81" s="5"/>
      <c r="F81" s="5"/>
      <c r="G81" t="s">
        <v>4</v>
      </c>
      <c r="H81">
        <v>5</v>
      </c>
      <c r="I81">
        <v>289.92</v>
      </c>
      <c r="J81">
        <v>0</v>
      </c>
      <c r="K81">
        <v>10</v>
      </c>
      <c r="L81" t="str">
        <f t="shared" si="18"/>
        <v>{ player_id: "Ricci", pos: 5, points: 289.92, money: 0, pay: 10},</v>
      </c>
      <c r="M81" t="str">
        <f t="shared" si="19"/>
        <v>{ player_id: "Ricci", pos: 5, points: 289.92, money: 0, pay: 10},</v>
      </c>
    </row>
    <row r="82" spans="1:13" x14ac:dyDescent="0.25">
      <c r="A82" s="5"/>
      <c r="B82" s="5"/>
      <c r="C82" s="3"/>
      <c r="D82" s="3"/>
      <c r="E82" s="5"/>
      <c r="F82" s="5"/>
      <c r="G82" t="s">
        <v>5</v>
      </c>
      <c r="H82">
        <v>6</v>
      </c>
      <c r="I82">
        <v>241.6</v>
      </c>
      <c r="J82">
        <v>0</v>
      </c>
      <c r="K82">
        <v>10</v>
      </c>
      <c r="L82" t="str">
        <f t="shared" si="18"/>
        <v>{ player_id: "Suarez", pos: 6, points: 241.6, money: 0, pay: 10},</v>
      </c>
      <c r="M82" t="str">
        <f t="shared" si="19"/>
        <v>{ player_id: "Suarez", pos: 6, points: 241.6, money: 0, pay: 10},</v>
      </c>
    </row>
    <row r="83" spans="1:13" x14ac:dyDescent="0.25">
      <c r="A83" s="5"/>
      <c r="B83" s="5"/>
      <c r="C83" s="3"/>
      <c r="D83" s="3"/>
      <c r="E83" s="5"/>
      <c r="F83" s="5"/>
      <c r="G83" t="s">
        <v>6</v>
      </c>
      <c r="H83">
        <v>7</v>
      </c>
      <c r="I83">
        <v>207.05</v>
      </c>
      <c r="J83">
        <v>0</v>
      </c>
      <c r="K83">
        <v>10</v>
      </c>
      <c r="L83" t="str">
        <f t="shared" si="18"/>
        <v>{ player_id: "Rico", pos: 7, points: 207.05, money: 0, pay: 10},</v>
      </c>
      <c r="M83" t="str">
        <f t="shared" si="19"/>
        <v>{ player_id: "Rico", pos: 7, points: 207.05, money: 0, pay: 10},</v>
      </c>
    </row>
    <row r="84" spans="1:13" x14ac:dyDescent="0.25">
      <c r="A84" s="5"/>
      <c r="B84" s="5"/>
      <c r="C84" s="3"/>
      <c r="D84" s="3"/>
      <c r="E84" s="5"/>
      <c r="F84" s="5"/>
      <c r="G84" t="s">
        <v>7</v>
      </c>
      <c r="H84">
        <v>8</v>
      </c>
      <c r="I84">
        <v>181.2</v>
      </c>
      <c r="J84">
        <v>0</v>
      </c>
      <c r="K84">
        <v>10</v>
      </c>
      <c r="L84" t="str">
        <f t="shared" si="18"/>
        <v>{ player_id: "Rosi", pos: 8, points: 181.2, money: 0, pay: 10},</v>
      </c>
      <c r="M84" t="str">
        <f t="shared" si="19"/>
        <v>{ player_id: "Rosi", pos: 8, points: 181.2, money: 0, pay: 10},</v>
      </c>
    </row>
    <row r="85" spans="1:13" x14ac:dyDescent="0.25">
      <c r="A85" s="5"/>
      <c r="B85" s="5"/>
      <c r="C85" s="3"/>
      <c r="D85" s="3"/>
      <c r="E85" s="5"/>
      <c r="F85" s="5"/>
      <c r="G85" t="s">
        <v>8</v>
      </c>
      <c r="H85">
        <v>9</v>
      </c>
      <c r="I85">
        <v>161.02000000000001</v>
      </c>
      <c r="J85">
        <v>0</v>
      </c>
      <c r="K85">
        <v>10</v>
      </c>
      <c r="L85" t="str">
        <f t="shared" si="18"/>
        <v>{ player_id: "Cana", pos: 9, points: 161.02, money: 0, pay: 10},</v>
      </c>
      <c r="M85" t="str">
        <f t="shared" si="19"/>
        <v>{ player_id: "Cana", pos: 9, points: 161.02, money: 0, pay: 10},</v>
      </c>
    </row>
    <row r="86" spans="1:13" x14ac:dyDescent="0.25">
      <c r="A86" s="5"/>
      <c r="B86" s="5"/>
      <c r="C86" s="3"/>
      <c r="D86" s="3"/>
      <c r="E86" s="5"/>
      <c r="F86" s="5"/>
      <c r="G86" t="s">
        <v>10</v>
      </c>
      <c r="H86">
        <v>10</v>
      </c>
      <c r="I86">
        <v>144.96</v>
      </c>
      <c r="J86">
        <v>0</v>
      </c>
      <c r="K86">
        <v>10</v>
      </c>
      <c r="L86" t="str">
        <f t="shared" si="18"/>
        <v>{ player_id: "Matteo", pos: 10, points: 144.96, money: 0, pay: 10},</v>
      </c>
      <c r="M86" t="str">
        <f t="shared" si="19"/>
        <v>{ player_id: "Matteo", pos: 10, points: 144.96, money: 0, pay: 10},</v>
      </c>
    </row>
    <row r="87" spans="1:13" x14ac:dyDescent="0.25">
      <c r="A87" s="5"/>
      <c r="B87" s="5"/>
      <c r="C87" s="3"/>
      <c r="D87" s="3"/>
      <c r="E87" s="5"/>
      <c r="F87" s="5"/>
      <c r="G87" t="s">
        <v>20</v>
      </c>
      <c r="H87">
        <v>11</v>
      </c>
      <c r="I87">
        <v>131.66999999999999</v>
      </c>
      <c r="J87">
        <v>0</v>
      </c>
      <c r="K87">
        <v>10</v>
      </c>
      <c r="L87" t="str">
        <f t="shared" si="18"/>
        <v>{ player_id: "Riw", pos: 11, points: 131.67, money: 0, pay: 10},</v>
      </c>
      <c r="M87" t="str">
        <f t="shared" si="19"/>
        <v>{ player_id: "Riw", pos: 11, points: 131.67, money: 0, pay: 10},</v>
      </c>
    </row>
    <row r="88" spans="1:13" x14ac:dyDescent="0.25">
      <c r="A88" s="5"/>
      <c r="B88" s="5"/>
      <c r="C88" s="3"/>
      <c r="D88" s="3"/>
      <c r="E88" s="5"/>
      <c r="F88" s="5"/>
      <c r="G88" t="s">
        <v>9</v>
      </c>
      <c r="H88">
        <v>12</v>
      </c>
      <c r="I88">
        <v>120.8</v>
      </c>
      <c r="J88">
        <v>0</v>
      </c>
      <c r="K88">
        <v>10</v>
      </c>
      <c r="L88" t="str">
        <f>CONCATENATE("{ player_id: """,G88,""", pos: ",H88,", points: ",I88,", money: ",J88,", pay: ",K88,"}")</f>
        <v>{ player_id: "Busca", pos: 12, points: 120.8, money: 0, pay: 10}</v>
      </c>
      <c r="M88" t="str">
        <f>CONCATENATE("{ player_id: """,G88,""", pos: ",H88,", points: ",I88,", money: ",J88,", pay: ",K88,"}")</f>
        <v>{ player_id: "Busca", pos: 12, points: 120.8, money: 0, pay: 10}</v>
      </c>
    </row>
    <row r="89" spans="1:13" x14ac:dyDescent="0.25">
      <c r="C89" s="1"/>
      <c r="D89" s="1"/>
      <c r="L89" t="s">
        <v>108</v>
      </c>
      <c r="M89" t="s">
        <v>109</v>
      </c>
    </row>
    <row r="90" spans="1:13" x14ac:dyDescent="0.25">
      <c r="A90" s="4">
        <v>101</v>
      </c>
      <c r="B90" s="5">
        <v>2014</v>
      </c>
      <c r="C90" s="3" t="s">
        <v>83</v>
      </c>
      <c r="D90" s="1" t="s">
        <v>80</v>
      </c>
      <c r="E90" s="4">
        <v>1</v>
      </c>
      <c r="F90" s="4">
        <v>0</v>
      </c>
      <c r="L90" t="str">
        <f>CONCATENATE("db.tournaments.insert({_id: ",A90,",year: ",B90,",date: ISODate(""",C90,"""),details: {location: """,D90,""",tables: ",E90,",final: ",F90,"},results: [")</f>
        <v>db.tournaments.insert({_id: 101,year: 2014,date: ISODate("2014-03-21"),details: {location: "Camilli",tables: 1,final: 0},results: [</v>
      </c>
      <c r="M90" t="str">
        <f>CONCATENATE("db.tournaments.update({_id: """,A90,"""},{$set: {year: ",B90,",date: ISODate(""",C90,"""),details: {location: """,D90,""",tables: ",E90,",final: ",F90,"},results: [")</f>
        <v>db.tournaments.update({_id: "101"},{$set: {year: 2014,date: ISODate("2014-03-21"),details: {location: "Camilli",tables: 1,final: 0},results: [</v>
      </c>
    </row>
    <row r="91" spans="1:13" x14ac:dyDescent="0.25">
      <c r="G91" t="s">
        <v>8</v>
      </c>
      <c r="H91">
        <v>1</v>
      </c>
      <c r="I91">
        <v>250</v>
      </c>
      <c r="J91">
        <v>20</v>
      </c>
      <c r="K91">
        <v>5</v>
      </c>
      <c r="L91" t="str">
        <f>CONCATENATE("{ player_id: """,G91,""", pos: ",H91,", points: ",I91,", money: ",J91,", pay: ",K91,"},")</f>
        <v>{ player_id: "Cana", pos: 1, points: 250, money: 20, pay: 5},</v>
      </c>
      <c r="M91" t="str">
        <f>CONCATENATE("{ player_id: """,G91,""", pos: ",H91,", points: ",I91,", money: ",J91,", pay: ",K91,"},")</f>
        <v>{ player_id: "Cana", pos: 1, points: 250, money: 20, pay: 5},</v>
      </c>
    </row>
    <row r="92" spans="1:13" x14ac:dyDescent="0.25">
      <c r="C92" s="1"/>
      <c r="D92" s="1"/>
      <c r="G92" t="s">
        <v>13</v>
      </c>
      <c r="H92">
        <v>2</v>
      </c>
      <c r="I92">
        <v>125</v>
      </c>
      <c r="J92">
        <v>0</v>
      </c>
      <c r="K92">
        <v>5</v>
      </c>
      <c r="L92" t="str">
        <f>CONCATENATE("{ player_id: """,G92,""", pos: ",H92,", points: ",I92,", money: ",J92,", pay: ",K92,"},")</f>
        <v>{ player_id: "Ben", pos: 2, points: 125, money: 0, pay: 5},</v>
      </c>
      <c r="M92" t="str">
        <f>CONCATENATE("{ player_id: """,G92,""", pos: ",H92,", points: ",I92,", money: ",J92,", pay: ",K92,"},")</f>
        <v>{ player_id: "Ben", pos: 2, points: 125, money: 0, pay: 5},</v>
      </c>
    </row>
    <row r="93" spans="1:13" x14ac:dyDescent="0.25">
      <c r="C93" s="1"/>
      <c r="D93" s="1"/>
      <c r="G93" t="s">
        <v>2</v>
      </c>
      <c r="H93">
        <v>3</v>
      </c>
      <c r="I93">
        <v>83.31</v>
      </c>
      <c r="J93">
        <v>0</v>
      </c>
      <c r="K93">
        <v>5</v>
      </c>
      <c r="L93" t="str">
        <f>CONCATENATE("{ player_id: """,G93,""", pos: ",H93,", points: ",I93,", money: ",J93,", pay: ",K93,"},")</f>
        <v>{ player_id: "Tiga", pos: 3, points: 83.31, money: 0, pay: 5},</v>
      </c>
      <c r="M93" t="str">
        <f>CONCATENATE("{ player_id: """,G93,""", pos: ",H93,", points: ",I93,", money: ",J93,", pay: ",K93,"},")</f>
        <v>{ player_id: "Tiga", pos: 3, points: 83.31, money: 0, pay: 5},</v>
      </c>
    </row>
    <row r="94" spans="1:13" x14ac:dyDescent="0.25">
      <c r="C94" s="1"/>
      <c r="D94" s="1"/>
      <c r="G94" t="s">
        <v>14</v>
      </c>
      <c r="H94">
        <v>4</v>
      </c>
      <c r="I94">
        <v>62.5</v>
      </c>
      <c r="J94">
        <v>0</v>
      </c>
      <c r="K94">
        <v>5</v>
      </c>
      <c r="L94" t="str">
        <f>CONCATENATE("{ player_id: """,G94,""", pos: ",H94,", points: ",I94,", money: ",J94,", pay: ",K94,"}")</f>
        <v>{ player_id: "Nero", pos: 4, points: 62.5, money: 0, pay: 5}</v>
      </c>
      <c r="M94" t="str">
        <f>CONCATENATE("{ player_id: """,G94,""", pos: ",H94,", points: ",I94,", money: ",J94,", pay: ",K94,"}")</f>
        <v>{ player_id: "Nero", pos: 4, points: 62.5, money: 0, pay: 5}</v>
      </c>
    </row>
    <row r="95" spans="1:13" x14ac:dyDescent="0.25">
      <c r="C95" s="1"/>
      <c r="D95" s="1"/>
      <c r="L95" t="s">
        <v>108</v>
      </c>
      <c r="M95" t="s">
        <v>109</v>
      </c>
    </row>
    <row r="96" spans="1:13" x14ac:dyDescent="0.25">
      <c r="A96" s="4">
        <v>102</v>
      </c>
      <c r="B96" s="5">
        <v>2014</v>
      </c>
      <c r="C96" s="3" t="s">
        <v>84</v>
      </c>
      <c r="D96" s="1" t="s">
        <v>81</v>
      </c>
      <c r="E96" s="4">
        <v>1</v>
      </c>
      <c r="F96" s="4">
        <v>0</v>
      </c>
      <c r="L96" t="str">
        <f>CONCATENATE("db.tournaments.insert({_id: ",A96,",year: ",B96,",date: ISODate(""",C96,"""),details: {location: """,D96,""",tables: ",E96,",final: ",F96,"},results: [")</f>
        <v>db.tournaments.insert({_id: 102,year: 2014,date: ISODate("2014-03-28"),details: {location: "Cantina",tables: 1,final: 0},results: [</v>
      </c>
      <c r="M96" t="str">
        <f>CONCATENATE("db.tournaments.update({_id: """,A96,"""},{$set: {year: ",B96,",date: ISODate(""",C96,"""),details: {location: """,D96,""",tables: ",E96,",final: ",F96,"},results: [")</f>
        <v>db.tournaments.update({_id: "102"},{$set: {year: 2014,date: ISODate("2014-03-28"),details: {location: "Cantina",tables: 1,final: 0},results: [</v>
      </c>
    </row>
    <row r="97" spans="1:13" x14ac:dyDescent="0.25">
      <c r="G97" t="s">
        <v>2</v>
      </c>
      <c r="H97">
        <v>1</v>
      </c>
      <c r="I97">
        <v>375</v>
      </c>
      <c r="J97">
        <v>30</v>
      </c>
      <c r="K97">
        <v>5</v>
      </c>
      <c r="L97" t="str">
        <f>CONCATENATE("{ player_id: """,G97,""", pos: ",H97,", points: ",I97,", money: ",J97,", pay: ",K97,"},")</f>
        <v>{ player_id: "Tiga", pos: 1, points: 375, money: 30, pay: 5},</v>
      </c>
      <c r="M97" t="str">
        <f t="shared" ref="M97:M101" si="20">CONCATENATE("{ player_id: """,G97,""", pos: ",H97,", points: ",I97,", money: ",J97,", pay: ",K97,"},")</f>
        <v>{ player_id: "Tiga", pos: 1, points: 375, money: 30, pay: 5},</v>
      </c>
    </row>
    <row r="98" spans="1:13" x14ac:dyDescent="0.25">
      <c r="C98" s="1"/>
      <c r="D98" s="1"/>
      <c r="G98" t="s">
        <v>1</v>
      </c>
      <c r="H98">
        <v>2</v>
      </c>
      <c r="I98">
        <v>187.5</v>
      </c>
      <c r="J98">
        <v>0</v>
      </c>
      <c r="K98">
        <v>5</v>
      </c>
      <c r="L98" t="str">
        <f>CONCATENATE("{ player_id: """,G98,""", pos: ",H98,", points: ",I98,", money: ",J98,", pay: ",K98,"},")</f>
        <v>{ player_id: "Edo", pos: 2, points: 187.5, money: 0, pay: 5},</v>
      </c>
      <c r="M98" t="str">
        <f t="shared" si="20"/>
        <v>{ player_id: "Edo", pos: 2, points: 187.5, money: 0, pay: 5},</v>
      </c>
    </row>
    <row r="99" spans="1:13" x14ac:dyDescent="0.25">
      <c r="C99" s="1"/>
      <c r="D99" s="1"/>
      <c r="G99" t="s">
        <v>14</v>
      </c>
      <c r="H99">
        <v>3</v>
      </c>
      <c r="I99">
        <v>125</v>
      </c>
      <c r="J99">
        <v>0</v>
      </c>
      <c r="K99">
        <v>5</v>
      </c>
      <c r="L99" t="str">
        <f>CONCATENATE("{ player_id: """,G99,""", pos: ",H99,", points: ",I99,", money: ",J99,", pay: ",K99,"},")</f>
        <v>{ player_id: "Nero", pos: 3, points: 125, money: 0, pay: 5},</v>
      </c>
      <c r="M99" t="str">
        <f t="shared" si="20"/>
        <v>{ player_id: "Nero", pos: 3, points: 125, money: 0, pay: 5},</v>
      </c>
    </row>
    <row r="100" spans="1:13" x14ac:dyDescent="0.25">
      <c r="C100" s="1"/>
      <c r="D100" s="1"/>
      <c r="G100" t="s">
        <v>8</v>
      </c>
      <c r="H100">
        <v>4</v>
      </c>
      <c r="I100">
        <v>93.75</v>
      </c>
      <c r="J100">
        <v>0</v>
      </c>
      <c r="K100">
        <v>5</v>
      </c>
      <c r="L100" t="str">
        <f>CONCATENATE("{ player_id: """,G100,""", pos: ",H100,", points: ",I100,", money: ",J100,", pay: ",K100,"},")</f>
        <v>{ player_id: "Cana", pos: 4, points: 93.75, money: 0, pay: 5},</v>
      </c>
      <c r="M100" t="str">
        <f t="shared" si="20"/>
        <v>{ player_id: "Cana", pos: 4, points: 93.75, money: 0, pay: 5},</v>
      </c>
    </row>
    <row r="101" spans="1:13" x14ac:dyDescent="0.25">
      <c r="C101" s="1"/>
      <c r="D101" s="1"/>
      <c r="G101" t="s">
        <v>6</v>
      </c>
      <c r="H101">
        <v>5</v>
      </c>
      <c r="I101">
        <v>75</v>
      </c>
      <c r="J101">
        <v>0</v>
      </c>
      <c r="K101">
        <v>5</v>
      </c>
      <c r="L101" t="str">
        <f>CONCATENATE("{ player_id: """,G101,""", pos: ",H101,", points: ",I101,", money: ",J101,", pay: ",K101,"},")</f>
        <v>{ player_id: "Rico", pos: 5, points: 75, money: 0, pay: 5},</v>
      </c>
      <c r="M101" t="str">
        <f t="shared" si="20"/>
        <v>{ player_id: "Rico", pos: 5, points: 75, money: 0, pay: 5},</v>
      </c>
    </row>
    <row r="102" spans="1:13" x14ac:dyDescent="0.25">
      <c r="C102" s="1"/>
      <c r="D102" s="1"/>
      <c r="G102" t="s">
        <v>5</v>
      </c>
      <c r="H102">
        <v>6</v>
      </c>
      <c r="I102">
        <v>62.5</v>
      </c>
      <c r="J102">
        <v>0</v>
      </c>
      <c r="K102">
        <v>5</v>
      </c>
      <c r="L102" t="str">
        <f>CONCATENATE("{ player_id: """,G102,""", pos: ",H102,", points: ",I102,", money: ",J102,", pay: ",K102,"}")</f>
        <v>{ player_id: "Suarez", pos: 6, points: 62.5, money: 0, pay: 5}</v>
      </c>
      <c r="M102" t="str">
        <f>CONCATENATE("{ player_id: """,G102,""", pos: ",H102,", points: ",I102,", money: ",J102,", pay: ",K102,"}")</f>
        <v>{ player_id: "Suarez", pos: 6, points: 62.5, money: 0, pay: 5}</v>
      </c>
    </row>
    <row r="103" spans="1:13" x14ac:dyDescent="0.25">
      <c r="C103" s="1"/>
      <c r="D103" s="1"/>
      <c r="L103" t="s">
        <v>108</v>
      </c>
      <c r="M103" t="s">
        <v>109</v>
      </c>
    </row>
    <row r="104" spans="1:13" x14ac:dyDescent="0.25">
      <c r="A104" s="4">
        <v>103</v>
      </c>
      <c r="B104" s="5">
        <v>2014</v>
      </c>
      <c r="C104" s="3" t="s">
        <v>85</v>
      </c>
      <c r="D104" s="1" t="s">
        <v>81</v>
      </c>
      <c r="E104" s="4">
        <v>2</v>
      </c>
      <c r="F104" s="4">
        <v>0</v>
      </c>
      <c r="L104" t="str">
        <f>CONCATENATE("db.tournaments.insert({_id: ",A104,",year: ",B104,",date: ISODate(""",C104,"""),details: {location: """,D104,""",tables: ",E104,",final: ",F104,"},results: [")</f>
        <v>db.tournaments.insert({_id: 103,year: 2014,date: ISODate("2014-04-04"),details: {location: "Cantina",tables: 2,final: 0},results: [</v>
      </c>
      <c r="M104" t="str">
        <f>CONCATENATE("db.tournaments.update({_id: """,A104,"""},{$set: {year: ",B104,",date: ISODate(""",C104,"""),details: {location: """,D104,""",tables: ",E104,",final: ",F104,"},results: [")</f>
        <v>db.tournaments.update({_id: "103"},{$set: {year: 2014,date: ISODate("2014-04-04"),details: {location: "Cantina",tables: 2,final: 0},results: [</v>
      </c>
    </row>
    <row r="105" spans="1:13" x14ac:dyDescent="0.25">
      <c r="G105" t="s">
        <v>13</v>
      </c>
      <c r="H105">
        <v>1</v>
      </c>
      <c r="I105">
        <v>625</v>
      </c>
      <c r="J105">
        <v>50</v>
      </c>
      <c r="K105">
        <v>5</v>
      </c>
      <c r="L105" t="str">
        <f t="shared" ref="L105:L113" si="21">CONCATENATE("{ player_id: """,G105,""", pos: ",H105,", points: ",I105,", money: ",J105,", pay: ",K105,"},")</f>
        <v>{ player_id: "Ben", pos: 1, points: 625, money: 50, pay: 5},</v>
      </c>
      <c r="M105" t="str">
        <f t="shared" ref="M105:M113" si="22">CONCATENATE("{ player_id: """,G105,""", pos: ",H105,", points: ",I105,", money: ",J105,", pay: ",K105,"},")</f>
        <v>{ player_id: "Ben", pos: 1, points: 625, money: 50, pay: 5},</v>
      </c>
    </row>
    <row r="106" spans="1:13" x14ac:dyDescent="0.25">
      <c r="C106" s="1"/>
      <c r="D106" s="1"/>
      <c r="G106" t="s">
        <v>10</v>
      </c>
      <c r="H106">
        <v>2</v>
      </c>
      <c r="I106">
        <v>312.5</v>
      </c>
      <c r="J106">
        <v>0</v>
      </c>
      <c r="K106">
        <v>5</v>
      </c>
      <c r="L106" t="str">
        <f t="shared" si="21"/>
        <v>{ player_id: "Matteo", pos: 2, points: 312.5, money: 0, pay: 5},</v>
      </c>
      <c r="M106" t="str">
        <f t="shared" si="22"/>
        <v>{ player_id: "Matteo", pos: 2, points: 312.5, money: 0, pay: 5},</v>
      </c>
    </row>
    <row r="107" spans="1:13" x14ac:dyDescent="0.25">
      <c r="C107" s="1"/>
      <c r="D107" s="1"/>
      <c r="G107" t="s">
        <v>8</v>
      </c>
      <c r="H107">
        <v>3</v>
      </c>
      <c r="I107">
        <v>208.31</v>
      </c>
      <c r="J107">
        <v>0</v>
      </c>
      <c r="K107">
        <v>5</v>
      </c>
      <c r="L107" t="str">
        <f t="shared" si="21"/>
        <v>{ player_id: "Cana", pos: 3, points: 208.31, money: 0, pay: 5},</v>
      </c>
      <c r="M107" t="str">
        <f t="shared" si="22"/>
        <v>{ player_id: "Cana", pos: 3, points: 208.31, money: 0, pay: 5},</v>
      </c>
    </row>
    <row r="108" spans="1:13" x14ac:dyDescent="0.25">
      <c r="C108" s="1"/>
      <c r="D108" s="1"/>
      <c r="G108" t="s">
        <v>2</v>
      </c>
      <c r="H108">
        <v>4</v>
      </c>
      <c r="I108">
        <v>156.25</v>
      </c>
      <c r="J108">
        <v>0</v>
      </c>
      <c r="K108">
        <v>5</v>
      </c>
      <c r="L108" t="str">
        <f t="shared" si="21"/>
        <v>{ player_id: "Tiga", pos: 4, points: 156.25, money: 0, pay: 5},</v>
      </c>
      <c r="M108" t="str">
        <f t="shared" si="22"/>
        <v>{ player_id: "Tiga", pos: 4, points: 156.25, money: 0, pay: 5},</v>
      </c>
    </row>
    <row r="109" spans="1:13" x14ac:dyDescent="0.25">
      <c r="C109" s="1"/>
      <c r="D109" s="1"/>
      <c r="G109" t="s">
        <v>18</v>
      </c>
      <c r="H109">
        <v>5</v>
      </c>
      <c r="I109">
        <v>125</v>
      </c>
      <c r="J109">
        <v>0</v>
      </c>
      <c r="K109">
        <v>5</v>
      </c>
      <c r="L109" t="str">
        <f t="shared" si="21"/>
        <v>{ player_id: "Sangio", pos: 5, points: 125, money: 0, pay: 5},</v>
      </c>
      <c r="M109" t="str">
        <f t="shared" si="22"/>
        <v>{ player_id: "Sangio", pos: 5, points: 125, money: 0, pay: 5},</v>
      </c>
    </row>
    <row r="110" spans="1:13" x14ac:dyDescent="0.25">
      <c r="C110" s="1"/>
      <c r="D110" s="1"/>
      <c r="G110" t="s">
        <v>11</v>
      </c>
      <c r="H110">
        <v>6</v>
      </c>
      <c r="I110">
        <v>104.12</v>
      </c>
      <c r="J110">
        <v>0</v>
      </c>
      <c r="K110">
        <v>5</v>
      </c>
      <c r="L110" t="str">
        <f t="shared" si="21"/>
        <v>{ player_id: "Piretta", pos: 6, points: 104.12, money: 0, pay: 5},</v>
      </c>
      <c r="M110" t="str">
        <f t="shared" si="22"/>
        <v>{ player_id: "Piretta", pos: 6, points: 104.12, money: 0, pay: 5},</v>
      </c>
    </row>
    <row r="111" spans="1:13" x14ac:dyDescent="0.25">
      <c r="C111" s="1"/>
      <c r="D111" s="1"/>
      <c r="G111" t="s">
        <v>9</v>
      </c>
      <c r="H111">
        <v>7</v>
      </c>
      <c r="I111">
        <v>89.25</v>
      </c>
      <c r="J111">
        <v>0</v>
      </c>
      <c r="K111">
        <v>5</v>
      </c>
      <c r="L111" t="str">
        <f t="shared" si="21"/>
        <v>{ player_id: "Busca", pos: 7, points: 89.25, money: 0, pay: 5},</v>
      </c>
      <c r="M111" t="str">
        <f t="shared" si="22"/>
        <v>{ player_id: "Busca", pos: 7, points: 89.25, money: 0, pay: 5},</v>
      </c>
    </row>
    <row r="112" spans="1:13" x14ac:dyDescent="0.25">
      <c r="C112" s="1"/>
      <c r="D112" s="1"/>
      <c r="G112" t="s">
        <v>6</v>
      </c>
      <c r="H112">
        <v>8</v>
      </c>
      <c r="I112">
        <v>78.12</v>
      </c>
      <c r="J112">
        <v>0</v>
      </c>
      <c r="K112">
        <v>5</v>
      </c>
      <c r="L112" t="str">
        <f t="shared" si="21"/>
        <v>{ player_id: "Rico", pos: 8, points: 78.12, money: 0, pay: 5},</v>
      </c>
      <c r="M112" t="str">
        <f t="shared" si="22"/>
        <v>{ player_id: "Rico", pos: 8, points: 78.12, money: 0, pay: 5},</v>
      </c>
    </row>
    <row r="113" spans="1:13" x14ac:dyDescent="0.25">
      <c r="C113" s="1"/>
      <c r="D113" s="1"/>
      <c r="G113" t="s">
        <v>12</v>
      </c>
      <c r="H113">
        <v>9</v>
      </c>
      <c r="I113">
        <v>69.430000000000007</v>
      </c>
      <c r="J113">
        <v>0</v>
      </c>
      <c r="K113">
        <v>5</v>
      </c>
      <c r="L113" t="str">
        <f t="shared" si="21"/>
        <v>{ player_id: "Stecca", pos: 9, points: 69.43, money: 0, pay: 5},</v>
      </c>
      <c r="M113" t="str">
        <f t="shared" si="22"/>
        <v>{ player_id: "Stecca", pos: 9, points: 69.43, money: 0, pay: 5},</v>
      </c>
    </row>
    <row r="114" spans="1:13" x14ac:dyDescent="0.25">
      <c r="C114" s="1"/>
      <c r="D114" s="1"/>
      <c r="G114" t="s">
        <v>14</v>
      </c>
      <c r="H114">
        <v>10</v>
      </c>
      <c r="I114">
        <v>62.5</v>
      </c>
      <c r="J114">
        <v>0</v>
      </c>
      <c r="K114">
        <v>5</v>
      </c>
      <c r="L114" t="str">
        <f>CONCATENATE("{ player_id: """,G114,""", pos: ",H114,", points: ",I114,", money: ",J114,", pay: ",K114,"}")</f>
        <v>{ player_id: "Nero", pos: 10, points: 62.5, money: 0, pay: 5}</v>
      </c>
      <c r="M114" t="str">
        <f>CONCATENATE("{ player_id: """,G114,""", pos: ",H114,", points: ",I114,", money: ",J114,", pay: ",K114,"}")</f>
        <v>{ player_id: "Nero", pos: 10, points: 62.5, money: 0, pay: 5}</v>
      </c>
    </row>
    <row r="115" spans="1:13" x14ac:dyDescent="0.25">
      <c r="C115" s="1"/>
      <c r="D115" s="1"/>
      <c r="L115" t="s">
        <v>108</v>
      </c>
      <c r="M115" t="s">
        <v>109</v>
      </c>
    </row>
    <row r="116" spans="1:13" x14ac:dyDescent="0.25">
      <c r="A116" s="4">
        <v>104</v>
      </c>
      <c r="B116" s="5">
        <v>2014</v>
      </c>
      <c r="C116" s="3" t="s">
        <v>86</v>
      </c>
      <c r="D116" s="1" t="s">
        <v>80</v>
      </c>
      <c r="E116" s="4">
        <v>1</v>
      </c>
      <c r="F116" s="4">
        <v>0</v>
      </c>
      <c r="L116" t="str">
        <f>CONCATENATE("db.tournaments.insert({_id: ",A116,",year: ",B116,",date: ISODate(""",C116,"""),details: {location: """,D116,""",tables: ",E116,",final: ",F116,"},results: [")</f>
        <v>db.tournaments.insert({_id: 104,year: 2014,date: ISODate("2014-04-11"),details: {location: "Camilli",tables: 1,final: 0},results: [</v>
      </c>
      <c r="M116" t="str">
        <f>CONCATENATE("db.tournaments.update({_id: """,A116,"""},{$set: {year: ",B116,",date: ISODate(""",C116,"""),details: {location: """,D116,""",tables: ",E116,",final: ",F116,"},results: [")</f>
        <v>db.tournaments.update({_id: "104"},{$set: {year: 2014,date: ISODate("2014-04-11"),details: {location: "Camilli",tables: 1,final: 0},results: [</v>
      </c>
    </row>
    <row r="117" spans="1:13" x14ac:dyDescent="0.25">
      <c r="G117" t="s">
        <v>2</v>
      </c>
      <c r="H117">
        <v>1</v>
      </c>
      <c r="I117">
        <v>487.5</v>
      </c>
      <c r="J117">
        <v>40</v>
      </c>
      <c r="K117">
        <v>5</v>
      </c>
      <c r="L117" t="str">
        <f t="shared" ref="L117:L122" si="23">CONCATENATE("{ player_id: """,G117,""", pos: ",H117,", points: ",I117,", money: ",J117,", pay: ",K117,"},")</f>
        <v>{ player_id: "Tiga", pos: 1, points: 487.5, money: 40, pay: 5},</v>
      </c>
      <c r="M117" t="str">
        <f t="shared" ref="M117:M122" si="24">CONCATENATE("{ player_id: """,G117,""", pos: ",H117,", points: ",I117,", money: ",J117,", pay: ",K117,"},")</f>
        <v>{ player_id: "Tiga", pos: 1, points: 487.5, money: 40, pay: 5},</v>
      </c>
    </row>
    <row r="118" spans="1:13" x14ac:dyDescent="0.25">
      <c r="C118" s="1"/>
      <c r="D118" s="1"/>
      <c r="G118" t="s">
        <v>8</v>
      </c>
      <c r="H118">
        <v>2</v>
      </c>
      <c r="I118">
        <v>243.6</v>
      </c>
      <c r="J118">
        <v>0</v>
      </c>
      <c r="K118">
        <v>5</v>
      </c>
      <c r="L118" t="str">
        <f t="shared" si="23"/>
        <v>{ player_id: "Cana", pos: 2, points: 243.6, money: 0, pay: 5},</v>
      </c>
      <c r="M118" t="str">
        <f t="shared" si="24"/>
        <v>{ player_id: "Cana", pos: 2, points: 243.6, money: 0, pay: 5},</v>
      </c>
    </row>
    <row r="119" spans="1:13" x14ac:dyDescent="0.25">
      <c r="C119" s="1"/>
      <c r="D119" s="1"/>
      <c r="G119" t="s">
        <v>12</v>
      </c>
      <c r="H119">
        <v>3</v>
      </c>
      <c r="I119">
        <v>162.37</v>
      </c>
      <c r="J119">
        <v>0</v>
      </c>
      <c r="K119">
        <v>5</v>
      </c>
      <c r="L119" t="str">
        <f t="shared" si="23"/>
        <v>{ player_id: "Stecca", pos: 3, points: 162.37, money: 0, pay: 5},</v>
      </c>
      <c r="M119" t="str">
        <f t="shared" si="24"/>
        <v>{ player_id: "Stecca", pos: 3, points: 162.37, money: 0, pay: 5},</v>
      </c>
    </row>
    <row r="120" spans="1:13" x14ac:dyDescent="0.25">
      <c r="C120" s="1"/>
      <c r="D120" s="1"/>
      <c r="G120" t="s">
        <v>5</v>
      </c>
      <c r="H120">
        <v>4</v>
      </c>
      <c r="I120">
        <v>121.8</v>
      </c>
      <c r="J120">
        <v>0</v>
      </c>
      <c r="K120">
        <v>5</v>
      </c>
      <c r="L120" t="str">
        <f t="shared" si="23"/>
        <v>{ player_id: "Suarez", pos: 4, points: 121.8, money: 0, pay: 5},</v>
      </c>
      <c r="M120" t="str">
        <f t="shared" si="24"/>
        <v>{ player_id: "Suarez", pos: 4, points: 121.8, money: 0, pay: 5},</v>
      </c>
    </row>
    <row r="121" spans="1:13" x14ac:dyDescent="0.25">
      <c r="C121" s="1"/>
      <c r="D121" s="1"/>
      <c r="G121" t="s">
        <v>7</v>
      </c>
      <c r="H121">
        <v>5</v>
      </c>
      <c r="I121">
        <v>97.44</v>
      </c>
      <c r="J121">
        <v>0</v>
      </c>
      <c r="K121">
        <v>5</v>
      </c>
      <c r="L121" t="str">
        <f t="shared" si="23"/>
        <v>{ player_id: "Rosi", pos: 5, points: 97.44, money: 0, pay: 5},</v>
      </c>
      <c r="M121" t="str">
        <f t="shared" si="24"/>
        <v>{ player_id: "Rosi", pos: 5, points: 97.44, money: 0, pay: 5},</v>
      </c>
    </row>
    <row r="122" spans="1:13" x14ac:dyDescent="0.25">
      <c r="C122" s="1"/>
      <c r="D122" s="1"/>
      <c r="G122" t="s">
        <v>10</v>
      </c>
      <c r="H122">
        <v>6</v>
      </c>
      <c r="I122">
        <v>81.150000000000006</v>
      </c>
      <c r="J122">
        <v>0</v>
      </c>
      <c r="K122">
        <v>10</v>
      </c>
      <c r="L122" t="str">
        <f t="shared" si="23"/>
        <v>{ player_id: "Matteo", pos: 6, points: 81.15, money: 0, pay: 10},</v>
      </c>
      <c r="M122" t="str">
        <f t="shared" si="24"/>
        <v>{ player_id: "Matteo", pos: 6, points: 81.15, money: 0, pay: 10},</v>
      </c>
    </row>
    <row r="123" spans="1:13" x14ac:dyDescent="0.25">
      <c r="C123" s="1"/>
      <c r="D123" s="1"/>
      <c r="G123" t="s">
        <v>9</v>
      </c>
      <c r="H123">
        <v>7</v>
      </c>
      <c r="I123">
        <v>69.599999999999994</v>
      </c>
      <c r="J123">
        <v>0</v>
      </c>
      <c r="K123">
        <v>5</v>
      </c>
      <c r="L123" t="str">
        <f>CONCATENATE("{ player_id: """,G123,""", pos: ",H123,", points: ",I123,", money: ",J123,", pay: ",K123,"}")</f>
        <v>{ player_id: "Busca", pos: 7, points: 69.6, money: 0, pay: 5}</v>
      </c>
      <c r="M123" t="str">
        <f>CONCATENATE("{ player_id: """,G123,""", pos: ",H123,", points: ",I123,", money: ",J123,", pay: ",K123,"}")</f>
        <v>{ player_id: "Busca", pos: 7, points: 69.6, money: 0, pay: 5}</v>
      </c>
    </row>
    <row r="124" spans="1:13" x14ac:dyDescent="0.25">
      <c r="C124" s="1"/>
      <c r="D124" s="1"/>
      <c r="L124" t="s">
        <v>108</v>
      </c>
      <c r="M124" t="s">
        <v>109</v>
      </c>
    </row>
    <row r="125" spans="1:13" x14ac:dyDescent="0.25">
      <c r="A125" s="4">
        <v>105</v>
      </c>
      <c r="B125" s="5">
        <v>2014</v>
      </c>
      <c r="C125" s="3" t="s">
        <v>87</v>
      </c>
      <c r="D125" s="1" t="s">
        <v>4</v>
      </c>
      <c r="E125" s="4">
        <v>1</v>
      </c>
      <c r="F125" s="4">
        <v>0</v>
      </c>
      <c r="L125" t="str">
        <f>CONCATENATE("db.tournaments.insert({_id: ",A125,",year: ",B125,",date: ISODate(""",C125,"""),details: {location: """,D125,""",tables: ",E125,",final: ",F125,"},results: [")</f>
        <v>db.tournaments.insert({_id: 105,year: 2014,date: ISODate("2014-04-12"),details: {location: "Ricci",tables: 1,final: 0},results: [</v>
      </c>
      <c r="M125" t="str">
        <f>CONCATENATE("db.tournaments.update({_id: """,A125,"""},{$set: {year: ",B125,",date: ISODate(""",C125,"""),details: {location: """,D125,""",tables: ",E125,",final: ",F125,"},results: [")</f>
        <v>db.tournaments.update({_id: "105"},{$set: {year: 2014,date: ISODate("2014-04-12"),details: {location: "Ricci",tables: 1,final: 0},results: [</v>
      </c>
    </row>
    <row r="126" spans="1:13" x14ac:dyDescent="0.25">
      <c r="G126" t="s">
        <v>15</v>
      </c>
      <c r="H126">
        <v>1</v>
      </c>
      <c r="I126">
        <v>375</v>
      </c>
      <c r="J126">
        <v>30</v>
      </c>
      <c r="K126">
        <v>5</v>
      </c>
      <c r="L126" t="str">
        <f>CONCATENATE("{ player_id: """,G126,""", pos: ",H126,", points: ",I126,", money: ",J126,", pay: ",K126,"},")</f>
        <v>{ player_id: "Luca Pa", pos: 1, points: 375, money: 30, pay: 5},</v>
      </c>
      <c r="M126" t="str">
        <f t="shared" ref="M126:M130" si="25">CONCATENATE("{ player_id: """,G126,""", pos: ",H126,", points: ",I126,", money: ",J126,", pay: ",K126,"},")</f>
        <v>{ player_id: "Luca Pa", pos: 1, points: 375, money: 30, pay: 5},</v>
      </c>
    </row>
    <row r="127" spans="1:13" x14ac:dyDescent="0.25">
      <c r="C127" s="1"/>
      <c r="D127" s="1"/>
      <c r="G127" t="s">
        <v>11</v>
      </c>
      <c r="H127">
        <v>2</v>
      </c>
      <c r="I127">
        <v>187.5</v>
      </c>
      <c r="J127">
        <v>0</v>
      </c>
      <c r="K127">
        <v>5</v>
      </c>
      <c r="L127" t="str">
        <f>CONCATENATE("{ player_id: """,G127,""", pos: ",H127,", points: ",I127,", money: ",J127,", pay: ",K127,"},")</f>
        <v>{ player_id: "Piretta", pos: 2, points: 187.5, money: 0, pay: 5},</v>
      </c>
      <c r="M127" t="str">
        <f t="shared" si="25"/>
        <v>{ player_id: "Piretta", pos: 2, points: 187.5, money: 0, pay: 5},</v>
      </c>
    </row>
    <row r="128" spans="1:13" x14ac:dyDescent="0.25">
      <c r="C128" s="1"/>
      <c r="D128" s="1"/>
      <c r="G128" t="s">
        <v>4</v>
      </c>
      <c r="H128">
        <v>3</v>
      </c>
      <c r="I128">
        <v>125</v>
      </c>
      <c r="J128">
        <v>0</v>
      </c>
      <c r="K128">
        <v>5</v>
      </c>
      <c r="L128" t="str">
        <f>CONCATENATE("{ player_id: """,G128,""", pos: ",H128,", points: ",I128,", money: ",J128,", pay: ",K128,"},")</f>
        <v>{ player_id: "Ricci", pos: 3, points: 125, money: 0, pay: 5},</v>
      </c>
      <c r="M128" t="str">
        <f t="shared" si="25"/>
        <v>{ player_id: "Ricci", pos: 3, points: 125, money: 0, pay: 5},</v>
      </c>
    </row>
    <row r="129" spans="1:13" x14ac:dyDescent="0.25">
      <c r="C129" s="1"/>
      <c r="D129" s="1"/>
      <c r="G129" t="s">
        <v>5</v>
      </c>
      <c r="H129">
        <v>4</v>
      </c>
      <c r="I129">
        <v>93.75</v>
      </c>
      <c r="J129">
        <v>0</v>
      </c>
      <c r="K129">
        <v>5</v>
      </c>
      <c r="L129" t="str">
        <f>CONCATENATE("{ player_id: """,G129,""", pos: ",H129,", points: ",I129,", money: ",J129,", pay: ",K129,"},")</f>
        <v>{ player_id: "Suarez", pos: 4, points: 93.75, money: 0, pay: 5},</v>
      </c>
      <c r="M129" t="str">
        <f t="shared" si="25"/>
        <v>{ player_id: "Suarez", pos: 4, points: 93.75, money: 0, pay: 5},</v>
      </c>
    </row>
    <row r="130" spans="1:13" x14ac:dyDescent="0.25">
      <c r="C130" s="1"/>
      <c r="D130" s="1"/>
      <c r="G130" t="s">
        <v>10</v>
      </c>
      <c r="H130">
        <v>5</v>
      </c>
      <c r="I130">
        <v>75</v>
      </c>
      <c r="J130">
        <v>0</v>
      </c>
      <c r="K130">
        <v>5</v>
      </c>
      <c r="L130" t="str">
        <f>CONCATENATE("{ player_id: """,G130,""", pos: ",H130,", points: ",I130,", money: ",J130,", pay: ",K130,"},")</f>
        <v>{ player_id: "Matteo", pos: 5, points: 75, money: 0, pay: 5},</v>
      </c>
      <c r="M130" t="str">
        <f t="shared" si="25"/>
        <v>{ player_id: "Matteo", pos: 5, points: 75, money: 0, pay: 5},</v>
      </c>
    </row>
    <row r="131" spans="1:13" x14ac:dyDescent="0.25">
      <c r="C131" s="1"/>
      <c r="D131" s="1"/>
      <c r="G131" t="s">
        <v>1</v>
      </c>
      <c r="H131">
        <v>6</v>
      </c>
      <c r="I131">
        <v>62.5</v>
      </c>
      <c r="J131">
        <v>0</v>
      </c>
      <c r="K131">
        <v>5</v>
      </c>
      <c r="L131" t="str">
        <f>CONCATENATE("{ player_id: """,G131,""", pos: ",H131,", points: ",I131,", money: ",J131,", pay: ",K131,"}")</f>
        <v>{ player_id: "Edo", pos: 6, points: 62.5, money: 0, pay: 5}</v>
      </c>
      <c r="M131" t="str">
        <f>CONCATENATE("{ player_id: """,G131,""", pos: ",H131,", points: ",I131,", money: ",J131,", pay: ",K131,"}")</f>
        <v>{ player_id: "Edo", pos: 6, points: 62.5, money: 0, pay: 5}</v>
      </c>
    </row>
    <row r="132" spans="1:13" x14ac:dyDescent="0.25">
      <c r="C132" s="1"/>
      <c r="D132" s="1"/>
      <c r="L132" t="s">
        <v>108</v>
      </c>
      <c r="M132" t="s">
        <v>109</v>
      </c>
    </row>
    <row r="133" spans="1:13" x14ac:dyDescent="0.25">
      <c r="A133" s="4">
        <v>106</v>
      </c>
      <c r="B133" s="5">
        <v>2014</v>
      </c>
      <c r="C133" s="3" t="s">
        <v>88</v>
      </c>
      <c r="D133" s="1" t="s">
        <v>80</v>
      </c>
      <c r="E133" s="4">
        <v>1</v>
      </c>
      <c r="F133" s="4">
        <v>0</v>
      </c>
      <c r="L133" t="str">
        <f>CONCATENATE("db.tournaments.insert({_id: ",A133,",year: ",B133,",date: ISODate(""",C133,"""),details: {location: """,D133,""",tables: ",E133,",final: ",F133,"},results: [")</f>
        <v>db.tournaments.insert({_id: 106,year: 2014,date: ISODate("2014-04-18"),details: {location: "Camilli",tables: 1,final: 0},results: [</v>
      </c>
      <c r="M133" t="str">
        <f>CONCATENATE("db.tournaments.update({_id: """,A133,"""},{$set: {year: ",B133,",date: ISODate(""",C133,"""),details: {location: """,D133,""",tables: ",E133,",final: ",F133,"},results: [")</f>
        <v>db.tournaments.update({_id: "106"},{$set: {year: 2014,date: ISODate("2014-04-18"),details: {location: "Camilli",tables: 1,final: 0},results: [</v>
      </c>
    </row>
    <row r="134" spans="1:13" x14ac:dyDescent="0.25">
      <c r="G134" t="s">
        <v>8</v>
      </c>
      <c r="H134">
        <v>1</v>
      </c>
      <c r="I134">
        <v>375</v>
      </c>
      <c r="J134">
        <v>30</v>
      </c>
      <c r="K134">
        <v>5</v>
      </c>
      <c r="L134" t="str">
        <f>CONCATENATE("{ player_id: """,G134,""", pos: ",H134,", points: ",I134,", money: ",J134,", pay: ",K134,"},")</f>
        <v>{ player_id: "Cana", pos: 1, points: 375, money: 30, pay: 5},</v>
      </c>
      <c r="M134" t="str">
        <f t="shared" ref="M134:M138" si="26">CONCATENATE("{ player_id: """,G134,""", pos: ",H134,", points: ",I134,", money: ",J134,", pay: ",K134,"},")</f>
        <v>{ player_id: "Cana", pos: 1, points: 375, money: 30, pay: 5},</v>
      </c>
    </row>
    <row r="135" spans="1:13" x14ac:dyDescent="0.25">
      <c r="C135" s="1"/>
      <c r="D135" s="1"/>
      <c r="G135" t="s">
        <v>12</v>
      </c>
      <c r="H135">
        <v>2</v>
      </c>
      <c r="I135">
        <v>187.5</v>
      </c>
      <c r="J135">
        <v>0</v>
      </c>
      <c r="K135">
        <v>5</v>
      </c>
      <c r="L135" t="str">
        <f>CONCATENATE("{ player_id: """,G135,""", pos: ",H135,", points: ",I135,", money: ",J135,", pay: ",K135,"},")</f>
        <v>{ player_id: "Stecca", pos: 2, points: 187.5, money: 0, pay: 5},</v>
      </c>
      <c r="M135" t="str">
        <f t="shared" si="26"/>
        <v>{ player_id: "Stecca", pos: 2, points: 187.5, money: 0, pay: 5},</v>
      </c>
    </row>
    <row r="136" spans="1:13" x14ac:dyDescent="0.25">
      <c r="C136" s="1"/>
      <c r="D136" s="1"/>
      <c r="G136" t="s">
        <v>10</v>
      </c>
      <c r="H136">
        <v>3</v>
      </c>
      <c r="I136">
        <v>125</v>
      </c>
      <c r="J136">
        <v>0</v>
      </c>
      <c r="K136">
        <v>5</v>
      </c>
      <c r="L136" t="str">
        <f>CONCATENATE("{ player_id: """,G136,""", pos: ",H136,", points: ",I136,", money: ",J136,", pay: ",K136,"},")</f>
        <v>{ player_id: "Matteo", pos: 3, points: 125, money: 0, pay: 5},</v>
      </c>
      <c r="M136" t="str">
        <f t="shared" si="26"/>
        <v>{ player_id: "Matteo", pos: 3, points: 125, money: 0, pay: 5},</v>
      </c>
    </row>
    <row r="137" spans="1:13" x14ac:dyDescent="0.25">
      <c r="C137" s="1"/>
      <c r="D137" s="1"/>
      <c r="G137" t="s">
        <v>2</v>
      </c>
      <c r="H137">
        <v>4</v>
      </c>
      <c r="I137">
        <v>93.75</v>
      </c>
      <c r="J137">
        <v>0</v>
      </c>
      <c r="K137">
        <v>5</v>
      </c>
      <c r="L137" t="str">
        <f>CONCATENATE("{ player_id: """,G137,""", pos: ",H137,", points: ",I137,", money: ",J137,", pay: ",K137,"},")</f>
        <v>{ player_id: "Tiga", pos: 4, points: 93.75, money: 0, pay: 5},</v>
      </c>
      <c r="M137" t="str">
        <f t="shared" si="26"/>
        <v>{ player_id: "Tiga", pos: 4, points: 93.75, money: 0, pay: 5},</v>
      </c>
    </row>
    <row r="138" spans="1:13" x14ac:dyDescent="0.25">
      <c r="C138" s="1"/>
      <c r="D138" s="1"/>
      <c r="G138" t="s">
        <v>13</v>
      </c>
      <c r="H138">
        <v>5</v>
      </c>
      <c r="I138">
        <v>75</v>
      </c>
      <c r="J138">
        <v>0</v>
      </c>
      <c r="K138">
        <v>5</v>
      </c>
      <c r="L138" t="str">
        <f>CONCATENATE("{ player_id: """,G138,""", pos: ",H138,", points: ",I138,", money: ",J138,", pay: ",K138,"},")</f>
        <v>{ player_id: "Ben", pos: 5, points: 75, money: 0, pay: 5},</v>
      </c>
      <c r="M138" t="str">
        <f t="shared" si="26"/>
        <v>{ player_id: "Ben", pos: 5, points: 75, money: 0, pay: 5},</v>
      </c>
    </row>
    <row r="139" spans="1:13" x14ac:dyDescent="0.25">
      <c r="C139" s="1"/>
      <c r="D139" s="1"/>
      <c r="G139" t="s">
        <v>5</v>
      </c>
      <c r="H139">
        <v>6</v>
      </c>
      <c r="I139">
        <v>62.5</v>
      </c>
      <c r="J139">
        <v>0</v>
      </c>
      <c r="K139">
        <v>5</v>
      </c>
      <c r="L139" t="str">
        <f>CONCATENATE("{ player_id: """,G139,""", pos: ",H139,", points: ",I139,", money: ",J139,", pay: ",K139,"}")</f>
        <v>{ player_id: "Suarez", pos: 6, points: 62.5, money: 0, pay: 5}</v>
      </c>
      <c r="M139" t="str">
        <f>CONCATENATE("{ player_id: """,G139,""", pos: ",H139,", points: ",I139,", money: ",J139,", pay: ",K139,"}")</f>
        <v>{ player_id: "Suarez", pos: 6, points: 62.5, money: 0, pay: 5}</v>
      </c>
    </row>
    <row r="140" spans="1:13" x14ac:dyDescent="0.25">
      <c r="C140" s="1"/>
      <c r="D140" s="1"/>
      <c r="L140" t="s">
        <v>108</v>
      </c>
      <c r="M140" t="s">
        <v>109</v>
      </c>
    </row>
    <row r="141" spans="1:13" x14ac:dyDescent="0.25">
      <c r="A141" s="4">
        <v>107</v>
      </c>
      <c r="B141" s="5">
        <v>2014</v>
      </c>
      <c r="C141" s="3" t="s">
        <v>89</v>
      </c>
      <c r="D141" s="1" t="s">
        <v>81</v>
      </c>
      <c r="E141" s="4">
        <v>1</v>
      </c>
      <c r="F141" s="4">
        <v>0</v>
      </c>
      <c r="L141" t="str">
        <f>CONCATENATE("db.tournaments.insert({_id: ",A141,",year: ",B141,",date: ISODate(""",C141,"""),details: {location: """,D141,""",tables: ",E141,",final: ",F141,"},results: [")</f>
        <v>db.tournaments.insert({_id: 107,year: 2014,date: ISODate("2014-04-25"),details: {location: "Cantina",tables: 1,final: 0},results: [</v>
      </c>
      <c r="M141" t="str">
        <f>CONCATENATE("db.tournaments.update({_id: """,A141,"""},{$set: {year: ",B141,",date: ISODate(""",C141,"""),details: {location: """,D141,""",tables: ",E141,",final: ",F141,"},results: [")</f>
        <v>db.tournaments.update({_id: "107"},{$set: {year: 2014,date: ISODate("2014-04-25"),details: {location: "Cantina",tables: 1,final: 0},results: [</v>
      </c>
    </row>
    <row r="142" spans="1:13" x14ac:dyDescent="0.25">
      <c r="G142" t="s">
        <v>8</v>
      </c>
      <c r="H142">
        <v>1</v>
      </c>
      <c r="I142">
        <v>500</v>
      </c>
      <c r="J142">
        <v>40</v>
      </c>
      <c r="K142">
        <v>5</v>
      </c>
      <c r="L142" t="str">
        <f t="shared" ref="L142:L148" si="27">CONCATENATE("{ player_id: """,G142,""", pos: ",H142,", points: ",I142,", money: ",J142,", pay: ",K142,"},")</f>
        <v>{ player_id: "Cana", pos: 1, points: 500, money: 40, pay: 5},</v>
      </c>
      <c r="M142" t="str">
        <f t="shared" ref="M142:M148" si="28">CONCATENATE("{ player_id: """,G142,""", pos: ",H142,", points: ",I142,", money: ",J142,", pay: ",K142,"},")</f>
        <v>{ player_id: "Cana", pos: 1, points: 500, money: 40, pay: 5},</v>
      </c>
    </row>
    <row r="143" spans="1:13" x14ac:dyDescent="0.25">
      <c r="C143" s="1"/>
      <c r="D143" s="1"/>
      <c r="G143" t="s">
        <v>10</v>
      </c>
      <c r="H143">
        <v>2</v>
      </c>
      <c r="I143">
        <v>250</v>
      </c>
      <c r="J143">
        <v>0</v>
      </c>
      <c r="K143">
        <v>5</v>
      </c>
      <c r="L143" t="str">
        <f t="shared" si="27"/>
        <v>{ player_id: "Matteo", pos: 2, points: 250, money: 0, pay: 5},</v>
      </c>
      <c r="M143" t="str">
        <f t="shared" si="28"/>
        <v>{ player_id: "Matteo", pos: 2, points: 250, money: 0, pay: 5},</v>
      </c>
    </row>
    <row r="144" spans="1:13" x14ac:dyDescent="0.25">
      <c r="C144" s="1"/>
      <c r="D144" s="1"/>
      <c r="G144" t="s">
        <v>5</v>
      </c>
      <c r="H144">
        <v>3</v>
      </c>
      <c r="I144">
        <v>166.62</v>
      </c>
      <c r="J144">
        <v>0</v>
      </c>
      <c r="K144">
        <v>5</v>
      </c>
      <c r="L144" t="str">
        <f t="shared" si="27"/>
        <v>{ player_id: "Suarez", pos: 3, points: 166.62, money: 0, pay: 5},</v>
      </c>
      <c r="M144" t="str">
        <f t="shared" si="28"/>
        <v>{ player_id: "Suarez", pos: 3, points: 166.62, money: 0, pay: 5},</v>
      </c>
    </row>
    <row r="145" spans="1:13" x14ac:dyDescent="0.25">
      <c r="C145" s="1"/>
      <c r="D145" s="1"/>
      <c r="G145" t="s">
        <v>9</v>
      </c>
      <c r="H145">
        <v>4</v>
      </c>
      <c r="I145">
        <v>125</v>
      </c>
      <c r="J145">
        <v>0</v>
      </c>
      <c r="K145">
        <v>5</v>
      </c>
      <c r="L145" t="str">
        <f t="shared" si="27"/>
        <v>{ player_id: "Busca", pos: 4, points: 125, money: 0, pay: 5},</v>
      </c>
      <c r="M145" t="str">
        <f t="shared" si="28"/>
        <v>{ player_id: "Busca", pos: 4, points: 125, money: 0, pay: 5},</v>
      </c>
    </row>
    <row r="146" spans="1:13" x14ac:dyDescent="0.25">
      <c r="C146" s="1"/>
      <c r="D146" s="1"/>
      <c r="G146" t="s">
        <v>14</v>
      </c>
      <c r="H146">
        <v>5</v>
      </c>
      <c r="I146">
        <v>100</v>
      </c>
      <c r="J146">
        <v>0</v>
      </c>
      <c r="K146">
        <v>5</v>
      </c>
      <c r="L146" t="str">
        <f t="shared" si="27"/>
        <v>{ player_id: "Nero", pos: 5, points: 100, money: 0, pay: 5},</v>
      </c>
      <c r="M146" t="str">
        <f t="shared" si="28"/>
        <v>{ player_id: "Nero", pos: 5, points: 100, money: 0, pay: 5},</v>
      </c>
    </row>
    <row r="147" spans="1:13" x14ac:dyDescent="0.25">
      <c r="C147" s="1"/>
      <c r="D147" s="1"/>
      <c r="G147" t="s">
        <v>12</v>
      </c>
      <c r="H147">
        <v>6</v>
      </c>
      <c r="I147">
        <v>83.31</v>
      </c>
      <c r="J147">
        <v>0</v>
      </c>
      <c r="K147">
        <v>5</v>
      </c>
      <c r="L147" t="str">
        <f t="shared" si="27"/>
        <v>{ player_id: "Stecca", pos: 6, points: 83.31, money: 0, pay: 5},</v>
      </c>
      <c r="M147" t="str">
        <f t="shared" si="28"/>
        <v>{ player_id: "Stecca", pos: 6, points: 83.31, money: 0, pay: 5},</v>
      </c>
    </row>
    <row r="148" spans="1:13" x14ac:dyDescent="0.25">
      <c r="C148" s="1"/>
      <c r="D148" s="1"/>
      <c r="G148" t="s">
        <v>2</v>
      </c>
      <c r="H148">
        <v>7</v>
      </c>
      <c r="I148">
        <v>71.37</v>
      </c>
      <c r="J148">
        <v>0</v>
      </c>
      <c r="K148">
        <v>5</v>
      </c>
      <c r="L148" t="str">
        <f t="shared" si="27"/>
        <v>{ player_id: "Tiga", pos: 7, points: 71.37, money: 0, pay: 5},</v>
      </c>
      <c r="M148" t="str">
        <f t="shared" si="28"/>
        <v>{ player_id: "Tiga", pos: 7, points: 71.37, money: 0, pay: 5},</v>
      </c>
    </row>
    <row r="149" spans="1:13" x14ac:dyDescent="0.25">
      <c r="C149" s="1"/>
      <c r="D149" s="1"/>
      <c r="G149" t="s">
        <v>6</v>
      </c>
      <c r="H149">
        <v>8</v>
      </c>
      <c r="I149">
        <v>62.5</v>
      </c>
      <c r="J149">
        <v>0</v>
      </c>
      <c r="K149">
        <v>5</v>
      </c>
      <c r="L149" t="str">
        <f>CONCATENATE("{ player_id: """,G149,""", pos: ",H149,", points: ",I149,", money: ",J149,", pay: ",K149,"}")</f>
        <v>{ player_id: "Rico", pos: 8, points: 62.5, money: 0, pay: 5}</v>
      </c>
      <c r="M149" t="str">
        <f>CONCATENATE("{ player_id: """,G149,""", pos: ",H149,", points: ",I149,", money: ",J149,", pay: ",K149,"}")</f>
        <v>{ player_id: "Rico", pos: 8, points: 62.5, money: 0, pay: 5}</v>
      </c>
    </row>
    <row r="150" spans="1:13" x14ac:dyDescent="0.25">
      <c r="C150" s="1"/>
      <c r="D150" s="1"/>
      <c r="L150" t="s">
        <v>108</v>
      </c>
      <c r="M150" t="s">
        <v>109</v>
      </c>
    </row>
    <row r="151" spans="1:13" x14ac:dyDescent="0.25">
      <c r="A151" s="4">
        <v>108</v>
      </c>
      <c r="B151" s="5">
        <v>2014</v>
      </c>
      <c r="C151" s="3" t="s">
        <v>90</v>
      </c>
      <c r="D151" s="1" t="s">
        <v>81</v>
      </c>
      <c r="E151" s="4">
        <v>2</v>
      </c>
      <c r="F151" s="4">
        <v>0</v>
      </c>
      <c r="L151" t="str">
        <f>CONCATENATE("db.tournaments.insert({_id: ",A151,",year: ",B151,",date: ISODate(""",C151,"""),details: {location: """,D151,""",tables: ",E151,",final: ",F151,"},results: [")</f>
        <v>db.tournaments.insert({_id: 108,year: 2014,date: ISODate("2014-05-02"),details: {location: "Cantina",tables: 2,final: 0},results: [</v>
      </c>
      <c r="M151" t="str">
        <f>CONCATENATE("db.tournaments.update({_id: """,A151,"""},{$set: {year: ",B151,",date: ISODate(""",C151,"""),details: {location: """,D151,""",tables: ",E151,",final: ",F151,"},results: [")</f>
        <v>db.tournaments.update({_id: "108"},{$set: {year: 2014,date: ISODate("2014-05-02"),details: {location: "Cantina",tables: 2,final: 0},results: [</v>
      </c>
    </row>
    <row r="152" spans="1:13" x14ac:dyDescent="0.25">
      <c r="G152" t="s">
        <v>1</v>
      </c>
      <c r="H152">
        <v>1</v>
      </c>
      <c r="I152">
        <v>786.5</v>
      </c>
      <c r="J152">
        <v>65</v>
      </c>
      <c r="K152">
        <v>5</v>
      </c>
      <c r="L152" t="str">
        <f t="shared" ref="L152:L161" si="29">CONCATENATE("{ player_id: """,G152,""", pos: ",H152,", points: ",I152,", money: ",J152,", pay: ",K152,"},")</f>
        <v>{ player_id: "Edo", pos: 1, points: 786.5, money: 65, pay: 5},</v>
      </c>
      <c r="M152" t="str">
        <f t="shared" ref="M152:M161" si="30">CONCATENATE("{ player_id: """,G152,""", pos: ",H152,", points: ",I152,", money: ",J152,", pay: ",K152,"},")</f>
        <v>{ player_id: "Edo", pos: 1, points: 786.5, money: 65, pay: 5},</v>
      </c>
    </row>
    <row r="153" spans="1:13" x14ac:dyDescent="0.25">
      <c r="C153" s="1"/>
      <c r="D153" s="1"/>
      <c r="G153" t="s">
        <v>5</v>
      </c>
      <c r="H153">
        <v>2</v>
      </c>
      <c r="I153">
        <v>393.25</v>
      </c>
      <c r="J153">
        <v>0</v>
      </c>
      <c r="K153">
        <v>5</v>
      </c>
      <c r="L153" t="str">
        <f t="shared" si="29"/>
        <v>{ player_id: "Suarez", pos: 2, points: 393.25, money: 0, pay: 5},</v>
      </c>
      <c r="M153" t="str">
        <f t="shared" si="30"/>
        <v>{ player_id: "Suarez", pos: 2, points: 393.25, money: 0, pay: 5},</v>
      </c>
    </row>
    <row r="154" spans="1:13" x14ac:dyDescent="0.25">
      <c r="C154" s="1"/>
      <c r="D154" s="1"/>
      <c r="G154" t="s">
        <v>9</v>
      </c>
      <c r="H154">
        <v>3</v>
      </c>
      <c r="I154">
        <v>262.11</v>
      </c>
      <c r="J154">
        <v>0</v>
      </c>
      <c r="K154">
        <v>5</v>
      </c>
      <c r="L154" t="str">
        <f t="shared" si="29"/>
        <v>{ player_id: "Busca", pos: 3, points: 262.11, money: 0, pay: 5},</v>
      </c>
      <c r="M154" t="str">
        <f t="shared" si="30"/>
        <v>{ player_id: "Busca", pos: 3, points: 262.11, money: 0, pay: 5},</v>
      </c>
    </row>
    <row r="155" spans="1:13" x14ac:dyDescent="0.25">
      <c r="C155" s="1"/>
      <c r="D155" s="1"/>
      <c r="G155" t="s">
        <v>21</v>
      </c>
      <c r="H155">
        <v>4</v>
      </c>
      <c r="I155">
        <v>196.62</v>
      </c>
      <c r="J155">
        <v>0</v>
      </c>
      <c r="K155">
        <v>5</v>
      </c>
      <c r="L155" t="str">
        <f t="shared" si="29"/>
        <v>{ player_id: "Ciodo", pos: 4, points: 196.62, money: 0, pay: 5},</v>
      </c>
      <c r="M155" t="str">
        <f t="shared" si="30"/>
        <v>{ player_id: "Ciodo", pos: 4, points: 196.62, money: 0, pay: 5},</v>
      </c>
    </row>
    <row r="156" spans="1:13" x14ac:dyDescent="0.25">
      <c r="C156" s="1"/>
      <c r="D156" s="1"/>
      <c r="G156" t="s">
        <v>12</v>
      </c>
      <c r="H156">
        <v>5</v>
      </c>
      <c r="I156">
        <v>157.30000000000001</v>
      </c>
      <c r="J156">
        <v>0</v>
      </c>
      <c r="K156">
        <v>5</v>
      </c>
      <c r="L156" t="str">
        <f t="shared" si="29"/>
        <v>{ player_id: "Stecca", pos: 5, points: 157.3, money: 0, pay: 5},</v>
      </c>
      <c r="M156" t="str">
        <f t="shared" si="30"/>
        <v>{ player_id: "Stecca", pos: 5, points: 157.3, money: 0, pay: 5},</v>
      </c>
    </row>
    <row r="157" spans="1:13" x14ac:dyDescent="0.25">
      <c r="C157" s="1"/>
      <c r="D157" s="1"/>
      <c r="G157" t="s">
        <v>10</v>
      </c>
      <c r="H157">
        <v>6</v>
      </c>
      <c r="I157">
        <v>131.05000000000001</v>
      </c>
      <c r="J157">
        <v>0</v>
      </c>
      <c r="K157">
        <v>5</v>
      </c>
      <c r="L157" t="str">
        <f t="shared" si="29"/>
        <v>{ player_id: "Matteo", pos: 6, points: 131.05, money: 0, pay: 5},</v>
      </c>
      <c r="M157" t="str">
        <f t="shared" si="30"/>
        <v>{ player_id: "Matteo", pos: 6, points: 131.05, money: 0, pay: 5},</v>
      </c>
    </row>
    <row r="158" spans="1:13" x14ac:dyDescent="0.25">
      <c r="C158" s="1"/>
      <c r="D158" s="1"/>
      <c r="G158" t="s">
        <v>8</v>
      </c>
      <c r="H158">
        <v>7</v>
      </c>
      <c r="I158">
        <v>112.32</v>
      </c>
      <c r="J158">
        <v>0</v>
      </c>
      <c r="K158">
        <v>5</v>
      </c>
      <c r="L158" t="str">
        <f t="shared" si="29"/>
        <v>{ player_id: "Cana", pos: 7, points: 112.32, money: 0, pay: 5},</v>
      </c>
      <c r="M158" t="str">
        <f t="shared" si="30"/>
        <v>{ player_id: "Cana", pos: 7, points: 112.32, money: 0, pay: 5},</v>
      </c>
    </row>
    <row r="159" spans="1:13" x14ac:dyDescent="0.25">
      <c r="C159" s="1"/>
      <c r="D159" s="1"/>
      <c r="G159" t="s">
        <v>6</v>
      </c>
      <c r="H159">
        <v>8</v>
      </c>
      <c r="I159">
        <v>98.31</v>
      </c>
      <c r="J159">
        <v>0</v>
      </c>
      <c r="K159">
        <v>5</v>
      </c>
      <c r="L159" t="str">
        <f t="shared" si="29"/>
        <v>{ player_id: "Rico", pos: 8, points: 98.31, money: 0, pay: 5},</v>
      </c>
      <c r="M159" t="str">
        <f t="shared" si="30"/>
        <v>{ player_id: "Rico", pos: 8, points: 98.31, money: 0, pay: 5},</v>
      </c>
    </row>
    <row r="160" spans="1:13" x14ac:dyDescent="0.25">
      <c r="C160" s="1"/>
      <c r="D160" s="1"/>
      <c r="G160" t="s">
        <v>7</v>
      </c>
      <c r="H160">
        <v>9</v>
      </c>
      <c r="I160">
        <v>87.37</v>
      </c>
      <c r="J160">
        <v>0</v>
      </c>
      <c r="K160">
        <v>5</v>
      </c>
      <c r="L160" t="str">
        <f t="shared" si="29"/>
        <v>{ player_id: "Rosi", pos: 9, points: 87.37, money: 0, pay: 5},</v>
      </c>
      <c r="M160" t="str">
        <f t="shared" si="30"/>
        <v>{ player_id: "Rosi", pos: 9, points: 87.37, money: 0, pay: 5},</v>
      </c>
    </row>
    <row r="161" spans="1:13" x14ac:dyDescent="0.25">
      <c r="C161" s="1"/>
      <c r="D161" s="1"/>
      <c r="G161" t="s">
        <v>14</v>
      </c>
      <c r="H161">
        <v>10</v>
      </c>
      <c r="I161">
        <v>78.66</v>
      </c>
      <c r="J161">
        <v>0</v>
      </c>
      <c r="K161">
        <v>15</v>
      </c>
      <c r="L161" t="str">
        <f t="shared" si="29"/>
        <v>{ player_id: "Nero", pos: 10, points: 78.66, money: 0, pay: 15},</v>
      </c>
      <c r="M161" t="str">
        <f t="shared" si="30"/>
        <v>{ player_id: "Nero", pos: 10, points: 78.66, money: 0, pay: 15},</v>
      </c>
    </row>
    <row r="162" spans="1:13" x14ac:dyDescent="0.25">
      <c r="C162" s="1"/>
      <c r="D162" s="1"/>
      <c r="G162" t="s">
        <v>11</v>
      </c>
      <c r="H162">
        <v>11</v>
      </c>
      <c r="I162">
        <v>71.5</v>
      </c>
      <c r="J162">
        <v>0</v>
      </c>
      <c r="K162">
        <v>5</v>
      </c>
      <c r="L162" t="str">
        <f>CONCATENATE("{ player_id: """,G162,""", pos: ",H162,", points: ",I162,", money: ",J162,", pay: ",K162,"}")</f>
        <v>{ player_id: "Piretta", pos: 11, points: 71.5, money: 0, pay: 5}</v>
      </c>
      <c r="M162" t="str">
        <f>CONCATENATE("{ player_id: """,G162,""", pos: ",H162,", points: ",I162,", money: ",J162,", pay: ",K162,"}")</f>
        <v>{ player_id: "Piretta", pos: 11, points: 71.5, money: 0, pay: 5}</v>
      </c>
    </row>
    <row r="163" spans="1:13" x14ac:dyDescent="0.25">
      <c r="C163" s="1"/>
      <c r="D163" s="1"/>
      <c r="L163" t="s">
        <v>108</v>
      </c>
      <c r="M163" t="s">
        <v>109</v>
      </c>
    </row>
    <row r="164" spans="1:13" x14ac:dyDescent="0.25">
      <c r="A164" s="4">
        <v>109</v>
      </c>
      <c r="B164" s="5">
        <v>2014</v>
      </c>
      <c r="C164" s="3" t="s">
        <v>91</v>
      </c>
      <c r="D164" s="1" t="s">
        <v>80</v>
      </c>
      <c r="E164" s="4">
        <v>1</v>
      </c>
      <c r="F164" s="4">
        <v>0</v>
      </c>
      <c r="L164" t="str">
        <f>CONCATENATE("db.tournaments.insert({_id: ",A164,",year: ",B164,",date: ISODate(""",C164,"""),details: {location: """,D164,""",tables: ",E164,",final: ",F164,"},results: [")</f>
        <v>db.tournaments.insert({_id: 109,year: 2014,date: ISODate("2014-05-09"),details: {location: "Camilli",tables: 1,final: 0},results: [</v>
      </c>
      <c r="M164" t="str">
        <f>CONCATENATE("db.tournaments.update({_id: """,A164,"""},{$set: {year: ",B164,",date: ISODate(""",C164,"""),details: {location: """,D164,""",tables: ",E164,",final: ",F164,"},results: [")</f>
        <v>db.tournaments.update({_id: "109"},{$set: {year: 2014,date: ISODate("2014-05-09"),details: {location: "Camilli",tables: 1,final: 0},results: [</v>
      </c>
    </row>
    <row r="165" spans="1:13" x14ac:dyDescent="0.25">
      <c r="G165" t="s">
        <v>11</v>
      </c>
      <c r="H165">
        <v>1</v>
      </c>
      <c r="I165">
        <v>500</v>
      </c>
      <c r="J165">
        <v>40</v>
      </c>
      <c r="K165">
        <v>5</v>
      </c>
      <c r="L165" t="str">
        <f t="shared" ref="L165:L171" si="31">CONCATENATE("{ player_id: """,G165,""", pos: ",H165,", points: ",I165,", money: ",J165,", pay: ",K165,"},")</f>
        <v>{ player_id: "Piretta", pos: 1, points: 500, money: 40, pay: 5},</v>
      </c>
      <c r="M165" t="str">
        <f t="shared" ref="M165:M171" si="32">CONCATENATE("{ player_id: """,G165,""", pos: ",H165,", points: ",I165,", money: ",J165,", pay: ",K165,"},")</f>
        <v>{ player_id: "Piretta", pos: 1, points: 500, money: 40, pay: 5},</v>
      </c>
    </row>
    <row r="166" spans="1:13" x14ac:dyDescent="0.25">
      <c r="C166" s="1"/>
      <c r="D166" s="1"/>
      <c r="G166" t="s">
        <v>12</v>
      </c>
      <c r="H166">
        <v>2</v>
      </c>
      <c r="I166">
        <v>250</v>
      </c>
      <c r="J166">
        <v>0</v>
      </c>
      <c r="K166">
        <v>5</v>
      </c>
      <c r="L166" t="str">
        <f t="shared" si="31"/>
        <v>{ player_id: "Stecca", pos: 2, points: 250, money: 0, pay: 5},</v>
      </c>
      <c r="M166" t="str">
        <f t="shared" si="32"/>
        <v>{ player_id: "Stecca", pos: 2, points: 250, money: 0, pay: 5},</v>
      </c>
    </row>
    <row r="167" spans="1:13" x14ac:dyDescent="0.25">
      <c r="C167" s="1"/>
      <c r="D167" s="1"/>
      <c r="G167" t="s">
        <v>1</v>
      </c>
      <c r="H167">
        <v>3</v>
      </c>
      <c r="I167">
        <v>166.62</v>
      </c>
      <c r="J167">
        <v>0</v>
      </c>
      <c r="K167">
        <v>5</v>
      </c>
      <c r="L167" t="str">
        <f t="shared" si="31"/>
        <v>{ player_id: "Edo", pos: 3, points: 166.62, money: 0, pay: 5},</v>
      </c>
      <c r="M167" t="str">
        <f t="shared" si="32"/>
        <v>{ player_id: "Edo", pos: 3, points: 166.62, money: 0, pay: 5},</v>
      </c>
    </row>
    <row r="168" spans="1:13" x14ac:dyDescent="0.25">
      <c r="C168" s="1"/>
      <c r="D168" s="1"/>
      <c r="G168" t="s">
        <v>9</v>
      </c>
      <c r="H168">
        <v>4</v>
      </c>
      <c r="I168">
        <v>125</v>
      </c>
      <c r="J168">
        <v>0</v>
      </c>
      <c r="K168">
        <v>5</v>
      </c>
      <c r="L168" t="str">
        <f t="shared" si="31"/>
        <v>{ player_id: "Busca", pos: 4, points: 125, money: 0, pay: 5},</v>
      </c>
      <c r="M168" t="str">
        <f t="shared" si="32"/>
        <v>{ player_id: "Busca", pos: 4, points: 125, money: 0, pay: 5},</v>
      </c>
    </row>
    <row r="169" spans="1:13" x14ac:dyDescent="0.25">
      <c r="C169" s="1"/>
      <c r="D169" s="1"/>
      <c r="G169" t="s">
        <v>2</v>
      </c>
      <c r="H169">
        <v>5</v>
      </c>
      <c r="I169">
        <v>100</v>
      </c>
      <c r="J169">
        <v>0</v>
      </c>
      <c r="K169">
        <v>5</v>
      </c>
      <c r="L169" t="str">
        <f t="shared" si="31"/>
        <v>{ player_id: "Tiga", pos: 5, points: 100, money: 0, pay: 5},</v>
      </c>
      <c r="M169" t="str">
        <f t="shared" si="32"/>
        <v>{ player_id: "Tiga", pos: 5, points: 100, money: 0, pay: 5},</v>
      </c>
    </row>
    <row r="170" spans="1:13" x14ac:dyDescent="0.25">
      <c r="C170" s="1"/>
      <c r="D170" s="1"/>
      <c r="G170" t="s">
        <v>5</v>
      </c>
      <c r="H170">
        <v>6</v>
      </c>
      <c r="I170">
        <v>83.31</v>
      </c>
      <c r="J170">
        <v>0</v>
      </c>
      <c r="K170">
        <v>5</v>
      </c>
      <c r="L170" t="str">
        <f t="shared" si="31"/>
        <v>{ player_id: "Suarez", pos: 6, points: 83.31, money: 0, pay: 5},</v>
      </c>
      <c r="M170" t="str">
        <f t="shared" si="32"/>
        <v>{ player_id: "Suarez", pos: 6, points: 83.31, money: 0, pay: 5},</v>
      </c>
    </row>
    <row r="171" spans="1:13" x14ac:dyDescent="0.25">
      <c r="C171" s="1"/>
      <c r="D171" s="1"/>
      <c r="G171" t="s">
        <v>16</v>
      </c>
      <c r="H171">
        <v>7</v>
      </c>
      <c r="I171">
        <v>71.37</v>
      </c>
      <c r="J171">
        <v>0</v>
      </c>
      <c r="K171">
        <v>5</v>
      </c>
      <c r="L171" t="str">
        <f t="shared" si="31"/>
        <v>{ player_id: "Savello", pos: 7, points: 71.37, money: 0, pay: 5},</v>
      </c>
      <c r="M171" t="str">
        <f t="shared" si="32"/>
        <v>{ player_id: "Savello", pos: 7, points: 71.37, money: 0, pay: 5},</v>
      </c>
    </row>
    <row r="172" spans="1:13" x14ac:dyDescent="0.25">
      <c r="C172" s="1"/>
      <c r="D172" s="1"/>
      <c r="G172" t="s">
        <v>8</v>
      </c>
      <c r="H172">
        <v>8</v>
      </c>
      <c r="I172">
        <v>62.5</v>
      </c>
      <c r="J172">
        <v>0</v>
      </c>
      <c r="K172">
        <v>5</v>
      </c>
      <c r="L172" t="str">
        <f>CONCATENATE("{ player_id: """,G172,""", pos: ",H172,", points: ",I172,", money: ",J172,", pay: ",K172,"}")</f>
        <v>{ player_id: "Cana", pos: 8, points: 62.5, money: 0, pay: 5}</v>
      </c>
      <c r="M172" t="str">
        <f>CONCATENATE("{ player_id: """,G172,""", pos: ",H172,", points: ",I172,", money: ",J172,", pay: ",K172,"}")</f>
        <v>{ player_id: "Cana", pos: 8, points: 62.5, money: 0, pay: 5}</v>
      </c>
    </row>
    <row r="173" spans="1:13" x14ac:dyDescent="0.25">
      <c r="C173" s="1"/>
      <c r="D173" s="1"/>
      <c r="L173" t="s">
        <v>108</v>
      </c>
      <c r="M173" t="s">
        <v>109</v>
      </c>
    </row>
    <row r="174" spans="1:13" x14ac:dyDescent="0.25">
      <c r="A174" s="4">
        <v>110</v>
      </c>
      <c r="B174" s="5">
        <v>2014</v>
      </c>
      <c r="C174" s="3" t="s">
        <v>92</v>
      </c>
      <c r="D174" s="1" t="s">
        <v>80</v>
      </c>
      <c r="E174" s="4">
        <v>1</v>
      </c>
      <c r="F174" s="4">
        <v>0</v>
      </c>
      <c r="L174" t="str">
        <f>CONCATENATE("db.tournaments.insert({_id: ",A174,",year: ",B174,",date: ISODate(""",C174,"""),details: {location: """,D174,""",tables: ",E174,",final: ",F174,"},results: [")</f>
        <v>db.tournaments.insert({_id: 110,year: 2014,date: ISODate("2014-05-16"),details: {location: "Camilli",tables: 1,final: 0},results: [</v>
      </c>
      <c r="M174" t="str">
        <f>CONCATENATE("db.tournaments.update({_id: """,A174,"""},{$set: {year: ",B174,",date: ISODate(""",C174,"""),details: {location: """,D174,""",tables: ",E174,",final: ",F174,"},results: [")</f>
        <v>db.tournaments.update({_id: "110"},{$set: {year: 2014,date: ISODate("2014-05-16"),details: {location: "Camilli",tables: 1,final: 0},results: [</v>
      </c>
    </row>
    <row r="175" spans="1:13" x14ac:dyDescent="0.25">
      <c r="G175" t="s">
        <v>10</v>
      </c>
      <c r="H175">
        <v>1</v>
      </c>
      <c r="I175">
        <v>562.5</v>
      </c>
      <c r="J175">
        <v>45</v>
      </c>
      <c r="K175">
        <v>5</v>
      </c>
      <c r="L175" t="str">
        <f t="shared" ref="L175:L182" si="33">CONCATENATE("{ player_id: """,G175,""", pos: ",H175,", points: ",I175,", money: ",J175,", pay: ",K175,"},")</f>
        <v>{ player_id: "Matteo", pos: 1, points: 562.5, money: 45, pay: 5},</v>
      </c>
      <c r="M175" t="str">
        <f t="shared" ref="M175:M182" si="34">CONCATENATE("{ player_id: """,G175,""", pos: ",H175,", points: ",I175,", money: ",J175,", pay: ",K175,"},")</f>
        <v>{ player_id: "Matteo", pos: 1, points: 562.5, money: 45, pay: 5},</v>
      </c>
    </row>
    <row r="176" spans="1:13" x14ac:dyDescent="0.25">
      <c r="C176" s="1"/>
      <c r="D176" s="1"/>
      <c r="G176" t="s">
        <v>2</v>
      </c>
      <c r="H176">
        <v>2</v>
      </c>
      <c r="I176">
        <v>281.25</v>
      </c>
      <c r="J176">
        <v>0</v>
      </c>
      <c r="K176">
        <v>5</v>
      </c>
      <c r="L176" t="str">
        <f t="shared" si="33"/>
        <v>{ player_id: "Tiga", pos: 2, points: 281.25, money: 0, pay: 5},</v>
      </c>
      <c r="M176" t="str">
        <f t="shared" si="34"/>
        <v>{ player_id: "Tiga", pos: 2, points: 281.25, money: 0, pay: 5},</v>
      </c>
    </row>
    <row r="177" spans="1:13" x14ac:dyDescent="0.25">
      <c r="C177" s="1"/>
      <c r="D177" s="1"/>
      <c r="G177" t="s">
        <v>8</v>
      </c>
      <c r="H177">
        <v>3</v>
      </c>
      <c r="I177">
        <v>187.5</v>
      </c>
      <c r="J177">
        <v>0</v>
      </c>
      <c r="K177">
        <v>5</v>
      </c>
      <c r="L177" t="str">
        <f t="shared" si="33"/>
        <v>{ player_id: "Cana", pos: 3, points: 187.5, money: 0, pay: 5},</v>
      </c>
      <c r="M177" t="str">
        <f t="shared" si="34"/>
        <v>{ player_id: "Cana", pos: 3, points: 187.5, money: 0, pay: 5},</v>
      </c>
    </row>
    <row r="178" spans="1:13" x14ac:dyDescent="0.25">
      <c r="C178" s="1"/>
      <c r="D178" s="1"/>
      <c r="G178" t="s">
        <v>13</v>
      </c>
      <c r="H178">
        <v>4</v>
      </c>
      <c r="I178">
        <v>140.62</v>
      </c>
      <c r="J178">
        <v>0</v>
      </c>
      <c r="K178">
        <v>5</v>
      </c>
      <c r="L178" t="str">
        <f t="shared" si="33"/>
        <v>{ player_id: "Ben", pos: 4, points: 140.62, money: 0, pay: 5},</v>
      </c>
      <c r="M178" t="str">
        <f t="shared" si="34"/>
        <v>{ player_id: "Ben", pos: 4, points: 140.62, money: 0, pay: 5},</v>
      </c>
    </row>
    <row r="179" spans="1:13" x14ac:dyDescent="0.25">
      <c r="C179" s="1"/>
      <c r="D179" s="1"/>
      <c r="G179" t="s">
        <v>4</v>
      </c>
      <c r="H179">
        <v>5</v>
      </c>
      <c r="I179">
        <v>112.5</v>
      </c>
      <c r="J179">
        <v>0</v>
      </c>
      <c r="K179">
        <v>5</v>
      </c>
      <c r="L179" t="str">
        <f t="shared" si="33"/>
        <v>{ player_id: "Ricci", pos: 5, points: 112.5, money: 0, pay: 5},</v>
      </c>
      <c r="M179" t="str">
        <f t="shared" si="34"/>
        <v>{ player_id: "Ricci", pos: 5, points: 112.5, money: 0, pay: 5},</v>
      </c>
    </row>
    <row r="180" spans="1:13" x14ac:dyDescent="0.25">
      <c r="C180" s="1"/>
      <c r="D180" s="1"/>
      <c r="G180" t="s">
        <v>12</v>
      </c>
      <c r="H180">
        <v>6</v>
      </c>
      <c r="I180">
        <v>93.75</v>
      </c>
      <c r="J180">
        <v>0</v>
      </c>
      <c r="K180">
        <v>5</v>
      </c>
      <c r="L180" t="str">
        <f t="shared" si="33"/>
        <v>{ player_id: "Stecca", pos: 6, points: 93.75, money: 0, pay: 5},</v>
      </c>
      <c r="M180" t="str">
        <f t="shared" si="34"/>
        <v>{ player_id: "Stecca", pos: 6, points: 93.75, money: 0, pay: 5},</v>
      </c>
    </row>
    <row r="181" spans="1:13" x14ac:dyDescent="0.25">
      <c r="C181" s="1"/>
      <c r="D181" s="1"/>
      <c r="G181" t="s">
        <v>5</v>
      </c>
      <c r="H181">
        <v>7</v>
      </c>
      <c r="I181">
        <v>80.31</v>
      </c>
      <c r="J181">
        <v>0</v>
      </c>
      <c r="K181">
        <v>5</v>
      </c>
      <c r="L181" t="str">
        <f t="shared" si="33"/>
        <v>{ player_id: "Suarez", pos: 7, points: 80.31, money: 0, pay: 5},</v>
      </c>
      <c r="M181" t="str">
        <f t="shared" si="34"/>
        <v>{ player_id: "Suarez", pos: 7, points: 80.31, money: 0, pay: 5},</v>
      </c>
    </row>
    <row r="182" spans="1:13" x14ac:dyDescent="0.25">
      <c r="C182" s="1"/>
      <c r="D182" s="1"/>
      <c r="G182" t="s">
        <v>11</v>
      </c>
      <c r="H182">
        <v>8</v>
      </c>
      <c r="I182">
        <v>70.31</v>
      </c>
      <c r="J182">
        <v>0</v>
      </c>
      <c r="K182">
        <v>5</v>
      </c>
      <c r="L182" t="str">
        <f t="shared" si="33"/>
        <v>{ player_id: "Piretta", pos: 8, points: 70.31, money: 0, pay: 5},</v>
      </c>
      <c r="M182" t="str">
        <f t="shared" si="34"/>
        <v>{ player_id: "Piretta", pos: 8, points: 70.31, money: 0, pay: 5},</v>
      </c>
    </row>
    <row r="183" spans="1:13" x14ac:dyDescent="0.25">
      <c r="C183" s="1"/>
      <c r="D183" s="1"/>
      <c r="G183" t="s">
        <v>9</v>
      </c>
      <c r="H183">
        <v>9</v>
      </c>
      <c r="I183">
        <v>62.5</v>
      </c>
      <c r="J183">
        <v>0</v>
      </c>
      <c r="K183">
        <v>5</v>
      </c>
      <c r="L183" t="str">
        <f>CONCATENATE("{ player_id: """,G183,""", pos: ",H183,", points: ",I183,", money: ",J183,", pay: ",K183,"}")</f>
        <v>{ player_id: "Busca", pos: 9, points: 62.5, money: 0, pay: 5}</v>
      </c>
      <c r="M183" t="str">
        <f>CONCATENATE("{ player_id: """,G183,""", pos: ",H183,", points: ",I183,", money: ",J183,", pay: ",K183,"}")</f>
        <v>{ player_id: "Busca", pos: 9, points: 62.5, money: 0, pay: 5}</v>
      </c>
    </row>
    <row r="184" spans="1:13" x14ac:dyDescent="0.25">
      <c r="C184" s="1"/>
      <c r="D184" s="1"/>
      <c r="L184" t="s">
        <v>108</v>
      </c>
      <c r="M184" t="s">
        <v>109</v>
      </c>
    </row>
    <row r="185" spans="1:13" x14ac:dyDescent="0.25">
      <c r="A185" s="4">
        <v>111</v>
      </c>
      <c r="B185" s="5">
        <v>2014</v>
      </c>
      <c r="C185" s="3" t="s">
        <v>93</v>
      </c>
      <c r="D185" s="1" t="s">
        <v>80</v>
      </c>
      <c r="E185" s="4">
        <v>1</v>
      </c>
      <c r="F185" s="4">
        <v>0</v>
      </c>
      <c r="L185" t="str">
        <f>CONCATENATE("db.tournaments.insert({_id: ",A185,",year: ",B185,",date: ISODate(""",C185,"""),details: {location: """,D185,""",tables: ",E185,",final: ",F185,"},results: [")</f>
        <v>db.tournaments.insert({_id: 111,year: 2014,date: ISODate("2014-05-23"),details: {location: "Camilli",tables: 1,final: 0},results: [</v>
      </c>
      <c r="M185" t="str">
        <f>CONCATENATE("db.tournaments.update({_id: """,A185,"""},{$set: {year: ",B185,",date: ISODate(""",C185,"""),details: {location: """,D185,""",tables: ",E185,",final: ",F185,"},results: [")</f>
        <v>db.tournaments.update({_id: "111"},{$set: {year: 2014,date: ISODate("2014-05-23"),details: {location: "Camilli",tables: 1,final: 0},results: [</v>
      </c>
    </row>
    <row r="186" spans="1:13" x14ac:dyDescent="0.25">
      <c r="G186" t="s">
        <v>10</v>
      </c>
      <c r="H186">
        <v>1</v>
      </c>
      <c r="I186">
        <v>375</v>
      </c>
      <c r="J186">
        <v>30</v>
      </c>
      <c r="K186">
        <v>5</v>
      </c>
      <c r="L186" t="str">
        <f>CONCATENATE("{ player_id: """,G186,""", pos: ",H186,", points: ",I186,", money: ",J186,", pay: ",K186,"},")</f>
        <v>{ player_id: "Matteo", pos: 1, points: 375, money: 30, pay: 5},</v>
      </c>
      <c r="M186" t="str">
        <f t="shared" ref="M186:M190" si="35">CONCATENATE("{ player_id: """,G186,""", pos: ",H186,", points: ",I186,", money: ",J186,", pay: ",K186,"},")</f>
        <v>{ player_id: "Matteo", pos: 1, points: 375, money: 30, pay: 5},</v>
      </c>
    </row>
    <row r="187" spans="1:13" x14ac:dyDescent="0.25">
      <c r="C187" s="1"/>
      <c r="D187" s="1"/>
      <c r="G187" t="s">
        <v>9</v>
      </c>
      <c r="H187">
        <v>2</v>
      </c>
      <c r="I187">
        <v>187.5</v>
      </c>
      <c r="J187">
        <v>0</v>
      </c>
      <c r="K187">
        <v>5</v>
      </c>
      <c r="L187" t="str">
        <f>CONCATENATE("{ player_id: """,G187,""", pos: ",H187,", points: ",I187,", money: ",J187,", pay: ",K187,"},")</f>
        <v>{ player_id: "Busca", pos: 2, points: 187.5, money: 0, pay: 5},</v>
      </c>
      <c r="M187" t="str">
        <f t="shared" si="35"/>
        <v>{ player_id: "Busca", pos: 2, points: 187.5, money: 0, pay: 5},</v>
      </c>
    </row>
    <row r="188" spans="1:13" x14ac:dyDescent="0.25">
      <c r="C188" s="1"/>
      <c r="D188" s="1"/>
      <c r="G188" t="s">
        <v>8</v>
      </c>
      <c r="H188">
        <v>3</v>
      </c>
      <c r="I188">
        <v>125</v>
      </c>
      <c r="J188">
        <v>0</v>
      </c>
      <c r="K188">
        <v>5</v>
      </c>
      <c r="L188" t="str">
        <f>CONCATENATE("{ player_id: """,G188,""", pos: ",H188,", points: ",I188,", money: ",J188,", pay: ",K188,"},")</f>
        <v>{ player_id: "Cana", pos: 3, points: 125, money: 0, pay: 5},</v>
      </c>
      <c r="M188" t="str">
        <f t="shared" si="35"/>
        <v>{ player_id: "Cana", pos: 3, points: 125, money: 0, pay: 5},</v>
      </c>
    </row>
    <row r="189" spans="1:13" x14ac:dyDescent="0.25">
      <c r="C189" s="1"/>
      <c r="D189" s="1"/>
      <c r="G189" t="s">
        <v>12</v>
      </c>
      <c r="H189">
        <v>4</v>
      </c>
      <c r="I189">
        <v>93.75</v>
      </c>
      <c r="J189">
        <v>0</v>
      </c>
      <c r="K189">
        <v>5</v>
      </c>
      <c r="L189" t="str">
        <f>CONCATENATE("{ player_id: """,G189,""", pos: ",H189,", points: ",I189,", money: ",J189,", pay: ",K189,"},")</f>
        <v>{ player_id: "Stecca", pos: 4, points: 93.75, money: 0, pay: 5},</v>
      </c>
      <c r="M189" t="str">
        <f t="shared" si="35"/>
        <v>{ player_id: "Stecca", pos: 4, points: 93.75, money: 0, pay: 5},</v>
      </c>
    </row>
    <row r="190" spans="1:13" x14ac:dyDescent="0.25">
      <c r="C190" s="1"/>
      <c r="D190" s="1"/>
      <c r="G190" t="s">
        <v>2</v>
      </c>
      <c r="H190">
        <v>5</v>
      </c>
      <c r="I190">
        <v>75</v>
      </c>
      <c r="J190">
        <v>0</v>
      </c>
      <c r="K190">
        <v>5</v>
      </c>
      <c r="L190" t="str">
        <f>CONCATENATE("{ player_id: """,G190,""", pos: ",H190,", points: ",I190,", money: ",J190,", pay: ",K190,"},")</f>
        <v>{ player_id: "Tiga", pos: 5, points: 75, money: 0, pay: 5},</v>
      </c>
      <c r="M190" t="str">
        <f t="shared" si="35"/>
        <v>{ player_id: "Tiga", pos: 5, points: 75, money: 0, pay: 5},</v>
      </c>
    </row>
    <row r="191" spans="1:13" x14ac:dyDescent="0.25">
      <c r="C191" s="1"/>
      <c r="D191" s="1"/>
      <c r="G191" t="s">
        <v>5</v>
      </c>
      <c r="H191">
        <v>6</v>
      </c>
      <c r="I191">
        <v>62.5</v>
      </c>
      <c r="J191">
        <v>0</v>
      </c>
      <c r="K191">
        <v>5</v>
      </c>
      <c r="L191" t="str">
        <f>CONCATENATE("{ player_id: """,G191,""", pos: ",H191,", points: ",I191,", money: ",J191,", pay: ",K191,"}")</f>
        <v>{ player_id: "Suarez", pos: 6, points: 62.5, money: 0, pay: 5}</v>
      </c>
      <c r="M191" t="str">
        <f>CONCATENATE("{ player_id: """,G191,""", pos: ",H191,", points: ",I191,", money: ",J191,", pay: ",K191,"}")</f>
        <v>{ player_id: "Suarez", pos: 6, points: 62.5, money: 0, pay: 5}</v>
      </c>
    </row>
    <row r="192" spans="1:13" x14ac:dyDescent="0.25">
      <c r="C192" s="1"/>
      <c r="D192" s="1"/>
      <c r="L192" t="s">
        <v>108</v>
      </c>
      <c r="M192" t="s">
        <v>109</v>
      </c>
    </row>
    <row r="193" spans="1:13" x14ac:dyDescent="0.25">
      <c r="A193" s="4">
        <v>112</v>
      </c>
      <c r="B193" s="5">
        <v>2014</v>
      </c>
      <c r="C193" s="3" t="s">
        <v>94</v>
      </c>
      <c r="D193" s="1" t="s">
        <v>106</v>
      </c>
      <c r="E193" s="4">
        <v>1</v>
      </c>
      <c r="F193" s="4">
        <v>0</v>
      </c>
      <c r="L193" t="str">
        <f>CONCATENATE("db.tournaments.insert({_id: ",A193,",year: ",B193,",date: ISODate(""",C193,"""),details: {location: """,D193,""",tables: ",E193,",final: ",F193,"},results: [")</f>
        <v>db.tournaments.insert({_id: 112,year: 2014,date: ISODate("2014-05-24"),details: {location: "Reda",tables: 1,final: 0},results: [</v>
      </c>
      <c r="M193" t="str">
        <f>CONCATENATE("db.tournaments.update({_id: """,A193,"""},{$set: {year: ",B193,",date: ISODate(""",C193,"""),details: {location: """,D193,""",tables: ",E193,",final: ",F193,"},results: [")</f>
        <v>db.tournaments.update({_id: "112"},{$set: {year: 2014,date: ISODate("2014-05-24"),details: {location: "Reda",tables: 1,final: 0},results: [</v>
      </c>
    </row>
    <row r="194" spans="1:13" x14ac:dyDescent="0.25">
      <c r="G194" t="s">
        <v>16</v>
      </c>
      <c r="H194">
        <v>1</v>
      </c>
      <c r="I194">
        <v>375</v>
      </c>
      <c r="J194">
        <v>30</v>
      </c>
      <c r="K194">
        <v>5</v>
      </c>
      <c r="L194" t="str">
        <f>CONCATENATE("{ player_id: """,G194,""", pos: ",H194,", points: ",I194,", money: ",J194,", pay: ",K194,"},")</f>
        <v>{ player_id: "Savello", pos: 1, points: 375, money: 30, pay: 5},</v>
      </c>
      <c r="M194" t="str">
        <f t="shared" ref="M194:M198" si="36">CONCATENATE("{ player_id: """,G194,""", pos: ",H194,", points: ",I194,", money: ",J194,", pay: ",K194,"},")</f>
        <v>{ player_id: "Savello", pos: 1, points: 375, money: 30, pay: 5},</v>
      </c>
    </row>
    <row r="195" spans="1:13" x14ac:dyDescent="0.25">
      <c r="C195" s="1"/>
      <c r="D195" s="1"/>
      <c r="G195" t="s">
        <v>18</v>
      </c>
      <c r="H195">
        <v>2</v>
      </c>
      <c r="I195">
        <v>187.5</v>
      </c>
      <c r="J195">
        <v>0</v>
      </c>
      <c r="K195">
        <v>5</v>
      </c>
      <c r="L195" t="str">
        <f>CONCATENATE("{ player_id: """,G195,""", pos: ",H195,", points: ",I195,", money: ",J195,", pay: ",K195,"},")</f>
        <v>{ player_id: "Sangio", pos: 2, points: 187.5, money: 0, pay: 5},</v>
      </c>
      <c r="M195" t="str">
        <f t="shared" si="36"/>
        <v>{ player_id: "Sangio", pos: 2, points: 187.5, money: 0, pay: 5},</v>
      </c>
    </row>
    <row r="196" spans="1:13" x14ac:dyDescent="0.25">
      <c r="C196" s="1"/>
      <c r="D196" s="1"/>
      <c r="G196" t="s">
        <v>4</v>
      </c>
      <c r="H196">
        <v>3</v>
      </c>
      <c r="I196">
        <v>125</v>
      </c>
      <c r="J196">
        <v>0</v>
      </c>
      <c r="K196">
        <v>5</v>
      </c>
      <c r="L196" t="str">
        <f>CONCATENATE("{ player_id: """,G196,""", pos: ",H196,", points: ",I196,", money: ",J196,", pay: ",K196,"},")</f>
        <v>{ player_id: "Ricci", pos: 3, points: 125, money: 0, pay: 5},</v>
      </c>
      <c r="M196" t="str">
        <f t="shared" si="36"/>
        <v>{ player_id: "Ricci", pos: 3, points: 125, money: 0, pay: 5},</v>
      </c>
    </row>
    <row r="197" spans="1:13" x14ac:dyDescent="0.25">
      <c r="C197" s="1"/>
      <c r="D197" s="1"/>
      <c r="G197" t="s">
        <v>25</v>
      </c>
      <c r="H197">
        <v>4</v>
      </c>
      <c r="I197">
        <v>93.75</v>
      </c>
      <c r="J197">
        <v>0</v>
      </c>
      <c r="K197">
        <v>5</v>
      </c>
      <c r="L197" t="str">
        <f>CONCATENATE("{ player_id: """,G197,""", pos: ",H197,", points: ",I197,", money: ",J197,", pay: ",K197,"},")</f>
        <v>{ player_id: "Bando", pos: 4, points: 93.75, money: 0, pay: 5},</v>
      </c>
      <c r="M197" t="str">
        <f t="shared" si="36"/>
        <v>{ player_id: "Bando", pos: 4, points: 93.75, money: 0, pay: 5},</v>
      </c>
    </row>
    <row r="198" spans="1:13" x14ac:dyDescent="0.25">
      <c r="C198" s="1"/>
      <c r="D198" s="1"/>
      <c r="G198" t="s">
        <v>13</v>
      </c>
      <c r="H198">
        <v>5</v>
      </c>
      <c r="I198">
        <v>75</v>
      </c>
      <c r="J198">
        <v>0</v>
      </c>
      <c r="K198">
        <v>5</v>
      </c>
      <c r="L198" t="str">
        <f>CONCATENATE("{ player_id: """,G198,""", pos: ",H198,", points: ",I198,", money: ",J198,", pay: ",K198,"},")</f>
        <v>{ player_id: "Ben", pos: 5, points: 75, money: 0, pay: 5},</v>
      </c>
      <c r="M198" t="str">
        <f t="shared" si="36"/>
        <v>{ player_id: "Ben", pos: 5, points: 75, money: 0, pay: 5},</v>
      </c>
    </row>
    <row r="199" spans="1:13" x14ac:dyDescent="0.25">
      <c r="C199" s="1"/>
      <c r="D199" s="1"/>
      <c r="G199" t="s">
        <v>32</v>
      </c>
      <c r="H199">
        <v>6</v>
      </c>
      <c r="I199">
        <v>62.5</v>
      </c>
      <c r="J199">
        <v>0</v>
      </c>
      <c r="K199">
        <v>5</v>
      </c>
      <c r="L199" t="str">
        <f>CONCATENATE("{ player_id: """,G199,""", pos: ",H199,", points: ",I199,", money: ",J199,", pay: ",K199,"}")</f>
        <v>{ player_id: "Francia M", pos: 6, points: 62.5, money: 0, pay: 5}</v>
      </c>
      <c r="M199" t="str">
        <f>CONCATENATE("{ player_id: """,G199,""", pos: ",H199,", points: ",I199,", money: ",J199,", pay: ",K199,"}")</f>
        <v>{ player_id: "Francia M", pos: 6, points: 62.5, money: 0, pay: 5}</v>
      </c>
    </row>
    <row r="200" spans="1:13" x14ac:dyDescent="0.25">
      <c r="C200" s="1"/>
      <c r="D200" s="1"/>
      <c r="L200" t="s">
        <v>108</v>
      </c>
      <c r="M200" t="s">
        <v>109</v>
      </c>
    </row>
    <row r="201" spans="1:13" x14ac:dyDescent="0.25">
      <c r="A201" s="4">
        <v>113</v>
      </c>
      <c r="B201" s="5">
        <v>2014</v>
      </c>
      <c r="C201" s="3" t="s">
        <v>95</v>
      </c>
      <c r="D201" s="1" t="s">
        <v>80</v>
      </c>
      <c r="E201" s="4">
        <v>1</v>
      </c>
      <c r="F201" s="4">
        <v>0</v>
      </c>
      <c r="L201" t="str">
        <f>CONCATENATE("db.tournaments.insert({_id: ",A201,",year: ",B201,",date: ISODate(""",C201,"""),details: {location: """,D201,""",tables: ",E201,",final: ",F201,"},results: [")</f>
        <v>db.tournaments.insert({_id: 113,year: 2014,date: ISODate("2014-05-30"),details: {location: "Camilli",tables: 1,final: 0},results: [</v>
      </c>
      <c r="M201" t="str">
        <f>CONCATENATE("db.tournaments.update({_id: """,A201,"""},{$set: {year: ",B201,",date: ISODate(""",C201,"""),details: {location: """,D201,""",tables: ",E201,",final: ",F201,"},results: [")</f>
        <v>db.tournaments.update({_id: "113"},{$set: {year: 2014,date: ISODate("2014-05-30"),details: {location: "Camilli",tables: 1,final: 0},results: [</v>
      </c>
    </row>
    <row r="202" spans="1:13" x14ac:dyDescent="0.25">
      <c r="G202" t="s">
        <v>9</v>
      </c>
      <c r="H202">
        <v>1</v>
      </c>
      <c r="I202">
        <v>375</v>
      </c>
      <c r="J202">
        <v>30</v>
      </c>
      <c r="K202">
        <v>5</v>
      </c>
      <c r="L202" t="str">
        <f>CONCATENATE("{ player_id: """,G202,""", pos: ",H202,", points: ",I202,", money: ",J202,", pay: ",K202,"},")</f>
        <v>{ player_id: "Busca", pos: 1, points: 375, money: 30, pay: 5},</v>
      </c>
      <c r="M202" t="str">
        <f t="shared" ref="M202:M206" si="37">CONCATENATE("{ player_id: """,G202,""", pos: ",H202,", points: ",I202,", money: ",J202,", pay: ",K202,"},")</f>
        <v>{ player_id: "Busca", pos: 1, points: 375, money: 30, pay: 5},</v>
      </c>
    </row>
    <row r="203" spans="1:13" x14ac:dyDescent="0.25">
      <c r="C203" s="1"/>
      <c r="D203" s="1"/>
      <c r="G203" t="s">
        <v>12</v>
      </c>
      <c r="H203">
        <v>2</v>
      </c>
      <c r="I203">
        <v>187.5</v>
      </c>
      <c r="J203">
        <v>0</v>
      </c>
      <c r="K203">
        <v>5</v>
      </c>
      <c r="L203" t="str">
        <f>CONCATENATE("{ player_id: """,G203,""", pos: ",H203,", points: ",I203,", money: ",J203,", pay: ",K203,"},")</f>
        <v>{ player_id: "Stecca", pos: 2, points: 187.5, money: 0, pay: 5},</v>
      </c>
      <c r="M203" t="str">
        <f t="shared" si="37"/>
        <v>{ player_id: "Stecca", pos: 2, points: 187.5, money: 0, pay: 5},</v>
      </c>
    </row>
    <row r="204" spans="1:13" x14ac:dyDescent="0.25">
      <c r="C204" s="1"/>
      <c r="D204" s="1"/>
      <c r="G204" t="s">
        <v>5</v>
      </c>
      <c r="H204">
        <v>3</v>
      </c>
      <c r="I204">
        <v>125</v>
      </c>
      <c r="J204">
        <v>0</v>
      </c>
      <c r="K204">
        <v>5</v>
      </c>
      <c r="L204" t="str">
        <f>CONCATENATE("{ player_id: """,G204,""", pos: ",H204,", points: ",I204,", money: ",J204,", pay: ",K204,"},")</f>
        <v>{ player_id: "Suarez", pos: 3, points: 125, money: 0, pay: 5},</v>
      </c>
      <c r="M204" t="str">
        <f t="shared" si="37"/>
        <v>{ player_id: "Suarez", pos: 3, points: 125, money: 0, pay: 5},</v>
      </c>
    </row>
    <row r="205" spans="1:13" x14ac:dyDescent="0.25">
      <c r="C205" s="1"/>
      <c r="D205" s="1"/>
      <c r="G205" t="s">
        <v>2</v>
      </c>
      <c r="H205">
        <v>4</v>
      </c>
      <c r="I205">
        <v>93.75</v>
      </c>
      <c r="J205">
        <v>0</v>
      </c>
      <c r="K205">
        <v>5</v>
      </c>
      <c r="L205" t="str">
        <f>CONCATENATE("{ player_id: """,G205,""", pos: ",H205,", points: ",I205,", money: ",J205,", pay: ",K205,"},")</f>
        <v>{ player_id: "Tiga", pos: 4, points: 93.75, money: 0, pay: 5},</v>
      </c>
      <c r="M205" t="str">
        <f t="shared" si="37"/>
        <v>{ player_id: "Tiga", pos: 4, points: 93.75, money: 0, pay: 5},</v>
      </c>
    </row>
    <row r="206" spans="1:13" x14ac:dyDescent="0.25">
      <c r="C206" s="1"/>
      <c r="D206" s="1"/>
      <c r="G206" t="s">
        <v>29</v>
      </c>
      <c r="H206">
        <v>5</v>
      </c>
      <c r="I206">
        <v>75</v>
      </c>
      <c r="J206">
        <v>0</v>
      </c>
      <c r="K206">
        <v>5</v>
      </c>
      <c r="L206" t="str">
        <f>CONCATENATE("{ player_id: """,G206,""", pos: ",H206,", points: ",I206,", money: ",J206,", pay: ",K206,"},")</f>
        <v>{ player_id: "Vallino", pos: 5, points: 75, money: 0, pay: 5},</v>
      </c>
      <c r="M206" t="str">
        <f t="shared" si="37"/>
        <v>{ player_id: "Vallino", pos: 5, points: 75, money: 0, pay: 5},</v>
      </c>
    </row>
    <row r="207" spans="1:13" x14ac:dyDescent="0.25">
      <c r="C207" s="1"/>
      <c r="D207" s="1"/>
      <c r="G207" t="s">
        <v>10</v>
      </c>
      <c r="H207">
        <v>6</v>
      </c>
      <c r="I207">
        <v>62.5</v>
      </c>
      <c r="J207">
        <v>0</v>
      </c>
      <c r="K207">
        <v>5</v>
      </c>
      <c r="L207" t="str">
        <f>CONCATENATE("{ player_id: """,G207,""", pos: ",H207,", points: ",I207,", money: ",J207,", pay: ",K207,"}")</f>
        <v>{ player_id: "Matteo", pos: 6, points: 62.5, money: 0, pay: 5}</v>
      </c>
      <c r="M207" t="str">
        <f>CONCATENATE("{ player_id: """,G207,""", pos: ",H207,", points: ",I207,", money: ",J207,", pay: ",K207,"}")</f>
        <v>{ player_id: "Matteo", pos: 6, points: 62.5, money: 0, pay: 5}</v>
      </c>
    </row>
    <row r="208" spans="1:13" x14ac:dyDescent="0.25">
      <c r="C208" s="1"/>
      <c r="D208" s="1"/>
      <c r="L208" t="s">
        <v>108</v>
      </c>
      <c r="M208" t="s">
        <v>109</v>
      </c>
    </row>
    <row r="209" spans="1:13" x14ac:dyDescent="0.25">
      <c r="A209" s="4">
        <v>114</v>
      </c>
      <c r="B209" s="5">
        <v>2014</v>
      </c>
      <c r="C209" s="3" t="s">
        <v>96</v>
      </c>
      <c r="D209" s="1" t="s">
        <v>5</v>
      </c>
      <c r="E209" s="4">
        <v>1</v>
      </c>
      <c r="F209" s="4">
        <v>0</v>
      </c>
      <c r="L209" t="str">
        <f>CONCATENATE("db.tournaments.insert({_id: ",A209,",year: ",B209,",date: ISODate(""",C209,"""),details: {location: """,D209,""",tables: ",E209,",final: ",F209,"},results: [")</f>
        <v>db.tournaments.insert({_id: 114,year: 2014,date: ISODate("2014-06-20"),details: {location: "Suarez",tables: 1,final: 0},results: [</v>
      </c>
      <c r="M209" t="str">
        <f>CONCATENATE("db.tournaments.update({_id: """,A209,"""},{$set: {year: ",B209,",date: ISODate(""",C209,"""),details: {location: """,D209,""",tables: ",E209,",final: ",F209,"},results: [")</f>
        <v>db.tournaments.update({_id: "114"},{$set: {year: 2014,date: ISODate("2014-06-20"),details: {location: "Suarez",tables: 1,final: 0},results: [</v>
      </c>
    </row>
    <row r="210" spans="1:13" x14ac:dyDescent="0.25">
      <c r="G210" t="s">
        <v>17</v>
      </c>
      <c r="H210">
        <v>1</v>
      </c>
      <c r="I210">
        <v>625</v>
      </c>
      <c r="J210">
        <v>50</v>
      </c>
      <c r="K210">
        <v>5</v>
      </c>
      <c r="L210" t="str">
        <f t="shared" ref="L210:L218" si="38">CONCATENATE("{ player_id: """,G210,""", pos: ",H210,", points: ",I210,", money: ",J210,", pay: ",K210,"},")</f>
        <v>{ player_id: "Tao", pos: 1, points: 625, money: 50, pay: 5},</v>
      </c>
      <c r="M210" t="str">
        <f t="shared" ref="M210:M218" si="39">CONCATENATE("{ player_id: """,G210,""", pos: ",H210,", points: ",I210,", money: ",J210,", pay: ",K210,"},")</f>
        <v>{ player_id: "Tao", pos: 1, points: 625, money: 50, pay: 5},</v>
      </c>
    </row>
    <row r="211" spans="1:13" x14ac:dyDescent="0.25">
      <c r="C211" s="1"/>
      <c r="D211" s="1"/>
      <c r="G211" t="s">
        <v>5</v>
      </c>
      <c r="H211">
        <v>2</v>
      </c>
      <c r="I211">
        <v>312.5</v>
      </c>
      <c r="J211">
        <v>0</v>
      </c>
      <c r="K211">
        <v>5</v>
      </c>
      <c r="L211" t="str">
        <f t="shared" si="38"/>
        <v>{ player_id: "Suarez", pos: 2, points: 312.5, money: 0, pay: 5},</v>
      </c>
      <c r="M211" t="str">
        <f t="shared" si="39"/>
        <v>{ player_id: "Suarez", pos: 2, points: 312.5, money: 0, pay: 5},</v>
      </c>
    </row>
    <row r="212" spans="1:13" x14ac:dyDescent="0.25">
      <c r="C212" s="1"/>
      <c r="D212" s="1"/>
      <c r="G212" t="s">
        <v>12</v>
      </c>
      <c r="H212">
        <v>3</v>
      </c>
      <c r="I212">
        <v>208.31</v>
      </c>
      <c r="J212">
        <v>0</v>
      </c>
      <c r="K212">
        <v>5</v>
      </c>
      <c r="L212" t="str">
        <f t="shared" si="38"/>
        <v>{ player_id: "Stecca", pos: 3, points: 208.31, money: 0, pay: 5},</v>
      </c>
      <c r="M212" t="str">
        <f t="shared" si="39"/>
        <v>{ player_id: "Stecca", pos: 3, points: 208.31, money: 0, pay: 5},</v>
      </c>
    </row>
    <row r="213" spans="1:13" x14ac:dyDescent="0.25">
      <c r="C213" s="1"/>
      <c r="D213" s="1"/>
      <c r="G213" t="s">
        <v>4</v>
      </c>
      <c r="H213">
        <v>4</v>
      </c>
      <c r="I213">
        <v>156.25</v>
      </c>
      <c r="J213">
        <v>0</v>
      </c>
      <c r="K213">
        <v>5</v>
      </c>
      <c r="L213" t="str">
        <f t="shared" si="38"/>
        <v>{ player_id: "Ricci", pos: 4, points: 156.25, money: 0, pay: 5},</v>
      </c>
      <c r="M213" t="str">
        <f t="shared" si="39"/>
        <v>{ player_id: "Ricci", pos: 4, points: 156.25, money: 0, pay: 5},</v>
      </c>
    </row>
    <row r="214" spans="1:13" x14ac:dyDescent="0.25">
      <c r="C214" s="1"/>
      <c r="D214" s="1"/>
      <c r="G214" t="s">
        <v>11</v>
      </c>
      <c r="H214">
        <v>5</v>
      </c>
      <c r="I214">
        <v>125</v>
      </c>
      <c r="J214">
        <v>0</v>
      </c>
      <c r="K214">
        <v>5</v>
      </c>
      <c r="L214" t="str">
        <f t="shared" si="38"/>
        <v>{ player_id: "Piretta", pos: 5, points: 125, money: 0, pay: 5},</v>
      </c>
      <c r="M214" t="str">
        <f t="shared" si="39"/>
        <v>{ player_id: "Piretta", pos: 5, points: 125, money: 0, pay: 5},</v>
      </c>
    </row>
    <row r="215" spans="1:13" x14ac:dyDescent="0.25">
      <c r="C215" s="1"/>
      <c r="D215" s="1"/>
      <c r="G215" t="s">
        <v>8</v>
      </c>
      <c r="H215">
        <v>6</v>
      </c>
      <c r="I215">
        <v>104.12</v>
      </c>
      <c r="J215">
        <v>0</v>
      </c>
      <c r="K215">
        <v>5</v>
      </c>
      <c r="L215" t="str">
        <f t="shared" si="38"/>
        <v>{ player_id: "Cana", pos: 6, points: 104.12, money: 0, pay: 5},</v>
      </c>
      <c r="M215" t="str">
        <f t="shared" si="39"/>
        <v>{ player_id: "Cana", pos: 6, points: 104.12, money: 0, pay: 5},</v>
      </c>
    </row>
    <row r="216" spans="1:13" x14ac:dyDescent="0.25">
      <c r="C216" s="1"/>
      <c r="D216" s="1"/>
      <c r="G216" t="s">
        <v>10</v>
      </c>
      <c r="H216">
        <v>7</v>
      </c>
      <c r="I216">
        <v>89.25</v>
      </c>
      <c r="J216">
        <v>0</v>
      </c>
      <c r="K216">
        <v>5</v>
      </c>
      <c r="L216" t="str">
        <f t="shared" si="38"/>
        <v>{ player_id: "Matteo", pos: 7, points: 89.25, money: 0, pay: 5},</v>
      </c>
      <c r="M216" t="str">
        <f t="shared" si="39"/>
        <v>{ player_id: "Matteo", pos: 7, points: 89.25, money: 0, pay: 5},</v>
      </c>
    </row>
    <row r="217" spans="1:13" x14ac:dyDescent="0.25">
      <c r="C217" s="1"/>
      <c r="D217" s="1"/>
      <c r="G217" t="s">
        <v>15</v>
      </c>
      <c r="H217">
        <v>8</v>
      </c>
      <c r="I217">
        <v>78.12</v>
      </c>
      <c r="J217">
        <v>0</v>
      </c>
      <c r="K217">
        <v>5</v>
      </c>
      <c r="L217" t="str">
        <f t="shared" si="38"/>
        <v>{ player_id: "Luca Pa", pos: 8, points: 78.12, money: 0, pay: 5},</v>
      </c>
      <c r="M217" t="str">
        <f t="shared" si="39"/>
        <v>{ player_id: "Luca Pa", pos: 8, points: 78.12, money: 0, pay: 5},</v>
      </c>
    </row>
    <row r="218" spans="1:13" x14ac:dyDescent="0.25">
      <c r="C218" s="1"/>
      <c r="D218" s="1"/>
      <c r="G218" t="s">
        <v>1</v>
      </c>
      <c r="H218">
        <v>9</v>
      </c>
      <c r="I218">
        <v>69.430000000000007</v>
      </c>
      <c r="J218">
        <v>0</v>
      </c>
      <c r="K218">
        <v>5</v>
      </c>
      <c r="L218" t="str">
        <f t="shared" si="38"/>
        <v>{ player_id: "Edo", pos: 9, points: 69.43, money: 0, pay: 5},</v>
      </c>
      <c r="M218" t="str">
        <f t="shared" si="39"/>
        <v>{ player_id: "Edo", pos: 9, points: 69.43, money: 0, pay: 5},</v>
      </c>
    </row>
    <row r="219" spans="1:13" x14ac:dyDescent="0.25">
      <c r="C219" s="1"/>
      <c r="D219" s="1"/>
      <c r="G219" t="s">
        <v>2</v>
      </c>
      <c r="H219">
        <v>10</v>
      </c>
      <c r="I219">
        <v>62.5</v>
      </c>
      <c r="J219">
        <v>0</v>
      </c>
      <c r="K219">
        <v>5</v>
      </c>
      <c r="L219" t="str">
        <f>CONCATENATE("{ player_id: """,G219,""", pos: ",H219,", points: ",I219,", money: ",J219,", pay: ",K219,"}")</f>
        <v>{ player_id: "Tiga", pos: 10, points: 62.5, money: 0, pay: 5}</v>
      </c>
      <c r="M219" t="str">
        <f>CONCATENATE("{ player_id: """,G219,""", pos: ",H219,", points: ",I219,", money: ",J219,", pay: ",K219,"}")</f>
        <v>{ player_id: "Tiga", pos: 10, points: 62.5, money: 0, pay: 5}</v>
      </c>
    </row>
    <row r="220" spans="1:13" x14ac:dyDescent="0.25">
      <c r="C220" s="1"/>
      <c r="D220" s="1"/>
      <c r="L220" t="s">
        <v>108</v>
      </c>
      <c r="M220" t="s">
        <v>109</v>
      </c>
    </row>
    <row r="221" spans="1:13" x14ac:dyDescent="0.25">
      <c r="A221" s="4">
        <v>115</v>
      </c>
      <c r="B221" s="5">
        <v>2014</v>
      </c>
      <c r="C221" s="3" t="s">
        <v>97</v>
      </c>
      <c r="D221" s="1" t="s">
        <v>80</v>
      </c>
      <c r="E221" s="4">
        <v>1</v>
      </c>
      <c r="F221" s="4">
        <v>0</v>
      </c>
      <c r="L221" t="str">
        <f>CONCATENATE("db.tournaments.insert({_id: ",A221,",year: ",B221,",date: ISODate(""",C221,"""),details: {location: """,D221,""",tables: ",E221,",final: ",F221,"},results: [")</f>
        <v>db.tournaments.insert({_id: 115,year: 2014,date: ISODate("2014-06-27"),details: {location: "Camilli",tables: 1,final: 0},results: [</v>
      </c>
      <c r="M221" t="str">
        <f>CONCATENATE("db.tournaments.update({_id: """,A221,"""},{$set: {year: ",B221,",date: ISODate(""",C221,"""),details: {location: """,D221,""",tables: ",E221,",final: ",F221,"},results: [")</f>
        <v>db.tournaments.update({_id: "115"},{$set: {year: 2014,date: ISODate("2014-06-27"),details: {location: "Camilli",tables: 1,final: 0},results: [</v>
      </c>
    </row>
    <row r="222" spans="1:13" x14ac:dyDescent="0.25">
      <c r="G222" t="s">
        <v>2</v>
      </c>
      <c r="H222">
        <v>1</v>
      </c>
      <c r="I222">
        <v>375</v>
      </c>
      <c r="J222">
        <v>30</v>
      </c>
      <c r="K222">
        <v>5</v>
      </c>
      <c r="L222" t="str">
        <f>CONCATENATE("{ player_id: """,G222,""", pos: ",H222,", points: ",I222,", money: ",J222,", pay: ",K222,"},")</f>
        <v>{ player_id: "Tiga", pos: 1, points: 375, money: 30, pay: 5},</v>
      </c>
      <c r="M222" t="str">
        <f t="shared" ref="M222:M226" si="40">CONCATENATE("{ player_id: """,G222,""", pos: ",H222,", points: ",I222,", money: ",J222,", pay: ",K222,"},")</f>
        <v>{ player_id: "Tiga", pos: 1, points: 375, money: 30, pay: 5},</v>
      </c>
    </row>
    <row r="223" spans="1:13" x14ac:dyDescent="0.25">
      <c r="C223" s="1"/>
      <c r="D223" s="1"/>
      <c r="G223" t="s">
        <v>11</v>
      </c>
      <c r="H223">
        <v>2</v>
      </c>
      <c r="I223">
        <v>187.5</v>
      </c>
      <c r="J223">
        <v>0</v>
      </c>
      <c r="K223">
        <v>5</v>
      </c>
      <c r="L223" t="str">
        <f>CONCATENATE("{ player_id: """,G223,""", pos: ",H223,", points: ",I223,", money: ",J223,", pay: ",K223,"},")</f>
        <v>{ player_id: "Piretta", pos: 2, points: 187.5, money: 0, pay: 5},</v>
      </c>
      <c r="M223" t="str">
        <f t="shared" si="40"/>
        <v>{ player_id: "Piretta", pos: 2, points: 187.5, money: 0, pay: 5},</v>
      </c>
    </row>
    <row r="224" spans="1:13" x14ac:dyDescent="0.25">
      <c r="C224" s="1"/>
      <c r="D224" s="1"/>
      <c r="G224" t="s">
        <v>5</v>
      </c>
      <c r="H224">
        <v>3</v>
      </c>
      <c r="I224">
        <v>125</v>
      </c>
      <c r="J224">
        <v>0</v>
      </c>
      <c r="K224">
        <v>5</v>
      </c>
      <c r="L224" t="str">
        <f>CONCATENATE("{ player_id: """,G224,""", pos: ",H224,", points: ",I224,", money: ",J224,", pay: ",K224,"},")</f>
        <v>{ player_id: "Suarez", pos: 3, points: 125, money: 0, pay: 5},</v>
      </c>
      <c r="M224" t="str">
        <f t="shared" si="40"/>
        <v>{ player_id: "Suarez", pos: 3, points: 125, money: 0, pay: 5},</v>
      </c>
    </row>
    <row r="225" spans="1:13" x14ac:dyDescent="0.25">
      <c r="C225" s="1"/>
      <c r="D225" s="1"/>
      <c r="G225" t="s">
        <v>8</v>
      </c>
      <c r="H225">
        <v>4</v>
      </c>
      <c r="I225">
        <v>93.75</v>
      </c>
      <c r="J225">
        <v>0</v>
      </c>
      <c r="K225">
        <v>5</v>
      </c>
      <c r="L225" t="str">
        <f>CONCATENATE("{ player_id: """,G225,""", pos: ",H225,", points: ",I225,", money: ",J225,", pay: ",K225,"},")</f>
        <v>{ player_id: "Cana", pos: 4, points: 93.75, money: 0, pay: 5},</v>
      </c>
      <c r="M225" t="str">
        <f t="shared" si="40"/>
        <v>{ player_id: "Cana", pos: 4, points: 93.75, money: 0, pay: 5},</v>
      </c>
    </row>
    <row r="226" spans="1:13" x14ac:dyDescent="0.25">
      <c r="C226" s="1"/>
      <c r="D226" s="1"/>
      <c r="G226" t="s">
        <v>12</v>
      </c>
      <c r="H226">
        <v>5</v>
      </c>
      <c r="I226">
        <v>75</v>
      </c>
      <c r="J226">
        <v>0</v>
      </c>
      <c r="K226">
        <v>5</v>
      </c>
      <c r="L226" t="str">
        <f>CONCATENATE("{ player_id: """,G226,""", pos: ",H226,", points: ",I226,", money: ",J226,", pay: ",K226,"},")</f>
        <v>{ player_id: "Stecca", pos: 5, points: 75, money: 0, pay: 5},</v>
      </c>
      <c r="M226" t="str">
        <f t="shared" si="40"/>
        <v>{ player_id: "Stecca", pos: 5, points: 75, money: 0, pay: 5},</v>
      </c>
    </row>
    <row r="227" spans="1:13" x14ac:dyDescent="0.25">
      <c r="C227" s="1"/>
      <c r="D227" s="1"/>
      <c r="G227" t="s">
        <v>4</v>
      </c>
      <c r="H227">
        <v>6</v>
      </c>
      <c r="I227">
        <v>62.5</v>
      </c>
      <c r="J227">
        <v>0</v>
      </c>
      <c r="K227">
        <v>5</v>
      </c>
      <c r="L227" t="str">
        <f>CONCATENATE("{ player_id: """,G227,""", pos: ",H227,", points: ",I227,", money: ",J227,", pay: ",K227,"}")</f>
        <v>{ player_id: "Ricci", pos: 6, points: 62.5, money: 0, pay: 5}</v>
      </c>
      <c r="M227" t="str">
        <f>CONCATENATE("{ player_id: """,G227,""", pos: ",H227,", points: ",I227,", money: ",J227,", pay: ",K227,"}")</f>
        <v>{ player_id: "Ricci", pos: 6, points: 62.5, money: 0, pay: 5}</v>
      </c>
    </row>
    <row r="228" spans="1:13" x14ac:dyDescent="0.25">
      <c r="C228" s="1"/>
      <c r="D228" s="1"/>
      <c r="L228" t="s">
        <v>108</v>
      </c>
      <c r="M228" t="s">
        <v>109</v>
      </c>
    </row>
    <row r="229" spans="1:13" x14ac:dyDescent="0.25">
      <c r="A229" s="4">
        <v>116</v>
      </c>
      <c r="B229" s="5">
        <v>2014</v>
      </c>
      <c r="C229" s="3" t="s">
        <v>98</v>
      </c>
      <c r="D229" s="1" t="s">
        <v>80</v>
      </c>
      <c r="E229" s="4">
        <v>1</v>
      </c>
      <c r="F229" s="4">
        <v>0</v>
      </c>
      <c r="L229" t="str">
        <f>CONCATENATE("db.tournaments.insert({_id: ",A229,",year: ",B229,",date: ISODate(""",C229,"""),details: {location: """,D229,""",tables: ",E229,",final: ",F229,"},results: [")</f>
        <v>db.tournaments.insert({_id: 116,year: 2014,date: ISODate("2014-08-01"),details: {location: "Camilli",tables: 1,final: 0},results: [</v>
      </c>
      <c r="M229" t="str">
        <f>CONCATENATE("db.tournaments.update({_id: """,A229,"""},{$set: {year: ",B229,",date: ISODate(""",C229,"""),details: {location: """,D229,""",tables: ",E229,",final: ",F229,"},results: [")</f>
        <v>db.tournaments.update({_id: "116"},{$set: {year: 2014,date: ISODate("2014-08-01"),details: {location: "Camilli",tables: 1,final: 0},results: [</v>
      </c>
    </row>
    <row r="230" spans="1:13" x14ac:dyDescent="0.25">
      <c r="G230" t="s">
        <v>8</v>
      </c>
      <c r="H230">
        <v>1</v>
      </c>
      <c r="I230">
        <v>375</v>
      </c>
      <c r="J230">
        <v>30</v>
      </c>
      <c r="K230">
        <v>5</v>
      </c>
      <c r="L230" t="str">
        <f>CONCATENATE("{ player_id: """,G230,""", pos: ",H230,", points: ",I230,", money: ",J230,", pay: ",K230,"},")</f>
        <v>{ player_id: "Cana", pos: 1, points: 375, money: 30, pay: 5},</v>
      </c>
      <c r="M230" t="str">
        <f t="shared" ref="M230:M234" si="41">CONCATENATE("{ player_id: """,G230,""", pos: ",H230,", points: ",I230,", money: ",J230,", pay: ",K230,"},")</f>
        <v>{ player_id: "Cana", pos: 1, points: 375, money: 30, pay: 5},</v>
      </c>
    </row>
    <row r="231" spans="1:13" x14ac:dyDescent="0.25">
      <c r="C231" s="1"/>
      <c r="D231" s="1"/>
      <c r="G231" t="s">
        <v>9</v>
      </c>
      <c r="H231">
        <v>2</v>
      </c>
      <c r="I231">
        <v>187.5</v>
      </c>
      <c r="J231">
        <v>0</v>
      </c>
      <c r="K231">
        <v>5</v>
      </c>
      <c r="L231" t="str">
        <f>CONCATENATE("{ player_id: """,G231,""", pos: ",H231,", points: ",I231,", money: ",J231,", pay: ",K231,"},")</f>
        <v>{ player_id: "Busca", pos: 2, points: 187.5, money: 0, pay: 5},</v>
      </c>
      <c r="M231" t="str">
        <f t="shared" si="41"/>
        <v>{ player_id: "Busca", pos: 2, points: 187.5, money: 0, pay: 5},</v>
      </c>
    </row>
    <row r="232" spans="1:13" x14ac:dyDescent="0.25">
      <c r="C232" s="1"/>
      <c r="D232" s="1"/>
      <c r="G232" t="s">
        <v>16</v>
      </c>
      <c r="H232">
        <v>3</v>
      </c>
      <c r="I232">
        <v>125</v>
      </c>
      <c r="J232">
        <v>0</v>
      </c>
      <c r="K232">
        <v>5</v>
      </c>
      <c r="L232" t="str">
        <f>CONCATENATE("{ player_id: """,G232,""", pos: ",H232,", points: ",I232,", money: ",J232,", pay: ",K232,"},")</f>
        <v>{ player_id: "Savello", pos: 3, points: 125, money: 0, pay: 5},</v>
      </c>
      <c r="M232" t="str">
        <f t="shared" si="41"/>
        <v>{ player_id: "Savello", pos: 3, points: 125, money: 0, pay: 5},</v>
      </c>
    </row>
    <row r="233" spans="1:13" x14ac:dyDescent="0.25">
      <c r="C233" s="1"/>
      <c r="D233" s="1"/>
      <c r="G233" t="s">
        <v>5</v>
      </c>
      <c r="H233">
        <v>4</v>
      </c>
      <c r="I233">
        <v>93.75</v>
      </c>
      <c r="J233">
        <v>0</v>
      </c>
      <c r="K233">
        <v>5</v>
      </c>
      <c r="L233" t="str">
        <f>CONCATENATE("{ player_id: """,G233,""", pos: ",H233,", points: ",I233,", money: ",J233,", pay: ",K233,"},")</f>
        <v>{ player_id: "Suarez", pos: 4, points: 93.75, money: 0, pay: 5},</v>
      </c>
      <c r="M233" t="str">
        <f t="shared" si="41"/>
        <v>{ player_id: "Suarez", pos: 4, points: 93.75, money: 0, pay: 5},</v>
      </c>
    </row>
    <row r="234" spans="1:13" x14ac:dyDescent="0.25">
      <c r="C234" s="1"/>
      <c r="D234" s="1"/>
      <c r="G234" t="s">
        <v>12</v>
      </c>
      <c r="H234">
        <v>5</v>
      </c>
      <c r="I234">
        <v>75</v>
      </c>
      <c r="J234">
        <v>0</v>
      </c>
      <c r="K234">
        <v>5</v>
      </c>
      <c r="L234" t="str">
        <f>CONCATENATE("{ player_id: """,G234,""", pos: ",H234,", points: ",I234,", money: ",J234,", pay: ",K234,"},")</f>
        <v>{ player_id: "Stecca", pos: 5, points: 75, money: 0, pay: 5},</v>
      </c>
      <c r="M234" t="str">
        <f t="shared" si="41"/>
        <v>{ player_id: "Stecca", pos: 5, points: 75, money: 0, pay: 5},</v>
      </c>
    </row>
    <row r="235" spans="1:13" x14ac:dyDescent="0.25">
      <c r="C235" s="1"/>
      <c r="D235" s="1"/>
      <c r="G235" t="s">
        <v>2</v>
      </c>
      <c r="H235">
        <v>6</v>
      </c>
      <c r="I235">
        <v>62.5</v>
      </c>
      <c r="J235">
        <v>0</v>
      </c>
      <c r="K235">
        <v>5</v>
      </c>
      <c r="L235" t="str">
        <f>CONCATENATE("{ player_id: """,G235,""", pos: ",H235,", points: ",I235,", money: ",J235,", pay: ",K235,"}")</f>
        <v>{ player_id: "Tiga", pos: 6, points: 62.5, money: 0, pay: 5}</v>
      </c>
      <c r="M235" t="str">
        <f>CONCATENATE("{ player_id: """,G235,""", pos: ",H235,", points: ",I235,", money: ",J235,", pay: ",K235,"}")</f>
        <v>{ player_id: "Tiga", pos: 6, points: 62.5, money: 0, pay: 5}</v>
      </c>
    </row>
    <row r="236" spans="1:13" x14ac:dyDescent="0.25">
      <c r="C236" s="1"/>
      <c r="D236" s="1"/>
      <c r="L236" t="s">
        <v>108</v>
      </c>
      <c r="M236" t="s">
        <v>109</v>
      </c>
    </row>
    <row r="237" spans="1:13" x14ac:dyDescent="0.25">
      <c r="A237" s="4">
        <v>117</v>
      </c>
      <c r="B237" s="5">
        <v>2014</v>
      </c>
      <c r="C237" s="3" t="s">
        <v>99</v>
      </c>
      <c r="D237" s="1" t="s">
        <v>80</v>
      </c>
      <c r="E237" s="4">
        <v>1</v>
      </c>
      <c r="F237" s="4">
        <v>0</v>
      </c>
      <c r="L237" t="str">
        <f>CONCATENATE("db.tournaments.insert({_id: ",A237,",year: ",B237,",date: ISODate(""",C237,"""),details: {location: """,D237,""",tables: ",E237,",final: ",F237,"},results: [")</f>
        <v>db.tournaments.insert({_id: 117,year: 2014,date: ISODate("2014-08-08"),details: {location: "Camilli",tables: 1,final: 0},results: [</v>
      </c>
      <c r="M237" t="str">
        <f>CONCATENATE("db.tournaments.update({_id: """,A237,"""},{$set: {year: ",B237,",date: ISODate(""",C237,"""),details: {location: """,D237,""",tables: ",E237,",final: ",F237,"},results: [")</f>
        <v>db.tournaments.update({_id: "117"},{$set: {year: 2014,date: ISODate("2014-08-08"),details: {location: "Camilli",tables: 1,final: 0},results: [</v>
      </c>
    </row>
    <row r="238" spans="1:13" x14ac:dyDescent="0.25">
      <c r="G238" t="s">
        <v>10</v>
      </c>
      <c r="H238">
        <v>1</v>
      </c>
      <c r="I238">
        <v>312.5</v>
      </c>
      <c r="J238">
        <v>25</v>
      </c>
      <c r="K238">
        <v>5</v>
      </c>
      <c r="L238" t="str">
        <f>CONCATENATE("{ player_id: """,G238,""", pos: ",H238,", points: ",I238,", money: ",J238,", pay: ",K238,"},")</f>
        <v>{ player_id: "Matteo", pos: 1, points: 312.5, money: 25, pay: 5},</v>
      </c>
      <c r="M238" t="str">
        <f>CONCATENATE("{ player_id: """,G238,""", pos: ",H238,", points: ",I238,", money: ",J238,", pay: ",K238,"},")</f>
        <v>{ player_id: "Matteo", pos: 1, points: 312.5, money: 25, pay: 5},</v>
      </c>
    </row>
    <row r="239" spans="1:13" x14ac:dyDescent="0.25">
      <c r="C239" s="1"/>
      <c r="D239" s="1"/>
      <c r="G239" t="s">
        <v>2</v>
      </c>
      <c r="H239">
        <v>2</v>
      </c>
      <c r="I239">
        <v>156.25</v>
      </c>
      <c r="J239">
        <v>0</v>
      </c>
      <c r="K239">
        <v>5</v>
      </c>
      <c r="L239" t="str">
        <f>CONCATENATE("{ player_id: """,G239,""", pos: ",H239,", points: ",I239,", money: ",J239,", pay: ",K239,"},")</f>
        <v>{ player_id: "Tiga", pos: 2, points: 156.25, money: 0, pay: 5},</v>
      </c>
      <c r="M239" t="str">
        <f>CONCATENATE("{ player_id: """,G239,""", pos: ",H239,", points: ",I239,", money: ",J239,", pay: ",K239,"},")</f>
        <v>{ player_id: "Tiga", pos: 2, points: 156.25, money: 0, pay: 5},</v>
      </c>
    </row>
    <row r="240" spans="1:13" x14ac:dyDescent="0.25">
      <c r="C240" s="1"/>
      <c r="D240" s="1"/>
      <c r="G240" t="s">
        <v>12</v>
      </c>
      <c r="H240">
        <v>3</v>
      </c>
      <c r="I240">
        <v>104.12</v>
      </c>
      <c r="J240">
        <v>0</v>
      </c>
      <c r="K240">
        <v>5</v>
      </c>
      <c r="L240" t="str">
        <f>CONCATENATE("{ player_id: """,G240,""", pos: ",H240,", points: ",I240,", money: ",J240,", pay: ",K240,"},")</f>
        <v>{ player_id: "Stecca", pos: 3, points: 104.12, money: 0, pay: 5},</v>
      </c>
      <c r="M240" t="str">
        <f>CONCATENATE("{ player_id: """,G240,""", pos: ",H240,", points: ",I240,", money: ",J240,", pay: ",K240,"},")</f>
        <v>{ player_id: "Stecca", pos: 3, points: 104.12, money: 0, pay: 5},</v>
      </c>
    </row>
    <row r="241" spans="1:13" x14ac:dyDescent="0.25">
      <c r="C241" s="1"/>
      <c r="D241" s="1"/>
      <c r="G241" t="s">
        <v>8</v>
      </c>
      <c r="H241">
        <v>4</v>
      </c>
      <c r="I241">
        <v>78.12</v>
      </c>
      <c r="J241">
        <v>0</v>
      </c>
      <c r="K241">
        <v>5</v>
      </c>
      <c r="L241" t="str">
        <f>CONCATENATE("{ player_id: """,G241,""", pos: ",H241,", points: ",I241,", money: ",J241,", pay: ",K241,"},")</f>
        <v>{ player_id: "Cana", pos: 4, points: 78.12, money: 0, pay: 5},</v>
      </c>
      <c r="M241" t="str">
        <f>CONCATENATE("{ player_id: """,G241,""", pos: ",H241,", points: ",I241,", money: ",J241,", pay: ",K241,"},")</f>
        <v>{ player_id: "Cana", pos: 4, points: 78.12, money: 0, pay: 5},</v>
      </c>
    </row>
    <row r="242" spans="1:13" x14ac:dyDescent="0.25">
      <c r="C242" s="1"/>
      <c r="D242" s="1"/>
      <c r="G242" t="s">
        <v>13</v>
      </c>
      <c r="H242">
        <v>5</v>
      </c>
      <c r="I242">
        <v>62.5</v>
      </c>
      <c r="J242">
        <v>0</v>
      </c>
      <c r="K242">
        <v>5</v>
      </c>
      <c r="L242" t="str">
        <f>CONCATENATE("{ player_id: """,G242,""", pos: ",H242,", points: ",I242,", money: ",J242,", pay: ",K242,"}")</f>
        <v>{ player_id: "Ben", pos: 5, points: 62.5, money: 0, pay: 5}</v>
      </c>
      <c r="M242" t="str">
        <f>CONCATENATE("{ player_id: """,G242,""", pos: ",H242,", points: ",I242,", money: ",J242,", pay: ",K242,"}")</f>
        <v>{ player_id: "Ben", pos: 5, points: 62.5, money: 0, pay: 5}</v>
      </c>
    </row>
    <row r="243" spans="1:13" x14ac:dyDescent="0.25">
      <c r="C243" s="1"/>
      <c r="D243" s="1"/>
      <c r="L243" t="s">
        <v>108</v>
      </c>
      <c r="M243" t="s">
        <v>109</v>
      </c>
    </row>
    <row r="244" spans="1:13" x14ac:dyDescent="0.25">
      <c r="A244" s="4">
        <v>118</v>
      </c>
      <c r="B244" s="5">
        <v>2014</v>
      </c>
      <c r="C244" s="3" t="s">
        <v>100</v>
      </c>
      <c r="D244" s="1" t="s">
        <v>5</v>
      </c>
      <c r="E244" s="4">
        <v>1</v>
      </c>
      <c r="F244" s="4">
        <v>0</v>
      </c>
      <c r="L244" t="str">
        <f>CONCATENATE("db.tournaments.insert({_id: ",A244,",year: ",B244,",date: ISODate(""",C244,"""),details: {location: """,D244,""",tables: ",E244,",final: ",F244,"},results: [")</f>
        <v>db.tournaments.insert({_id: 118,year: 2014,date: ISODate("2014-08-17"),details: {location: "Suarez",tables: 1,final: 0},results: [</v>
      </c>
      <c r="M244" t="str">
        <f>CONCATENATE("db.tournaments.update({_id: """,A244,"""},{$set: {year: ",B244,",date: ISODate(""",C244,"""),details: {location: """,D244,""",tables: ",E244,",final: ",F244,"},results: [")</f>
        <v>db.tournaments.update({_id: "118"},{$set: {year: 2014,date: ISODate("2014-08-17"),details: {location: "Suarez",tables: 1,final: 0},results: [</v>
      </c>
    </row>
    <row r="245" spans="1:13" x14ac:dyDescent="0.25">
      <c r="G245" t="s">
        <v>15</v>
      </c>
      <c r="H245">
        <v>1</v>
      </c>
      <c r="I245">
        <v>312.5</v>
      </c>
      <c r="J245">
        <v>25</v>
      </c>
      <c r="K245">
        <v>5</v>
      </c>
      <c r="L245" t="str">
        <f>CONCATENATE("{ player_id: """,G245,""", pos: ",H245,", points: ",I245,", money: ",J245,", pay: ",K245,"},")</f>
        <v>{ player_id: "Luca Pa", pos: 1, points: 312.5, money: 25, pay: 5},</v>
      </c>
      <c r="M245" t="str">
        <f>CONCATENATE("{ player_id: """,G245,""", pos: ",H245,", points: ",I245,", money: ",J245,", pay: ",K245,"},")</f>
        <v>{ player_id: "Luca Pa", pos: 1, points: 312.5, money: 25, pay: 5},</v>
      </c>
    </row>
    <row r="246" spans="1:13" x14ac:dyDescent="0.25">
      <c r="C246" s="1"/>
      <c r="D246" s="1"/>
      <c r="G246" t="s">
        <v>5</v>
      </c>
      <c r="H246">
        <v>2</v>
      </c>
      <c r="I246">
        <v>156.25</v>
      </c>
      <c r="J246">
        <v>0</v>
      </c>
      <c r="K246">
        <v>5</v>
      </c>
      <c r="L246" t="str">
        <f>CONCATENATE("{ player_id: """,G246,""", pos: ",H246,", points: ",I246,", money: ",J246,", pay: ",K246,"},")</f>
        <v>{ player_id: "Suarez", pos: 2, points: 156.25, money: 0, pay: 5},</v>
      </c>
      <c r="M246" t="str">
        <f>CONCATENATE("{ player_id: """,G246,""", pos: ",H246,", points: ",I246,", money: ",J246,", pay: ",K246,"},")</f>
        <v>{ player_id: "Suarez", pos: 2, points: 156.25, money: 0, pay: 5},</v>
      </c>
    </row>
    <row r="247" spans="1:13" x14ac:dyDescent="0.25">
      <c r="C247" s="1"/>
      <c r="D247" s="1"/>
      <c r="G247" t="s">
        <v>11</v>
      </c>
      <c r="H247">
        <v>3</v>
      </c>
      <c r="I247">
        <v>104.12</v>
      </c>
      <c r="J247">
        <v>0</v>
      </c>
      <c r="K247">
        <v>5</v>
      </c>
      <c r="L247" t="str">
        <f>CONCATENATE("{ player_id: """,G247,""", pos: ",H247,", points: ",I247,", money: ",J247,", pay: ",K247,"},")</f>
        <v>{ player_id: "Piretta", pos: 3, points: 104.12, money: 0, pay: 5},</v>
      </c>
      <c r="M247" t="str">
        <f>CONCATENATE("{ player_id: """,G247,""", pos: ",H247,", points: ",I247,", money: ",J247,", pay: ",K247,"},")</f>
        <v>{ player_id: "Piretta", pos: 3, points: 104.12, money: 0, pay: 5},</v>
      </c>
    </row>
    <row r="248" spans="1:13" x14ac:dyDescent="0.25">
      <c r="C248" s="1"/>
      <c r="D248" s="1"/>
      <c r="G248" t="s">
        <v>27</v>
      </c>
      <c r="H248">
        <v>4</v>
      </c>
      <c r="I248">
        <v>78.12</v>
      </c>
      <c r="J248">
        <v>0</v>
      </c>
      <c r="K248">
        <v>5</v>
      </c>
      <c r="L248" t="str">
        <f>CONCATENATE("{ player_id: """,G248,""", pos: ",H248,", points: ",I248,", money: ",J248,", pay: ",K248,"},")</f>
        <v>{ player_id: "Ventu", pos: 4, points: 78.12, money: 0, pay: 5},</v>
      </c>
      <c r="M248" t="str">
        <f>CONCATENATE("{ player_id: """,G248,""", pos: ",H248,", points: ",I248,", money: ",J248,", pay: ",K248,"},")</f>
        <v>{ player_id: "Ventu", pos: 4, points: 78.12, money: 0, pay: 5},</v>
      </c>
    </row>
    <row r="249" spans="1:13" x14ac:dyDescent="0.25">
      <c r="C249" s="1"/>
      <c r="D249" s="1"/>
      <c r="G249" t="s">
        <v>10</v>
      </c>
      <c r="H249">
        <v>5</v>
      </c>
      <c r="I249">
        <v>62.5</v>
      </c>
      <c r="J249">
        <v>0</v>
      </c>
      <c r="K249">
        <v>5</v>
      </c>
      <c r="L249" t="str">
        <f>CONCATENATE("{ player_id: """,G249,""", pos: ",H249,", points: ",I249,", money: ",J249,", pay: ",K249,"}")</f>
        <v>{ player_id: "Matteo", pos: 5, points: 62.5, money: 0, pay: 5}</v>
      </c>
      <c r="M249" t="str">
        <f>CONCATENATE("{ player_id: """,G249,""", pos: ",H249,", points: ",I249,", money: ",J249,", pay: ",K249,"}")</f>
        <v>{ player_id: "Matteo", pos: 5, points: 62.5, money: 0, pay: 5}</v>
      </c>
    </row>
    <row r="250" spans="1:13" x14ac:dyDescent="0.25">
      <c r="C250" s="1"/>
      <c r="D250" s="1"/>
      <c r="L250" t="s">
        <v>108</v>
      </c>
      <c r="M250" t="s">
        <v>109</v>
      </c>
    </row>
    <row r="251" spans="1:13" x14ac:dyDescent="0.25">
      <c r="A251" s="4">
        <v>119</v>
      </c>
      <c r="B251" s="5">
        <v>2014</v>
      </c>
      <c r="C251" s="3" t="s">
        <v>101</v>
      </c>
      <c r="D251" s="1" t="s">
        <v>107</v>
      </c>
      <c r="E251" s="4">
        <v>1</v>
      </c>
      <c r="F251" s="4">
        <v>0</v>
      </c>
      <c r="L251" t="str">
        <f>CONCATENATE("db.tournaments.insert({_id: ",A251,",year: ",B251,",date: ISODate(""",C251,"""),details: {location: """,D251,""",tables: ",E251,",final: ",F251,"},results: [")</f>
        <v>db.tournaments.insert({_id: 119,year: 2014,date: ISODate("2014-08-22"),details: {location: "Sagra",tables: 1,final: 0},results: [</v>
      </c>
      <c r="M251" t="str">
        <f>CONCATENATE("db.tournaments.update({_id: """,A251,"""},{$set: {year: ",B251,",date: ISODate(""",C251,"""),details: {location: """,D251,""",tables: ",E251,",final: ",F251,"},results: [")</f>
        <v>db.tournaments.update({_id: "119"},{$set: {year: 2014,date: ISODate("2014-08-22"),details: {location: "Sagra",tables: 1,final: 0},results: [</v>
      </c>
    </row>
    <row r="252" spans="1:13" x14ac:dyDescent="0.25">
      <c r="G252" t="s">
        <v>8</v>
      </c>
      <c r="H252">
        <v>1</v>
      </c>
      <c r="I252">
        <v>500</v>
      </c>
      <c r="J252">
        <v>40</v>
      </c>
      <c r="K252">
        <v>5</v>
      </c>
      <c r="L252" t="str">
        <f t="shared" ref="L252:L258" si="42">CONCATENATE("{ player_id: """,G252,""", pos: ",H252,", points: ",I252,", money: ",J252,", pay: ",K252,"},")</f>
        <v>{ player_id: "Cana", pos: 1, points: 500, money: 40, pay: 5},</v>
      </c>
      <c r="M252" t="str">
        <f t="shared" ref="M252:M258" si="43">CONCATENATE("{ player_id: """,G252,""", pos: ",H252,", points: ",I252,", money: ",J252,", pay: ",K252,"},")</f>
        <v>{ player_id: "Cana", pos: 1, points: 500, money: 40, pay: 5},</v>
      </c>
    </row>
    <row r="253" spans="1:13" x14ac:dyDescent="0.25">
      <c r="C253" s="1"/>
      <c r="D253" s="1"/>
      <c r="G253" t="s">
        <v>9</v>
      </c>
      <c r="H253">
        <v>2</v>
      </c>
      <c r="I253">
        <v>250</v>
      </c>
      <c r="J253">
        <v>0</v>
      </c>
      <c r="K253">
        <v>5</v>
      </c>
      <c r="L253" t="str">
        <f t="shared" si="42"/>
        <v>{ player_id: "Busca", pos: 2, points: 250, money: 0, pay: 5},</v>
      </c>
      <c r="M253" t="str">
        <f t="shared" si="43"/>
        <v>{ player_id: "Busca", pos: 2, points: 250, money: 0, pay: 5},</v>
      </c>
    </row>
    <row r="254" spans="1:13" x14ac:dyDescent="0.25">
      <c r="C254" s="1"/>
      <c r="D254" s="1"/>
      <c r="G254" t="s">
        <v>13</v>
      </c>
      <c r="H254">
        <v>3</v>
      </c>
      <c r="I254">
        <v>166.62</v>
      </c>
      <c r="J254">
        <v>0</v>
      </c>
      <c r="K254">
        <v>5</v>
      </c>
      <c r="L254" t="str">
        <f t="shared" si="42"/>
        <v>{ player_id: "Ben", pos: 3, points: 166.62, money: 0, pay: 5},</v>
      </c>
      <c r="M254" t="str">
        <f t="shared" si="43"/>
        <v>{ player_id: "Ben", pos: 3, points: 166.62, money: 0, pay: 5},</v>
      </c>
    </row>
    <row r="255" spans="1:13" x14ac:dyDescent="0.25">
      <c r="C255" s="1"/>
      <c r="D255" s="1"/>
      <c r="G255" t="s">
        <v>17</v>
      </c>
      <c r="H255">
        <v>4</v>
      </c>
      <c r="I255">
        <v>125</v>
      </c>
      <c r="J255">
        <v>0</v>
      </c>
      <c r="K255">
        <v>5</v>
      </c>
      <c r="L255" t="str">
        <f t="shared" si="42"/>
        <v>{ player_id: "Tao", pos: 4, points: 125, money: 0, pay: 5},</v>
      </c>
      <c r="M255" t="str">
        <f t="shared" si="43"/>
        <v>{ player_id: "Tao", pos: 4, points: 125, money: 0, pay: 5},</v>
      </c>
    </row>
    <row r="256" spans="1:13" x14ac:dyDescent="0.25">
      <c r="C256" s="1"/>
      <c r="D256" s="1"/>
      <c r="G256" t="s">
        <v>18</v>
      </c>
      <c r="H256">
        <v>5</v>
      </c>
      <c r="I256">
        <v>100</v>
      </c>
      <c r="J256">
        <v>0</v>
      </c>
      <c r="K256">
        <v>5</v>
      </c>
      <c r="L256" t="str">
        <f t="shared" si="42"/>
        <v>{ player_id: "Sangio", pos: 5, points: 100, money: 0, pay: 5},</v>
      </c>
      <c r="M256" t="str">
        <f t="shared" si="43"/>
        <v>{ player_id: "Sangio", pos: 5, points: 100, money: 0, pay: 5},</v>
      </c>
    </row>
    <row r="257" spans="1:13" x14ac:dyDescent="0.25">
      <c r="C257" s="1"/>
      <c r="D257" s="1"/>
      <c r="G257" t="s">
        <v>5</v>
      </c>
      <c r="H257">
        <v>6</v>
      </c>
      <c r="I257">
        <v>83.31</v>
      </c>
      <c r="J257">
        <v>0</v>
      </c>
      <c r="K257">
        <v>5</v>
      </c>
      <c r="L257" t="str">
        <f t="shared" si="42"/>
        <v>{ player_id: "Suarez", pos: 6, points: 83.31, money: 0, pay: 5},</v>
      </c>
      <c r="M257" t="str">
        <f t="shared" si="43"/>
        <v>{ player_id: "Suarez", pos: 6, points: 83.31, money: 0, pay: 5},</v>
      </c>
    </row>
    <row r="258" spans="1:13" x14ac:dyDescent="0.25">
      <c r="C258" s="1"/>
      <c r="D258" s="1"/>
      <c r="G258" t="s">
        <v>30</v>
      </c>
      <c r="H258">
        <v>7</v>
      </c>
      <c r="I258">
        <v>71.37</v>
      </c>
      <c r="J258">
        <v>0</v>
      </c>
      <c r="K258">
        <v>5</v>
      </c>
      <c r="L258" t="str">
        <f t="shared" si="42"/>
        <v>{ player_id: "Gabri", pos: 7, points: 71.37, money: 0, pay: 5},</v>
      </c>
      <c r="M258" t="str">
        <f t="shared" si="43"/>
        <v>{ player_id: "Gabri", pos: 7, points: 71.37, money: 0, pay: 5},</v>
      </c>
    </row>
    <row r="259" spans="1:13" x14ac:dyDescent="0.25">
      <c r="C259" s="1"/>
      <c r="D259" s="1"/>
      <c r="G259" t="s">
        <v>19</v>
      </c>
      <c r="H259">
        <v>8</v>
      </c>
      <c r="I259">
        <v>62.5</v>
      </c>
      <c r="J259">
        <v>0</v>
      </c>
      <c r="K259">
        <v>5</v>
      </c>
      <c r="L259" t="str">
        <f>CONCATENATE("{ player_id: """,G259,""", pos: ",H259,", points: ",I259,", money: ",J259,", pay: ",K259,"}")</f>
        <v>{ player_id: "Pipps", pos: 8, points: 62.5, money: 0, pay: 5}</v>
      </c>
      <c r="M259" t="str">
        <f>CONCATENATE("{ player_id: """,G259,""", pos: ",H259,", points: ",I259,", money: ",J259,", pay: ",K259,"}")</f>
        <v>{ player_id: "Pipps", pos: 8, points: 62.5, money: 0, pay: 5}</v>
      </c>
    </row>
    <row r="260" spans="1:13" x14ac:dyDescent="0.25">
      <c r="C260" s="1"/>
      <c r="D260" s="1"/>
      <c r="L260" t="s">
        <v>108</v>
      </c>
      <c r="M260" t="s">
        <v>109</v>
      </c>
    </row>
    <row r="261" spans="1:13" x14ac:dyDescent="0.25">
      <c r="A261" s="4">
        <v>120</v>
      </c>
      <c r="B261" s="5">
        <v>2014</v>
      </c>
      <c r="C261" s="3" t="s">
        <v>102</v>
      </c>
      <c r="D261" s="1" t="s">
        <v>80</v>
      </c>
      <c r="E261" s="4">
        <v>1</v>
      </c>
      <c r="F261" s="4">
        <v>0</v>
      </c>
      <c r="L261" t="str">
        <f>CONCATENATE("db.tournaments.insert({_id: ",A261,",year: ",B261,",date: ISODate(""",C261,"""),details: {location: """,D261,""",tables: ",E261,",final: ",F261,"},results: [")</f>
        <v>db.tournaments.insert({_id: 120,year: 2014,date: ISODate("2014-09-05"),details: {location: "Camilli",tables: 1,final: 0},results: [</v>
      </c>
      <c r="M261" t="str">
        <f>CONCATENATE("db.tournaments.update({_id: """,A261,"""},{$set: {year: ",B261,",date: ISODate(""",C261,"""),details: {location: """,D261,""",tables: ",E261,",final: ",F261,"},results: [")</f>
        <v>db.tournaments.update({_id: "120"},{$set: {year: 2014,date: ISODate("2014-09-05"),details: {location: "Camilli",tables: 1,final: 0},results: [</v>
      </c>
    </row>
    <row r="262" spans="1:13" x14ac:dyDescent="0.25">
      <c r="G262" t="s">
        <v>11</v>
      </c>
      <c r="H262">
        <v>1</v>
      </c>
      <c r="I262">
        <v>250</v>
      </c>
      <c r="J262">
        <v>20</v>
      </c>
      <c r="K262">
        <v>5</v>
      </c>
      <c r="L262" t="str">
        <f>CONCATENATE("{ player_id: """,G262,""", pos: ",H262,", points: ",I262,", money: ",J262,", pay: ",K262,"},")</f>
        <v>{ player_id: "Piretta", pos: 1, points: 250, money: 20, pay: 5},</v>
      </c>
      <c r="M262" t="str">
        <f>CONCATENATE("{ player_id: """,G262,""", pos: ",H262,", points: ",I262,", money: ",J262,", pay: ",K262,"},")</f>
        <v>{ player_id: "Piretta", pos: 1, points: 250, money: 20, pay: 5},</v>
      </c>
    </row>
    <row r="263" spans="1:13" x14ac:dyDescent="0.25">
      <c r="C263" s="1"/>
      <c r="D263" s="1"/>
      <c r="G263" t="s">
        <v>2</v>
      </c>
      <c r="H263">
        <v>2</v>
      </c>
      <c r="I263">
        <v>125</v>
      </c>
      <c r="J263">
        <v>0</v>
      </c>
      <c r="K263">
        <v>5</v>
      </c>
      <c r="L263" t="str">
        <f>CONCATENATE("{ player_id: """,G263,""", pos: ",H263,", points: ",I263,", money: ",J263,", pay: ",K263,"},")</f>
        <v>{ player_id: "Tiga", pos: 2, points: 125, money: 0, pay: 5},</v>
      </c>
      <c r="M263" t="str">
        <f>CONCATENATE("{ player_id: """,G263,""", pos: ",H263,", points: ",I263,", money: ",J263,", pay: ",K263,"},")</f>
        <v>{ player_id: "Tiga", pos: 2, points: 125, money: 0, pay: 5},</v>
      </c>
    </row>
    <row r="264" spans="1:13" x14ac:dyDescent="0.25">
      <c r="C264" s="1"/>
      <c r="D264" s="1"/>
      <c r="G264" t="s">
        <v>10</v>
      </c>
      <c r="H264">
        <v>3</v>
      </c>
      <c r="I264">
        <v>83.31</v>
      </c>
      <c r="J264">
        <v>0</v>
      </c>
      <c r="K264">
        <v>5</v>
      </c>
      <c r="L264" t="str">
        <f>CONCATENATE("{ player_id: """,G264,""", pos: ",H264,", points: ",I264,", money: ",J264,", pay: ",K264,"},")</f>
        <v>{ player_id: "Matteo", pos: 3, points: 83.31, money: 0, pay: 5},</v>
      </c>
      <c r="M264" t="str">
        <f>CONCATENATE("{ player_id: """,G264,""", pos: ",H264,", points: ",I264,", money: ",J264,", pay: ",K264,"},")</f>
        <v>{ player_id: "Matteo", pos: 3, points: 83.31, money: 0, pay: 5},</v>
      </c>
    </row>
    <row r="265" spans="1:13" x14ac:dyDescent="0.25">
      <c r="C265" s="1"/>
      <c r="D265" s="1"/>
      <c r="G265" t="s">
        <v>19</v>
      </c>
      <c r="H265">
        <v>4</v>
      </c>
      <c r="I265">
        <v>62.5</v>
      </c>
      <c r="J265">
        <v>0</v>
      </c>
      <c r="K265">
        <v>5</v>
      </c>
      <c r="L265" t="str">
        <f>CONCATENATE("{ player_id: """,G265,""", pos: ",H265,", points: ",I265,", money: ",J265,", pay: ",K265,"}")</f>
        <v>{ player_id: "Pipps", pos: 4, points: 62.5, money: 0, pay: 5}</v>
      </c>
      <c r="M265" t="str">
        <f>CONCATENATE("{ player_id: """,G265,""", pos: ",H265,", points: ",I265,", money: ",J265,", pay: ",K265,"}")</f>
        <v>{ player_id: "Pipps", pos: 4, points: 62.5, money: 0, pay: 5}</v>
      </c>
    </row>
    <row r="266" spans="1:13" x14ac:dyDescent="0.25">
      <c r="C266" s="1"/>
      <c r="D266" s="1"/>
      <c r="L266" t="s">
        <v>108</v>
      </c>
      <c r="M266" t="s">
        <v>109</v>
      </c>
    </row>
    <row r="267" spans="1:13" x14ac:dyDescent="0.25">
      <c r="A267" s="4">
        <v>121</v>
      </c>
      <c r="B267" s="5">
        <v>2014</v>
      </c>
      <c r="C267" s="3" t="s">
        <v>103</v>
      </c>
      <c r="D267" s="1" t="s">
        <v>80</v>
      </c>
      <c r="E267" s="4">
        <v>1</v>
      </c>
      <c r="F267" s="4">
        <v>0</v>
      </c>
      <c r="L267" t="str">
        <f>CONCATENATE("db.tournaments.insert({_id: ",A267,",year: ",B267,",date: ISODate(""",C267,"""),details: {location: """,D267,""",tables: ",E267,",final: ",F267,"},results: [")</f>
        <v>db.tournaments.insert({_id: 121,year: 2014,date: ISODate("2014-09-12"),details: {location: "Camilli",tables: 1,final: 0},results: [</v>
      </c>
      <c r="M267" t="str">
        <f>CONCATENATE("db.tournaments.update({_id: """,A267,"""},{$set: {year: ",B267,",date: ISODate(""",C267,"""),details: {location: """,D267,""",tables: ",E267,",final: ",F267,"},results: [")</f>
        <v>db.tournaments.update({_id: "121"},{$set: {year: 2014,date: ISODate("2014-09-12"),details: {location: "Camilli",tables: 1,final: 0},results: [</v>
      </c>
    </row>
    <row r="268" spans="1:13" x14ac:dyDescent="0.25">
      <c r="G268" t="s">
        <v>2</v>
      </c>
      <c r="H268">
        <v>1</v>
      </c>
      <c r="I268">
        <v>375</v>
      </c>
      <c r="J268">
        <v>30</v>
      </c>
      <c r="K268">
        <v>5</v>
      </c>
      <c r="L268" t="str">
        <f>CONCATENATE("{ player_id: """,G268,""", pos: ",H268,", points: ",I268,", money: ",J268,", pay: ",K268,"},")</f>
        <v>{ player_id: "Tiga", pos: 1, points: 375, money: 30, pay: 5},</v>
      </c>
      <c r="M268" t="str">
        <f t="shared" ref="M268:M272" si="44">CONCATENATE("{ player_id: """,G268,""", pos: ",H268,", points: ",I268,", money: ",J268,", pay: ",K268,"},")</f>
        <v>{ player_id: "Tiga", pos: 1, points: 375, money: 30, pay: 5},</v>
      </c>
    </row>
    <row r="269" spans="1:13" x14ac:dyDescent="0.25">
      <c r="C269" s="1"/>
      <c r="D269" s="1"/>
      <c r="G269" t="s">
        <v>12</v>
      </c>
      <c r="H269">
        <v>2</v>
      </c>
      <c r="I269">
        <v>187.5</v>
      </c>
      <c r="J269">
        <v>0</v>
      </c>
      <c r="K269">
        <v>5</v>
      </c>
      <c r="L269" t="str">
        <f>CONCATENATE("{ player_id: """,G269,""", pos: ",H269,", points: ",I269,", money: ",J269,", pay: ",K269,"},")</f>
        <v>{ player_id: "Stecca", pos: 2, points: 187.5, money: 0, pay: 5},</v>
      </c>
      <c r="M269" t="str">
        <f t="shared" si="44"/>
        <v>{ player_id: "Stecca", pos: 2, points: 187.5, money: 0, pay: 5},</v>
      </c>
    </row>
    <row r="270" spans="1:13" x14ac:dyDescent="0.25">
      <c r="C270" s="1"/>
      <c r="D270" s="1"/>
      <c r="G270" t="s">
        <v>1</v>
      </c>
      <c r="H270">
        <v>3</v>
      </c>
      <c r="I270">
        <v>125</v>
      </c>
      <c r="J270">
        <v>0</v>
      </c>
      <c r="K270">
        <v>5</v>
      </c>
      <c r="L270" t="str">
        <f>CONCATENATE("{ player_id: """,G270,""", pos: ",H270,", points: ",I270,", money: ",J270,", pay: ",K270,"},")</f>
        <v>{ player_id: "Edo", pos: 3, points: 125, money: 0, pay: 5},</v>
      </c>
      <c r="M270" t="str">
        <f t="shared" si="44"/>
        <v>{ player_id: "Edo", pos: 3, points: 125, money: 0, pay: 5},</v>
      </c>
    </row>
    <row r="271" spans="1:13" x14ac:dyDescent="0.25">
      <c r="C271" s="1"/>
      <c r="D271" s="1"/>
      <c r="G271" t="s">
        <v>8</v>
      </c>
      <c r="H271">
        <v>4</v>
      </c>
      <c r="I271">
        <v>93.75</v>
      </c>
      <c r="J271">
        <v>0</v>
      </c>
      <c r="K271">
        <v>5</v>
      </c>
      <c r="L271" t="str">
        <f>CONCATENATE("{ player_id: """,G271,""", pos: ",H271,", points: ",I271,", money: ",J271,", pay: ",K271,"},")</f>
        <v>{ player_id: "Cana", pos: 4, points: 93.75, money: 0, pay: 5},</v>
      </c>
      <c r="M271" t="str">
        <f t="shared" si="44"/>
        <v>{ player_id: "Cana", pos: 4, points: 93.75, money: 0, pay: 5},</v>
      </c>
    </row>
    <row r="272" spans="1:13" x14ac:dyDescent="0.25">
      <c r="C272" s="1"/>
      <c r="D272" s="1"/>
      <c r="G272" t="s">
        <v>11</v>
      </c>
      <c r="H272">
        <v>5</v>
      </c>
      <c r="I272">
        <v>75</v>
      </c>
      <c r="J272">
        <v>0</v>
      </c>
      <c r="K272">
        <v>5</v>
      </c>
      <c r="L272" t="str">
        <f>CONCATENATE("{ player_id: """,G272,""", pos: ",H272,", points: ",I272,", money: ",J272,", pay: ",K272,"},")</f>
        <v>{ player_id: "Piretta", pos: 5, points: 75, money: 0, pay: 5},</v>
      </c>
      <c r="M272" t="str">
        <f t="shared" si="44"/>
        <v>{ player_id: "Piretta", pos: 5, points: 75, money: 0, pay: 5},</v>
      </c>
    </row>
    <row r="273" spans="1:13" x14ac:dyDescent="0.25">
      <c r="C273" s="1"/>
      <c r="D273" s="1"/>
      <c r="G273" t="s">
        <v>19</v>
      </c>
      <c r="H273">
        <v>6</v>
      </c>
      <c r="I273">
        <v>62.5</v>
      </c>
      <c r="J273">
        <v>0</v>
      </c>
      <c r="K273">
        <v>5</v>
      </c>
      <c r="L273" t="str">
        <f>CONCATENATE("{ player_id: """,G273,""", pos: ",H273,", points: ",I273,", money: ",J273,", pay: ",K273,"}")</f>
        <v>{ player_id: "Pipps", pos: 6, points: 62.5, money: 0, pay: 5}</v>
      </c>
      <c r="M273" t="str">
        <f>CONCATENATE("{ player_id: """,G273,""", pos: ",H273,", points: ",I273,", money: ",J273,", pay: ",K273,"}")</f>
        <v>{ player_id: "Pipps", pos: 6, points: 62.5, money: 0, pay: 5}</v>
      </c>
    </row>
    <row r="274" spans="1:13" x14ac:dyDescent="0.25">
      <c r="C274" s="1"/>
      <c r="D274" s="1"/>
      <c r="L274" t="s">
        <v>108</v>
      </c>
      <c r="M274" t="s">
        <v>109</v>
      </c>
    </row>
    <row r="275" spans="1:13" x14ac:dyDescent="0.25">
      <c r="A275" s="4">
        <v>122</v>
      </c>
      <c r="B275" s="5">
        <v>2014</v>
      </c>
      <c r="C275" s="3" t="s">
        <v>104</v>
      </c>
      <c r="D275" s="1" t="s">
        <v>80</v>
      </c>
      <c r="E275" s="4">
        <v>1</v>
      </c>
      <c r="F275" s="4">
        <v>0</v>
      </c>
      <c r="L275" t="str">
        <f>CONCATENATE("db.tournaments.insert({_id: ",A275,",year: ",B275,",date: ISODate(""",C275,"""),details: {location: """,D275,""",tables: ",E275,",final: ",F275,"},results: [")</f>
        <v>db.tournaments.insert({_id: 122,year: 2014,date: ISODate("2014-09-19"),details: {location: "Camilli",tables: 1,final: 0},results: [</v>
      </c>
      <c r="M275" t="str">
        <f>CONCATENATE("db.tournaments.update({_id: """,A275,"""},{$set: {year: ",B275,",date: ISODate(""",C275,"""),details: {location: """,D275,""",tables: ",E275,",final: ",F275,"},results: [")</f>
        <v>db.tournaments.update({_id: "122"},{$set: {year: 2014,date: ISODate("2014-09-19"),details: {location: "Camilli",tables: 1,final: 0},results: [</v>
      </c>
    </row>
    <row r="276" spans="1:13" x14ac:dyDescent="0.25">
      <c r="G276" t="s">
        <v>10</v>
      </c>
      <c r="H276">
        <v>1</v>
      </c>
      <c r="I276">
        <v>562.5</v>
      </c>
      <c r="J276">
        <v>45</v>
      </c>
      <c r="K276">
        <v>5</v>
      </c>
      <c r="L276" t="str">
        <f t="shared" ref="L276:L283" si="45">CONCATENATE("{ player_id: """,G276,""", pos: ",H276,", points: ",I276,", money: ",J276,", pay: ",K276,"},")</f>
        <v>{ player_id: "Matteo", pos: 1, points: 562.5, money: 45, pay: 5},</v>
      </c>
      <c r="M276" t="str">
        <f t="shared" ref="M276:M283" si="46">CONCATENATE("{ player_id: """,G276,""", pos: ",H276,", points: ",I276,", money: ",J276,", pay: ",K276,"},")</f>
        <v>{ player_id: "Matteo", pos: 1, points: 562.5, money: 45, pay: 5},</v>
      </c>
    </row>
    <row r="277" spans="1:13" x14ac:dyDescent="0.25">
      <c r="C277" s="1"/>
      <c r="D277" s="1"/>
      <c r="G277" t="s">
        <v>19</v>
      </c>
      <c r="H277">
        <v>2</v>
      </c>
      <c r="I277">
        <v>281.25</v>
      </c>
      <c r="J277">
        <v>0</v>
      </c>
      <c r="K277">
        <v>5</v>
      </c>
      <c r="L277" t="str">
        <f t="shared" si="45"/>
        <v>{ player_id: "Pipps", pos: 2, points: 281.25, money: 0, pay: 5},</v>
      </c>
      <c r="M277" t="str">
        <f t="shared" si="46"/>
        <v>{ player_id: "Pipps", pos: 2, points: 281.25, money: 0, pay: 5},</v>
      </c>
    </row>
    <row r="278" spans="1:13" x14ac:dyDescent="0.25">
      <c r="C278" s="1"/>
      <c r="D278" s="1"/>
      <c r="G278" t="s">
        <v>16</v>
      </c>
      <c r="H278">
        <v>3</v>
      </c>
      <c r="I278">
        <v>187.5</v>
      </c>
      <c r="J278">
        <v>0</v>
      </c>
      <c r="K278">
        <v>5</v>
      </c>
      <c r="L278" t="str">
        <f t="shared" si="45"/>
        <v>{ player_id: "Savello", pos: 3, points: 187.5, money: 0, pay: 5},</v>
      </c>
      <c r="M278" t="str">
        <f t="shared" si="46"/>
        <v>{ player_id: "Savello", pos: 3, points: 187.5, money: 0, pay: 5},</v>
      </c>
    </row>
    <row r="279" spans="1:13" x14ac:dyDescent="0.25">
      <c r="C279" s="1"/>
      <c r="D279" s="1"/>
      <c r="G279" t="s">
        <v>13</v>
      </c>
      <c r="H279">
        <v>4</v>
      </c>
      <c r="I279">
        <v>140.62</v>
      </c>
      <c r="J279">
        <v>0</v>
      </c>
      <c r="K279">
        <v>5</v>
      </c>
      <c r="L279" t="str">
        <f t="shared" si="45"/>
        <v>{ player_id: "Ben", pos: 4, points: 140.62, money: 0, pay: 5},</v>
      </c>
      <c r="M279" t="str">
        <f t="shared" si="46"/>
        <v>{ player_id: "Ben", pos: 4, points: 140.62, money: 0, pay: 5},</v>
      </c>
    </row>
    <row r="280" spans="1:13" x14ac:dyDescent="0.25">
      <c r="C280" s="1"/>
      <c r="D280" s="1"/>
      <c r="G280" t="s">
        <v>2</v>
      </c>
      <c r="H280">
        <v>5</v>
      </c>
      <c r="I280">
        <v>112.5</v>
      </c>
      <c r="J280">
        <v>0</v>
      </c>
      <c r="K280">
        <v>5</v>
      </c>
      <c r="L280" t="str">
        <f t="shared" si="45"/>
        <v>{ player_id: "Tiga", pos: 5, points: 112.5, money: 0, pay: 5},</v>
      </c>
      <c r="M280" t="str">
        <f t="shared" si="46"/>
        <v>{ player_id: "Tiga", pos: 5, points: 112.5, money: 0, pay: 5},</v>
      </c>
    </row>
    <row r="281" spans="1:13" x14ac:dyDescent="0.25">
      <c r="C281" s="1"/>
      <c r="D281" s="1"/>
      <c r="G281" t="s">
        <v>12</v>
      </c>
      <c r="H281">
        <v>6</v>
      </c>
      <c r="I281">
        <v>93.75</v>
      </c>
      <c r="J281">
        <v>0</v>
      </c>
      <c r="K281">
        <v>5</v>
      </c>
      <c r="L281" t="str">
        <f t="shared" si="45"/>
        <v>{ player_id: "Stecca", pos: 6, points: 93.75, money: 0, pay: 5},</v>
      </c>
      <c r="M281" t="str">
        <f t="shared" si="46"/>
        <v>{ player_id: "Stecca", pos: 6, points: 93.75, money: 0, pay: 5},</v>
      </c>
    </row>
    <row r="282" spans="1:13" x14ac:dyDescent="0.25">
      <c r="C282" s="1"/>
      <c r="D282" s="1"/>
      <c r="G282" t="s">
        <v>5</v>
      </c>
      <c r="H282">
        <v>7</v>
      </c>
      <c r="I282">
        <v>80.31</v>
      </c>
      <c r="J282">
        <v>0</v>
      </c>
      <c r="K282">
        <v>5</v>
      </c>
      <c r="L282" t="str">
        <f t="shared" si="45"/>
        <v>{ player_id: "Suarez", pos: 7, points: 80.31, money: 0, pay: 5},</v>
      </c>
      <c r="M282" t="str">
        <f t="shared" si="46"/>
        <v>{ player_id: "Suarez", pos: 7, points: 80.31, money: 0, pay: 5},</v>
      </c>
    </row>
    <row r="283" spans="1:13" x14ac:dyDescent="0.25">
      <c r="C283" s="1"/>
      <c r="D283" s="1"/>
      <c r="G283" t="s">
        <v>8</v>
      </c>
      <c r="H283">
        <v>8</v>
      </c>
      <c r="I283">
        <v>70.31</v>
      </c>
      <c r="J283">
        <v>0</v>
      </c>
      <c r="K283">
        <v>5</v>
      </c>
      <c r="L283" t="str">
        <f t="shared" si="45"/>
        <v>{ player_id: "Cana", pos: 8, points: 70.31, money: 0, pay: 5},</v>
      </c>
      <c r="M283" t="str">
        <f t="shared" si="46"/>
        <v>{ player_id: "Cana", pos: 8, points: 70.31, money: 0, pay: 5},</v>
      </c>
    </row>
    <row r="284" spans="1:13" x14ac:dyDescent="0.25">
      <c r="C284" s="1"/>
      <c r="D284" s="1"/>
      <c r="G284" t="s">
        <v>14</v>
      </c>
      <c r="H284">
        <v>9</v>
      </c>
      <c r="I284">
        <v>62.5</v>
      </c>
      <c r="J284">
        <v>0</v>
      </c>
      <c r="K284">
        <v>5</v>
      </c>
      <c r="L284" t="str">
        <f>CONCATENATE("{ player_id: """,G284,""", pos: ",H284,", points: ",I284,", money: ",J284,", pay: ",K284,"}")</f>
        <v>{ player_id: "Nero", pos: 9, points: 62.5, money: 0, pay: 5}</v>
      </c>
      <c r="M284" t="str">
        <f>CONCATENATE("{ player_id: """,G284,""", pos: ",H284,", points: ",I284,", money: ",J284,", pay: ",K284,"}")</f>
        <v>{ player_id: "Nero", pos: 9, points: 62.5, money: 0, pay: 5}</v>
      </c>
    </row>
    <row r="285" spans="1:13" x14ac:dyDescent="0.25">
      <c r="C285" s="1"/>
      <c r="D285" s="1"/>
      <c r="L285" t="s">
        <v>108</v>
      </c>
      <c r="M285" t="s">
        <v>109</v>
      </c>
    </row>
    <row r="286" spans="1:13" x14ac:dyDescent="0.25">
      <c r="A286" s="4">
        <v>123</v>
      </c>
      <c r="B286" s="5">
        <v>2014</v>
      </c>
      <c r="C286" s="3" t="s">
        <v>105</v>
      </c>
      <c r="D286" s="1" t="s">
        <v>80</v>
      </c>
      <c r="E286" s="4">
        <v>1</v>
      </c>
      <c r="F286" s="4">
        <v>0</v>
      </c>
      <c r="L286" t="str">
        <f>CONCATENATE("db.tournaments.insert({_id: ",A286,",year: ",B286,",date: ISODate(""",C286,"""),details: {location: """,D286,""",tables: ",E286,",final: ",F286,"},results: [")</f>
        <v>db.tournaments.insert({_id: 123,year: 2014,date: ISODate("2014-09-27"),details: {location: "Camilli",tables: 1,final: 0},results: [</v>
      </c>
      <c r="M286" t="str">
        <f>CONCATENATE("db.tournaments.update({_id: """,A286,"""},{$set: {year: ",B286,",date: ISODate(""",C286,"""),details: {location: """,D286,""",tables: ",E286,",final: ",F286,"},results: [")</f>
        <v>db.tournaments.update({_id: "123"},{$set: {year: 2014,date: ISODate("2014-09-27"),details: {location: "Camilli",tables: 1,final: 0},results: [</v>
      </c>
    </row>
    <row r="287" spans="1:13" x14ac:dyDescent="0.25">
      <c r="G287" t="s">
        <v>2</v>
      </c>
      <c r="H287">
        <v>1</v>
      </c>
      <c r="I287">
        <v>612</v>
      </c>
      <c r="J287">
        <v>50</v>
      </c>
      <c r="K287">
        <v>10</v>
      </c>
      <c r="L287" t="str">
        <f t="shared" ref="L287:L294" si="47">CONCATENATE("{ player_id: """,G287,""", pos: ",H287,", points: ",I287,", money: ",J287,", pay: ",K287,"},")</f>
        <v>{ player_id: "Tiga", pos: 1, points: 612, money: 50, pay: 10},</v>
      </c>
      <c r="M287" t="str">
        <f t="shared" ref="M287:M294" si="48">CONCATENATE("{ player_id: """,G287,""", pos: ",H287,", points: ",I287,", money: ",J287,", pay: ",K287,"},")</f>
        <v>{ player_id: "Tiga", pos: 1, points: 612, money: 50, pay: 10},</v>
      </c>
    </row>
    <row r="288" spans="1:13" x14ac:dyDescent="0.25">
      <c r="C288" s="1"/>
      <c r="D288" s="1"/>
      <c r="G288" t="s">
        <v>19</v>
      </c>
      <c r="H288">
        <v>2</v>
      </c>
      <c r="I288">
        <v>306</v>
      </c>
      <c r="J288">
        <v>0</v>
      </c>
      <c r="K288">
        <v>5</v>
      </c>
      <c r="L288" t="str">
        <f t="shared" si="47"/>
        <v>{ player_id: "Pipps", pos: 2, points: 306, money: 0, pay: 5},</v>
      </c>
      <c r="M288" t="str">
        <f t="shared" si="48"/>
        <v>{ player_id: "Pipps", pos: 2, points: 306, money: 0, pay: 5},</v>
      </c>
    </row>
    <row r="289" spans="1:13" x14ac:dyDescent="0.25">
      <c r="C289" s="1"/>
      <c r="D289" s="1"/>
      <c r="G289" t="s">
        <v>13</v>
      </c>
      <c r="H289">
        <v>3</v>
      </c>
      <c r="I289">
        <v>204</v>
      </c>
      <c r="J289">
        <v>0</v>
      </c>
      <c r="K289">
        <v>5</v>
      </c>
      <c r="L289" t="str">
        <f t="shared" si="47"/>
        <v>{ player_id: "Ben", pos: 3, points: 204, money: 0, pay: 5},</v>
      </c>
      <c r="M289" t="str">
        <f t="shared" si="48"/>
        <v>{ player_id: "Ben", pos: 3, points: 204, money: 0, pay: 5},</v>
      </c>
    </row>
    <row r="290" spans="1:13" x14ac:dyDescent="0.25">
      <c r="C290" s="1"/>
      <c r="D290" s="1"/>
      <c r="G290" t="s">
        <v>14</v>
      </c>
      <c r="H290">
        <v>4</v>
      </c>
      <c r="I290">
        <v>153</v>
      </c>
      <c r="J290">
        <v>0</v>
      </c>
      <c r="K290">
        <v>5</v>
      </c>
      <c r="L290" t="str">
        <f t="shared" si="47"/>
        <v>{ player_id: "Nero", pos: 4, points: 153, money: 0, pay: 5},</v>
      </c>
      <c r="M290" t="str">
        <f t="shared" si="48"/>
        <v>{ player_id: "Nero", pos: 4, points: 153, money: 0, pay: 5},</v>
      </c>
    </row>
    <row r="291" spans="1:13" x14ac:dyDescent="0.25">
      <c r="C291" s="1"/>
      <c r="D291" s="1"/>
      <c r="G291" t="s">
        <v>1</v>
      </c>
      <c r="H291">
        <v>5</v>
      </c>
      <c r="I291">
        <v>122.4</v>
      </c>
      <c r="J291">
        <v>0</v>
      </c>
      <c r="K291">
        <v>5</v>
      </c>
      <c r="L291" t="str">
        <f t="shared" si="47"/>
        <v>{ player_id: "Edo", pos: 5, points: 122.4, money: 0, pay: 5},</v>
      </c>
      <c r="M291" t="str">
        <f t="shared" si="48"/>
        <v>{ player_id: "Edo", pos: 5, points: 122.4, money: 0, pay: 5},</v>
      </c>
    </row>
    <row r="292" spans="1:13" x14ac:dyDescent="0.25">
      <c r="C292" s="1"/>
      <c r="D292" s="1"/>
      <c r="G292" t="s">
        <v>12</v>
      </c>
      <c r="H292">
        <v>6</v>
      </c>
      <c r="I292">
        <v>102</v>
      </c>
      <c r="J292">
        <v>0</v>
      </c>
      <c r="K292">
        <v>5</v>
      </c>
      <c r="L292" t="str">
        <f t="shared" si="47"/>
        <v>{ player_id: "Stecca", pos: 6, points: 102, money: 0, pay: 5},</v>
      </c>
      <c r="M292" t="str">
        <f t="shared" si="48"/>
        <v>{ player_id: "Stecca", pos: 6, points: 102, money: 0, pay: 5},</v>
      </c>
    </row>
    <row r="293" spans="1:13" x14ac:dyDescent="0.25">
      <c r="C293" s="1"/>
      <c r="D293" s="1"/>
      <c r="G293" t="s">
        <v>8</v>
      </c>
      <c r="H293">
        <v>7</v>
      </c>
      <c r="I293">
        <v>87.38</v>
      </c>
      <c r="J293">
        <v>0</v>
      </c>
      <c r="K293">
        <v>5</v>
      </c>
      <c r="L293" t="str">
        <f t="shared" si="47"/>
        <v>{ player_id: "Cana", pos: 7, points: 87.38, money: 0, pay: 5},</v>
      </c>
      <c r="M293" t="str">
        <f t="shared" si="48"/>
        <v>{ player_id: "Cana", pos: 7, points: 87.38, money: 0, pay: 5},</v>
      </c>
    </row>
    <row r="294" spans="1:13" x14ac:dyDescent="0.25">
      <c r="C294" s="1"/>
      <c r="D294" s="1"/>
      <c r="G294" t="s">
        <v>10</v>
      </c>
      <c r="H294">
        <v>8</v>
      </c>
      <c r="I294">
        <v>76.5</v>
      </c>
      <c r="J294">
        <v>0</v>
      </c>
      <c r="K294">
        <v>5</v>
      </c>
      <c r="L294" t="str">
        <f t="shared" si="47"/>
        <v>{ player_id: "Matteo", pos: 8, points: 76.5, money: 0, pay: 5},</v>
      </c>
      <c r="M294" t="str">
        <f t="shared" si="48"/>
        <v>{ player_id: "Matteo", pos: 8, points: 76.5, money: 0, pay: 5},</v>
      </c>
    </row>
    <row r="295" spans="1:13" x14ac:dyDescent="0.25">
      <c r="C295" s="1"/>
      <c r="D295" s="1"/>
      <c r="G295" t="s">
        <v>9</v>
      </c>
      <c r="H295">
        <v>9</v>
      </c>
      <c r="I295">
        <v>68</v>
      </c>
      <c r="J295">
        <v>0</v>
      </c>
      <c r="K295">
        <v>5</v>
      </c>
      <c r="L295" t="str">
        <f>CONCATENATE("{ player_id: """,G295,""", pos: ",H295,", points: ",I295,", money: ",J295,", pay: ",K295,"}")</f>
        <v>{ player_id: "Busca", pos: 9, points: 68, money: 0, pay: 5}</v>
      </c>
      <c r="M295" t="str">
        <f>CONCATENATE("{ player_id: """,G295,""", pos: ",H295,", points: ",I295,", money: ",J295,", pay: ",K295,"}")</f>
        <v>{ player_id: "Busca", pos: 9, points: 68, money: 0, pay: 5}</v>
      </c>
    </row>
    <row r="296" spans="1:13" x14ac:dyDescent="0.25">
      <c r="L296" t="s">
        <v>108</v>
      </c>
      <c r="M296" t="s">
        <v>109</v>
      </c>
    </row>
    <row r="297" spans="1:13" x14ac:dyDescent="0.25">
      <c r="A297" s="4">
        <v>124</v>
      </c>
      <c r="B297" s="5">
        <v>2014</v>
      </c>
      <c r="C297" s="3" t="s">
        <v>112</v>
      </c>
      <c r="D297" s="1" t="s">
        <v>80</v>
      </c>
      <c r="E297" s="4">
        <v>2</v>
      </c>
      <c r="F297" s="4">
        <v>0</v>
      </c>
      <c r="L297" t="str">
        <f>CONCATENATE("db.tournaments.insert({_id: ",A297,",year: ",B297,",date: ISODate(""",C297,"""),details: {location: """,D297,""",tables: ",E297,",final: ",F297,"},results: [")</f>
        <v>db.tournaments.insert({_id: 124,year: 2014,date: ISODate("2014-10-03"),details: {location: "Camilli",tables: 2,final: 0},results: [</v>
      </c>
      <c r="M297" t="str">
        <f>CONCATENATE("db.tournaments.update({_id: """,A297,"""},{$set: {year: ",B297,",date: ISODate(""",C297,"""),details: {location: """,D297,""",tables: ",E297,",final: ",F297,"},results: [")</f>
        <v>db.tournaments.update({_id: "124"},{$set: {year: 2014,date: ISODate("2014-10-03"),details: {location: "Camilli",tables: 2,final: 0},results: [</v>
      </c>
    </row>
    <row r="298" spans="1:13" x14ac:dyDescent="0.25">
      <c r="G298" t="s">
        <v>2</v>
      </c>
      <c r="H298">
        <v>1</v>
      </c>
      <c r="I298">
        <v>562.5</v>
      </c>
      <c r="J298">
        <v>45</v>
      </c>
      <c r="K298">
        <v>5</v>
      </c>
      <c r="L298" t="str">
        <f t="shared" ref="L298:L306" si="49">CONCATENATE("{ player_id: """,G298,""", pos: ",H298,", points: ",I298,", money: ",J298,", pay: ",K298,"},")</f>
        <v>{ player_id: "Tiga", pos: 1, points: 562,5, money: 45, pay: 5},</v>
      </c>
      <c r="M298" t="str">
        <f t="shared" ref="M298:M305" si="50">CONCATENATE("{ player_id: """,G298,""", pos: ",H298,", points: ",I298,", money: ",J298,", pay: ",K298,"},")</f>
        <v>{ player_id: "Tiga", pos: 1, points: 562,5, money: 45, pay: 5},</v>
      </c>
    </row>
    <row r="299" spans="1:13" x14ac:dyDescent="0.25">
      <c r="C299" s="1"/>
      <c r="D299" s="1"/>
      <c r="G299" t="s">
        <v>9</v>
      </c>
      <c r="H299">
        <v>2</v>
      </c>
      <c r="I299">
        <v>281.25</v>
      </c>
      <c r="J299">
        <v>0</v>
      </c>
      <c r="K299">
        <v>5</v>
      </c>
      <c r="L299" t="str">
        <f t="shared" si="49"/>
        <v>{ player_id: "Busca", pos: 2, points: 281.25, money: 0, pay: 5},</v>
      </c>
      <c r="M299" t="str">
        <f t="shared" si="50"/>
        <v>{ player_id: "Busca", pos: 2, points: 281.25, money: 0, pay: 5},</v>
      </c>
    </row>
    <row r="300" spans="1:13" x14ac:dyDescent="0.25">
      <c r="C300" s="1"/>
      <c r="D300" s="1"/>
      <c r="G300" t="s">
        <v>1</v>
      </c>
      <c r="H300">
        <v>3</v>
      </c>
      <c r="I300">
        <v>187.5</v>
      </c>
      <c r="J300">
        <v>0</v>
      </c>
      <c r="K300">
        <v>5</v>
      </c>
      <c r="L300" t="str">
        <f t="shared" si="49"/>
        <v>{ player_id: "Edo", pos: 3, points: 187.5, money: 0, pay: 5},</v>
      </c>
      <c r="M300" t="str">
        <f t="shared" si="50"/>
        <v>{ player_id: "Edo", pos: 3, points: 187.5, money: 0, pay: 5},</v>
      </c>
    </row>
    <row r="301" spans="1:13" x14ac:dyDescent="0.25">
      <c r="C301" s="1"/>
      <c r="D301" s="1"/>
      <c r="G301" t="s">
        <v>13</v>
      </c>
      <c r="H301">
        <v>4</v>
      </c>
      <c r="I301">
        <v>140.62</v>
      </c>
      <c r="J301">
        <v>0</v>
      </c>
      <c r="K301">
        <v>5</v>
      </c>
      <c r="L301" t="str">
        <f t="shared" si="49"/>
        <v>{ player_id: "Ben", pos: 4, points: 140.62, money: 0, pay: 5},</v>
      </c>
      <c r="M301" t="str">
        <f t="shared" si="50"/>
        <v>{ player_id: "Ben", pos: 4, points: 140.62, money: 0, pay: 5},</v>
      </c>
    </row>
    <row r="302" spans="1:13" x14ac:dyDescent="0.25">
      <c r="C302" s="1"/>
      <c r="D302" s="1"/>
      <c r="G302" t="s">
        <v>10</v>
      </c>
      <c r="H302">
        <v>5</v>
      </c>
      <c r="I302">
        <v>112.5</v>
      </c>
      <c r="J302">
        <v>0</v>
      </c>
      <c r="K302">
        <v>5</v>
      </c>
      <c r="L302" t="str">
        <f t="shared" si="49"/>
        <v>{ player_id: "Matteo", pos: 5, points: 112.5, money: 0, pay: 5},</v>
      </c>
      <c r="M302" t="str">
        <f t="shared" si="50"/>
        <v>{ player_id: "Matteo", pos: 5, points: 112.5, money: 0, pay: 5},</v>
      </c>
    </row>
    <row r="303" spans="1:13" x14ac:dyDescent="0.25">
      <c r="C303" s="1"/>
      <c r="D303" s="1"/>
      <c r="G303" t="s">
        <v>110</v>
      </c>
      <c r="H303">
        <v>6</v>
      </c>
      <c r="I303">
        <v>93.75</v>
      </c>
      <c r="J303">
        <v>0</v>
      </c>
      <c r="K303">
        <v>5</v>
      </c>
      <c r="L303" t="str">
        <f t="shared" si="49"/>
        <v>{ player_id: "Luca Ba", pos: 6, points: 93.75, money: 0, pay: 5},</v>
      </c>
      <c r="M303" t="str">
        <f t="shared" si="50"/>
        <v>{ player_id: "Luca Ba", pos: 6, points: 93.75, money: 0, pay: 5},</v>
      </c>
    </row>
    <row r="304" spans="1:13" x14ac:dyDescent="0.25">
      <c r="C304" s="1"/>
      <c r="D304" s="1"/>
      <c r="G304" t="s">
        <v>8</v>
      </c>
      <c r="H304">
        <v>7</v>
      </c>
      <c r="I304">
        <v>80.31</v>
      </c>
      <c r="J304">
        <v>0</v>
      </c>
      <c r="K304">
        <v>5</v>
      </c>
      <c r="L304" t="str">
        <f t="shared" si="49"/>
        <v>{ player_id: "Cana", pos: 7, points: 80.31, money: 0, pay: 5},</v>
      </c>
      <c r="M304" t="str">
        <f t="shared" si="50"/>
        <v>{ player_id: "Cana", pos: 7, points: 80.31, money: 0, pay: 5},</v>
      </c>
    </row>
    <row r="305" spans="1:13" x14ac:dyDescent="0.25">
      <c r="C305" s="1"/>
      <c r="D305" s="1"/>
      <c r="G305" t="s">
        <v>11</v>
      </c>
      <c r="H305">
        <v>8</v>
      </c>
      <c r="I305">
        <v>70.31</v>
      </c>
      <c r="J305">
        <v>0</v>
      </c>
      <c r="K305">
        <v>5</v>
      </c>
      <c r="L305" t="str">
        <f t="shared" si="49"/>
        <v>{ player_id: "Piretta", pos: 8, points: 70.31, money: 0, pay: 5},</v>
      </c>
      <c r="M305" t="str">
        <f t="shared" si="50"/>
        <v>{ player_id: "Piretta", pos: 8, points: 70.31, money: 0, pay: 5},</v>
      </c>
    </row>
    <row r="306" spans="1:13" x14ac:dyDescent="0.25">
      <c r="C306" s="1"/>
      <c r="D306" s="1"/>
      <c r="G306" t="s">
        <v>19</v>
      </c>
      <c r="H306">
        <v>9</v>
      </c>
      <c r="I306">
        <v>62.5</v>
      </c>
      <c r="J306">
        <v>0</v>
      </c>
      <c r="K306">
        <v>5</v>
      </c>
      <c r="L306" t="str">
        <f t="shared" si="49"/>
        <v>{ player_id: "Pipps", pos: 9, points: 62,5, money: 0, pay: 5},</v>
      </c>
      <c r="M306" t="str">
        <f>CONCATENATE("{ player_id: """,G306,""", pos: ",H306,", points: ",I306,", money: ",J306,", pay: ",K306,"}")</f>
        <v>{ player_id: "Pipps", pos: 9, points: 62.5, money: 0, pay: 5}</v>
      </c>
    </row>
    <row r="307" spans="1:13" x14ac:dyDescent="0.25">
      <c r="L307" t="s">
        <v>108</v>
      </c>
      <c r="M307" t="s">
        <v>109</v>
      </c>
    </row>
    <row r="308" spans="1:13" x14ac:dyDescent="0.25">
      <c r="A308" s="4">
        <v>125</v>
      </c>
      <c r="B308" s="5">
        <v>2014</v>
      </c>
      <c r="C308" s="3" t="s">
        <v>113</v>
      </c>
      <c r="D308" s="1" t="s">
        <v>80</v>
      </c>
      <c r="E308" s="4">
        <v>1</v>
      </c>
      <c r="F308" s="4">
        <v>0</v>
      </c>
      <c r="L308" t="str">
        <f>CONCATENATE("db.tournaments.insert({_id: ",A308,",year: ",B308,",date: ISODate(""",C308,"""),details: {location: """,D308,""",tables: ",E308,",final: ",F308,"},results: [")</f>
        <v>db.tournaments.insert({_id: 125,year: 2014,date: ISODate("2014-10-11"),details: {location: "Camilli",tables: 1,final: 0},results: [</v>
      </c>
      <c r="M308" t="str">
        <f>CONCATENATE("db.tournaments.update({_id: """,A308,"""},{$set: {year: ",B308,",date: ISODate(""",C308,"""),details: {location: """,D308,""",tables: ",E308,",final: ",F308,"},results: [")</f>
        <v>db.tournaments.update({_id: "125"},{$set: {year: 2014,date: ISODate("2014-10-11"),details: {location: "Camilli",tables: 1,final: 0},results: [</v>
      </c>
    </row>
    <row r="309" spans="1:13" x14ac:dyDescent="0.25">
      <c r="G309" t="s">
        <v>19</v>
      </c>
      <c r="H309">
        <v>1</v>
      </c>
      <c r="I309">
        <v>500</v>
      </c>
      <c r="J309">
        <v>40</v>
      </c>
      <c r="K309">
        <v>5</v>
      </c>
      <c r="L309" t="str">
        <f t="shared" ref="L309:L316" si="51">CONCATENATE("{ player_id: """,G309,""", pos: ",H309,", points: ",I309,", money: ",J309,", pay: ",K309,"},")</f>
        <v>{ player_id: "Pipps", pos: 1, points: 500, money: 40, pay: 5},</v>
      </c>
      <c r="M309" t="str">
        <f t="shared" ref="M309:M316" si="52">CONCATENATE("{ player_id: """,G309,""", pos: ",H309,", points: ",I309,", money: ",J309,", pay: ",K309,"},")</f>
        <v>{ player_id: "Pipps", pos: 1, points: 500, money: 40, pay: 5},</v>
      </c>
    </row>
    <row r="310" spans="1:13" x14ac:dyDescent="0.25">
      <c r="C310" s="1"/>
      <c r="D310" s="1"/>
      <c r="G310" t="s">
        <v>12</v>
      </c>
      <c r="H310">
        <v>2</v>
      </c>
      <c r="I310">
        <v>250</v>
      </c>
      <c r="J310">
        <v>0</v>
      </c>
      <c r="K310">
        <v>5</v>
      </c>
      <c r="L310" t="str">
        <f t="shared" si="51"/>
        <v>{ player_id: "Stecca", pos: 2, points: 250, money: 0, pay: 5},</v>
      </c>
      <c r="M310" t="str">
        <f t="shared" si="52"/>
        <v>{ player_id: "Stecca", pos: 2, points: 250, money: 0, pay: 5},</v>
      </c>
    </row>
    <row r="311" spans="1:13" x14ac:dyDescent="0.25">
      <c r="C311" s="1"/>
      <c r="D311" s="1"/>
      <c r="G311" t="s">
        <v>8</v>
      </c>
      <c r="H311">
        <v>3</v>
      </c>
      <c r="I311">
        <v>166.62</v>
      </c>
      <c r="J311">
        <v>0</v>
      </c>
      <c r="K311">
        <v>5</v>
      </c>
      <c r="L311" t="str">
        <f t="shared" si="51"/>
        <v>{ player_id: "Cana", pos: 3, points: 166.62, money: 0, pay: 5},</v>
      </c>
      <c r="M311" t="str">
        <f t="shared" si="52"/>
        <v>{ player_id: "Cana", pos: 3, points: 166.62, money: 0, pay: 5},</v>
      </c>
    </row>
    <row r="312" spans="1:13" x14ac:dyDescent="0.25">
      <c r="C312" s="1"/>
      <c r="D312" s="1"/>
      <c r="G312" t="s">
        <v>5</v>
      </c>
      <c r="H312">
        <v>4</v>
      </c>
      <c r="I312">
        <v>125</v>
      </c>
      <c r="J312">
        <v>0</v>
      </c>
      <c r="K312">
        <v>5</v>
      </c>
      <c r="L312" t="str">
        <f t="shared" si="51"/>
        <v>{ player_id: "Suarez", pos: 4, points: 125, money: 0, pay: 5},</v>
      </c>
      <c r="M312" t="str">
        <f t="shared" si="52"/>
        <v>{ player_id: "Suarez", pos: 4, points: 125, money: 0, pay: 5},</v>
      </c>
    </row>
    <row r="313" spans="1:13" x14ac:dyDescent="0.25">
      <c r="C313" s="1"/>
      <c r="D313" s="1"/>
      <c r="G313" t="s">
        <v>9</v>
      </c>
      <c r="H313">
        <v>5</v>
      </c>
      <c r="I313">
        <v>100</v>
      </c>
      <c r="J313">
        <v>0</v>
      </c>
      <c r="K313">
        <v>5</v>
      </c>
      <c r="L313" t="str">
        <f t="shared" si="51"/>
        <v>{ player_id: "Busca", pos: 5, points: 100, money: 0, pay: 5},</v>
      </c>
      <c r="M313" t="str">
        <f t="shared" si="52"/>
        <v>{ player_id: "Busca", pos: 5, points: 100, money: 0, pay: 5},</v>
      </c>
    </row>
    <row r="314" spans="1:13" x14ac:dyDescent="0.25">
      <c r="C314" s="1"/>
      <c r="D314" s="1"/>
      <c r="G314" t="s">
        <v>2</v>
      </c>
      <c r="H314">
        <v>6</v>
      </c>
      <c r="I314">
        <v>83.31</v>
      </c>
      <c r="J314">
        <v>0</v>
      </c>
      <c r="K314">
        <v>5</v>
      </c>
      <c r="L314" t="str">
        <f t="shared" si="51"/>
        <v>{ player_id: "Tiga", pos: 6, points: 83.31, money: 0, pay: 5},</v>
      </c>
      <c r="M314" t="str">
        <f t="shared" si="52"/>
        <v>{ player_id: "Tiga", pos: 6, points: 83.31, money: 0, pay: 5},</v>
      </c>
    </row>
    <row r="315" spans="1:13" x14ac:dyDescent="0.25">
      <c r="C315" s="1"/>
      <c r="D315" s="1"/>
      <c r="G315" t="s">
        <v>14</v>
      </c>
      <c r="H315">
        <v>7</v>
      </c>
      <c r="I315">
        <v>71.37</v>
      </c>
      <c r="J315">
        <v>0</v>
      </c>
      <c r="K315">
        <v>5</v>
      </c>
      <c r="L315" t="str">
        <f t="shared" si="51"/>
        <v>{ player_id: "Nero", pos: 7, points: 71.37, money: 0, pay: 5},</v>
      </c>
      <c r="M315" t="str">
        <f t="shared" si="52"/>
        <v>{ player_id: "Nero", pos: 7, points: 71.37, money: 0, pay: 5},</v>
      </c>
    </row>
    <row r="316" spans="1:13" x14ac:dyDescent="0.25">
      <c r="C316" s="1"/>
      <c r="D316" s="1"/>
      <c r="G316" t="s">
        <v>10</v>
      </c>
      <c r="H316">
        <v>8</v>
      </c>
      <c r="I316">
        <v>62.5</v>
      </c>
      <c r="J316">
        <v>0</v>
      </c>
      <c r="K316">
        <v>5</v>
      </c>
      <c r="L316" t="str">
        <f t="shared" si="51"/>
        <v>{ player_id: "Matteo", pos: 8, points: 62.5, money: 0, pay: 5},</v>
      </c>
      <c r="M316" t="str">
        <f t="shared" si="52"/>
        <v>{ player_id: "Matteo", pos: 8, points: 62.5, money: 0, pay: 5},</v>
      </c>
    </row>
    <row r="317" spans="1:13" x14ac:dyDescent="0.25">
      <c r="L317" t="s">
        <v>108</v>
      </c>
      <c r="M317" t="s">
        <v>109</v>
      </c>
    </row>
    <row r="318" spans="1:13" ht="15.75" customHeight="1" x14ac:dyDescent="0.25">
      <c r="A318" s="4">
        <v>126</v>
      </c>
      <c r="B318" s="5">
        <v>2014</v>
      </c>
      <c r="C318" s="3" t="s">
        <v>114</v>
      </c>
      <c r="D318" s="1" t="s">
        <v>81</v>
      </c>
      <c r="E318" s="4">
        <v>1</v>
      </c>
      <c r="F318" s="4">
        <v>0</v>
      </c>
      <c r="L318" t="str">
        <f>CONCATENATE("db.tournaments.insert({_id: ",A318,",year: ",B318,",date: ISODate(""",C318,"""),details: {location: """,D318,""",tables: ",E318,",final: ",F318,"},results: [")</f>
        <v>db.tournaments.insert({_id: 126,year: 2014,date: ISODate("2014-10-17"),details: {location: "Cantina",tables: 1,final: 0},results: [</v>
      </c>
      <c r="M318" t="s">
        <v>126</v>
      </c>
    </row>
    <row r="319" spans="1:13" x14ac:dyDescent="0.25">
      <c r="G319" t="s">
        <v>8</v>
      </c>
      <c r="H319">
        <v>1</v>
      </c>
      <c r="I319">
        <v>500</v>
      </c>
      <c r="J319">
        <v>40</v>
      </c>
      <c r="K319">
        <v>5</v>
      </c>
      <c r="L319" t="str">
        <f t="shared" ref="L319:L326" si="53">CONCATENATE("{ player_id: """,G319,""", pos: ",H319,", points: ",I319,", money: ",J319,", pay: ",K319,"},")</f>
        <v>{ player_id: "Cana", pos: 1, points: 500, money: 40, pay: 5},</v>
      </c>
      <c r="M319" t="str">
        <f t="shared" ref="M319:M326" si="54">CONCATENATE("{ player_id: """,G319,""", pos: ",H319,", points: ",I319,", money: ",J319,", pay: ",K319,"},")</f>
        <v>{ player_id: "Cana", pos: 1, points: 500, money: 40, pay: 5},</v>
      </c>
    </row>
    <row r="320" spans="1:13" x14ac:dyDescent="0.25">
      <c r="C320" s="1"/>
      <c r="D320" s="1"/>
      <c r="G320" t="s">
        <v>18</v>
      </c>
      <c r="H320">
        <v>2</v>
      </c>
      <c r="I320">
        <v>250</v>
      </c>
      <c r="J320">
        <v>0</v>
      </c>
      <c r="K320">
        <v>5</v>
      </c>
      <c r="L320" t="str">
        <f t="shared" si="53"/>
        <v>{ player_id: "Sangio", pos: 2, points: 250, money: 0, pay: 5},</v>
      </c>
      <c r="M320" t="str">
        <f t="shared" si="54"/>
        <v>{ player_id: "Sangio", pos: 2, points: 250, money: 0, pay: 5},</v>
      </c>
    </row>
    <row r="321" spans="1:13" x14ac:dyDescent="0.25">
      <c r="C321" s="1"/>
      <c r="D321" s="1"/>
      <c r="G321" t="s">
        <v>12</v>
      </c>
      <c r="H321">
        <v>3</v>
      </c>
      <c r="I321">
        <v>166.62</v>
      </c>
      <c r="J321">
        <v>0</v>
      </c>
      <c r="K321">
        <v>5</v>
      </c>
      <c r="L321" t="str">
        <f t="shared" si="53"/>
        <v>{ player_id: "Stecca", pos: 3, points: 166.62, money: 0, pay: 5},</v>
      </c>
      <c r="M321" t="str">
        <f t="shared" si="54"/>
        <v>{ player_id: "Stecca", pos: 3, points: 166.62, money: 0, pay: 5},</v>
      </c>
    </row>
    <row r="322" spans="1:13" x14ac:dyDescent="0.25">
      <c r="C322" s="1"/>
      <c r="D322" s="1"/>
      <c r="G322" t="s">
        <v>5</v>
      </c>
      <c r="H322">
        <v>4</v>
      </c>
      <c r="I322">
        <v>125</v>
      </c>
      <c r="J322">
        <v>0</v>
      </c>
      <c r="K322">
        <v>5</v>
      </c>
      <c r="L322" t="str">
        <f t="shared" si="53"/>
        <v>{ player_id: "Suarez", pos: 4, points: 125, money: 0, pay: 5},</v>
      </c>
      <c r="M322" t="str">
        <f t="shared" si="54"/>
        <v>{ player_id: "Suarez", pos: 4, points: 125, money: 0, pay: 5},</v>
      </c>
    </row>
    <row r="323" spans="1:13" x14ac:dyDescent="0.25">
      <c r="C323" s="1"/>
      <c r="D323" s="1"/>
      <c r="G323" t="s">
        <v>9</v>
      </c>
      <c r="H323">
        <v>5</v>
      </c>
      <c r="I323">
        <v>100</v>
      </c>
      <c r="J323">
        <v>0</v>
      </c>
      <c r="K323">
        <v>5</v>
      </c>
      <c r="L323" t="str">
        <f t="shared" si="53"/>
        <v>{ player_id: "Busca", pos: 5, points: 100, money: 0, pay: 5},</v>
      </c>
      <c r="M323" t="str">
        <f t="shared" si="54"/>
        <v>{ player_id: "Busca", pos: 5, points: 100, money: 0, pay: 5},</v>
      </c>
    </row>
    <row r="324" spans="1:13" x14ac:dyDescent="0.25">
      <c r="C324" s="1"/>
      <c r="D324" s="1"/>
      <c r="G324" t="s">
        <v>13</v>
      </c>
      <c r="H324">
        <v>6</v>
      </c>
      <c r="I324">
        <v>83.31</v>
      </c>
      <c r="J324">
        <v>0</v>
      </c>
      <c r="K324">
        <v>5</v>
      </c>
      <c r="L324" t="str">
        <f t="shared" si="53"/>
        <v>{ player_id: "Ben", pos: 6, points: 83.31, money: 0, pay: 5},</v>
      </c>
      <c r="M324" t="str">
        <f t="shared" si="54"/>
        <v>{ player_id: "Ben", pos: 6, points: 83.31, money: 0, pay: 5},</v>
      </c>
    </row>
    <row r="325" spans="1:13" x14ac:dyDescent="0.25">
      <c r="C325" s="1"/>
      <c r="D325" s="1"/>
      <c r="G325" t="s">
        <v>6</v>
      </c>
      <c r="H325">
        <v>7</v>
      </c>
      <c r="I325">
        <v>71.37</v>
      </c>
      <c r="J325">
        <v>0</v>
      </c>
      <c r="K325">
        <v>5</v>
      </c>
      <c r="L325" t="str">
        <f t="shared" si="53"/>
        <v>{ player_id: "Rico", pos: 7, points: 71.37, money: 0, pay: 5},</v>
      </c>
      <c r="M325" t="str">
        <f t="shared" si="54"/>
        <v>{ player_id: "Rico", pos: 7, points: 71.37, money: 0, pay: 5},</v>
      </c>
    </row>
    <row r="326" spans="1:13" x14ac:dyDescent="0.25">
      <c r="C326" s="1"/>
      <c r="D326" s="1"/>
      <c r="G326" t="s">
        <v>19</v>
      </c>
      <c r="H326">
        <v>8</v>
      </c>
      <c r="I326">
        <v>62.5</v>
      </c>
      <c r="J326">
        <v>0</v>
      </c>
      <c r="K326">
        <v>5</v>
      </c>
      <c r="L326" t="str">
        <f t="shared" si="53"/>
        <v>{ player_id: "Pipps", pos: 8, points: 62.5, money: 0, pay: 5},</v>
      </c>
      <c r="M326" t="str">
        <f t="shared" si="54"/>
        <v>{ player_id: "Pipps", pos: 8, points: 62.5, money: 0, pay: 5},</v>
      </c>
    </row>
    <row r="327" spans="1:13" x14ac:dyDescent="0.25">
      <c r="L327" t="s">
        <v>108</v>
      </c>
      <c r="M327" t="s">
        <v>109</v>
      </c>
    </row>
    <row r="328" spans="1:13" x14ac:dyDescent="0.25">
      <c r="A328" s="4">
        <v>127</v>
      </c>
      <c r="B328" s="5">
        <v>2014</v>
      </c>
      <c r="C328" s="3" t="s">
        <v>124</v>
      </c>
      <c r="D328" s="1" t="s">
        <v>80</v>
      </c>
      <c r="E328" s="4">
        <v>1</v>
      </c>
      <c r="F328" s="4">
        <v>0</v>
      </c>
      <c r="L328" t="str">
        <f>CONCATENATE("db.tournaments.insert({_id: ",A328,",year: ",B328,",date: ISODate(""",C328,"""),details: {location: """,D328,""",tables: ",E328,",final: ",F328,"},results: [")</f>
        <v>db.tournaments.insert({_id: 127,year: 2014,date: ISODate("2014-10-24"),details: {location: "Camilli",tables: 1,final: 0},results: [</v>
      </c>
      <c r="M328" t="str">
        <f>CONCATENATE("db.tournaments.update({_id: """,A328,"""},{$set: {year: ",B328,",date: ISODate(""",C328,"""),details: {location: """,D328,""",tables: ",E328,",final: ",F328,"},results: [")</f>
        <v>db.tournaments.update({_id: "127"},{$set: {year: 2014,date: ISODate("2014-10-24"),details: {location: "Camilli",tables: 1,final: 0},results: [</v>
      </c>
    </row>
    <row r="329" spans="1:13" x14ac:dyDescent="0.25">
      <c r="G329" t="s">
        <v>5</v>
      </c>
      <c r="H329">
        <v>1</v>
      </c>
      <c r="I329">
        <v>375</v>
      </c>
      <c r="J329">
        <v>30</v>
      </c>
      <c r="K329">
        <v>5</v>
      </c>
      <c r="L329" t="str">
        <f>CONCATENATE("{ player_id: """,G329,""", pos: ",H329,", points: ",I329,", money: ",J329,", pay: ",K329,"},")</f>
        <v>{ player_id: "Suarez", pos: 1, points: 375, money: 30, pay: 5},</v>
      </c>
      <c r="M329" t="str">
        <f t="shared" ref="M329:M333" si="55">CONCATENATE("{ player_id: """,G329,""", pos: ",H329,", points: ",I329,", money: ",J329,", pay: ",K329,"},")</f>
        <v>{ player_id: "Suarez", pos: 1, points: 375, money: 30, pay: 5},</v>
      </c>
    </row>
    <row r="330" spans="1:13" x14ac:dyDescent="0.25">
      <c r="C330" s="1"/>
      <c r="D330" s="1"/>
      <c r="G330" t="s">
        <v>9</v>
      </c>
      <c r="H330">
        <v>2</v>
      </c>
      <c r="I330">
        <v>187.5</v>
      </c>
      <c r="J330">
        <v>0</v>
      </c>
      <c r="K330">
        <v>5</v>
      </c>
      <c r="L330" t="str">
        <f>CONCATENATE("{ player_id: """,G330,""", pos: ",H330,", points: ",I330,", money: ",J330,", pay: ",K330,"},")</f>
        <v>{ player_id: "Busca", pos: 2, points: 187.5, money: 0, pay: 5},</v>
      </c>
      <c r="M330" t="str">
        <f t="shared" si="55"/>
        <v>{ player_id: "Busca", pos: 2, points: 187.5, money: 0, pay: 5},</v>
      </c>
    </row>
    <row r="331" spans="1:13" x14ac:dyDescent="0.25">
      <c r="C331" s="1"/>
      <c r="D331" s="1"/>
      <c r="G331" t="s">
        <v>10</v>
      </c>
      <c r="H331">
        <v>3</v>
      </c>
      <c r="I331">
        <v>125</v>
      </c>
      <c r="J331">
        <v>0</v>
      </c>
      <c r="K331">
        <v>5</v>
      </c>
      <c r="L331" t="str">
        <f>CONCATENATE("{ player_id: """,G331,""", pos: ",H331,", points: ",I331,", money: ",J331,", pay: ",K331,"},")</f>
        <v>{ player_id: "Matteo", pos: 3, points: 125, money: 0, pay: 5},</v>
      </c>
      <c r="M331" t="str">
        <f t="shared" si="55"/>
        <v>{ player_id: "Matteo", pos: 3, points: 125, money: 0, pay: 5},</v>
      </c>
    </row>
    <row r="332" spans="1:13" x14ac:dyDescent="0.25">
      <c r="C332" s="1"/>
      <c r="D332" s="1"/>
      <c r="G332" t="s">
        <v>8</v>
      </c>
      <c r="H332">
        <v>4</v>
      </c>
      <c r="I332">
        <v>93.75</v>
      </c>
      <c r="J332">
        <v>0</v>
      </c>
      <c r="K332">
        <v>5</v>
      </c>
      <c r="L332" t="str">
        <f>CONCATENATE("{ player_id: """,G332,""", pos: ",H332,", points: ",I332,", money: ",J332,", pay: ",K332,"},")</f>
        <v>{ player_id: "Cana", pos: 4, points: 93.75, money: 0, pay: 5},</v>
      </c>
      <c r="M332" t="str">
        <f t="shared" si="55"/>
        <v>{ player_id: "Cana", pos: 4, points: 93.75, money: 0, pay: 5},</v>
      </c>
    </row>
    <row r="333" spans="1:13" x14ac:dyDescent="0.25">
      <c r="C333" s="1"/>
      <c r="D333" s="1"/>
      <c r="G333" t="s">
        <v>2</v>
      </c>
      <c r="H333">
        <v>5</v>
      </c>
      <c r="I333">
        <v>75</v>
      </c>
      <c r="J333">
        <v>0</v>
      </c>
      <c r="K333">
        <v>5</v>
      </c>
      <c r="L333" t="str">
        <f>CONCATENATE("{ player_id: """,G333,""", pos: ",H333,", points: ",I333,", money: ",J333,", pay: ",K333,"},")</f>
        <v>{ player_id: "Tiga", pos: 5, points: 75, money: 0, pay: 5},</v>
      </c>
      <c r="M333" t="str">
        <f t="shared" si="55"/>
        <v>{ player_id: "Tiga", pos: 5, points: 75, money: 0, pay: 5},</v>
      </c>
    </row>
    <row r="334" spans="1:13" x14ac:dyDescent="0.25">
      <c r="C334" s="1"/>
      <c r="D334" s="1"/>
      <c r="G334" t="s">
        <v>19</v>
      </c>
      <c r="H334">
        <v>6</v>
      </c>
      <c r="I334">
        <v>62.5</v>
      </c>
      <c r="J334">
        <v>0</v>
      </c>
      <c r="K334">
        <v>5</v>
      </c>
      <c r="L334" t="str">
        <f>CONCATENATE("{ player_id: """,G334,""", pos: ",H334,", points: ",I334,", money: ",J334,", pay: ",K334,"}")</f>
        <v>{ player_id: "Pipps", pos: 6, points: 62.5, money: 0, pay: 5}</v>
      </c>
      <c r="M334" t="str">
        <f>CONCATENATE("{ player_id: """,G334,""", pos: ",H334,", points: ",I334,", money: ",J334,", pay: ",K334,"}")</f>
        <v>{ player_id: "Pipps", pos: 6, points: 62.5, money: 0, pay: 5}</v>
      </c>
    </row>
    <row r="335" spans="1:13" x14ac:dyDescent="0.25">
      <c r="C335" s="1"/>
      <c r="D335" s="1"/>
      <c r="L335" t="s">
        <v>108</v>
      </c>
      <c r="M335" t="s">
        <v>109</v>
      </c>
    </row>
    <row r="336" spans="1:13" ht="15.75" customHeight="1" x14ac:dyDescent="0.25">
      <c r="A336" s="4">
        <v>128</v>
      </c>
      <c r="B336" s="5">
        <v>2014</v>
      </c>
      <c r="C336" s="3" t="s">
        <v>127</v>
      </c>
      <c r="D336" s="1" t="s">
        <v>80</v>
      </c>
      <c r="E336" s="4">
        <v>1</v>
      </c>
      <c r="F336" s="4">
        <v>0</v>
      </c>
      <c r="L336" t="str">
        <f>CONCATENATE("db.tournaments.insert({_id: ",A336,",year: ",B336,",date: ISODate(""",C336,"""),details: {location: """,D336,""",tables: ",E336,",final: ",F336,"},results: [")</f>
        <v>db.tournaments.insert({_id: 128,year: 2014,date: ISODate("2014-10-31"),details: {location: "Camilli",tables: 1,final: 0},results: [</v>
      </c>
      <c r="M336" t="str">
        <f>CONCATENATE("db.tournaments.update({_id: """,A336,"""},{$set: {year: ",B336,",date: ISODate(""",C336,"""),details: {location: """,D336,""",tables: ",E336,",final: ",F336,"},results: [")</f>
        <v>db.tournaments.update({_id: "128"},{$set: {year: 2014,date: ISODate("2014-10-31"),details: {location: "Camilli",tables: 1,final: 0},results: [</v>
      </c>
    </row>
    <row r="337" spans="1:13" x14ac:dyDescent="0.25">
      <c r="G337" t="s">
        <v>10</v>
      </c>
      <c r="H337">
        <v>1</v>
      </c>
      <c r="I337">
        <v>312.5</v>
      </c>
      <c r="J337">
        <v>25</v>
      </c>
      <c r="K337">
        <v>5</v>
      </c>
      <c r="L337" t="str">
        <f t="shared" ref="L337:L341" si="56">CONCATENATE("{ player_id: """,G337,""", pos: ",H337,", points: ",I337,", money: ",J337,", pay: ",K337,"},")</f>
        <v>{ player_id: "Matteo", pos: 1, points: 312.5, money: 25, pay: 5},</v>
      </c>
      <c r="M337" t="str">
        <f t="shared" ref="M337:M341" si="57">CONCATENATE("{ player_id: """,G337,""", pos: ",H337,", points: ",I337,", money: ",J337,", pay: ",K337,"},")</f>
        <v>{ player_id: "Matteo", pos: 1, points: 312.5, money: 25, pay: 5},</v>
      </c>
    </row>
    <row r="338" spans="1:13" x14ac:dyDescent="0.25">
      <c r="C338" s="1"/>
      <c r="D338" s="1"/>
      <c r="G338" t="s">
        <v>9</v>
      </c>
      <c r="H338">
        <v>2</v>
      </c>
      <c r="I338">
        <v>156.25</v>
      </c>
      <c r="J338">
        <v>0</v>
      </c>
      <c r="K338">
        <v>5</v>
      </c>
      <c r="L338" t="str">
        <f t="shared" si="56"/>
        <v>{ player_id: "Busca", pos: 2, points: 156.25, money: 0, pay: 5},</v>
      </c>
      <c r="M338" t="str">
        <f t="shared" si="57"/>
        <v>{ player_id: "Busca", pos: 2, points: 156.25, money: 0, pay: 5},</v>
      </c>
    </row>
    <row r="339" spans="1:13" x14ac:dyDescent="0.25">
      <c r="C339" s="1"/>
      <c r="D339" s="1"/>
      <c r="G339" t="s">
        <v>2</v>
      </c>
      <c r="H339">
        <v>3</v>
      </c>
      <c r="I339">
        <v>104.12</v>
      </c>
      <c r="J339">
        <v>0</v>
      </c>
      <c r="K339">
        <v>5</v>
      </c>
      <c r="L339" t="str">
        <f t="shared" si="56"/>
        <v>{ player_id: "Tiga", pos: 3, points: 104.12, money: 0, pay: 5},</v>
      </c>
      <c r="M339" t="str">
        <f t="shared" si="57"/>
        <v>{ player_id: "Tiga", pos: 3, points: 104.12, money: 0, pay: 5},</v>
      </c>
    </row>
    <row r="340" spans="1:13" x14ac:dyDescent="0.25">
      <c r="C340" s="1"/>
      <c r="D340" s="1"/>
      <c r="G340" t="s">
        <v>8</v>
      </c>
      <c r="H340">
        <v>4</v>
      </c>
      <c r="I340">
        <v>78.12</v>
      </c>
      <c r="J340">
        <v>0</v>
      </c>
      <c r="K340">
        <v>5</v>
      </c>
      <c r="L340" t="str">
        <f t="shared" si="56"/>
        <v>{ player_id: "Cana", pos: 4, points: 78.12, money: 0, pay: 5},</v>
      </c>
      <c r="M340" t="str">
        <f t="shared" si="57"/>
        <v>{ player_id: "Cana", pos: 4, points: 78.12, money: 0, pay: 5},</v>
      </c>
    </row>
    <row r="341" spans="1:13" x14ac:dyDescent="0.25">
      <c r="C341" s="1"/>
      <c r="D341" s="1"/>
      <c r="G341" t="s">
        <v>12</v>
      </c>
      <c r="H341">
        <v>5</v>
      </c>
      <c r="I341">
        <v>62.5</v>
      </c>
      <c r="J341">
        <v>0</v>
      </c>
      <c r="K341">
        <v>5</v>
      </c>
      <c r="L341" t="str">
        <f t="shared" si="56"/>
        <v>{ player_id: "Stecca", pos: 5, points: 62.5, money: 0, pay: 5},</v>
      </c>
      <c r="M341" t="str">
        <f t="shared" si="57"/>
        <v>{ player_id: "Stecca", pos: 5, points: 62.5, money: 0, pay: 5},</v>
      </c>
    </row>
    <row r="342" spans="1:13" x14ac:dyDescent="0.25">
      <c r="L342" t="s">
        <v>108</v>
      </c>
      <c r="M342" t="s">
        <v>109</v>
      </c>
    </row>
    <row r="343" spans="1:13" x14ac:dyDescent="0.25">
      <c r="A343" s="4">
        <v>129</v>
      </c>
      <c r="B343" s="5">
        <v>2014</v>
      </c>
      <c r="C343" s="3" t="s">
        <v>128</v>
      </c>
      <c r="D343" s="1" t="s">
        <v>81</v>
      </c>
      <c r="E343" s="4">
        <v>1</v>
      </c>
      <c r="F343" s="4">
        <v>0</v>
      </c>
      <c r="L343" t="str">
        <f>CONCATENATE("db.tournaments.insert({_id: ",A343,",year: ",B343,",date: ISODate(""",C343,"""),details: {location: """,D343,""",tables: ",E343,",final: ",F343,"},results: [")</f>
        <v>db.tournaments.insert({_id: 129,year: 2014,date: ISODate("2014-11-07"),details: {location: "Cantina",tables: 1,final: 0},results: [</v>
      </c>
      <c r="M343" t="str">
        <f>CONCATENATE("db.tournaments.update({_id: """,A343,"""},{$set: {year: ",B343,",date: ISODate(""",C343,"""),details: {location: """,D343,""",tables: ",E343,",final: ",F343,"},results: [")</f>
        <v>db.tournaments.update({_id: "129"},{$set: {year: 2014,date: ISODate("2014-11-07"),details: {location: "Cantina",tables: 1,final: 0},results: [</v>
      </c>
    </row>
    <row r="344" spans="1:13" x14ac:dyDescent="0.25">
      <c r="G344" t="s">
        <v>13</v>
      </c>
      <c r="H344">
        <v>1</v>
      </c>
      <c r="I344">
        <v>500</v>
      </c>
      <c r="J344">
        <v>40</v>
      </c>
      <c r="K344">
        <v>5</v>
      </c>
      <c r="L344" t="str">
        <f t="shared" ref="L344:L351" si="58">CONCATENATE("{ player_id: """,G344,""", pos: ",H344,", points: ",I344,", money: ",J344,", pay: ",K344,"},")</f>
        <v>{ player_id: "Ben", pos: 1, points: 500, money: 40, pay: 5},</v>
      </c>
      <c r="M344" t="str">
        <f t="shared" ref="M344:M351" si="59">CONCATENATE("{ player_id: """,G344,""", pos: ",H344,", points: ",I344,", money: ",J344,", pay: ",K344,"},")</f>
        <v>{ player_id: "Ben", pos: 1, points: 500, money: 40, pay: 5},</v>
      </c>
    </row>
    <row r="345" spans="1:13" x14ac:dyDescent="0.25">
      <c r="C345" s="1"/>
      <c r="D345" s="1"/>
      <c r="G345" t="s">
        <v>6</v>
      </c>
      <c r="H345">
        <v>2</v>
      </c>
      <c r="I345">
        <v>250</v>
      </c>
      <c r="J345">
        <v>0</v>
      </c>
      <c r="K345">
        <v>5</v>
      </c>
      <c r="L345" t="str">
        <f t="shared" si="58"/>
        <v>{ player_id: "Rico", pos: 2, points: 250, money: 0, pay: 5},</v>
      </c>
      <c r="M345" t="str">
        <f t="shared" si="59"/>
        <v>{ player_id: "Rico", pos: 2, points: 250, money: 0, pay: 5},</v>
      </c>
    </row>
    <row r="346" spans="1:13" x14ac:dyDescent="0.25">
      <c r="C346" s="1"/>
      <c r="D346" s="1"/>
      <c r="G346" t="s">
        <v>3</v>
      </c>
      <c r="H346">
        <v>3</v>
      </c>
      <c r="I346">
        <v>166.62</v>
      </c>
      <c r="J346">
        <v>0</v>
      </c>
      <c r="K346">
        <v>5</v>
      </c>
      <c r="L346" t="str">
        <f t="shared" si="58"/>
        <v>{ player_id: "Vale", pos: 3, points: 166.62, money: 0, pay: 5},</v>
      </c>
      <c r="M346" t="str">
        <f t="shared" si="59"/>
        <v>{ player_id: "Vale", pos: 3, points: 166.62, money: 0, pay: 5},</v>
      </c>
    </row>
    <row r="347" spans="1:13" x14ac:dyDescent="0.25">
      <c r="C347" s="1"/>
      <c r="D347" s="1"/>
      <c r="G347" t="s">
        <v>10</v>
      </c>
      <c r="H347">
        <v>4</v>
      </c>
      <c r="I347">
        <v>125</v>
      </c>
      <c r="J347">
        <v>0</v>
      </c>
      <c r="K347">
        <v>5</v>
      </c>
      <c r="L347" t="str">
        <f t="shared" si="58"/>
        <v>{ player_id: "Matteo", pos: 4, points: 125, money: 0, pay: 5},</v>
      </c>
      <c r="M347" t="str">
        <f t="shared" si="59"/>
        <v>{ player_id: "Matteo", pos: 4, points: 125, money: 0, pay: 5},</v>
      </c>
    </row>
    <row r="348" spans="1:13" x14ac:dyDescent="0.25">
      <c r="C348" s="1"/>
      <c r="D348" s="1"/>
      <c r="G348" t="s">
        <v>8</v>
      </c>
      <c r="H348">
        <v>5</v>
      </c>
      <c r="I348">
        <v>100</v>
      </c>
      <c r="J348">
        <v>0</v>
      </c>
      <c r="K348">
        <v>5</v>
      </c>
      <c r="L348" t="str">
        <f t="shared" si="58"/>
        <v>{ player_id: "Cana", pos: 5, points: 100, money: 0, pay: 5},</v>
      </c>
      <c r="M348" t="str">
        <f t="shared" si="59"/>
        <v>{ player_id: "Cana", pos: 5, points: 100, money: 0, pay: 5},</v>
      </c>
    </row>
    <row r="349" spans="1:13" x14ac:dyDescent="0.25">
      <c r="C349" s="1"/>
      <c r="D349" s="1"/>
      <c r="G349" t="s">
        <v>2</v>
      </c>
      <c r="H349">
        <v>6</v>
      </c>
      <c r="I349">
        <v>83.31</v>
      </c>
      <c r="J349">
        <v>0</v>
      </c>
      <c r="K349">
        <v>5</v>
      </c>
      <c r="L349" t="str">
        <f t="shared" si="58"/>
        <v>{ player_id: "Tiga", pos: 6, points: 83.31, money: 0, pay: 5},</v>
      </c>
      <c r="M349" t="str">
        <f t="shared" si="59"/>
        <v>{ player_id: "Tiga", pos: 6, points: 83.31, money: 0, pay: 5},</v>
      </c>
    </row>
    <row r="350" spans="1:13" x14ac:dyDescent="0.25">
      <c r="C350" s="1"/>
      <c r="D350" s="1"/>
      <c r="G350" t="s">
        <v>19</v>
      </c>
      <c r="H350">
        <v>7</v>
      </c>
      <c r="I350">
        <v>71.37</v>
      </c>
      <c r="J350">
        <v>0</v>
      </c>
      <c r="K350">
        <v>5</v>
      </c>
      <c r="L350" t="str">
        <f t="shared" si="58"/>
        <v>{ player_id: "Pipps", pos: 7, points: 71.37, money: 0, pay: 5},</v>
      </c>
      <c r="M350" t="str">
        <f t="shared" si="59"/>
        <v>{ player_id: "Pipps", pos: 7, points: 71.37, money: 0, pay: 5},</v>
      </c>
    </row>
    <row r="351" spans="1:13" x14ac:dyDescent="0.25">
      <c r="C351" s="1"/>
      <c r="D351" s="1"/>
      <c r="G351" t="s">
        <v>12</v>
      </c>
      <c r="H351">
        <v>8</v>
      </c>
      <c r="I351">
        <v>62.5</v>
      </c>
      <c r="J351">
        <v>0</v>
      </c>
      <c r="K351">
        <v>5</v>
      </c>
      <c r="L351" t="str">
        <f t="shared" si="58"/>
        <v>{ player_id: "Stecca", pos: 8, points: 62.5, money: 0, pay: 5},</v>
      </c>
      <c r="M351" t="str">
        <f t="shared" si="59"/>
        <v>{ player_id: "Stecca", pos: 8, points: 62.5, money: 0, pay: 5},</v>
      </c>
    </row>
    <row r="352" spans="1:13" x14ac:dyDescent="0.25">
      <c r="L352" t="s">
        <v>108</v>
      </c>
      <c r="M352" t="s">
        <v>109</v>
      </c>
    </row>
    <row r="353" spans="1:13" x14ac:dyDescent="0.25">
      <c r="A353" s="4">
        <v>130</v>
      </c>
      <c r="B353" s="5">
        <v>2014</v>
      </c>
      <c r="C353" s="3" t="s">
        <v>129</v>
      </c>
      <c r="D353" s="1" t="s">
        <v>81</v>
      </c>
      <c r="E353" s="4">
        <v>1</v>
      </c>
      <c r="F353" s="4">
        <v>0</v>
      </c>
      <c r="L353" t="str">
        <f>CONCATENATE("db.tournaments.insert({_id: ",A353,",year: ",B353,",date: ISODate(""",C353,"""),details: {location: """,D353,""",tables: ",E353,",final: ",F353,"},results: [")</f>
        <v>db.tournaments.insert({_id: 130,year: 2014,date: ISODate("2014-11-14"),details: {location: "Cantina",tables: 1,final: 0},results: [</v>
      </c>
      <c r="M353" t="str">
        <f>CONCATENATE("db.tournaments.update({_id: """,A353,"""},{$set: {year: ",B353,",date: ISODate(""",C353,"""),details: {location: """,D353,""",tables: ",E353,",final: ",F353,"},results: [")</f>
        <v>db.tournaments.update({_id: "130"},{$set: {year: 2014,date: ISODate("2014-11-14"),details: {location: "Cantina",tables: 1,final: 0},results: [</v>
      </c>
    </row>
    <row r="354" spans="1:13" x14ac:dyDescent="0.25">
      <c r="G354" t="s">
        <v>2</v>
      </c>
      <c r="H354">
        <v>1</v>
      </c>
      <c r="I354">
        <v>362.5</v>
      </c>
      <c r="J354">
        <v>25</v>
      </c>
      <c r="K354">
        <v>5</v>
      </c>
      <c r="L354" t="str">
        <f t="shared" ref="L354:L358" si="60">CONCATENATE("{ player_id: """,G354,""", pos: ",H354,", points: ",I354,", money: ",J354,", pay: ",K354,"},")</f>
        <v>{ player_id: "Tiga", pos: 1, points: 362.5, money: 25, pay: 5},</v>
      </c>
      <c r="M354" t="str">
        <f t="shared" ref="M354:M358" si="61">CONCATENATE("{ player_id: """,G354,""", pos: ",H354,", points: ",I354,", money: ",J354,", pay: ",K354,"},")</f>
        <v>{ player_id: "Tiga", pos: 1, points: 362.5, money: 25, pay: 5},</v>
      </c>
    </row>
    <row r="355" spans="1:13" x14ac:dyDescent="0.25">
      <c r="C355" s="1"/>
      <c r="D355" s="1"/>
      <c r="G355" t="s">
        <v>8</v>
      </c>
      <c r="H355">
        <v>2</v>
      </c>
      <c r="I355">
        <v>181.25</v>
      </c>
      <c r="J355">
        <v>0</v>
      </c>
      <c r="K355">
        <v>5</v>
      </c>
      <c r="L355" t="str">
        <f t="shared" si="60"/>
        <v>{ player_id: "Cana", pos: 2, points: 181.25, money: 0, pay: 5},</v>
      </c>
      <c r="M355" t="str">
        <f t="shared" si="61"/>
        <v>{ player_id: "Cana", pos: 2, points: 181.25, money: 0, pay: 5},</v>
      </c>
    </row>
    <row r="356" spans="1:13" x14ac:dyDescent="0.25">
      <c r="C356" s="1"/>
      <c r="D356" s="1"/>
      <c r="G356" t="s">
        <v>6</v>
      </c>
      <c r="H356">
        <v>3</v>
      </c>
      <c r="I356">
        <v>120.78</v>
      </c>
      <c r="J356">
        <v>0</v>
      </c>
      <c r="K356">
        <v>5</v>
      </c>
      <c r="L356" t="str">
        <f t="shared" si="60"/>
        <v>{ player_id: "Rico", pos: 3, points: 120.78, money: 0, pay: 5},</v>
      </c>
      <c r="M356" t="str">
        <f t="shared" si="61"/>
        <v>{ player_id: "Rico", pos: 3, points: 120.78, money: 0, pay: 5},</v>
      </c>
    </row>
    <row r="357" spans="1:13" x14ac:dyDescent="0.25">
      <c r="C357" s="1"/>
      <c r="D357" s="1"/>
      <c r="G357" t="s">
        <v>19</v>
      </c>
      <c r="H357">
        <v>4</v>
      </c>
      <c r="I357">
        <v>90.62</v>
      </c>
      <c r="J357">
        <v>0</v>
      </c>
      <c r="K357">
        <v>5</v>
      </c>
      <c r="L357" t="str">
        <f t="shared" si="60"/>
        <v>{ player_id: "Pipps", pos: 4, points: 90.62, money: 0, pay: 5},</v>
      </c>
      <c r="M357" t="str">
        <f t="shared" si="61"/>
        <v>{ player_id: "Pipps", pos: 4, points: 90.62, money: 0, pay: 5},</v>
      </c>
    </row>
    <row r="358" spans="1:13" x14ac:dyDescent="0.25">
      <c r="C358" s="1"/>
      <c r="D358" s="1"/>
      <c r="G358" t="s">
        <v>5</v>
      </c>
      <c r="H358">
        <v>5</v>
      </c>
      <c r="I358">
        <v>72.5</v>
      </c>
      <c r="J358">
        <v>0</v>
      </c>
      <c r="K358">
        <v>10</v>
      </c>
      <c r="L358" t="str">
        <f t="shared" si="60"/>
        <v>{ player_id: "Suarez", pos: 5, points: 72.5, money: 0, pay: 10},</v>
      </c>
      <c r="M358" t="str">
        <f t="shared" si="61"/>
        <v>{ player_id: "Suarez", pos: 5, points: 72.5, money: 0, pay: 10},</v>
      </c>
    </row>
    <row r="359" spans="1:13" x14ac:dyDescent="0.25">
      <c r="L359" t="s">
        <v>108</v>
      </c>
      <c r="M359" t="s">
        <v>109</v>
      </c>
    </row>
    <row r="360" spans="1:13" x14ac:dyDescent="0.25">
      <c r="A360" s="4">
        <v>131</v>
      </c>
      <c r="B360" s="5">
        <v>2014</v>
      </c>
      <c r="C360" s="3" t="s">
        <v>130</v>
      </c>
      <c r="D360" s="1" t="s">
        <v>81</v>
      </c>
      <c r="E360" s="4">
        <v>1</v>
      </c>
      <c r="F360" s="4">
        <v>0</v>
      </c>
      <c r="L360" t="str">
        <f>CONCATENATE("db.tournaments.insert({_id: ",A360,",year: ",B360,",date: ISODate(""",C360,"""),details: {location: """,D360,""",tables: ",E360,",final: ",F360,"},results: [")</f>
        <v>db.tournaments.insert({_id: 131,year: 2014,date: ISODate("2014-11-21"),details: {location: "Cantina",tables: 1,final: 0},results: [</v>
      </c>
      <c r="M360" t="str">
        <f>CONCATENATE("db.tournaments.update({_id: """,A360,"""},{$set: {year: ",B360,",date: ISODate(""",C360,"""),details: {location: """,D360,""",tables: ",E360,",final: ",F360,"},results: [")</f>
        <v>db.tournaments.update({_id: "131"},{$set: {year: 2014,date: ISODate("2014-11-21"),details: {location: "Cantina",tables: 1,final: 0},results: [</v>
      </c>
    </row>
    <row r="361" spans="1:13" x14ac:dyDescent="0.25">
      <c r="G361" t="s">
        <v>12</v>
      </c>
      <c r="H361">
        <v>1</v>
      </c>
      <c r="I361">
        <v>437.5</v>
      </c>
      <c r="J361">
        <v>35</v>
      </c>
      <c r="K361">
        <v>5</v>
      </c>
      <c r="L361" t="str">
        <f t="shared" ref="L361:L366" si="62">CONCATENATE("{ player_id: """,G361,""", pos: ",H361,", points: ",I361,", money: ",J361,", pay: ",K361,"},")</f>
        <v>{ player_id: "Stecca", pos: 1, points: 437.5, money: 35, pay: 5},</v>
      </c>
      <c r="M361" t="str">
        <f t="shared" ref="M361:M366" si="63">CONCATENATE("{ player_id: """,G361,""", pos: ",H361,", points: ",I361,", money: ",J361,", pay: ",K361,"},")</f>
        <v>{ player_id: "Stecca", pos: 1, points: 437.5, money: 35, pay: 5},</v>
      </c>
    </row>
    <row r="362" spans="1:13" x14ac:dyDescent="0.25">
      <c r="C362" s="1"/>
      <c r="D362" s="1"/>
      <c r="G362" t="s">
        <v>8</v>
      </c>
      <c r="H362">
        <v>2</v>
      </c>
      <c r="I362">
        <v>218.75</v>
      </c>
      <c r="J362">
        <v>0</v>
      </c>
      <c r="K362">
        <v>5</v>
      </c>
      <c r="L362" t="str">
        <f t="shared" si="62"/>
        <v>{ player_id: "Cana", pos: 2, points: 218.75, money: 0, pay: 5},</v>
      </c>
      <c r="M362" t="str">
        <f t="shared" si="63"/>
        <v>{ player_id: "Cana", pos: 2, points: 218.75, money: 0, pay: 5},</v>
      </c>
    </row>
    <row r="363" spans="1:13" x14ac:dyDescent="0.25">
      <c r="C363" s="1"/>
      <c r="D363" s="1"/>
      <c r="G363" t="s">
        <v>14</v>
      </c>
      <c r="H363">
        <v>3</v>
      </c>
      <c r="I363">
        <v>145.81</v>
      </c>
      <c r="J363">
        <v>0</v>
      </c>
      <c r="K363">
        <v>5</v>
      </c>
      <c r="L363" t="str">
        <f t="shared" si="62"/>
        <v>{ player_id: "Nero", pos: 3, points: 145.81, money: 0, pay: 5},</v>
      </c>
      <c r="M363" t="str">
        <f t="shared" si="63"/>
        <v>{ player_id: "Nero", pos: 3, points: 145.81, money: 0, pay: 5},</v>
      </c>
    </row>
    <row r="364" spans="1:13" x14ac:dyDescent="0.25">
      <c r="C364" s="1"/>
      <c r="D364" s="1"/>
      <c r="G364" t="s">
        <v>5</v>
      </c>
      <c r="H364">
        <v>4</v>
      </c>
      <c r="I364">
        <v>109.37</v>
      </c>
      <c r="J364">
        <v>0</v>
      </c>
      <c r="K364">
        <v>5</v>
      </c>
      <c r="L364" t="str">
        <f t="shared" si="62"/>
        <v>{ player_id: "Suarez", pos: 4, points: 109.37, money: 0, pay: 5},</v>
      </c>
      <c r="M364" t="str">
        <f t="shared" si="63"/>
        <v>{ player_id: "Suarez", pos: 4, points: 109.37, money: 0, pay: 5},</v>
      </c>
    </row>
    <row r="365" spans="1:13" x14ac:dyDescent="0.25">
      <c r="C365" s="1"/>
      <c r="D365" s="1"/>
      <c r="G365" t="s">
        <v>2</v>
      </c>
      <c r="H365">
        <v>5</v>
      </c>
      <c r="I365">
        <v>87.5</v>
      </c>
      <c r="J365">
        <v>0</v>
      </c>
      <c r="K365">
        <v>5</v>
      </c>
      <c r="L365" t="str">
        <f t="shared" si="62"/>
        <v>{ player_id: "Tiga", pos: 5, points: 87.5, money: 0, pay: 5},</v>
      </c>
      <c r="M365" t="str">
        <f t="shared" si="63"/>
        <v>{ player_id: "Tiga", pos: 5, points: 87.5, money: 0, pay: 5},</v>
      </c>
    </row>
    <row r="366" spans="1:13" x14ac:dyDescent="0.25">
      <c r="C366" s="1"/>
      <c r="D366" s="1"/>
      <c r="G366" t="s">
        <v>10</v>
      </c>
      <c r="H366">
        <v>6</v>
      </c>
      <c r="I366">
        <v>72.87</v>
      </c>
      <c r="J366">
        <v>0</v>
      </c>
      <c r="K366">
        <v>5</v>
      </c>
      <c r="L366" t="str">
        <f t="shared" si="62"/>
        <v>{ player_id: "Matteo", pos: 6, points: 72.87, money: 0, pay: 5},</v>
      </c>
      <c r="M366" t="str">
        <f t="shared" si="63"/>
        <v>{ player_id: "Matteo", pos: 6, points: 72.87, money: 0, pay: 5},</v>
      </c>
    </row>
    <row r="367" spans="1:13" x14ac:dyDescent="0.25">
      <c r="C367" s="1"/>
      <c r="D367" s="1"/>
      <c r="G367" t="s">
        <v>6</v>
      </c>
      <c r="H367">
        <v>7</v>
      </c>
      <c r="I367">
        <v>62.5</v>
      </c>
      <c r="J367">
        <v>0</v>
      </c>
      <c r="K367">
        <v>5</v>
      </c>
      <c r="L367" t="str">
        <f>CONCATENATE("{ player_id: """,G367,""", pos: ",H367,", points: ",I367,", money: ",J367,", pay: ",K367,"}")</f>
        <v>{ player_id: "Rico", pos: 7, points: 62.5, money: 0, pay: 5}</v>
      </c>
      <c r="M367" t="str">
        <f>CONCATENATE("{ player_id: """,G367,""", pos: ",H367,", points: ",I367,", money: ",J367,", pay: ",K367,"}")</f>
        <v>{ player_id: "Rico", pos: 7, points: 62.5, money: 0, pay: 5}</v>
      </c>
    </row>
    <row r="368" spans="1:13" x14ac:dyDescent="0.25">
      <c r="C368" s="1"/>
      <c r="D368" s="1"/>
      <c r="L368" t="s">
        <v>108</v>
      </c>
      <c r="M368" t="s">
        <v>109</v>
      </c>
    </row>
    <row r="369" spans="1:13" x14ac:dyDescent="0.25">
      <c r="A369" s="4">
        <v>132</v>
      </c>
      <c r="B369" s="5">
        <v>2014</v>
      </c>
      <c r="C369" s="3" t="s">
        <v>131</v>
      </c>
      <c r="D369" s="1" t="s">
        <v>80</v>
      </c>
      <c r="E369" s="4">
        <v>1</v>
      </c>
      <c r="F369" s="4">
        <v>0</v>
      </c>
      <c r="L369" t="str">
        <f>CONCATENATE("db.tournaments.insert({_id: ",A369,",year: ",B369,",date: ISODate(""",C369,"""),details: {location: """,D369,""",tables: ",E369,",final: ",F369,"},results: [")</f>
        <v>db.tournaments.insert({_id: 132,year: 2014,date: ISODate("2014-11-28"),details: {location: "Camilli",tables: 1,final: 0},results: [</v>
      </c>
      <c r="M369" t="str">
        <f>CONCATENATE("db.tournaments.update({_id: """,A369,"""},{$set: {year: ",B369,",date: ISODate(""",C369,"""),details: {location: """,D369,""",tables: ",E369,",final: ",F369,"},results: [")</f>
        <v>db.tournaments.update({_id: "132"},{$set: {year: 2014,date: ISODate("2014-11-28"),details: {location: "Camilli",tables: 1,final: 0},results: [</v>
      </c>
    </row>
    <row r="370" spans="1:13" x14ac:dyDescent="0.25">
      <c r="G370" t="s">
        <v>10</v>
      </c>
      <c r="H370">
        <v>1</v>
      </c>
      <c r="I370">
        <v>375</v>
      </c>
      <c r="J370">
        <v>30</v>
      </c>
      <c r="K370">
        <v>5</v>
      </c>
      <c r="L370" t="str">
        <f>CONCATENATE("{ player_id: """,G370,""", pos: ",H370,", points: ",I370,", money: ",J370,", pay: ",K370,"},")</f>
        <v>{ player_id: "Matteo", pos: 1, points: 375, money: 30, pay: 5},</v>
      </c>
      <c r="M370" t="str">
        <f t="shared" ref="M370:M374" si="64">CONCATENATE("{ player_id: """,G370,""", pos: ",H370,", points: ",I370,", money: ",J370,", pay: ",K370,"},")</f>
        <v>{ player_id: "Matteo", pos: 1, points: 375, money: 30, pay: 5},</v>
      </c>
    </row>
    <row r="371" spans="1:13" x14ac:dyDescent="0.25">
      <c r="C371" s="1"/>
      <c r="D371" s="1"/>
      <c r="G371" t="s">
        <v>2</v>
      </c>
      <c r="H371">
        <v>2</v>
      </c>
      <c r="I371">
        <v>187.5</v>
      </c>
      <c r="J371">
        <v>0</v>
      </c>
      <c r="K371">
        <v>5</v>
      </c>
      <c r="L371" t="str">
        <f>CONCATENATE("{ player_id: """,G371,""", pos: ",H371,", points: ",I371,", money: ",J371,", pay: ",K371,"},")</f>
        <v>{ player_id: "Tiga", pos: 2, points: 187.5, money: 0, pay: 5},</v>
      </c>
      <c r="M371" t="str">
        <f t="shared" si="64"/>
        <v>{ player_id: "Tiga", pos: 2, points: 187.5, money: 0, pay: 5},</v>
      </c>
    </row>
    <row r="372" spans="1:13" x14ac:dyDescent="0.25">
      <c r="C372" s="1"/>
      <c r="D372" s="1"/>
      <c r="G372" t="s">
        <v>5</v>
      </c>
      <c r="H372">
        <v>3</v>
      </c>
      <c r="I372">
        <v>125</v>
      </c>
      <c r="J372">
        <v>0</v>
      </c>
      <c r="K372">
        <v>5</v>
      </c>
      <c r="L372" t="str">
        <f>CONCATENATE("{ player_id: """,G372,""", pos: ",H372,", points: ",I372,", money: ",J372,", pay: ",K372,"},")</f>
        <v>{ player_id: "Suarez", pos: 3, points: 125, money: 0, pay: 5},</v>
      </c>
      <c r="M372" t="str">
        <f t="shared" si="64"/>
        <v>{ player_id: "Suarez", pos: 3, points: 125, money: 0, pay: 5},</v>
      </c>
    </row>
    <row r="373" spans="1:13" x14ac:dyDescent="0.25">
      <c r="C373" s="1"/>
      <c r="D373" s="1"/>
      <c r="G373" t="s">
        <v>12</v>
      </c>
      <c r="H373">
        <v>4</v>
      </c>
      <c r="I373">
        <v>93.75</v>
      </c>
      <c r="J373">
        <v>0</v>
      </c>
      <c r="K373">
        <v>5</v>
      </c>
      <c r="L373" t="str">
        <f>CONCATENATE("{ player_id: """,G373,""", pos: ",H373,", points: ",I373,", money: ",J373,", pay: ",K373,"},")</f>
        <v>{ player_id: "Stecca", pos: 4, points: 93.75, money: 0, pay: 5},</v>
      </c>
      <c r="M373" t="str">
        <f t="shared" si="64"/>
        <v>{ player_id: "Stecca", pos: 4, points: 93.75, money: 0, pay: 5},</v>
      </c>
    </row>
    <row r="374" spans="1:13" x14ac:dyDescent="0.25">
      <c r="C374" s="1"/>
      <c r="D374" s="1"/>
      <c r="G374" t="s">
        <v>8</v>
      </c>
      <c r="H374">
        <v>5</v>
      </c>
      <c r="I374">
        <v>75</v>
      </c>
      <c r="J374">
        <v>0</v>
      </c>
      <c r="K374">
        <v>5</v>
      </c>
      <c r="L374" t="str">
        <f>CONCATENATE("{ player_id: """,G374,""", pos: ",H374,", points: ",I374,", money: ",J374,", pay: ",K374,"},")</f>
        <v>{ player_id: "Cana", pos: 5, points: 75, money: 0, pay: 5},</v>
      </c>
      <c r="M374" t="str">
        <f t="shared" si="64"/>
        <v>{ player_id: "Cana", pos: 5, points: 75, money: 0, pay: 5},</v>
      </c>
    </row>
    <row r="375" spans="1:13" x14ac:dyDescent="0.25">
      <c r="C375" s="1"/>
      <c r="D375" s="1"/>
      <c r="G375" t="s">
        <v>11</v>
      </c>
      <c r="H375">
        <v>6</v>
      </c>
      <c r="I375">
        <v>62.5</v>
      </c>
      <c r="J375">
        <v>0</v>
      </c>
      <c r="K375">
        <v>5</v>
      </c>
      <c r="L375" t="str">
        <f>CONCATENATE("{ player_id: """,G375,""", pos: ",H375,", points: ",I375,", money: ",J375,", pay: ",K375,"}")</f>
        <v>{ player_id: "Piretta", pos: 6, points: 62.5, money: 0, pay: 5}</v>
      </c>
      <c r="M375" t="str">
        <f>CONCATENATE("{ player_id: """,G375,""", pos: ",H375,", points: ",I375,", money: ",J375,", pay: ",K375,"}")</f>
        <v>{ player_id: "Piretta", pos: 6, points: 62.5, money: 0, pay: 5}</v>
      </c>
    </row>
    <row r="376" spans="1:13" x14ac:dyDescent="0.25">
      <c r="C376" s="1"/>
      <c r="D376" s="1"/>
      <c r="L376" t="s">
        <v>108</v>
      </c>
      <c r="M376" t="s">
        <v>109</v>
      </c>
    </row>
    <row r="377" spans="1:13" x14ac:dyDescent="0.25">
      <c r="A377" s="4">
        <v>133</v>
      </c>
      <c r="B377" s="5">
        <v>2014</v>
      </c>
      <c r="C377" s="3" t="s">
        <v>132</v>
      </c>
      <c r="D377" s="1" t="s">
        <v>80</v>
      </c>
      <c r="E377" s="4">
        <v>1</v>
      </c>
      <c r="F377" s="4">
        <v>0</v>
      </c>
      <c r="L377" t="str">
        <f>CONCATENATE("db.tournaments.insert({_id: ",A377,",year: ",B377,",date: ISODate(""",C377,"""),details: {location: """,D377,""",tables: ",E377,",final: ",F377,"},results: [")</f>
        <v>db.tournaments.insert({_id: 133,year: 2014,date: ISODate("2014-12-05"),details: {location: "Camilli",tables: 1,final: 0},results: [</v>
      </c>
      <c r="M377" t="str">
        <f>CONCATENATE("db.tournaments.update({_id: """,A377,"""},{$set: {year: ",B377,",date: ISODate(""",C377,"""),details: {location: """,D377,""",tables: ",E377,",final: ",F377,"},results: [")</f>
        <v>db.tournaments.update({_id: "133"},{$set: {year: 2014,date: ISODate("2014-12-05"),details: {location: "Camilli",tables: 1,final: 0},results: [</v>
      </c>
    </row>
    <row r="378" spans="1:13" x14ac:dyDescent="0.25">
      <c r="G378" t="s">
        <v>10</v>
      </c>
      <c r="H378">
        <v>1</v>
      </c>
      <c r="I378">
        <v>250</v>
      </c>
      <c r="J378">
        <v>20</v>
      </c>
      <c r="K378">
        <v>5</v>
      </c>
      <c r="L378" t="str">
        <f>CONCATENATE("{ player_id: """,G378,""", pos: ",H378,", points: ",I378,", money: ",J378,", pay: ",K378,"},")</f>
        <v>{ player_id: "Matteo", pos: 1, points: 250, money: 20, pay: 5},</v>
      </c>
      <c r="M378" t="str">
        <f>CONCATENATE("{ player_id: """,G378,""", pos: ",H378,", points: ",I378,", money: ",J378,", pay: ",K378,"},")</f>
        <v>{ player_id: "Matteo", pos: 1, points: 250, money: 20, pay: 5},</v>
      </c>
    </row>
    <row r="379" spans="1:13" x14ac:dyDescent="0.25">
      <c r="C379" s="1"/>
      <c r="D379" s="1"/>
      <c r="G379" t="s">
        <v>8</v>
      </c>
      <c r="H379">
        <v>2</v>
      </c>
      <c r="I379">
        <v>125</v>
      </c>
      <c r="J379">
        <v>0</v>
      </c>
      <c r="K379">
        <v>5</v>
      </c>
      <c r="L379" t="str">
        <f>CONCATENATE("{ player_id: """,G379,""", pos: ",H379,", points: ",I379,", money: ",J379,", pay: ",K379,"},")</f>
        <v>{ player_id: "Cana", pos: 2, points: 125, money: 0, pay: 5},</v>
      </c>
      <c r="M379" t="str">
        <f>CONCATENATE("{ player_id: """,G379,""", pos: ",H379,", points: ",I379,", money: ",J379,", pay: ",K379,"},")</f>
        <v>{ player_id: "Cana", pos: 2, points: 125, money: 0, pay: 5},</v>
      </c>
    </row>
    <row r="380" spans="1:13" x14ac:dyDescent="0.25">
      <c r="C380" s="1"/>
      <c r="D380" s="1"/>
      <c r="G380" t="s">
        <v>2</v>
      </c>
      <c r="H380">
        <v>3</v>
      </c>
      <c r="I380">
        <v>83.31</v>
      </c>
      <c r="J380">
        <v>0</v>
      </c>
      <c r="K380">
        <v>5</v>
      </c>
      <c r="L380" t="str">
        <f>CONCATENATE("{ player_id: """,G380,""", pos: ",H380,", points: ",I380,", money: ",J380,", pay: ",K380,"},")</f>
        <v>{ player_id: "Tiga", pos: 3, points: 83.31, money: 0, pay: 5},</v>
      </c>
      <c r="M380" t="str">
        <f>CONCATENATE("{ player_id: """,G380,""", pos: ",H380,", points: ",I380,", money: ",J380,", pay: ",K380,"},")</f>
        <v>{ player_id: "Tiga", pos: 3, points: 83.31, money: 0, pay: 5},</v>
      </c>
    </row>
    <row r="381" spans="1:13" x14ac:dyDescent="0.25">
      <c r="C381" s="1"/>
      <c r="D381" s="1"/>
      <c r="G381" t="s">
        <v>12</v>
      </c>
      <c r="H381">
        <v>4</v>
      </c>
      <c r="I381">
        <v>62.5</v>
      </c>
      <c r="J381">
        <v>0</v>
      </c>
      <c r="K381">
        <v>5</v>
      </c>
      <c r="L381" t="str">
        <f>CONCATENATE("{ player_id: """,G381,""", pos: ",H381,", points: ",I381,", money: ",J381,", pay: ",K381,"}")</f>
        <v>{ player_id: "Stecca", pos: 4, points: 62.5, money: 0, pay: 5}</v>
      </c>
      <c r="M381" t="str">
        <f>CONCATENATE("{ player_id: """,G381,""", pos: ",H381,", points: ",I381,", money: ",J381,", pay: ",K381,"}")</f>
        <v>{ player_id: "Stecca", pos: 4, points: 62.5, money: 0, pay: 5}</v>
      </c>
    </row>
    <row r="382" spans="1:13" x14ac:dyDescent="0.25">
      <c r="C382" s="1"/>
      <c r="D382" s="1"/>
      <c r="L382" t="s">
        <v>108</v>
      </c>
      <c r="M382" t="s">
        <v>109</v>
      </c>
    </row>
    <row r="383" spans="1:13" x14ac:dyDescent="0.25">
      <c r="A383" s="4">
        <v>134</v>
      </c>
      <c r="B383" s="5">
        <v>2014</v>
      </c>
      <c r="C383" s="3" t="s">
        <v>133</v>
      </c>
      <c r="D383" s="1" t="s">
        <v>81</v>
      </c>
      <c r="E383" s="4">
        <v>1</v>
      </c>
      <c r="F383" s="4">
        <v>0</v>
      </c>
      <c r="L383" t="str">
        <f>CONCATENATE("db.tournaments.insert({_id: ",A383,",year: ",B383,",date: ISODate(""",C383,"""),details: {location: """,D383,""",tables: ",E383,",final: ",F383,"},results: [")</f>
        <v>db.tournaments.insert({_id: 134,year: 2014,date: ISODate("2014-12-12"),details: {location: "Cantina",tables: 1,final: 0},results: [</v>
      </c>
      <c r="M383" t="str">
        <f>CONCATENATE("db.tournaments.update({_id: """,A383,"""},{$set: {year: ",B383,",date: ISODate(""",C383,"""),details: {location: """,D383,""",tables: ",E383,",final: ",F383,"},results: [")</f>
        <v>db.tournaments.update({_id: "134"},{$set: {year: 2014,date: ISODate("2014-12-12"),details: {location: "Cantina",tables: 1,final: 0},results: [</v>
      </c>
    </row>
    <row r="384" spans="1:13" x14ac:dyDescent="0.25">
      <c r="G384" t="s">
        <v>8</v>
      </c>
      <c r="H384">
        <v>1</v>
      </c>
      <c r="I384">
        <v>500</v>
      </c>
      <c r="J384">
        <v>40</v>
      </c>
      <c r="K384">
        <v>5</v>
      </c>
      <c r="L384" t="str">
        <f t="shared" ref="L384:L391" si="65">CONCATENATE("{ player_id: """,G384,""", pos: ",H384,", points: ",I384,", money: ",J384,", pay: ",K384,"},")</f>
        <v>{ player_id: "Cana", pos: 1, points: 500, money: 40, pay: 5},</v>
      </c>
      <c r="M384" t="str">
        <f t="shared" ref="M384:M391" si="66">CONCATENATE("{ player_id: """,G384,""", pos: ",H384,", points: ",I384,", money: ",J384,", pay: ",K384,"},")</f>
        <v>{ player_id: "Cana", pos: 1, points: 500, money: 40, pay: 5},</v>
      </c>
    </row>
    <row r="385" spans="1:13" x14ac:dyDescent="0.25">
      <c r="C385" s="1"/>
      <c r="D385" s="1"/>
      <c r="G385" t="s">
        <v>13</v>
      </c>
      <c r="H385">
        <v>2</v>
      </c>
      <c r="I385">
        <v>250</v>
      </c>
      <c r="J385">
        <v>0</v>
      </c>
      <c r="K385">
        <v>5</v>
      </c>
      <c r="L385" t="str">
        <f t="shared" si="65"/>
        <v>{ player_id: "Ben", pos: 2, points: 250, money: 0, pay: 5},</v>
      </c>
      <c r="M385" t="str">
        <f t="shared" si="66"/>
        <v>{ player_id: "Ben", pos: 2, points: 250, money: 0, pay: 5},</v>
      </c>
    </row>
    <row r="386" spans="1:13" x14ac:dyDescent="0.25">
      <c r="C386" s="1"/>
      <c r="D386" s="1"/>
      <c r="G386" t="s">
        <v>6</v>
      </c>
      <c r="H386">
        <v>3</v>
      </c>
      <c r="I386">
        <v>166.62</v>
      </c>
      <c r="J386">
        <v>0</v>
      </c>
      <c r="K386">
        <v>5</v>
      </c>
      <c r="L386" t="str">
        <f t="shared" si="65"/>
        <v>{ player_id: "Rico", pos: 3, points: 166.62, money: 0, pay: 5},</v>
      </c>
      <c r="M386" t="str">
        <f t="shared" si="66"/>
        <v>{ player_id: "Rico", pos: 3, points: 166.62, money: 0, pay: 5},</v>
      </c>
    </row>
    <row r="387" spans="1:13" x14ac:dyDescent="0.25">
      <c r="C387" s="1"/>
      <c r="D387" s="1"/>
      <c r="G387" t="s">
        <v>2</v>
      </c>
      <c r="H387">
        <v>4</v>
      </c>
      <c r="I387">
        <v>125</v>
      </c>
      <c r="J387">
        <v>0</v>
      </c>
      <c r="K387">
        <v>5</v>
      </c>
      <c r="L387" t="str">
        <f t="shared" si="65"/>
        <v>{ player_id: "Tiga", pos: 4, points: 125, money: 0, pay: 5},</v>
      </c>
      <c r="M387" t="str">
        <f t="shared" si="66"/>
        <v>{ player_id: "Tiga", pos: 4, points: 125, money: 0, pay: 5},</v>
      </c>
    </row>
    <row r="388" spans="1:13" x14ac:dyDescent="0.25">
      <c r="C388" s="1"/>
      <c r="D388" s="1"/>
      <c r="G388" t="s">
        <v>19</v>
      </c>
      <c r="H388">
        <v>5</v>
      </c>
      <c r="I388">
        <v>100</v>
      </c>
      <c r="J388">
        <v>0</v>
      </c>
      <c r="K388">
        <v>5</v>
      </c>
      <c r="L388" t="str">
        <f t="shared" si="65"/>
        <v>{ player_id: "Pipps", pos: 5, points: 100, money: 0, pay: 5},</v>
      </c>
      <c r="M388" t="str">
        <f t="shared" si="66"/>
        <v>{ player_id: "Pipps", pos: 5, points: 100, money: 0, pay: 5},</v>
      </c>
    </row>
    <row r="389" spans="1:13" x14ac:dyDescent="0.25">
      <c r="C389" s="1"/>
      <c r="D389" s="1"/>
      <c r="G389" t="s">
        <v>12</v>
      </c>
      <c r="H389">
        <v>6</v>
      </c>
      <c r="I389">
        <v>83.31</v>
      </c>
      <c r="J389">
        <v>0</v>
      </c>
      <c r="K389">
        <v>5</v>
      </c>
      <c r="L389" t="str">
        <f t="shared" si="65"/>
        <v>{ player_id: "Stecca", pos: 6, points: 83.31, money: 0, pay: 5},</v>
      </c>
      <c r="M389" t="str">
        <f t="shared" si="66"/>
        <v>{ player_id: "Stecca", pos: 6, points: 83.31, money: 0, pay: 5},</v>
      </c>
    </row>
    <row r="390" spans="1:13" x14ac:dyDescent="0.25">
      <c r="C390" s="1"/>
      <c r="D390" s="1"/>
      <c r="G390" t="s">
        <v>10</v>
      </c>
      <c r="H390">
        <v>7</v>
      </c>
      <c r="I390">
        <v>71.37</v>
      </c>
      <c r="J390">
        <v>0</v>
      </c>
      <c r="K390">
        <v>5</v>
      </c>
      <c r="L390" t="str">
        <f t="shared" si="65"/>
        <v>{ player_id: "Matteo", pos: 7, points: 71.37, money: 0, pay: 5},</v>
      </c>
      <c r="M390" t="str">
        <f t="shared" si="66"/>
        <v>{ player_id: "Matteo", pos: 7, points: 71.37, money: 0, pay: 5},</v>
      </c>
    </row>
    <row r="391" spans="1:13" x14ac:dyDescent="0.25">
      <c r="C391" s="1"/>
      <c r="D391" s="1"/>
      <c r="G391" t="s">
        <v>14</v>
      </c>
      <c r="H391">
        <v>8</v>
      </c>
      <c r="I391">
        <v>62.5</v>
      </c>
      <c r="J391">
        <v>0</v>
      </c>
      <c r="K391">
        <v>5</v>
      </c>
      <c r="L391" t="str">
        <f t="shared" si="65"/>
        <v>{ player_id: "Nero", pos: 8, points: 62.5, money: 0, pay: 5},</v>
      </c>
      <c r="M391" t="str">
        <f t="shared" si="66"/>
        <v>{ player_id: "Nero", pos: 8, points: 62.5, money: 0, pay: 5},</v>
      </c>
    </row>
    <row r="392" spans="1:13" x14ac:dyDescent="0.25">
      <c r="L392" t="s">
        <v>108</v>
      </c>
      <c r="M392" t="s">
        <v>109</v>
      </c>
    </row>
    <row r="393" spans="1:13" x14ac:dyDescent="0.25">
      <c r="A393" s="4">
        <v>135</v>
      </c>
      <c r="B393" s="5">
        <v>2014</v>
      </c>
      <c r="C393" s="3" t="s">
        <v>134</v>
      </c>
      <c r="D393" s="1" t="s">
        <v>81</v>
      </c>
      <c r="E393" s="4">
        <v>2</v>
      </c>
      <c r="F393" s="4">
        <v>1</v>
      </c>
      <c r="L393" t="str">
        <f>CONCATENATE("db.tournaments.insert({_id: ",A393,",year: ",B393,",date: ISODate(""",C393,"""),details: {location: """,D393,""",tables: ",E393,",final: ",F393,"},results: [")</f>
        <v>db.tournaments.insert({_id: 135,year: 2014,date: ISODate("2014-12-19"),details: {location: "Cantina",tables: 2,final: 1},results: [</v>
      </c>
      <c r="M393" t="str">
        <f>CONCATENATE("db.tournaments.update({_id: """,A393,"""},{$set: {year: ",B393,",date: ISODate(""",C393,"""),details: {location: """,D393,""",tables: ",E393,",final: ",F393,"},results: [")</f>
        <v>db.tournaments.update({_id: "135"},{$set: {year: 2014,date: ISODate("2014-12-19"),details: {location: "Cantina",tables: 2,final: 1},results: [</v>
      </c>
    </row>
    <row r="394" spans="1:13" x14ac:dyDescent="0.25">
      <c r="G394" t="s">
        <v>8</v>
      </c>
      <c r="H394">
        <v>1</v>
      </c>
      <c r="I394">
        <v>0</v>
      </c>
      <c r="J394">
        <v>60</v>
      </c>
      <c r="K394">
        <v>5</v>
      </c>
      <c r="L394" t="str">
        <f t="shared" ref="L394:L401" si="67">CONCATENATE("{ player_id: """,G394,""", pos: ",H394,", points: ",I394,", money: ",J394,", pay: ",K394,"},")</f>
        <v>{ player_id: "Cana", pos: 1, points: 0, money: 60, pay: 5},</v>
      </c>
      <c r="M394" t="str">
        <f t="shared" ref="M394:M401" si="68">CONCATENATE("{ player_id: """,G394,""", pos: ",H394,", points: ",I394,", money: ",J394,", pay: ",K394,"},")</f>
        <v>{ player_id: "Cana", pos: 1, points: 0, money: 60, pay: 5},</v>
      </c>
    </row>
    <row r="395" spans="1:13" x14ac:dyDescent="0.25">
      <c r="C395" s="1"/>
      <c r="D395" s="1"/>
      <c r="G395" t="s">
        <v>2</v>
      </c>
      <c r="H395">
        <v>2</v>
      </c>
      <c r="I395">
        <v>0</v>
      </c>
      <c r="J395">
        <v>15</v>
      </c>
      <c r="K395">
        <v>5</v>
      </c>
      <c r="L395" t="str">
        <f t="shared" si="67"/>
        <v>{ player_id: "Tiga", pos: 2, points: 0, money: 15, pay: 5},</v>
      </c>
      <c r="M395" t="str">
        <f t="shared" si="68"/>
        <v>{ player_id: "Tiga", pos: 2, points: 0, money: 15, pay: 5},</v>
      </c>
    </row>
    <row r="396" spans="1:13" x14ac:dyDescent="0.25">
      <c r="C396" s="1"/>
      <c r="D396" s="1"/>
      <c r="G396" t="s">
        <v>12</v>
      </c>
      <c r="H396">
        <v>3</v>
      </c>
      <c r="I396">
        <v>0</v>
      </c>
      <c r="J396">
        <v>0</v>
      </c>
      <c r="K396">
        <v>5</v>
      </c>
      <c r="L396" t="str">
        <f t="shared" si="67"/>
        <v>{ player_id: "Stecca", pos: 3, points: 0, money: 0, pay: 5},</v>
      </c>
      <c r="M396" t="str">
        <f t="shared" si="68"/>
        <v>{ player_id: "Stecca", pos: 3, points: 0, money: 0, pay: 5},</v>
      </c>
    </row>
    <row r="397" spans="1:13" x14ac:dyDescent="0.25">
      <c r="C397" s="1"/>
      <c r="D397" s="1"/>
      <c r="G397" t="s">
        <v>10</v>
      </c>
      <c r="H397">
        <v>4</v>
      </c>
      <c r="I397">
        <v>0</v>
      </c>
      <c r="J397">
        <v>0</v>
      </c>
      <c r="K397">
        <v>5</v>
      </c>
      <c r="L397" t="str">
        <f t="shared" si="67"/>
        <v>{ player_id: "Matteo", pos: 4, points: 0, money: 0, pay: 5},</v>
      </c>
      <c r="M397" t="str">
        <f t="shared" si="68"/>
        <v>{ player_id: "Matteo", pos: 4, points: 0, money: 0, pay: 5},</v>
      </c>
    </row>
    <row r="398" spans="1:13" x14ac:dyDescent="0.25">
      <c r="C398" s="1"/>
      <c r="D398" s="1"/>
      <c r="G398" t="s">
        <v>9</v>
      </c>
      <c r="H398">
        <v>5</v>
      </c>
      <c r="I398">
        <v>0</v>
      </c>
      <c r="J398">
        <v>0</v>
      </c>
      <c r="K398">
        <v>5</v>
      </c>
      <c r="L398" t="str">
        <f t="shared" si="67"/>
        <v>{ player_id: "Busca", pos: 5, points: 0, money: 0, pay: 5},</v>
      </c>
      <c r="M398" t="str">
        <f t="shared" si="68"/>
        <v>{ player_id: "Busca", pos: 5, points: 0, money: 0, pay: 5},</v>
      </c>
    </row>
    <row r="399" spans="1:13" x14ac:dyDescent="0.25">
      <c r="C399" s="1"/>
      <c r="D399" s="1"/>
      <c r="G399" t="s">
        <v>15</v>
      </c>
      <c r="H399">
        <v>6</v>
      </c>
      <c r="I399">
        <v>0</v>
      </c>
      <c r="J399">
        <v>0</v>
      </c>
      <c r="K399">
        <v>5</v>
      </c>
      <c r="L399" t="str">
        <f t="shared" si="67"/>
        <v>{ player_id: "Luca Pa", pos: 6, points: 0, money: 0, pay: 5},</v>
      </c>
      <c r="M399" t="str">
        <f t="shared" si="68"/>
        <v>{ player_id: "Luca Pa", pos: 6, points: 0, money: 0, pay: 5},</v>
      </c>
    </row>
    <row r="400" spans="1:13" x14ac:dyDescent="0.25">
      <c r="C400" s="1"/>
      <c r="D400" s="1"/>
      <c r="G400" t="s">
        <v>11</v>
      </c>
      <c r="H400">
        <v>7</v>
      </c>
      <c r="I400">
        <v>0</v>
      </c>
      <c r="J400">
        <v>0</v>
      </c>
      <c r="K400">
        <v>5</v>
      </c>
      <c r="L400" t="str">
        <f t="shared" si="67"/>
        <v>{ player_id: "Piretta", pos: 7, points: 0, money: 0, pay: 5},</v>
      </c>
      <c r="M400" t="str">
        <f t="shared" si="68"/>
        <v>{ player_id: "Piretta", pos: 7, points: 0, money: 0, pay: 5},</v>
      </c>
    </row>
    <row r="401" spans="1:13" x14ac:dyDescent="0.25">
      <c r="C401" s="1"/>
      <c r="D401" s="1"/>
      <c r="G401" t="s">
        <v>5</v>
      </c>
      <c r="H401">
        <v>8</v>
      </c>
      <c r="I401">
        <v>0</v>
      </c>
      <c r="J401">
        <v>0</v>
      </c>
      <c r="K401">
        <v>5</v>
      </c>
      <c r="L401" t="str">
        <f t="shared" si="67"/>
        <v>{ player_id: "Suarez", pos: 8, points: 0, money: 0, pay: 5},</v>
      </c>
      <c r="M401" t="str">
        <f t="shared" si="68"/>
        <v>{ player_id: "Suarez", pos: 8, points: 0, money: 0, pay: 5},</v>
      </c>
    </row>
    <row r="402" spans="1:13" x14ac:dyDescent="0.25">
      <c r="G402" t="s">
        <v>13</v>
      </c>
      <c r="H402">
        <v>9</v>
      </c>
      <c r="I402">
        <v>0</v>
      </c>
      <c r="J402">
        <v>0</v>
      </c>
      <c r="K402">
        <v>5</v>
      </c>
      <c r="L402" t="str">
        <f t="shared" ref="L402:L408" si="69">CONCATENATE("{ player_id: """,G402,""", pos: ",H402,", points: ",I402,", money: ",J402,", pay: ",K402,"},")</f>
        <v>{ player_id: "Ben", pos: 9, points: 0, money: 0, pay: 5},</v>
      </c>
      <c r="M402" t="str">
        <f t="shared" ref="M402:M408" si="70">CONCATENATE("{ player_id: """,G402,""", pos: ",H402,", points: ",I402,", money: ",J402,", pay: ",K402,"},")</f>
        <v>{ player_id: "Ben", pos: 9, points: 0, money: 0, pay: 5},</v>
      </c>
    </row>
    <row r="403" spans="1:13" x14ac:dyDescent="0.25">
      <c r="C403" s="1"/>
      <c r="D403" s="1"/>
      <c r="G403" t="s">
        <v>6</v>
      </c>
      <c r="H403">
        <v>10</v>
      </c>
      <c r="I403">
        <v>0</v>
      </c>
      <c r="J403">
        <v>0</v>
      </c>
      <c r="K403">
        <v>5</v>
      </c>
      <c r="L403" t="str">
        <f t="shared" si="69"/>
        <v>{ player_id: "Rico", pos: 10, points: 0, money: 0, pay: 5},</v>
      </c>
      <c r="M403" t="str">
        <f t="shared" si="70"/>
        <v>{ player_id: "Rico", pos: 10, points: 0, money: 0, pay: 5},</v>
      </c>
    </row>
    <row r="404" spans="1:13" x14ac:dyDescent="0.25">
      <c r="C404" s="1"/>
      <c r="D404" s="1"/>
      <c r="G404" t="s">
        <v>1</v>
      </c>
      <c r="H404">
        <v>11</v>
      </c>
      <c r="I404">
        <v>0</v>
      </c>
      <c r="J404">
        <v>0</v>
      </c>
      <c r="K404">
        <v>5</v>
      </c>
      <c r="L404" t="str">
        <f t="shared" si="69"/>
        <v>{ player_id: "Edo", pos: 11, points: 0, money: 0, pay: 5},</v>
      </c>
      <c r="M404" t="str">
        <f t="shared" si="70"/>
        <v>{ player_id: "Edo", pos: 11, points: 0, money: 0, pay: 5},</v>
      </c>
    </row>
    <row r="405" spans="1:13" x14ac:dyDescent="0.25">
      <c r="G405" t="s">
        <v>3</v>
      </c>
      <c r="H405">
        <v>12</v>
      </c>
      <c r="I405">
        <v>0</v>
      </c>
      <c r="J405">
        <v>0</v>
      </c>
      <c r="K405">
        <v>5</v>
      </c>
      <c r="L405" t="str">
        <f t="shared" si="69"/>
        <v>{ player_id: "Vale", pos: 12, points: 0, money: 0, pay: 5},</v>
      </c>
      <c r="M405" t="str">
        <f t="shared" si="70"/>
        <v>{ player_id: "Vale", pos: 12, points: 0, money: 0, pay: 5},</v>
      </c>
    </row>
    <row r="406" spans="1:13" x14ac:dyDescent="0.25">
      <c r="G406" t="s">
        <v>14</v>
      </c>
      <c r="H406">
        <v>13</v>
      </c>
      <c r="I406">
        <v>0</v>
      </c>
      <c r="J406">
        <v>0</v>
      </c>
      <c r="K406">
        <v>5</v>
      </c>
      <c r="L406" t="str">
        <f t="shared" si="69"/>
        <v>{ player_id: "Nero", pos: 13, points: 0, money: 0, pay: 5},</v>
      </c>
      <c r="M406" t="str">
        <f t="shared" si="70"/>
        <v>{ player_id: "Nero", pos: 13, points: 0, money: 0, pay: 5},</v>
      </c>
    </row>
    <row r="407" spans="1:13" x14ac:dyDescent="0.25">
      <c r="G407" t="s">
        <v>19</v>
      </c>
      <c r="H407">
        <v>14</v>
      </c>
      <c r="I407">
        <v>0</v>
      </c>
      <c r="J407">
        <v>0</v>
      </c>
      <c r="K407">
        <v>5</v>
      </c>
      <c r="L407" t="str">
        <f t="shared" si="69"/>
        <v>{ player_id: "Pipps", pos: 14, points: 0, money: 0, pay: 5},</v>
      </c>
      <c r="M407" t="str">
        <f t="shared" si="70"/>
        <v>{ player_id: "Pipps", pos: 14, points: 0, money: 0, pay: 5},</v>
      </c>
    </row>
    <row r="408" spans="1:13" x14ac:dyDescent="0.25">
      <c r="G408" t="s">
        <v>20</v>
      </c>
      <c r="H408">
        <v>15</v>
      </c>
      <c r="I408">
        <v>0</v>
      </c>
      <c r="J408">
        <v>0</v>
      </c>
      <c r="K408">
        <v>5</v>
      </c>
      <c r="L408" t="str">
        <f t="shared" si="69"/>
        <v>{ player_id: "Riw", pos: 15, points: 0, money: 0, pay: 5},</v>
      </c>
      <c r="M408" t="str">
        <f t="shared" si="70"/>
        <v>{ player_id: "Riw", pos: 15, points: 0, money: 0, pay: 5},</v>
      </c>
    </row>
    <row r="409" spans="1:13" x14ac:dyDescent="0.25">
      <c r="L409" t="s">
        <v>108</v>
      </c>
      <c r="M409" t="s">
        <v>109</v>
      </c>
    </row>
    <row r="410" spans="1:13" x14ac:dyDescent="0.25">
      <c r="A410" s="4">
        <v>136</v>
      </c>
      <c r="B410" s="5">
        <v>2015</v>
      </c>
      <c r="C410" s="3" t="s">
        <v>135</v>
      </c>
      <c r="D410" s="1" t="s">
        <v>81</v>
      </c>
      <c r="E410" s="4">
        <v>1</v>
      </c>
      <c r="F410" s="4">
        <v>0</v>
      </c>
      <c r="L410" t="str">
        <f>CONCATENATE("db.tournaments.insert({_id: ",A410,",year: ",B410,",date: ISODate(""",C410,"""),details: {location: """,D410,""",tables: ",E410,",final: ",F410,"},results: [")</f>
        <v>db.tournaments.insert({_id: 136,year: 2015,date: ISODate("2015-01-02"),details: {location: "Cantina",tables: 1,final: 0},results: [</v>
      </c>
      <c r="M410" t="str">
        <f>CONCATENATE("db.tournaments.update({_id: """,A410,"""},{$set: {year: ",B410,",date: ISODate(""",C410,"""),details: {location: """,D410,""",tables: ",E410,",final: ",F410,"},results: [")</f>
        <v>db.tournaments.update({_id: "136"},{$set: {year: 2015,date: ISODate("2015-01-02"),details: {location: "Cantina",tables: 1,final: 0},results: [</v>
      </c>
    </row>
    <row r="411" spans="1:13" x14ac:dyDescent="0.25">
      <c r="G411" t="s">
        <v>2</v>
      </c>
      <c r="H411">
        <v>1</v>
      </c>
      <c r="I411">
        <v>562.5</v>
      </c>
      <c r="J411">
        <v>45</v>
      </c>
      <c r="K411">
        <v>5</v>
      </c>
      <c r="L411" t="str">
        <f t="shared" ref="L411:L419" si="71">CONCATENATE("{ player_id: """,G411,""", pos: ",H411,", points: ",I411,", money: ",J411,", pay: ",K411,"},")</f>
        <v>{ player_id: "Tiga", pos: 1, points: 562.5, money: 45, pay: 5},</v>
      </c>
      <c r="M411" t="str">
        <f t="shared" ref="M411:M418" si="72">CONCATENATE("{ player_id: """,G411,""", pos: ",H411,", points: ",I411,", money: ",J411,", pay: ",K411,"},")</f>
        <v>{ player_id: "Tiga", pos: 1, points: 562,5, money: 45, pay: 5},</v>
      </c>
    </row>
    <row r="412" spans="1:13" x14ac:dyDescent="0.25">
      <c r="C412" s="1"/>
      <c r="D412" s="1"/>
      <c r="G412" t="s">
        <v>5</v>
      </c>
      <c r="H412">
        <v>2</v>
      </c>
      <c r="I412">
        <v>281.25</v>
      </c>
      <c r="J412">
        <v>0</v>
      </c>
      <c r="K412">
        <v>5</v>
      </c>
      <c r="L412" t="str">
        <f t="shared" si="71"/>
        <v>{ player_id: "Suarez", pos: 2, points: 281.25, money: 0, pay: 5},</v>
      </c>
      <c r="M412" t="str">
        <f t="shared" si="72"/>
        <v>{ player_id: "Suarez", pos: 2, points: 281,25, money: 0, pay: 5},</v>
      </c>
    </row>
    <row r="413" spans="1:13" x14ac:dyDescent="0.25">
      <c r="C413" s="1"/>
      <c r="D413" s="1"/>
      <c r="G413" t="s">
        <v>10</v>
      </c>
      <c r="H413">
        <v>3</v>
      </c>
      <c r="I413">
        <v>187.5</v>
      </c>
      <c r="J413">
        <v>0</v>
      </c>
      <c r="K413">
        <v>5</v>
      </c>
      <c r="L413" t="str">
        <f t="shared" si="71"/>
        <v>{ player_id: "Matteo", pos: 3, points: 187.5, money: 0, pay: 5},</v>
      </c>
      <c r="M413" t="str">
        <f t="shared" si="72"/>
        <v>{ player_id: "Matteo", pos: 3, points: 187,5, money: 0, pay: 5},</v>
      </c>
    </row>
    <row r="414" spans="1:13" x14ac:dyDescent="0.25">
      <c r="C414" s="1"/>
      <c r="D414" s="1"/>
      <c r="G414" t="s">
        <v>12</v>
      </c>
      <c r="H414">
        <v>4</v>
      </c>
      <c r="I414">
        <v>140.62</v>
      </c>
      <c r="J414">
        <v>0</v>
      </c>
      <c r="K414">
        <v>5</v>
      </c>
      <c r="L414" t="str">
        <f t="shared" si="71"/>
        <v>{ player_id: "Stecca", pos: 4, points: 140.62, money: 0, pay: 5},</v>
      </c>
      <c r="M414" t="str">
        <f t="shared" si="72"/>
        <v>{ player_id: "Stecca", pos: 4, points: 140,62, money: 0, pay: 5},</v>
      </c>
    </row>
    <row r="415" spans="1:13" x14ac:dyDescent="0.25">
      <c r="C415" s="1"/>
      <c r="D415" s="1"/>
      <c r="G415" t="s">
        <v>21</v>
      </c>
      <c r="H415">
        <v>5</v>
      </c>
      <c r="I415">
        <v>112.5</v>
      </c>
      <c r="J415">
        <v>0</v>
      </c>
      <c r="K415">
        <v>5</v>
      </c>
      <c r="L415" t="str">
        <f t="shared" si="71"/>
        <v>{ player_id: "Ciodo", pos: 5, points: 112.5, money: 0, pay: 5},</v>
      </c>
      <c r="M415" t="str">
        <f t="shared" si="72"/>
        <v>{ player_id: "Ciodo", pos: 5, points: 112,5, money: 0, pay: 5},</v>
      </c>
    </row>
    <row r="416" spans="1:13" x14ac:dyDescent="0.25">
      <c r="C416" s="1"/>
      <c r="D416" s="1"/>
      <c r="G416" t="s">
        <v>19</v>
      </c>
      <c r="H416">
        <v>6</v>
      </c>
      <c r="I416">
        <v>93.75</v>
      </c>
      <c r="J416">
        <v>0</v>
      </c>
      <c r="K416">
        <v>5</v>
      </c>
      <c r="L416" t="str">
        <f t="shared" si="71"/>
        <v>{ player_id: "Pipps", pos: 6, points: 93.75, money: 0, pay: 5},</v>
      </c>
      <c r="M416" t="str">
        <f t="shared" si="72"/>
        <v>{ player_id: "Pipps", pos: 6, points: 93,75, money: 0, pay: 5},</v>
      </c>
    </row>
    <row r="417" spans="1:13" x14ac:dyDescent="0.25">
      <c r="C417" s="1"/>
      <c r="D417" s="1"/>
      <c r="G417" t="s">
        <v>9</v>
      </c>
      <c r="H417">
        <v>7</v>
      </c>
      <c r="I417">
        <v>80.31</v>
      </c>
      <c r="J417">
        <v>0</v>
      </c>
      <c r="K417">
        <v>5</v>
      </c>
      <c r="L417" t="str">
        <f t="shared" si="71"/>
        <v>{ player_id: "Busca", pos: 7, points: 80.31, money: 0, pay: 5},</v>
      </c>
      <c r="M417" t="str">
        <f t="shared" si="72"/>
        <v>{ player_id: "Busca", pos: 7, points: 80,31, money: 0, pay: 5},</v>
      </c>
    </row>
    <row r="418" spans="1:13" x14ac:dyDescent="0.25">
      <c r="C418" s="1"/>
      <c r="D418" s="1"/>
      <c r="G418" t="s">
        <v>6</v>
      </c>
      <c r="H418">
        <v>8</v>
      </c>
      <c r="I418">
        <v>70.31</v>
      </c>
      <c r="J418">
        <v>0</v>
      </c>
      <c r="K418">
        <v>5</v>
      </c>
      <c r="L418" t="str">
        <f t="shared" si="71"/>
        <v>{ player_id: "Rico", pos: 8, points: 70.31, money: 0, pay: 5},</v>
      </c>
      <c r="M418" t="str">
        <f t="shared" si="72"/>
        <v>{ player_id: "Rico", pos: 8, points: 70,31, money: 0, pay: 5},</v>
      </c>
    </row>
    <row r="419" spans="1:13" x14ac:dyDescent="0.25">
      <c r="C419" s="1"/>
      <c r="D419" s="1"/>
      <c r="G419" t="s">
        <v>8</v>
      </c>
      <c r="H419">
        <v>9</v>
      </c>
      <c r="I419">
        <v>62.5</v>
      </c>
      <c r="J419">
        <v>0</v>
      </c>
      <c r="K419">
        <v>5</v>
      </c>
      <c r="L419" t="str">
        <f t="shared" si="71"/>
        <v>{ player_id: "Cana", pos: 9, points: 62.5, money: 0, pay: 5},</v>
      </c>
      <c r="M419" t="str">
        <f>CONCATENATE("{ player_id: """,G419,""", pos: ",H419,", points: ",I419,", money: ",J419,", pay: ",K419,"}")</f>
        <v>{ player_id: "Cana", pos: 9, points: 62,5, money: 0, pay: 5}</v>
      </c>
    </row>
    <row r="420" spans="1:13" x14ac:dyDescent="0.25">
      <c r="L420" t="s">
        <v>108</v>
      </c>
      <c r="M420" t="s">
        <v>109</v>
      </c>
    </row>
    <row r="421" spans="1:13" x14ac:dyDescent="0.25">
      <c r="A421" s="4">
        <v>137</v>
      </c>
      <c r="B421" s="5">
        <v>2015</v>
      </c>
      <c r="C421" s="3" t="s">
        <v>136</v>
      </c>
      <c r="D421" s="1" t="s">
        <v>80</v>
      </c>
      <c r="E421" s="4">
        <v>1</v>
      </c>
      <c r="F421" s="4">
        <v>0</v>
      </c>
      <c r="L421" t="str">
        <f>CONCATENATE("db.tournaments.insert({_id: ",A421,",year: ",B421,",date: ISODate(""",C421,"""),details: {location: """,D421,""",tables: ",E421,",final: ",F421,"},results: [")</f>
        <v>db.tournaments.insert({_id: 137,year: 2015,date: ISODate("2015-01-09"),details: {location: "Camilli",tables: 1,final: 0},results: [</v>
      </c>
      <c r="M421" t="str">
        <f>CONCATENATE("db.tournaments.update({_id: """,A421,"""},{$set: {year: ",B421,",date: ISODate(""",C421,"""),details: {location: """,D421,""",tables: ",E421,",final: ",F421,"},results: [")</f>
        <v>db.tournaments.update({_id: "137"},{$set: {year: 2015,date: ISODate("2015-01-09"),details: {location: "Camilli",tables: 1,final: 0},results: [</v>
      </c>
    </row>
    <row r="422" spans="1:13" x14ac:dyDescent="0.25">
      <c r="G422" t="s">
        <v>10</v>
      </c>
      <c r="H422">
        <v>1</v>
      </c>
      <c r="I422">
        <v>375</v>
      </c>
      <c r="J422">
        <v>30</v>
      </c>
      <c r="K422">
        <v>5</v>
      </c>
      <c r="L422" t="str">
        <f>CONCATENATE("{ player_id: """,G422,""", pos: ",H422,", points: ",I422,", money: ",J422,", pay: ",K422,"},")</f>
        <v>{ player_id: "Matteo", pos: 1, points: 375, money: 30, pay: 5},</v>
      </c>
      <c r="M422" t="str">
        <f t="shared" ref="M422:M426" si="73">CONCATENATE("{ player_id: """,G422,""", pos: ",H422,", points: ",I422,", money: ",J422,", pay: ",K422,"},")</f>
        <v>{ player_id: "Matteo", pos: 1, points: 375, money: 30, pay: 5},</v>
      </c>
    </row>
    <row r="423" spans="1:13" x14ac:dyDescent="0.25">
      <c r="C423" s="1"/>
      <c r="D423" s="1"/>
      <c r="G423" t="s">
        <v>12</v>
      </c>
      <c r="H423">
        <v>2</v>
      </c>
      <c r="I423">
        <v>187.5</v>
      </c>
      <c r="J423">
        <v>0</v>
      </c>
      <c r="K423">
        <v>5</v>
      </c>
      <c r="L423" t="str">
        <f>CONCATENATE("{ player_id: """,G423,""", pos: ",H423,", points: ",I423,", money: ",J423,", pay: ",K423,"},")</f>
        <v>{ player_id: "Stecca", pos: 2, points: 187.5, money: 0, pay: 5},</v>
      </c>
      <c r="M423" t="str">
        <f t="shared" si="73"/>
        <v>{ player_id: "Stecca", pos: 2, points: 187.5, money: 0, pay: 5},</v>
      </c>
    </row>
    <row r="424" spans="1:13" x14ac:dyDescent="0.25">
      <c r="C424" s="1"/>
      <c r="D424" s="1"/>
      <c r="G424" t="s">
        <v>5</v>
      </c>
      <c r="H424">
        <v>3</v>
      </c>
      <c r="I424">
        <v>125</v>
      </c>
      <c r="J424">
        <v>0</v>
      </c>
      <c r="K424">
        <v>5</v>
      </c>
      <c r="L424" t="str">
        <f>CONCATENATE("{ player_id: """,G424,""", pos: ",H424,", points: ",I424,", money: ",J424,", pay: ",K424,"},")</f>
        <v>{ player_id: "Suarez", pos: 3, points: 125, money: 0, pay: 5},</v>
      </c>
      <c r="M424" t="str">
        <f t="shared" si="73"/>
        <v>{ player_id: "Suarez", pos: 3, points: 125, money: 0, pay: 5},</v>
      </c>
    </row>
    <row r="425" spans="1:13" x14ac:dyDescent="0.25">
      <c r="C425" s="1"/>
      <c r="D425" s="1"/>
      <c r="G425" t="s">
        <v>16</v>
      </c>
      <c r="H425">
        <v>4</v>
      </c>
      <c r="I425">
        <v>93.75</v>
      </c>
      <c r="J425">
        <v>0</v>
      </c>
      <c r="K425">
        <v>5</v>
      </c>
      <c r="L425" t="str">
        <f>CONCATENATE("{ player_id: """,G425,""", pos: ",H425,", points: ",I425,", money: ",J425,", pay: ",K425,"},")</f>
        <v>{ player_id: "Savello", pos: 4, points: 93.75, money: 0, pay: 5},</v>
      </c>
      <c r="M425" t="str">
        <f t="shared" si="73"/>
        <v>{ player_id: "Savello", pos: 4, points: 93.75, money: 0, pay: 5},</v>
      </c>
    </row>
    <row r="426" spans="1:13" x14ac:dyDescent="0.25">
      <c r="C426" s="1"/>
      <c r="D426" s="1"/>
      <c r="G426" t="s">
        <v>2</v>
      </c>
      <c r="H426">
        <v>5</v>
      </c>
      <c r="I426">
        <v>75</v>
      </c>
      <c r="J426">
        <v>0</v>
      </c>
      <c r="K426">
        <v>5</v>
      </c>
      <c r="L426" t="str">
        <f>CONCATENATE("{ player_id: """,G426,""", pos: ",H426,", points: ",I426,", money: ",J426,", pay: ",K426,"},")</f>
        <v>{ player_id: "Tiga", pos: 5, points: 75, money: 0, pay: 5},</v>
      </c>
      <c r="M426" t="str">
        <f t="shared" si="73"/>
        <v>{ player_id: "Tiga", pos: 5, points: 75, money: 0, pay: 5},</v>
      </c>
    </row>
    <row r="427" spans="1:13" x14ac:dyDescent="0.25">
      <c r="C427" s="1"/>
      <c r="D427" s="1"/>
      <c r="G427" t="s">
        <v>13</v>
      </c>
      <c r="H427">
        <v>6</v>
      </c>
      <c r="I427">
        <v>62.5</v>
      </c>
      <c r="J427">
        <v>0</v>
      </c>
      <c r="K427">
        <v>5</v>
      </c>
      <c r="L427" t="str">
        <f>CONCATENATE("{ player_id: """,G427,""", pos: ",H427,", points: ",I427,", money: ",J427,", pay: ",K427,"}")</f>
        <v>{ player_id: "Ben", pos: 6, points: 62.5, money: 0, pay: 5}</v>
      </c>
      <c r="M427" t="str">
        <f>CONCATENATE("{ player_id: """,G427,""", pos: ",H427,", points: ",I427,", money: ",J427,", pay: ",K427,"}")</f>
        <v>{ player_id: "Ben", pos: 6, points: 62.5, money: 0, pay: 5}</v>
      </c>
    </row>
    <row r="428" spans="1:13" x14ac:dyDescent="0.25">
      <c r="C428" s="1"/>
      <c r="D428" s="1"/>
      <c r="L428" t="s">
        <v>108</v>
      </c>
      <c r="M428" t="s">
        <v>109</v>
      </c>
    </row>
    <row r="429" spans="1:13" x14ac:dyDescent="0.25">
      <c r="A429" s="4">
        <v>138</v>
      </c>
      <c r="B429" s="5">
        <v>2015</v>
      </c>
      <c r="C429" s="3" t="s">
        <v>137</v>
      </c>
      <c r="D429" s="1" t="s">
        <v>117</v>
      </c>
      <c r="E429" s="4">
        <v>1</v>
      </c>
      <c r="F429" s="4">
        <v>0</v>
      </c>
      <c r="L429" t="str">
        <f>CONCATENATE("db.tournaments.insert({_id: ",A429,",year: ",B429,",date: ISODate(""",C429,"""),details: {location: """,D429,""",tables: ",E429,",final: ",F429,"},results: [")</f>
        <v>db.tournaments.insert({_id: 138,year: 2015,date: ISODate("2015-01-10"),details: {location: "Folgarida",tables: 1,final: 0},results: [</v>
      </c>
      <c r="M429" t="str">
        <f>CONCATENATE("db.tournaments.update({_id: """,A429,"""},{$set: {year: ",B429,",date: ISODate(""",C429,"""),details: {location: """,D429,""",tables: ",E429,",final: ",F429,"},results: [")</f>
        <v>db.tournaments.update({_id: "138"},{$set: {year: 2015,date: ISODate("2015-01-10"),details: {location: "Folgarida",tables: 1,final: 0},results: [</v>
      </c>
    </row>
    <row r="430" spans="1:13" x14ac:dyDescent="0.25">
      <c r="G430" t="s">
        <v>15</v>
      </c>
      <c r="H430">
        <v>1</v>
      </c>
      <c r="I430">
        <v>500</v>
      </c>
      <c r="J430">
        <v>40</v>
      </c>
      <c r="K430">
        <v>5</v>
      </c>
      <c r="L430" t="str">
        <f t="shared" ref="L430:L437" si="74">CONCATENATE("{ player_id: """,G430,""", pos: ",H430,", points: ",I430,", money: ",J430,", pay: ",K430,"},")</f>
        <v>{ player_id: "Luca Pa", pos: 1, points: 500, money: 40, pay: 5},</v>
      </c>
      <c r="M430" t="str">
        <f t="shared" ref="M430:M437" si="75">CONCATENATE("{ player_id: """,G430,""", pos: ",H430,", points: ",I430,", money: ",J430,", pay: ",K430,"},")</f>
        <v>{ player_id: "Luca Pa", pos: 1, points: 500, money: 40, pay: 5},</v>
      </c>
    </row>
    <row r="431" spans="1:13" x14ac:dyDescent="0.25">
      <c r="C431" s="1"/>
      <c r="D431" s="1"/>
      <c r="G431" t="s">
        <v>8</v>
      </c>
      <c r="H431">
        <v>2</v>
      </c>
      <c r="I431">
        <v>250</v>
      </c>
      <c r="J431">
        <v>0</v>
      </c>
      <c r="K431">
        <v>5</v>
      </c>
      <c r="L431" t="str">
        <f t="shared" si="74"/>
        <v>{ player_id: "Cana", pos: 2, points: 250, money: 0, pay: 5},</v>
      </c>
      <c r="M431" t="str">
        <f t="shared" si="75"/>
        <v>{ player_id: "Cana", pos: 2, points: 250, money: 0, pay: 5},</v>
      </c>
    </row>
    <row r="432" spans="1:13" x14ac:dyDescent="0.25">
      <c r="C432" s="1"/>
      <c r="D432" s="1"/>
      <c r="G432" t="s">
        <v>138</v>
      </c>
      <c r="H432">
        <v>3</v>
      </c>
      <c r="I432">
        <v>166.62</v>
      </c>
      <c r="J432">
        <v>0</v>
      </c>
      <c r="K432">
        <v>5</v>
      </c>
      <c r="L432" t="str">
        <f t="shared" si="74"/>
        <v>{ player_id: "Savo", pos: 3, points: 166.62, money: 0, pay: 5},</v>
      </c>
      <c r="M432" t="str">
        <f t="shared" si="75"/>
        <v>{ player_id: "Savo", pos: 3, points: 166.62, money: 0, pay: 5},</v>
      </c>
    </row>
    <row r="433" spans="1:13" x14ac:dyDescent="0.25">
      <c r="C433" s="1"/>
      <c r="D433" s="1"/>
      <c r="G433" t="s">
        <v>139</v>
      </c>
      <c r="H433">
        <v>4</v>
      </c>
      <c r="I433">
        <v>125</v>
      </c>
      <c r="J433">
        <v>0</v>
      </c>
      <c r="K433">
        <v>5</v>
      </c>
      <c r="L433" t="str">
        <f t="shared" si="74"/>
        <v>{ player_id: "Castel", pos: 4, points: 125, money: 0, pay: 5},</v>
      </c>
      <c r="M433" t="str">
        <f t="shared" si="75"/>
        <v>{ player_id: "Castel", pos: 4, points: 125, money: 0, pay: 5},</v>
      </c>
    </row>
    <row r="434" spans="1:13" x14ac:dyDescent="0.25">
      <c r="C434" s="1"/>
      <c r="D434" s="1"/>
      <c r="G434" t="s">
        <v>18</v>
      </c>
      <c r="H434">
        <v>5</v>
      </c>
      <c r="I434">
        <v>100</v>
      </c>
      <c r="J434">
        <v>0</v>
      </c>
      <c r="K434">
        <v>5</v>
      </c>
      <c r="L434" t="str">
        <f t="shared" si="74"/>
        <v>{ player_id: "Sangio", pos: 5, points: 100, money: 0, pay: 5},</v>
      </c>
      <c r="M434" t="str">
        <f t="shared" si="75"/>
        <v>{ player_id: "Sangio", pos: 5, points: 100, money: 0, pay: 5},</v>
      </c>
    </row>
    <row r="435" spans="1:13" x14ac:dyDescent="0.25">
      <c r="C435" s="1"/>
      <c r="D435" s="1"/>
      <c r="G435" t="s">
        <v>28</v>
      </c>
      <c r="H435">
        <v>6</v>
      </c>
      <c r="I435">
        <v>83.31</v>
      </c>
      <c r="J435">
        <v>0</v>
      </c>
      <c r="K435">
        <v>5</v>
      </c>
      <c r="L435" t="str">
        <f t="shared" si="74"/>
        <v>{ player_id: "Baggio", pos: 6, points: 83.31, money: 0, pay: 5},</v>
      </c>
      <c r="M435" t="str">
        <f t="shared" si="75"/>
        <v>{ player_id: "Baggio", pos: 6, points: 83.31, money: 0, pay: 5},</v>
      </c>
    </row>
    <row r="436" spans="1:13" x14ac:dyDescent="0.25">
      <c r="C436" s="1"/>
      <c r="D436" s="1"/>
      <c r="G436" t="s">
        <v>31</v>
      </c>
      <c r="H436">
        <v>7</v>
      </c>
      <c r="I436">
        <v>71.37</v>
      </c>
      <c r="J436">
        <v>0</v>
      </c>
      <c r="K436">
        <v>5</v>
      </c>
      <c r="L436" t="str">
        <f t="shared" si="74"/>
        <v>{ player_id: "Ciccio", pos: 7, points: 71.37, money: 0, pay: 5},</v>
      </c>
      <c r="M436" t="str">
        <f t="shared" si="75"/>
        <v>{ player_id: "Ciccio", pos: 7, points: 71.37, money: 0, pay: 5},</v>
      </c>
    </row>
    <row r="437" spans="1:13" x14ac:dyDescent="0.25">
      <c r="C437" s="1"/>
      <c r="D437" s="1"/>
      <c r="G437" t="s">
        <v>24</v>
      </c>
      <c r="H437">
        <v>8</v>
      </c>
      <c r="I437">
        <v>62.5</v>
      </c>
      <c r="J437">
        <v>0</v>
      </c>
      <c r="K437">
        <v>5</v>
      </c>
      <c r="L437" t="str">
        <f t="shared" si="74"/>
        <v>{ player_id: "Bus", pos: 8, points: 62.5, money: 0, pay: 5},</v>
      </c>
      <c r="M437" t="str">
        <f t="shared" si="75"/>
        <v>{ player_id: "Bus", pos: 8, points: 62.5, money: 0, pay: 5},</v>
      </c>
    </row>
    <row r="438" spans="1:13" x14ac:dyDescent="0.25">
      <c r="L438" t="s">
        <v>108</v>
      </c>
      <c r="M438" t="s">
        <v>109</v>
      </c>
    </row>
    <row r="439" spans="1:13" x14ac:dyDescent="0.25">
      <c r="A439" s="4">
        <v>139</v>
      </c>
      <c r="B439" s="5">
        <v>2015</v>
      </c>
      <c r="C439" s="3" t="s">
        <v>140</v>
      </c>
      <c r="D439" s="1" t="s">
        <v>80</v>
      </c>
      <c r="E439" s="4">
        <v>1</v>
      </c>
      <c r="F439" s="4">
        <v>0</v>
      </c>
      <c r="L439" t="str">
        <f>CONCATENATE("db.tournaments.insert({_id: ",A439,",year: ",B439,",date: ISODate(""",C439,"""),details: {location: """,D439,""",tables: ",E439,",final: ",F439,"},results: [")</f>
        <v>db.tournaments.insert({_id: 139,year: 2015,date: ISODate("2015-01-16"),details: {location: "Camilli",tables: 1,final: 0},results: [</v>
      </c>
      <c r="M439" t="str">
        <f>CONCATENATE("db.tournaments.update({_id: """,A439,"""},{$set: {year: ",B439,",date: ISODate(""",C439,"""),details: {location: """,D439,""",tables: ",E439,",final: ",F439,"},results: [")</f>
        <v>db.tournaments.update({_id: "139"},{$set: {year: 2015,date: ISODate("2015-01-16"),details: {location: "Camilli",tables: 1,final: 0},results: [</v>
      </c>
    </row>
    <row r="440" spans="1:13" x14ac:dyDescent="0.25">
      <c r="G440" t="s">
        <v>8</v>
      </c>
      <c r="H440">
        <v>1</v>
      </c>
      <c r="I440">
        <v>562.5</v>
      </c>
      <c r="J440">
        <v>45</v>
      </c>
      <c r="K440">
        <v>5</v>
      </c>
      <c r="L440" t="str">
        <f t="shared" ref="L440:L448" si="76">CONCATENATE("{ player_id: """,G440,""", pos: ",H440,", points: ",I440,", money: ",J440,", pay: ",K440,"},")</f>
        <v>{ player_id: "Cana", pos: 1, points: 562.5, money: 45, pay: 5},</v>
      </c>
      <c r="M440" t="str">
        <f t="shared" ref="M440:M447" si="77">CONCATENATE("{ player_id: """,G440,""", pos: ",H440,", points: ",I440,", money: ",J440,", pay: ",K440,"},")</f>
        <v>{ player_id: "Cana", pos: 1, points: 562.5, money: 45, pay: 5},</v>
      </c>
    </row>
    <row r="441" spans="1:13" x14ac:dyDescent="0.25">
      <c r="C441" s="1"/>
      <c r="D441" s="1"/>
      <c r="G441" t="s">
        <v>12</v>
      </c>
      <c r="H441">
        <v>2</v>
      </c>
      <c r="I441">
        <v>281.25</v>
      </c>
      <c r="J441">
        <v>0</v>
      </c>
      <c r="K441">
        <v>5</v>
      </c>
      <c r="L441" t="str">
        <f t="shared" si="76"/>
        <v>{ player_id: "Stecca", pos: 2, points: 281.25, money: 0, pay: 5},</v>
      </c>
      <c r="M441" t="str">
        <f t="shared" si="77"/>
        <v>{ player_id: "Stecca", pos: 2, points: 281.25, money: 0, pay: 5},</v>
      </c>
    </row>
    <row r="442" spans="1:13" x14ac:dyDescent="0.25">
      <c r="C442" s="1"/>
      <c r="D442" s="1"/>
      <c r="G442" t="s">
        <v>5</v>
      </c>
      <c r="H442">
        <v>3</v>
      </c>
      <c r="I442">
        <v>187.5</v>
      </c>
      <c r="J442">
        <v>0</v>
      </c>
      <c r="K442">
        <v>5</v>
      </c>
      <c r="L442" t="str">
        <f t="shared" si="76"/>
        <v>{ player_id: "Suarez", pos: 3, points: 187.5, money: 0, pay: 5},</v>
      </c>
      <c r="M442" t="str">
        <f t="shared" si="77"/>
        <v>{ player_id: "Suarez", pos: 3, points: 187.5, money: 0, pay: 5},</v>
      </c>
    </row>
    <row r="443" spans="1:13" x14ac:dyDescent="0.25">
      <c r="C443" s="1"/>
      <c r="D443" s="1"/>
      <c r="G443" t="s">
        <v>27</v>
      </c>
      <c r="H443">
        <v>4</v>
      </c>
      <c r="I443">
        <v>140.62</v>
      </c>
      <c r="J443">
        <v>0</v>
      </c>
      <c r="K443">
        <v>5</v>
      </c>
      <c r="L443" t="str">
        <f t="shared" si="76"/>
        <v>{ player_id: "Ventu", pos: 4, points: 140.62, money: 0, pay: 5},</v>
      </c>
      <c r="M443" t="str">
        <f t="shared" si="77"/>
        <v>{ player_id: "Ventu", pos: 4, points: 140.62, money: 0, pay: 5},</v>
      </c>
    </row>
    <row r="444" spans="1:13" x14ac:dyDescent="0.25">
      <c r="C444" s="1"/>
      <c r="D444" s="1"/>
      <c r="G444" t="s">
        <v>13</v>
      </c>
      <c r="H444">
        <v>5</v>
      </c>
      <c r="I444">
        <v>112.5</v>
      </c>
      <c r="J444">
        <v>0</v>
      </c>
      <c r="K444">
        <v>5</v>
      </c>
      <c r="L444" t="str">
        <f t="shared" si="76"/>
        <v>{ player_id: "Ben", pos: 5, points: 112.5, money: 0, pay: 5},</v>
      </c>
      <c r="M444" t="str">
        <f t="shared" si="77"/>
        <v>{ player_id: "Ben", pos: 5, points: 112.5, money: 0, pay: 5},</v>
      </c>
    </row>
    <row r="445" spans="1:13" x14ac:dyDescent="0.25">
      <c r="C445" s="1"/>
      <c r="D445" s="1"/>
      <c r="G445" t="s">
        <v>19</v>
      </c>
      <c r="H445">
        <v>6</v>
      </c>
      <c r="I445">
        <v>93.75</v>
      </c>
      <c r="J445">
        <v>0</v>
      </c>
      <c r="K445">
        <v>5</v>
      </c>
      <c r="L445" t="str">
        <f t="shared" si="76"/>
        <v>{ player_id: "Pipps", pos: 6, points: 93.75, money: 0, pay: 5},</v>
      </c>
      <c r="M445" t="str">
        <f t="shared" si="77"/>
        <v>{ player_id: "Pipps", pos: 6, points: 93.75, money: 0, pay: 5},</v>
      </c>
    </row>
    <row r="446" spans="1:13" x14ac:dyDescent="0.25">
      <c r="C446" s="1"/>
      <c r="D446" s="1"/>
      <c r="G446" t="s">
        <v>10</v>
      </c>
      <c r="H446">
        <v>7</v>
      </c>
      <c r="I446">
        <v>80.31</v>
      </c>
      <c r="J446">
        <v>0</v>
      </c>
      <c r="K446">
        <v>5</v>
      </c>
      <c r="L446" t="str">
        <f t="shared" si="76"/>
        <v>{ player_id: "Matteo", pos: 7, points: 80.31, money: 0, pay: 5},</v>
      </c>
      <c r="M446" t="str">
        <f t="shared" si="77"/>
        <v>{ player_id: "Matteo", pos: 7, points: 80.31, money: 0, pay: 5},</v>
      </c>
    </row>
    <row r="447" spans="1:13" x14ac:dyDescent="0.25">
      <c r="C447" s="1"/>
      <c r="D447" s="1"/>
      <c r="G447" t="s">
        <v>2</v>
      </c>
      <c r="H447">
        <v>8</v>
      </c>
      <c r="I447">
        <v>70.31</v>
      </c>
      <c r="J447">
        <v>0</v>
      </c>
      <c r="K447">
        <v>5</v>
      </c>
      <c r="L447" t="str">
        <f t="shared" si="76"/>
        <v>{ player_id: "Tiga", pos: 8, points: 70.31, money: 0, pay: 5},</v>
      </c>
      <c r="M447" t="str">
        <f t="shared" si="77"/>
        <v>{ player_id: "Tiga", pos: 8, points: 70.31, money: 0, pay: 5},</v>
      </c>
    </row>
    <row r="448" spans="1:13" x14ac:dyDescent="0.25">
      <c r="C448" s="1"/>
      <c r="D448" s="1"/>
      <c r="G448" t="s">
        <v>15</v>
      </c>
      <c r="H448">
        <v>9</v>
      </c>
      <c r="I448">
        <v>62.5</v>
      </c>
      <c r="J448">
        <v>0</v>
      </c>
      <c r="K448">
        <v>5</v>
      </c>
      <c r="L448" t="str">
        <f t="shared" si="76"/>
        <v>{ player_id: "Luca Pa", pos: 9, points: 62.5, money: 0, pay: 5},</v>
      </c>
      <c r="M448" t="str">
        <f>CONCATENATE("{ player_id: """,G448,""", pos: ",H448,", points: ",I448,", money: ",J448,", pay: ",K448,"}")</f>
        <v>{ player_id: "Luca Pa", pos: 9, points: 62.5, money: 0, pay: 5}</v>
      </c>
    </row>
    <row r="449" spans="1:13" x14ac:dyDescent="0.25">
      <c r="L449" t="s">
        <v>108</v>
      </c>
      <c r="M449" t="s">
        <v>109</v>
      </c>
    </row>
    <row r="450" spans="1:13" x14ac:dyDescent="0.25">
      <c r="A450" s="4">
        <v>140</v>
      </c>
      <c r="B450" s="5">
        <v>2015</v>
      </c>
      <c r="C450" s="3" t="s">
        <v>141</v>
      </c>
      <c r="D450" s="1" t="s">
        <v>80</v>
      </c>
      <c r="E450" s="4">
        <v>1</v>
      </c>
      <c r="F450" s="4">
        <v>0</v>
      </c>
      <c r="L450" t="str">
        <f>CONCATENATE("db.tournaments.insert({_id: ",A450,",year: ",B450,",date: ISODate(""",C450,"""),details: {location: """,D450,""",tables: ",E450,",final: ",F450,"},results: [")</f>
        <v>db.tournaments.insert({_id: 140,year: 2015,date: ISODate("2015-01-24"),details: {location: "Camilli",tables: 1,final: 0},results: [</v>
      </c>
      <c r="M450" t="str">
        <f>CONCATENATE("db.tournaments.update({_id: """,A450,"""},{$set: {year: ",B450,",date: ISODate(""",C450,"""),details: {location: """,D450,""",tables: ",E450,",final: ",F450,"},results: [")</f>
        <v>db.tournaments.update({_id: "140"},{$set: {year: 2015,date: ISODate("2015-01-24"),details: {location: "Camilli",tables: 1,final: 0},results: [</v>
      </c>
    </row>
    <row r="451" spans="1:13" x14ac:dyDescent="0.25">
      <c r="G451" t="s">
        <v>2</v>
      </c>
      <c r="H451">
        <v>1</v>
      </c>
      <c r="I451">
        <v>375</v>
      </c>
      <c r="J451">
        <v>30</v>
      </c>
      <c r="K451">
        <v>5</v>
      </c>
      <c r="L451" t="str">
        <f>CONCATENATE("{ player_id: """,G451,""", pos: ",H451,", points: ",I451,", money: ",J451,", pay: ",K451,"},")</f>
        <v>{ player_id: "Tiga", pos: 1, points: 375, money: 30, pay: 5},</v>
      </c>
      <c r="M451" t="str">
        <f t="shared" ref="M451:M455" si="78">CONCATENATE("{ player_id: """,G451,""", pos: ",H451,", points: ",I451,", money: ",J451,", pay: ",K451,"},")</f>
        <v>{ player_id: "Tiga", pos: 1, points: 375, money: 30, pay: 5},</v>
      </c>
    </row>
    <row r="452" spans="1:13" x14ac:dyDescent="0.25">
      <c r="C452" s="1"/>
      <c r="D452" s="1"/>
      <c r="G452" t="s">
        <v>12</v>
      </c>
      <c r="H452">
        <v>2</v>
      </c>
      <c r="I452">
        <v>187.5</v>
      </c>
      <c r="J452">
        <v>0</v>
      </c>
      <c r="K452">
        <v>5</v>
      </c>
      <c r="L452" t="str">
        <f>CONCATENATE("{ player_id: """,G452,""", pos: ",H452,", points: ",I452,", money: ",J452,", pay: ",K452,"},")</f>
        <v>{ player_id: "Stecca", pos: 2, points: 187.5, money: 0, pay: 5},</v>
      </c>
      <c r="M452" t="str">
        <f t="shared" si="78"/>
        <v>{ player_id: "Stecca", pos: 2, points: 187.5, money: 0, pay: 5},</v>
      </c>
    </row>
    <row r="453" spans="1:13" x14ac:dyDescent="0.25">
      <c r="C453" s="1"/>
      <c r="D453" s="1"/>
      <c r="G453" t="s">
        <v>8</v>
      </c>
      <c r="H453">
        <v>3</v>
      </c>
      <c r="I453">
        <v>125</v>
      </c>
      <c r="J453">
        <v>0</v>
      </c>
      <c r="K453">
        <v>5</v>
      </c>
      <c r="L453" t="str">
        <f>CONCATENATE("{ player_id: """,G453,""", pos: ",H453,", points: ",I453,", money: ",J453,", pay: ",K453,"},")</f>
        <v>{ player_id: "Cana", pos: 3, points: 125, money: 0, pay: 5},</v>
      </c>
      <c r="M453" t="str">
        <f t="shared" si="78"/>
        <v>{ player_id: "Cana", pos: 3, points: 125, money: 0, pay: 5},</v>
      </c>
    </row>
    <row r="454" spans="1:13" x14ac:dyDescent="0.25">
      <c r="C454" s="1"/>
      <c r="D454" s="1"/>
      <c r="G454" t="s">
        <v>18</v>
      </c>
      <c r="H454">
        <v>4</v>
      </c>
      <c r="I454">
        <v>93.75</v>
      </c>
      <c r="J454">
        <v>0</v>
      </c>
      <c r="K454">
        <v>5</v>
      </c>
      <c r="L454" t="str">
        <f>CONCATENATE("{ player_id: """,G454,""", pos: ",H454,", points: ",I454,", money: ",J454,", pay: ",K454,"},")</f>
        <v>{ player_id: "Sangio", pos: 4, points: 93.75, money: 0, pay: 5},</v>
      </c>
      <c r="M454" t="str">
        <f t="shared" si="78"/>
        <v>{ player_id: "Sangio", pos: 4, points: 93.75, money: 0, pay: 5},</v>
      </c>
    </row>
    <row r="455" spans="1:13" x14ac:dyDescent="0.25">
      <c r="C455" s="1"/>
      <c r="D455" s="1"/>
      <c r="G455" t="s">
        <v>10</v>
      </c>
      <c r="H455">
        <v>5</v>
      </c>
      <c r="I455">
        <v>75</v>
      </c>
      <c r="J455">
        <v>0</v>
      </c>
      <c r="K455">
        <v>5</v>
      </c>
      <c r="L455" t="str">
        <f>CONCATENATE("{ player_id: """,G455,""", pos: ",H455,", points: ",I455,", money: ",J455,", pay: ",K455,"},")</f>
        <v>{ player_id: "Matteo", pos: 5, points: 75, money: 0, pay: 5},</v>
      </c>
      <c r="M455" t="str">
        <f t="shared" si="78"/>
        <v>{ player_id: "Matteo", pos: 5, points: 75, money: 0, pay: 5},</v>
      </c>
    </row>
    <row r="456" spans="1:13" x14ac:dyDescent="0.25">
      <c r="C456" s="1"/>
      <c r="D456" s="1"/>
      <c r="G456" t="s">
        <v>13</v>
      </c>
      <c r="H456">
        <v>6</v>
      </c>
      <c r="I456">
        <v>62.5</v>
      </c>
      <c r="J456">
        <v>0</v>
      </c>
      <c r="K456">
        <v>5</v>
      </c>
      <c r="L456" t="str">
        <f>CONCATENATE("{ player_id: """,G456,""", pos: ",H456,", points: ",I456,", money: ",J456,", pay: ",K456,"}")</f>
        <v>{ player_id: "Ben", pos: 6, points: 62.5, money: 0, pay: 5}</v>
      </c>
      <c r="M456" t="str">
        <f>CONCATENATE("{ player_id: """,G456,""", pos: ",H456,", points: ",I456,", money: ",J456,", pay: ",K456,"}")</f>
        <v>{ player_id: "Ben", pos: 6, points: 62.5, money: 0, pay: 5}</v>
      </c>
    </row>
    <row r="457" spans="1:13" x14ac:dyDescent="0.25">
      <c r="C457" s="1"/>
      <c r="D457" s="1"/>
      <c r="L457" t="s">
        <v>108</v>
      </c>
      <c r="M457" t="s">
        <v>109</v>
      </c>
    </row>
    <row r="458" spans="1:13" x14ac:dyDescent="0.25">
      <c r="A458" s="4">
        <v>141</v>
      </c>
      <c r="B458" s="5">
        <v>2015</v>
      </c>
      <c r="C458" s="3" t="s">
        <v>142</v>
      </c>
      <c r="D458" s="1" t="s">
        <v>80</v>
      </c>
      <c r="E458" s="4">
        <v>1</v>
      </c>
      <c r="F458" s="4">
        <v>0</v>
      </c>
      <c r="L458" t="str">
        <f>CONCATENATE("db.tournaments.insert({_id: ",A458,",year: ",B458,",date: ISODate(""",C458,"""),details: {location: """,D458,""",tables: ",E458,",final: ",F458,"},results: [")</f>
        <v>db.tournaments.insert({_id: 141,year: 2015,date: ISODate("2015-01-30"),details: {location: "Camilli",tables: 1,final: 0},results: [</v>
      </c>
      <c r="M458" t="str">
        <f>CONCATENATE("db.tournaments.update({_id: """,A458,"""},{$set: {year: ",B458,",date: ISODate(""",C458,"""),details: {location: """,D458,""",tables: ",E458,",final: ",F458,"},results: [")</f>
        <v>db.tournaments.update({_id: "141"},{$set: {year: 2015,date: ISODate("2015-01-30"),details: {location: "Camilli",tables: 1,final: 0},results: [</v>
      </c>
    </row>
    <row r="459" spans="1:13" x14ac:dyDescent="0.25">
      <c r="G459" t="s">
        <v>12</v>
      </c>
      <c r="H459">
        <v>1</v>
      </c>
      <c r="I459">
        <v>500</v>
      </c>
      <c r="J459">
        <v>40</v>
      </c>
      <c r="K459">
        <v>5</v>
      </c>
      <c r="L459" t="str">
        <f t="shared" ref="L459:L466" si="79">CONCATENATE("{ player_id: """,G459,""", pos: ",H459,", points: ",I459,", money: ",J459,", pay: ",K459,"},")</f>
        <v>{ player_id: "Stecca", pos: 1, points: 500, money: 40, pay: 5},</v>
      </c>
      <c r="M459" t="str">
        <f t="shared" ref="M459:M466" si="80">CONCATENATE("{ player_id: """,G459,""", pos: ",H459,", points: ",I459,", money: ",J459,", pay: ",K459,"},")</f>
        <v>{ player_id: "Stecca", pos: 1, points: 500, money: 40, pay: 5},</v>
      </c>
    </row>
    <row r="460" spans="1:13" x14ac:dyDescent="0.25">
      <c r="C460" s="1"/>
      <c r="D460" s="1"/>
      <c r="G460" t="s">
        <v>10</v>
      </c>
      <c r="H460">
        <v>2</v>
      </c>
      <c r="I460">
        <v>250</v>
      </c>
      <c r="J460">
        <v>0</v>
      </c>
      <c r="K460">
        <v>5</v>
      </c>
      <c r="L460" t="str">
        <f t="shared" si="79"/>
        <v>{ player_id: "Matteo", pos: 2, points: 250, money: 0, pay: 5},</v>
      </c>
      <c r="M460" t="str">
        <f t="shared" si="80"/>
        <v>{ player_id: "Matteo", pos: 2, points: 250, money: 0, pay: 5},</v>
      </c>
    </row>
    <row r="461" spans="1:13" x14ac:dyDescent="0.25">
      <c r="C461" s="1"/>
      <c r="D461" s="1"/>
      <c r="G461" t="s">
        <v>19</v>
      </c>
      <c r="H461">
        <v>3</v>
      </c>
      <c r="I461">
        <v>166.62</v>
      </c>
      <c r="J461">
        <v>0</v>
      </c>
      <c r="K461">
        <v>5</v>
      </c>
      <c r="L461" t="str">
        <f t="shared" si="79"/>
        <v>{ player_id: "Pipps", pos: 3, points: 166.62, money: 0, pay: 5},</v>
      </c>
      <c r="M461" t="str">
        <f t="shared" si="80"/>
        <v>{ player_id: "Pipps", pos: 3, points: 166.62, money: 0, pay: 5},</v>
      </c>
    </row>
    <row r="462" spans="1:13" x14ac:dyDescent="0.25">
      <c r="C462" s="1"/>
      <c r="D462" s="1"/>
      <c r="G462" t="s">
        <v>8</v>
      </c>
      <c r="H462">
        <v>4</v>
      </c>
      <c r="I462">
        <v>125</v>
      </c>
      <c r="J462">
        <v>0</v>
      </c>
      <c r="K462">
        <v>5</v>
      </c>
      <c r="L462" t="str">
        <f t="shared" si="79"/>
        <v>{ player_id: "Cana", pos: 4, points: 125, money: 0, pay: 5},</v>
      </c>
      <c r="M462" t="str">
        <f t="shared" si="80"/>
        <v>{ player_id: "Cana", pos: 4, points: 125, money: 0, pay: 5},</v>
      </c>
    </row>
    <row r="463" spans="1:13" x14ac:dyDescent="0.25">
      <c r="C463" s="1"/>
      <c r="D463" s="1"/>
      <c r="G463" t="s">
        <v>2</v>
      </c>
      <c r="H463">
        <v>5</v>
      </c>
      <c r="I463">
        <v>100</v>
      </c>
      <c r="J463">
        <v>0</v>
      </c>
      <c r="K463">
        <v>5</v>
      </c>
      <c r="L463" t="str">
        <f t="shared" si="79"/>
        <v>{ player_id: "Tiga", pos: 5, points: 100, money: 0, pay: 5},</v>
      </c>
      <c r="M463" t="str">
        <f t="shared" si="80"/>
        <v>{ player_id: "Tiga", pos: 5, points: 100, money: 0, pay: 5},</v>
      </c>
    </row>
    <row r="464" spans="1:13" x14ac:dyDescent="0.25">
      <c r="C464" s="1"/>
      <c r="D464" s="1"/>
      <c r="G464" t="s">
        <v>27</v>
      </c>
      <c r="H464">
        <v>6</v>
      </c>
      <c r="I464">
        <v>83.31</v>
      </c>
      <c r="J464">
        <v>0</v>
      </c>
      <c r="K464">
        <v>5</v>
      </c>
      <c r="L464" t="str">
        <f t="shared" si="79"/>
        <v>{ player_id: "Ventu", pos: 6, points: 83.31, money: 0, pay: 5},</v>
      </c>
      <c r="M464" t="str">
        <f t="shared" si="80"/>
        <v>{ player_id: "Ventu", pos: 6, points: 83.31, money: 0, pay: 5},</v>
      </c>
    </row>
    <row r="465" spans="1:13" x14ac:dyDescent="0.25">
      <c r="C465" s="1"/>
      <c r="D465" s="1"/>
      <c r="G465" t="s">
        <v>5</v>
      </c>
      <c r="H465">
        <v>7</v>
      </c>
      <c r="I465">
        <v>71.37</v>
      </c>
      <c r="J465">
        <v>0</v>
      </c>
      <c r="K465">
        <v>5</v>
      </c>
      <c r="L465" t="str">
        <f t="shared" si="79"/>
        <v>{ player_id: "Suarez", pos: 7, points: 71.37, money: 0, pay: 5},</v>
      </c>
      <c r="M465" t="str">
        <f t="shared" si="80"/>
        <v>{ player_id: "Suarez", pos: 7, points: 71.37, money: 0, pay: 5},</v>
      </c>
    </row>
    <row r="466" spans="1:13" x14ac:dyDescent="0.25">
      <c r="C466" s="1"/>
      <c r="D466" s="1"/>
      <c r="G466" t="s">
        <v>9</v>
      </c>
      <c r="H466">
        <v>8</v>
      </c>
      <c r="I466">
        <v>62.5</v>
      </c>
      <c r="J466">
        <v>0</v>
      </c>
      <c r="K466">
        <v>5</v>
      </c>
      <c r="L466" t="str">
        <f t="shared" si="79"/>
        <v>{ player_id: "Busca", pos: 8, points: 62.5, money: 0, pay: 5},</v>
      </c>
      <c r="M466" t="str">
        <f t="shared" si="80"/>
        <v>{ player_id: "Busca", pos: 8, points: 62.5, money: 0, pay: 5},</v>
      </c>
    </row>
    <row r="467" spans="1:13" x14ac:dyDescent="0.25">
      <c r="L467" t="s">
        <v>108</v>
      </c>
      <c r="M467" t="s">
        <v>109</v>
      </c>
    </row>
    <row r="468" spans="1:13" x14ac:dyDescent="0.25">
      <c r="A468" s="4">
        <v>142</v>
      </c>
      <c r="B468" s="5">
        <v>2015</v>
      </c>
      <c r="C468" s="3" t="s">
        <v>143</v>
      </c>
      <c r="D468" s="1" t="s">
        <v>80</v>
      </c>
      <c r="E468" s="4">
        <v>1</v>
      </c>
      <c r="F468" s="4">
        <v>0</v>
      </c>
      <c r="L468" t="str">
        <f>CONCATENATE("db.tournaments.insert({_id: ",A468,",year: ",B468,",date: ISODate(""",C468,"""),details: {location: """,D468,""",tables: ",E468,",final: ",F468,"},results: [")</f>
        <v>db.tournaments.insert({_id: 142,year: 2015,date: ISODate("2015-02-06"),details: {location: "Camilli",tables: 1,final: 0},results: [</v>
      </c>
      <c r="M468" t="str">
        <f>CONCATENATE("db.tournaments.update({_id: """,A468,"""},{$set: {year: ",B468,",date: ISODate(""",C468,"""),details: {location: """,D468,""",tables: ",E468,",final: ",F468,"},results: [")</f>
        <v>db.tournaments.update({_id: "142"},{$set: {year: 2015,date: ISODate("2015-02-06"),details: {location: "Camilli",tables: 1,final: 0},results: [</v>
      </c>
    </row>
    <row r="469" spans="1:13" x14ac:dyDescent="0.25">
      <c r="G469" t="s">
        <v>2</v>
      </c>
      <c r="H469">
        <v>1</v>
      </c>
      <c r="I469">
        <v>312.5</v>
      </c>
      <c r="J469">
        <v>25</v>
      </c>
      <c r="K469">
        <v>5</v>
      </c>
      <c r="L469" t="str">
        <f t="shared" ref="L469:L473" si="81">CONCATENATE("{ player_id: """,G469,""", pos: ",H469,", points: ",I469,", money: ",J469,", pay: ",K469,"},")</f>
        <v>{ player_id: "Tiga", pos: 1, points: 312.5, money: 25, pay: 5},</v>
      </c>
      <c r="M469" t="str">
        <f t="shared" ref="M469:M473" si="82">CONCATENATE("{ player_id: """,G469,""", pos: ",H469,", points: ",I469,", money: ",J469,", pay: ",K469,"},")</f>
        <v>{ player_id: "Tiga", pos: 1, points: 312.5, money: 25, pay: 5},</v>
      </c>
    </row>
    <row r="470" spans="1:13" x14ac:dyDescent="0.25">
      <c r="C470" s="1"/>
      <c r="D470" s="1"/>
      <c r="G470" t="s">
        <v>4</v>
      </c>
      <c r="H470">
        <v>2</v>
      </c>
      <c r="I470">
        <v>156.25</v>
      </c>
      <c r="J470">
        <v>0</v>
      </c>
      <c r="K470">
        <v>5</v>
      </c>
      <c r="L470" t="str">
        <f t="shared" si="81"/>
        <v>{ player_id: "Ricci", pos: 2, points: 156.25, money: 0, pay: 5},</v>
      </c>
      <c r="M470" t="str">
        <f t="shared" si="82"/>
        <v>{ player_id: "Ricci", pos: 2, points: 156.25, money: 0, pay: 5},</v>
      </c>
    </row>
    <row r="471" spans="1:13" x14ac:dyDescent="0.25">
      <c r="C471" s="1"/>
      <c r="D471" s="1"/>
      <c r="G471" t="s">
        <v>8</v>
      </c>
      <c r="H471">
        <v>3</v>
      </c>
      <c r="I471">
        <v>104.12</v>
      </c>
      <c r="J471">
        <v>0</v>
      </c>
      <c r="K471">
        <v>5</v>
      </c>
      <c r="L471" t="str">
        <f t="shared" si="81"/>
        <v>{ player_id: "Cana", pos: 3, points: 104.12, money: 0, pay: 5},</v>
      </c>
      <c r="M471" t="str">
        <f t="shared" si="82"/>
        <v>{ player_id: "Cana", pos: 3, points: 104.12, money: 0, pay: 5},</v>
      </c>
    </row>
    <row r="472" spans="1:13" x14ac:dyDescent="0.25">
      <c r="C472" s="1"/>
      <c r="D472" s="1"/>
      <c r="G472" t="s">
        <v>10</v>
      </c>
      <c r="H472">
        <v>4</v>
      </c>
      <c r="I472">
        <v>78.12</v>
      </c>
      <c r="J472">
        <v>0</v>
      </c>
      <c r="K472">
        <v>5</v>
      </c>
      <c r="L472" t="str">
        <f t="shared" si="81"/>
        <v>{ player_id: "Matteo", pos: 4, points: 78.12, money: 0, pay: 5},</v>
      </c>
      <c r="M472" t="str">
        <f t="shared" si="82"/>
        <v>{ player_id: "Matteo", pos: 4, points: 78.12, money: 0, pay: 5},</v>
      </c>
    </row>
    <row r="473" spans="1:13" x14ac:dyDescent="0.25">
      <c r="C473" s="1"/>
      <c r="D473" s="1"/>
      <c r="G473" t="s">
        <v>12</v>
      </c>
      <c r="H473">
        <v>5</v>
      </c>
      <c r="I473">
        <v>62.5</v>
      </c>
      <c r="J473">
        <v>0</v>
      </c>
      <c r="K473">
        <v>5</v>
      </c>
      <c r="L473" t="str">
        <f t="shared" si="81"/>
        <v>{ player_id: "Stecca", pos: 5, points: 62.5, money: 0, pay: 5},</v>
      </c>
      <c r="M473" t="str">
        <f t="shared" si="82"/>
        <v>{ player_id: "Stecca", pos: 5, points: 62.5, money: 0, pay: 5},</v>
      </c>
    </row>
    <row r="474" spans="1:13" x14ac:dyDescent="0.25">
      <c r="L474" t="s">
        <v>108</v>
      </c>
      <c r="M474" t="s">
        <v>109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2015-02-07T01:36:23Z</dcterms:modified>
</cp:coreProperties>
</file>