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M427" i="2" l="1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L416" i="2" l="1"/>
  <c r="L410" i="2"/>
  <c r="L419" i="2"/>
  <c r="L418" i="2"/>
  <c r="L417" i="2"/>
  <c r="L415" i="2"/>
  <c r="L414" i="2"/>
  <c r="L413" i="2"/>
  <c r="L412" i="2"/>
  <c r="L411" i="2"/>
  <c r="L306" i="2" l="1"/>
  <c r="M419" i="2"/>
  <c r="M418" i="2"/>
  <c r="M417" i="2"/>
  <c r="M416" i="2"/>
  <c r="M415" i="2"/>
  <c r="M414" i="2"/>
  <c r="M413" i="2"/>
  <c r="M412" i="2"/>
  <c r="M411" i="2"/>
  <c r="M410" i="2"/>
  <c r="L393" i="2" l="1"/>
  <c r="M408" i="2" l="1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M391" i="2" l="1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1" i="2" l="1"/>
  <c r="L381" i="2"/>
  <c r="M380" i="2"/>
  <c r="L380" i="2"/>
  <c r="M379" i="2"/>
  <c r="L379" i="2"/>
  <c r="M378" i="2"/>
  <c r="L378" i="2"/>
  <c r="M377" i="2"/>
  <c r="L377" i="2"/>
  <c r="M375" i="2" l="1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7" i="2" l="1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8" i="2" l="1"/>
  <c r="L358" i="2"/>
  <c r="M357" i="2"/>
  <c r="L357" i="2"/>
  <c r="M356" i="2"/>
  <c r="L356" i="2"/>
  <c r="M355" i="2"/>
  <c r="L355" i="2"/>
  <c r="M354" i="2"/>
  <c r="L354" i="2"/>
  <c r="M353" i="2"/>
  <c r="L353" i="2"/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<sst xmlns="http://schemas.openxmlformats.org/spreadsheetml/2006/main" count="673" uniqueCount="137">
  <si>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</si>
  <si>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</si>
  <si>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</si>
  <si>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</si>
  <si>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</si>
  <si>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</si>
  <si>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</si>
  <si>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</si>
  <si>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</si>
  <si>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</si>
  <si>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</si>
  <si>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</si>
  <si>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</si>
  <si>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</si>
  <si>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</si>
  <si>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</si>
  <si>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</si>
  <si>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</si>
  <si>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</si>
  <si>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</si>
  <si>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</si>
  <si>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</si>
  <si>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</si>
  <si>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</si>
  <si>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</si>
  <si>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</si>
  <si>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</si>
  <si>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</si>
  <si>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</si>
  <si>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</si>
  <si>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</si>
  <si>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</si>
  <si>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</si>
  <si>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</si>
  <si>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</si>
  <si>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</si>
  <si>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</si>
  <si>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</si>
  <si>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</si>
  <si>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</si>
  <si>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</si>
  <si>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</si>
  <si>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</si>
  <si>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</si>
  <si>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</si>
  <si>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</si>
  <si>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</si>
  <si>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</si>
  <si>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</si>
  <si>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</si>
  <si>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</si>
  <si>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</si>
  <si>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</si>
  <si>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</si>
  <si>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</si>
  <si>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</si>
  <si>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</si>
  <si>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</si>
  <si>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</si>
  <si>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</si>
  <si>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</si>
  <si>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</si>
  <si>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</si>
  <si>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</si>
  <si>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</si>
  <si>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</si>
  <si>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</si>
  <si>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</si>
  <si>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</si>
  <si>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</si>
  <si>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</si>
  <si>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</si>
  <si>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</si>
  <si>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</si>
  <si>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</si>
  <si>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</si>
  <si>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</si>
  <si>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</si>
  <si>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</si>
  <si>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</si>
  <si>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</si>
  <si>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</si>
  <si>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</si>
  <si>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</si>
  <si>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</si>
  <si>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</si>
  <si>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</si>
  <si>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</si>
  <si>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</si>
  <si>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</si>
  <si>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</si>
  <si>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</si>
  <si>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</si>
  <si>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</si>
  <si>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</si>
  <si>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</si>
  <si>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</si>
  <si>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</si>
  <si>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</si>
  <si>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</si>
  <si>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</si>
  <si>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</si>
  <si>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</si>
  <si>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</si>
  <si>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</si>
  <si>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</si>
  <si>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</si>
  <si>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</si>
  <si>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</si>
  <si>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</si>
  <si>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</si>
  <si>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</si>
  <si>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</si>
  <si>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</si>
  <si>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</si>
  <si>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</si>
  <si>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</si>
  <si>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</si>
  <si>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</si>
  <si>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</si>
  <si>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</si>
  <si>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</si>
  <si>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</si>
  <si>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</si>
  <si>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</si>
  <si>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</si>
  <si>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</si>
  <si>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</si>
  <si>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</si>
  <si>
    <t>2014-11-14</t>
  </si>
  <si>
    <t>2014-11-21</t>
  </si>
  <si>
    <t>2014-11-28</t>
  </si>
  <si>
    <t>2014-12-05</t>
  </si>
  <si>
    <t>2014-12-12</t>
  </si>
  <si>
    <t>2014-12-19</t>
  </si>
  <si>
    <t>2015-01-02</t>
  </si>
  <si>
    <t>2015-01-09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</si>
</sst>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8"/>
  <sheetViews>
    <sheetView tabSelected="1" topLeftCell="D1" zoomScaleNormal="100" workbookViewId="0">
      <pane ySplit="1" topLeftCell="A418" activePane="bottomLeft" state="frozen"/>
      <selection pane="bottomLeft" activeCell="L421" sqref="L421:L428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3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C4" s="1"/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C5" s="1"/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C6" s="1"/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C7" s="1"/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C8" s="1"/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C9" s="1"/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3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C13" s="1"/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C14" s="1"/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C15" s="1"/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C16" s="1"/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C17" s="1"/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C18" s="1"/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C19" s="1"/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3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C23" s="1"/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C24" s="1"/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C25" s="1"/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C26" s="1"/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C27" s="1"/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3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C31" s="1"/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C32" s="1"/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C33" s="1"/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C34" s="1"/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C35" s="1"/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C36" s="1"/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C37" s="1"/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3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C41" s="1"/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C42" s="1"/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C43" s="1"/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C44" s="1"/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C45" s="1"/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C46" s="1"/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3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C50" s="1"/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C51" s="1"/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C52" s="1"/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C53" s="1"/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C54" s="1"/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C55" s="1"/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C56" s="1"/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3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C60" s="1"/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C61" s="1"/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3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C65" s="1"/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C66" s="1"/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C67" s="1"/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C68" s="1"/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3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C72" s="1"/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C73" s="1"/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C74" s="1"/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3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3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3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3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3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3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3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3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3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3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3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3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3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C89" s="1"/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3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C92" s="1"/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C93" s="1"/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C94" s="1"/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C95" s="1"/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3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C98" s="1"/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C99" s="1"/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C100" s="1"/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C101" s="1"/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C102" s="1"/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C103" s="1"/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3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C106" s="1"/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C107" s="1"/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C108" s="1"/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C109" s="1"/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C110" s="1"/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C111" s="1"/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C112" s="1"/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C113" s="1"/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C114" s="1"/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C115" s="1"/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3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C118" s="1"/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C119" s="1"/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C120" s="1"/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C121" s="1"/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C122" s="1"/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C123" s="1"/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C124" s="1"/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3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C127" s="1"/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C128" s="1"/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C129" s="1"/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C130" s="1"/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C131" s="1"/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C132" s="1"/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3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C135" s="1"/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C136" s="1"/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C137" s="1"/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C138" s="1"/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C139" s="1"/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C140" s="1"/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3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C143" s="1"/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C144" s="1"/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C145" s="1"/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C146" s="1"/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C147" s="1"/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C148" s="1"/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C149" s="1"/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C150" s="1"/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3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C153" s="1"/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C154" s="1"/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C155" s="1"/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C156" s="1"/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C157" s="1"/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C158" s="1"/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C159" s="1"/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C160" s="1"/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C161" s="1"/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C162" s="1"/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C163" s="1"/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3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C166" s="1"/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C167" s="1"/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C168" s="1"/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C169" s="1"/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C170" s="1"/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C171" s="1"/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C172" s="1"/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C173" s="1"/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3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C176" s="1"/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C177" s="1"/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C178" s="1"/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C179" s="1"/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C180" s="1"/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C181" s="1"/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C182" s="1"/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C183" s="1"/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C184" s="1"/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3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C187" s="1"/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C188" s="1"/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C189" s="1"/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C190" s="1"/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C191" s="1"/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C192" s="1"/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3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C195" s="1"/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C196" s="1"/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C197" s="1"/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C198" s="1"/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C199" s="1"/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C200" s="1"/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3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C203" s="1"/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C204" s="1"/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C205" s="1"/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C206" s="1"/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C207" s="1"/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C208" s="1"/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3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C211" s="1"/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C212" s="1"/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C213" s="1"/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C214" s="1"/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C215" s="1"/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C216" s="1"/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C217" s="1"/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C218" s="1"/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C219" s="1"/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C220" s="1"/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3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C223" s="1"/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C224" s="1"/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C225" s="1"/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C226" s="1"/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C227" s="1"/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C228" s="1"/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3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C231" s="1"/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C232" s="1"/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C233" s="1"/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C234" s="1"/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C235" s="1"/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C236" s="1"/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3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C239" s="1"/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C240" s="1"/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C241" s="1"/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C242" s="1"/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C243" s="1"/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3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C246" s="1"/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C247" s="1"/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C248" s="1"/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C249" s="1"/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C250" s="1"/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3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C253" s="1"/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C254" s="1"/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C255" s="1"/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C256" s="1"/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C257" s="1"/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C258" s="1"/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C259" s="1"/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C260" s="1"/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3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C263" s="1"/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C264" s="1"/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C265" s="1"/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C266" s="1"/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3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C269" s="1"/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C270" s="1"/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C271" s="1"/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C272" s="1"/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C273" s="1"/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C274" s="1"/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3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C277" s="1"/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C278" s="1"/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C279" s="1"/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C280" s="1"/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C281" s="1"/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C282" s="1"/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C283" s="1"/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C284" s="1"/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C285" s="1"/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3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C288" s="1"/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C289" s="1"/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C290" s="1"/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C291" s="1"/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C292" s="1"/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C293" s="1"/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C294" s="1"/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C295" s="1"/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3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45</v>
      </c>
      <c r="K298">
        <v>5</v>
      </c>
      <c r="L298" t="str">
        <f t="shared" ref="L298:L306" si="49">CONCATENATE("{ player_id: """,G298,""", pos: ",H298,", points: ",I298,", money: ",J298,", pay: ",K298,"},")</f>
        <v>{ player_id: "Tiga", pos: 1, points: 562,5, money: 45, pay: 5},</v>
      </c>
      <c r="M298" t="str">
        <f t="shared" ref="M298:M305" si="50">CONCATENATE("{ player_id: """,G298,""", pos: ",H298,", points: ",I298,", money: ",J298,", pay: ",K298,"},")</f>
        <v>{ player_id: "Tiga", pos: 1, points: 562,5, money: 45, pay: 5},</v>
      </c>
    </row>
    <row r="299" spans="1:13" x14ac:dyDescent="0.25">
      <c r="C299" s="1"/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C300" s="1"/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C301" s="1"/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C302" s="1"/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C303" s="1"/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C304" s="1"/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C305" s="1"/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C306" s="1"/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 t="shared" si="49"/>
        <v>{ player_id: "Pipps", pos: 9, points: 62,5, money: 0, pay: 5},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3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C310" s="1"/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C311" s="1"/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C312" s="1"/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C313" s="1"/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C314" s="1"/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C315" s="1"/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C316" s="1"/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3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C320" s="1"/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C321" s="1"/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C322" s="1"/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C323" s="1"/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C324" s="1"/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C325" s="1"/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C326" s="1"/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3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C330" s="1"/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C331" s="1"/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C332" s="1"/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C333" s="1"/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C334" s="1"/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C335" s="1"/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3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C338" s="1"/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C339" s="1"/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C340" s="1"/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C341" s="1"/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3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C345" s="1"/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C346" s="1"/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C347" s="1"/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C348" s="1"/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C349" s="1"/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C350" s="1"/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C351" s="1"/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3" spans="1:13" x14ac:dyDescent="0.25">
      <c r="A353" s="4">
        <v>130</v>
      </c>
      <c r="B353" s="5">
        <v>2014</v>
      </c>
      <c r="C353" s="3" t="s">
        <v>129</v>
      </c>
      <c r="D353" s="1" t="s">
        <v>81</v>
      </c>
      <c r="E353" s="4">
        <v>1</v>
      </c>
      <c r="F353" s="4">
        <v>0</v>
      </c>
      <c r="L353" t="str">
        <f>CONCATENATE("db.tournaments.insert({_id: ",A353,",year: ",B353,",date: ISODate(""",C353,"""),details: {location: """,D353,""",tables: ",E353,",final: ",F353,"},results: [")</f>
        <v>db.tournaments.insert({_id: 130,year: 2014,date: ISODate("2014-11-14"),details: {location: "Cantina",tables: 1,final: 0},results: [</v>
      </c>
      <c r="M353" t="str">
        <f>CONCATENATE("db.tournaments.update({_id: """,A353,"""},{$set: {year: ",B353,",date: ISODate(""",C353,"""),details: {location: """,D353,""",tables: ",E353,",final: ",F353,"},results: [")</f>
        <v>db.tournaments.update({_id: "130"},{$set: {year: 2014,date: ISODate("2014-11-14"),details: {location: "Cantina",tables: 1,final: 0},results: [</v>
      </c>
    </row>
    <row r="354" spans="1:13" x14ac:dyDescent="0.25">
      <c r="G354" t="s">
        <v>2</v>
      </c>
      <c r="H354">
        <v>1</v>
      </c>
      <c r="I354">
        <v>362.5</v>
      </c>
      <c r="J354">
        <v>25</v>
      </c>
      <c r="K354">
        <v>5</v>
      </c>
      <c r="L354" t="str">
        <f t="shared" ref="L354:L358" si="60">CONCATENATE("{ player_id: """,G354,""", pos: ",H354,", points: ",I354,", money: ",J354,", pay: ",K354,"},")</f>
        <v>{ player_id: "Tiga", pos: 1, points: 362.5, money: 25, pay: 5},</v>
      </c>
      <c r="M354" t="str">
        <f t="shared" ref="M354:M358" si="61">CONCATENATE("{ player_id: """,G354,""", pos: ",H354,", points: ",I354,", money: ",J354,", pay: ",K354,"},")</f>
        <v>{ player_id: "Tiga", pos: 1, points: 362.5, money: 25, pay: 5},</v>
      </c>
    </row>
    <row r="355" spans="1:13" x14ac:dyDescent="0.25">
      <c r="C355" s="1"/>
      <c r="D355" s="1"/>
      <c r="G355" t="s">
        <v>8</v>
      </c>
      <c r="H355">
        <v>2</v>
      </c>
      <c r="I355">
        <v>181.25</v>
      </c>
      <c r="J355">
        <v>0</v>
      </c>
      <c r="K355">
        <v>5</v>
      </c>
      <c r="L355" t="str">
        <f t="shared" si="60"/>
        <v>{ player_id: "Cana", pos: 2, points: 181.25, money: 0, pay: 5},</v>
      </c>
      <c r="M355" t="str">
        <f t="shared" si="61"/>
        <v>{ player_id: "Cana", pos: 2, points: 181.25, money: 0, pay: 5},</v>
      </c>
    </row>
    <row r="356" spans="1:13" x14ac:dyDescent="0.25">
      <c r="C356" s="1"/>
      <c r="D356" s="1"/>
      <c r="G356" t="s">
        <v>6</v>
      </c>
      <c r="H356">
        <v>3</v>
      </c>
      <c r="I356">
        <v>120.78</v>
      </c>
      <c r="J356">
        <v>0</v>
      </c>
      <c r="K356">
        <v>5</v>
      </c>
      <c r="L356" t="str">
        <f t="shared" si="60"/>
        <v>{ player_id: "Rico", pos: 3, points: 120.78, money: 0, pay: 5},</v>
      </c>
      <c r="M356" t="str">
        <f t="shared" si="61"/>
        <v>{ player_id: "Rico", pos: 3, points: 120.78, money: 0, pay: 5},</v>
      </c>
    </row>
    <row r="357" spans="1:13" x14ac:dyDescent="0.25">
      <c r="C357" s="1"/>
      <c r="D357" s="1"/>
      <c r="G357" t="s">
        <v>19</v>
      </c>
      <c r="H357">
        <v>4</v>
      </c>
      <c r="I357">
        <v>90.62</v>
      </c>
      <c r="J357">
        <v>0</v>
      </c>
      <c r="K357">
        <v>5</v>
      </c>
      <c r="L357" t="str">
        <f t="shared" si="60"/>
        <v>{ player_id: "Pipps", pos: 4, points: 90.62, money: 0, pay: 5},</v>
      </c>
      <c r="M357" t="str">
        <f t="shared" si="61"/>
        <v>{ player_id: "Pipps", pos: 4, points: 90.62, money: 0, pay: 5},</v>
      </c>
    </row>
    <row r="358" spans="1:13" x14ac:dyDescent="0.25">
      <c r="C358" s="1"/>
      <c r="D358" s="1"/>
      <c r="G358" t="s">
        <v>5</v>
      </c>
      <c r="H358">
        <v>5</v>
      </c>
      <c r="I358">
        <v>72.5</v>
      </c>
      <c r="J358">
        <v>0</v>
      </c>
      <c r="K358">
        <v>10</v>
      </c>
      <c r="L358" t="str">
        <f t="shared" si="60"/>
        <v>{ player_id: "Suarez", pos: 5, points: 72.5, money: 0, pay: 10},</v>
      </c>
      <c r="M358" t="str">
        <f t="shared" si="61"/>
        <v>{ player_id: "Suarez", pos: 5, points: 72.5, money: 0, pay: 10},</v>
      </c>
    </row>
    <row r="359" spans="1:13" x14ac:dyDescent="0.25">
      <c r="L359" t="s">
        <v>108</v>
      </c>
      <c r="M359" t="s">
        <v>109</v>
      </c>
    </row>
    <row r="360" spans="1:13" x14ac:dyDescent="0.25">
      <c r="A360" s="4">
        <v>131</v>
      </c>
      <c r="B360" s="5">
        <v>2014</v>
      </c>
      <c r="C360" s="3" t="s">
        <v>130</v>
      </c>
      <c r="D360" s="1" t="s">
        <v>81</v>
      </c>
      <c r="E360" s="4">
        <v>1</v>
      </c>
      <c r="F360" s="4">
        <v>0</v>
      </c>
      <c r="L360" t="str">
        <f>CONCATENATE("db.tournaments.insert({_id: ",A360,",year: ",B360,",date: ISODate(""",C360,"""),details: {location: """,D360,""",tables: ",E360,",final: ",F360,"},results: [")</f>
        <v>db.tournaments.insert({_id: 131,year: 2014,date: ISODate("2014-11-21"),details: {location: "Cantina",tables: 1,final: 0},results: [</v>
      </c>
      <c r="M360" t="str">
        <f>CONCATENATE("db.tournaments.update({_id: """,A360,"""},{$set: {year: ",B360,",date: ISODate(""",C360,"""),details: {location: """,D360,""",tables: ",E360,",final: ",F360,"},results: [")</f>
        <v>db.tournaments.update({_id: "131"},{$set: {year: 2014,date: ISODate("2014-11-21"),details: {location: "Cantina",tables: 1,final: 0},results: [</v>
      </c>
    </row>
    <row r="361" spans="1:13" x14ac:dyDescent="0.25">
      <c r="G361" t="s">
        <v>12</v>
      </c>
      <c r="H361">
        <v>1</v>
      </c>
      <c r="I361">
        <v>437.5</v>
      </c>
      <c r="J361">
        <v>35</v>
      </c>
      <c r="K361">
        <v>5</v>
      </c>
      <c r="L361" t="str">
        <f t="shared" ref="L361:L366" si="62">CONCATENATE("{ player_id: """,G361,""", pos: ",H361,", points: ",I361,", money: ",J361,", pay: ",K361,"},")</f>
        <v>{ player_id: "Stecca", pos: 1, points: 437.5, money: 35, pay: 5},</v>
      </c>
      <c r="M361" t="str">
        <f t="shared" ref="M361:M366" si="63">CONCATENATE("{ player_id: """,G361,""", pos: ",H361,", points: ",I361,", money: ",J361,", pay: ",K361,"},")</f>
        <v>{ player_id: "Stecca", pos: 1, points: 437.5, money: 35, pay: 5},</v>
      </c>
    </row>
    <row r="362" spans="1:13" x14ac:dyDescent="0.25">
      <c r="C362" s="1"/>
      <c r="D362" s="1"/>
      <c r="G362" t="s">
        <v>8</v>
      </c>
      <c r="H362">
        <v>2</v>
      </c>
      <c r="I362">
        <v>218.75</v>
      </c>
      <c r="J362">
        <v>0</v>
      </c>
      <c r="K362">
        <v>5</v>
      </c>
      <c r="L362" t="str">
        <f t="shared" si="62"/>
        <v>{ player_id: "Cana", pos: 2, points: 218.75, money: 0, pay: 5},</v>
      </c>
      <c r="M362" t="str">
        <f t="shared" si="63"/>
        <v>{ player_id: "Cana", pos: 2, points: 218.75, money: 0, pay: 5},</v>
      </c>
    </row>
    <row r="363" spans="1:13" x14ac:dyDescent="0.25">
      <c r="C363" s="1"/>
      <c r="D363" s="1"/>
      <c r="G363" t="s">
        <v>14</v>
      </c>
      <c r="H363">
        <v>3</v>
      </c>
      <c r="I363">
        <v>145.81</v>
      </c>
      <c r="J363">
        <v>0</v>
      </c>
      <c r="K363">
        <v>5</v>
      </c>
      <c r="L363" t="str">
        <f t="shared" si="62"/>
        <v>{ player_id: "Nero", pos: 3, points: 145.81, money: 0, pay: 5},</v>
      </c>
      <c r="M363" t="str">
        <f t="shared" si="63"/>
        <v>{ player_id: "Nero", pos: 3, points: 145.81, money: 0, pay: 5},</v>
      </c>
    </row>
    <row r="364" spans="1:13" x14ac:dyDescent="0.25">
      <c r="C364" s="1"/>
      <c r="D364" s="1"/>
      <c r="G364" t="s">
        <v>5</v>
      </c>
      <c r="H364">
        <v>4</v>
      </c>
      <c r="I364">
        <v>109.37</v>
      </c>
      <c r="J364">
        <v>0</v>
      </c>
      <c r="K364">
        <v>5</v>
      </c>
      <c r="L364" t="str">
        <f t="shared" si="62"/>
        <v>{ player_id: "Suarez", pos: 4, points: 109.37, money: 0, pay: 5},</v>
      </c>
      <c r="M364" t="str">
        <f t="shared" si="63"/>
        <v>{ player_id: "Suarez", pos: 4, points: 109.37, money: 0, pay: 5},</v>
      </c>
    </row>
    <row r="365" spans="1:13" x14ac:dyDescent="0.25">
      <c r="C365" s="1"/>
      <c r="D365" s="1"/>
      <c r="G365" t="s">
        <v>2</v>
      </c>
      <c r="H365">
        <v>5</v>
      </c>
      <c r="I365">
        <v>87.5</v>
      </c>
      <c r="J365">
        <v>0</v>
      </c>
      <c r="K365">
        <v>5</v>
      </c>
      <c r="L365" t="str">
        <f t="shared" si="62"/>
        <v>{ player_id: "Tiga", pos: 5, points: 87.5, money: 0, pay: 5},</v>
      </c>
      <c r="M365" t="str">
        <f t="shared" si="63"/>
        <v>{ player_id: "Tiga", pos: 5, points: 87.5, money: 0, pay: 5},</v>
      </c>
    </row>
    <row r="366" spans="1:13" x14ac:dyDescent="0.25">
      <c r="C366" s="1"/>
      <c r="D366" s="1"/>
      <c r="G366" t="s">
        <v>10</v>
      </c>
      <c r="H366">
        <v>6</v>
      </c>
      <c r="I366">
        <v>72.87</v>
      </c>
      <c r="J366">
        <v>0</v>
      </c>
      <c r="K366">
        <v>5</v>
      </c>
      <c r="L366" t="str">
        <f t="shared" si="62"/>
        <v>{ player_id: "Matteo", pos: 6, points: 72.87, money: 0, pay: 5},</v>
      </c>
      <c r="M366" t="str">
        <f t="shared" si="63"/>
        <v>{ player_id: "Matteo", pos: 6, points: 72.87, money: 0, pay: 5},</v>
      </c>
    </row>
    <row r="367" spans="1:13" x14ac:dyDescent="0.25">
      <c r="C367" s="1"/>
      <c r="D367" s="1"/>
      <c r="G367" t="s">
        <v>6</v>
      </c>
      <c r="H367">
        <v>7</v>
      </c>
      <c r="I367">
        <v>62.5</v>
      </c>
      <c r="J367">
        <v>0</v>
      </c>
      <c r="K367">
        <v>5</v>
      </c>
      <c r="L367" t="str">
        <f>CONCATENATE("{ player_id: """,G367,""", pos: ",H367,", points: ",I367,", money: ",J367,", pay: ",K367,"}")</f>
        <v>{ player_id: "Rico", pos: 7, points: 62.5, money: 0, pay: 5}</v>
      </c>
      <c r="M367" t="str">
        <f>CONCATENATE("{ player_id: """,G367,""", pos: ",H367,", points: ",I367,", money: ",J367,", pay: ",K367,"}")</f>
        <v>{ player_id: "Rico", pos: 7, points: 62.5, money: 0, pay: 5}</v>
      </c>
    </row>
    <row r="368" spans="1:13" x14ac:dyDescent="0.25">
      <c r="C368" s="1"/>
      <c r="D368" s="1"/>
      <c r="L368" t="s">
        <v>108</v>
      </c>
      <c r="M368" t="s">
        <v>109</v>
      </c>
    </row>
    <row r="369" spans="1:13" x14ac:dyDescent="0.25">
      <c r="A369" s="4">
        <v>132</v>
      </c>
      <c r="B369" s="5">
        <v>2014</v>
      </c>
      <c r="C369" s="3" t="s">
        <v>131</v>
      </c>
      <c r="D369" s="1" t="s">
        <v>80</v>
      </c>
      <c r="E369" s="4">
        <v>1</v>
      </c>
      <c r="F369" s="4">
        <v>0</v>
      </c>
      <c r="L369" t="str">
        <f>CONCATENATE("db.tournaments.insert({_id: ",A369,",year: ",B369,",date: ISODate(""",C369,"""),details: {location: """,D369,""",tables: ",E369,",final: ",F369,"},results: [")</f>
        <v>db.tournaments.insert({_id: 132,year: 2014,date: ISODate("2014-11-28"),details: {location: "Camilli",tables: 1,final: 0},results: [</v>
      </c>
      <c r="M369" t="str">
        <f>CONCATENATE("db.tournaments.update({_id: """,A369,"""},{$set: {year: ",B369,",date: ISODate(""",C369,"""),details: {location: """,D369,""",tables: ",E369,",final: ",F369,"},results: [")</f>
        <v>db.tournaments.update({_id: "132"},{$set: {year: 2014,date: ISODate("2014-11-28"),details: {location: "Camilli",tables: 1,final: 0},results: [</v>
      </c>
    </row>
    <row r="370" spans="1:13" x14ac:dyDescent="0.25">
      <c r="G370" t="s">
        <v>10</v>
      </c>
      <c r="H370">
        <v>1</v>
      </c>
      <c r="I370">
        <v>375</v>
      </c>
      <c r="J370">
        <v>30</v>
      </c>
      <c r="K370">
        <v>5</v>
      </c>
      <c r="L370" t="str">
        <f>CONCATENATE("{ player_id: """,G370,""", pos: ",H370,", points: ",I370,", money: ",J370,", pay: ",K370,"},")</f>
        <v>{ player_id: "Matteo", pos: 1, points: 375, money: 30, pay: 5},</v>
      </c>
      <c r="M370" t="str">
        <f t="shared" ref="M370:M374" si="64">CONCATENATE("{ player_id: """,G370,""", pos: ",H370,", points: ",I370,", money: ",J370,", pay: ",K370,"},")</f>
        <v>{ player_id: "Matteo", pos: 1, points: 375, money: 30, pay: 5},</v>
      </c>
    </row>
    <row r="371" spans="1:13" x14ac:dyDescent="0.25">
      <c r="C371" s="1"/>
      <c r="D371" s="1"/>
      <c r="G371" t="s">
        <v>2</v>
      </c>
      <c r="H371">
        <v>2</v>
      </c>
      <c r="I371">
        <v>187.5</v>
      </c>
      <c r="J371">
        <v>0</v>
      </c>
      <c r="K371">
        <v>5</v>
      </c>
      <c r="L371" t="str">
        <f>CONCATENATE("{ player_id: """,G371,""", pos: ",H371,", points: ",I371,", money: ",J371,", pay: ",K371,"},")</f>
        <v>{ player_id: "Tiga", pos: 2, points: 187.5, money: 0, pay: 5},</v>
      </c>
      <c r="M371" t="str">
        <f t="shared" si="64"/>
        <v>{ player_id: "Tiga", pos: 2, points: 187.5, money: 0, pay: 5},</v>
      </c>
    </row>
    <row r="372" spans="1:13" x14ac:dyDescent="0.25">
      <c r="C372" s="1"/>
      <c r="D372" s="1"/>
      <c r="G372" t="s">
        <v>5</v>
      </c>
      <c r="H372">
        <v>3</v>
      </c>
      <c r="I372">
        <v>125</v>
      </c>
      <c r="J372">
        <v>0</v>
      </c>
      <c r="K372">
        <v>5</v>
      </c>
      <c r="L372" t="str">
        <f>CONCATENATE("{ player_id: """,G372,""", pos: ",H372,", points: ",I372,", money: ",J372,", pay: ",K372,"},")</f>
        <v>{ player_id: "Suarez", pos: 3, points: 125, money: 0, pay: 5},</v>
      </c>
      <c r="M372" t="str">
        <f t="shared" si="64"/>
        <v>{ player_id: "Suarez", pos: 3, points: 125, money: 0, pay: 5},</v>
      </c>
    </row>
    <row r="373" spans="1:13" x14ac:dyDescent="0.25">
      <c r="C373" s="1"/>
      <c r="D373" s="1"/>
      <c r="G373" t="s">
        <v>12</v>
      </c>
      <c r="H373">
        <v>4</v>
      </c>
      <c r="I373">
        <v>93.75</v>
      </c>
      <c r="J373">
        <v>0</v>
      </c>
      <c r="K373">
        <v>5</v>
      </c>
      <c r="L373" t="str">
        <f>CONCATENATE("{ player_id: """,G373,""", pos: ",H373,", points: ",I373,", money: ",J373,", pay: ",K373,"},")</f>
        <v>{ player_id: "Stecca", pos: 4, points: 93.75, money: 0, pay: 5},</v>
      </c>
      <c r="M373" t="str">
        <f t="shared" si="64"/>
        <v>{ player_id: "Stecca", pos: 4, points: 93.75, money: 0, pay: 5},</v>
      </c>
    </row>
    <row r="374" spans="1:13" x14ac:dyDescent="0.25">
      <c r="C374" s="1"/>
      <c r="D374" s="1"/>
      <c r="G374" t="s">
        <v>8</v>
      </c>
      <c r="H374">
        <v>5</v>
      </c>
      <c r="I374">
        <v>75</v>
      </c>
      <c r="J374">
        <v>0</v>
      </c>
      <c r="K374">
        <v>5</v>
      </c>
      <c r="L374" t="str">
        <f>CONCATENATE("{ player_id: """,G374,""", pos: ",H374,", points: ",I374,", money: ",J374,", pay: ",K374,"},")</f>
        <v>{ player_id: "Cana", pos: 5, points: 75, money: 0, pay: 5},</v>
      </c>
      <c r="M374" t="str">
        <f t="shared" si="64"/>
        <v>{ player_id: "Cana", pos: 5, points: 75, money: 0, pay: 5},</v>
      </c>
    </row>
    <row r="375" spans="1:13" x14ac:dyDescent="0.25">
      <c r="C375" s="1"/>
      <c r="D375" s="1"/>
      <c r="G375" t="s">
        <v>11</v>
      </c>
      <c r="H375">
        <v>6</v>
      </c>
      <c r="I375">
        <v>62.5</v>
      </c>
      <c r="J375">
        <v>0</v>
      </c>
      <c r="K375">
        <v>5</v>
      </c>
      <c r="L375" t="str">
        <f>CONCATENATE("{ player_id: """,G375,""", pos: ",H375,", points: ",I375,", money: ",J375,", pay: ",K375,"}")</f>
        <v>{ player_id: "Piretta", pos: 6, points: 62.5, money: 0, pay: 5}</v>
      </c>
      <c r="M375" t="str">
        <f>CONCATENATE("{ player_id: """,G375,""", pos: ",H375,", points: ",I375,", money: ",J375,", pay: ",K375,"}")</f>
        <v>{ player_id: "Piretta", pos: 6, points: 62.5, money: 0, pay: 5}</v>
      </c>
    </row>
    <row r="376" spans="1:13" x14ac:dyDescent="0.25">
      <c r="C376" s="1"/>
      <c r="D376" s="1"/>
      <c r="L376" t="s">
        <v>108</v>
      </c>
      <c r="M376" t="s">
        <v>109</v>
      </c>
    </row>
    <row r="377" spans="1:13" x14ac:dyDescent="0.25">
      <c r="A377" s="4">
        <v>133</v>
      </c>
      <c r="B377" s="5">
        <v>2014</v>
      </c>
      <c r="C377" s="3" t="s">
        <v>132</v>
      </c>
      <c r="D377" s="1" t="s">
        <v>80</v>
      </c>
      <c r="E377" s="4">
        <v>1</v>
      </c>
      <c r="F377" s="4">
        <v>0</v>
      </c>
      <c r="L377" t="str">
        <f>CONCATENATE("db.tournaments.insert({_id: ",A377,",year: ",B377,",date: ISODate(""",C377,"""),details: {location: """,D377,""",tables: ",E377,",final: ",F377,"},results: [")</f>
        <v>db.tournaments.insert({_id: 133,year: 2014,date: ISODate("2014-12-05"),details: {location: "Camilli",tables: 1,final: 0},results: [</v>
      </c>
      <c r="M377" t="str">
        <f>CONCATENATE("db.tournaments.update({_id: """,A377,"""},{$set: {year: ",B377,",date: ISODate(""",C377,"""),details: {location: """,D377,""",tables: ",E377,",final: ",F377,"},results: [")</f>
        <v>db.tournaments.update({_id: "133"},{$set: {year: 2014,date: ISODate("2014-12-05"),details: {location: "Camilli",tables: 1,final: 0},results: [</v>
      </c>
    </row>
    <row r="378" spans="1:13" x14ac:dyDescent="0.25">
      <c r="G378" t="s">
        <v>10</v>
      </c>
      <c r="H378">
        <v>1</v>
      </c>
      <c r="I378">
        <v>250</v>
      </c>
      <c r="J378">
        <v>20</v>
      </c>
      <c r="K378">
        <v>5</v>
      </c>
      <c r="L378" t="str">
        <f>CONCATENATE("{ player_id: """,G378,""", pos: ",H378,", points: ",I378,", money: ",J378,", pay: ",K378,"},")</f>
        <v>{ player_id: "Matteo", pos: 1, points: 250, money: 20, pay: 5},</v>
      </c>
      <c r="M378" t="str">
        <f>CONCATENATE("{ player_id: """,G378,""", pos: ",H378,", points: ",I378,", money: ",J378,", pay: ",K378,"},")</f>
        <v>{ player_id: "Matteo", pos: 1, points: 250, money: 20, pay: 5},</v>
      </c>
    </row>
    <row r="379" spans="1:13" x14ac:dyDescent="0.25">
      <c r="C379" s="1"/>
      <c r="D379" s="1"/>
      <c r="G379" t="s">
        <v>8</v>
      </c>
      <c r="H379">
        <v>2</v>
      </c>
      <c r="I379">
        <v>125</v>
      </c>
      <c r="J379">
        <v>0</v>
      </c>
      <c r="K379">
        <v>5</v>
      </c>
      <c r="L379" t="str">
        <f>CONCATENATE("{ player_id: """,G379,""", pos: ",H379,", points: ",I379,", money: ",J379,", pay: ",K379,"},")</f>
        <v>{ player_id: "Cana", pos: 2, points: 125, money: 0, pay: 5},</v>
      </c>
      <c r="M379" t="str">
        <f>CONCATENATE("{ player_id: """,G379,""", pos: ",H379,", points: ",I379,", money: ",J379,", pay: ",K379,"},")</f>
        <v>{ player_id: "Cana", pos: 2, points: 125, money: 0, pay: 5},</v>
      </c>
    </row>
    <row r="380" spans="1:13" x14ac:dyDescent="0.25">
      <c r="C380" s="1"/>
      <c r="D380" s="1"/>
      <c r="G380" t="s">
        <v>2</v>
      </c>
      <c r="H380">
        <v>3</v>
      </c>
      <c r="I380">
        <v>83.31</v>
      </c>
      <c r="J380">
        <v>0</v>
      </c>
      <c r="K380">
        <v>5</v>
      </c>
      <c r="L380" t="str">
        <f>CONCATENATE("{ player_id: """,G380,""", pos: ",H380,", points: ",I380,", money: ",J380,", pay: ",K380,"},")</f>
        <v>{ player_id: "Tiga", pos: 3, points: 83.31, money: 0, pay: 5},</v>
      </c>
      <c r="M380" t="str">
        <f>CONCATENATE("{ player_id: """,G380,""", pos: ",H380,", points: ",I380,", money: ",J380,", pay: ",K380,"},")</f>
        <v>{ player_id: "Tiga", pos: 3, points: 83.31, money: 0, pay: 5},</v>
      </c>
    </row>
    <row r="381" spans="1:13" x14ac:dyDescent="0.25">
      <c r="C381" s="1"/>
      <c r="D381" s="1"/>
      <c r="G381" t="s">
        <v>12</v>
      </c>
      <c r="H381">
        <v>4</v>
      </c>
      <c r="I381">
        <v>62.5</v>
      </c>
      <c r="J381">
        <v>0</v>
      </c>
      <c r="K381">
        <v>5</v>
      </c>
      <c r="L381" t="str">
        <f>CONCATENATE("{ player_id: """,G381,""", pos: ",H381,", points: ",I381,", money: ",J381,", pay: ",K381,"}")</f>
        <v>{ player_id: "Stecca", pos: 4, points: 62.5, money: 0, pay: 5}</v>
      </c>
      <c r="M381" t="str">
        <f>CONCATENATE("{ player_id: """,G381,""", pos: ",H381,", points: ",I381,", money: ",J381,", pay: ",K381,"}")</f>
        <v>{ player_id: "Stecca", pos: 4, points: 62.5, money: 0, pay: 5}</v>
      </c>
    </row>
    <row r="382" spans="1:13" x14ac:dyDescent="0.25">
      <c r="C382" s="1"/>
      <c r="D382" s="1"/>
      <c r="L382" t="s">
        <v>108</v>
      </c>
      <c r="M382" t="s">
        <v>109</v>
      </c>
    </row>
    <row r="383" spans="1:13" x14ac:dyDescent="0.25">
      <c r="A383" s="4">
        <v>134</v>
      </c>
      <c r="B383" s="5">
        <v>2014</v>
      </c>
      <c r="C383" s="3" t="s">
        <v>133</v>
      </c>
      <c r="D383" s="1" t="s">
        <v>81</v>
      </c>
      <c r="E383" s="4">
        <v>1</v>
      </c>
      <c r="F383" s="4">
        <v>0</v>
      </c>
      <c r="L383" t="str">
        <f>CONCATENATE("db.tournaments.insert({_id: ",A383,",year: ",B383,",date: ISODate(""",C383,"""),details: {location: """,D383,""",tables: ",E383,",final: ",F383,"},results: [")</f>
        <v>db.tournaments.insert({_id: 134,year: 2014,date: ISODate("2014-12-12"),details: {location: "Cantina",tables: 1,final: 0},results: [</v>
      </c>
      <c r="M383" t="str">
        <f>CONCATENATE("db.tournaments.update({_id: """,A383,"""},{$set: {year: ",B383,",date: ISODate(""",C383,"""),details: {location: """,D383,""",tables: ",E383,",final: ",F383,"},results: [")</f>
        <v>db.tournaments.update({_id: "134"},{$set: {year: 2014,date: ISODate("2014-12-12"),details: {location: "Cantina",tables: 1,final: 0},results: [</v>
      </c>
    </row>
    <row r="384" spans="1:13" x14ac:dyDescent="0.25">
      <c r="G384" t="s">
        <v>8</v>
      </c>
      <c r="H384">
        <v>1</v>
      </c>
      <c r="I384">
        <v>500</v>
      </c>
      <c r="J384">
        <v>40</v>
      </c>
      <c r="K384">
        <v>5</v>
      </c>
      <c r="L384" t="str">
        <f t="shared" ref="L384:L391" si="65">CONCATENATE("{ player_id: """,G384,""", pos: ",H384,", points: ",I384,", money: ",J384,", pay: ",K384,"},")</f>
        <v>{ player_id: "Cana", pos: 1, points: 500, money: 40, pay: 5},</v>
      </c>
      <c r="M384" t="str">
        <f t="shared" ref="M384:M391" si="66">CONCATENATE("{ player_id: """,G384,""", pos: ",H384,", points: ",I384,", money: ",J384,", pay: ",K384,"},")</f>
        <v>{ player_id: "Cana", pos: 1, points: 500, money: 40, pay: 5},</v>
      </c>
    </row>
    <row r="385" spans="1:13" x14ac:dyDescent="0.25">
      <c r="C385" s="1"/>
      <c r="D385" s="1"/>
      <c r="G385" t="s">
        <v>13</v>
      </c>
      <c r="H385">
        <v>2</v>
      </c>
      <c r="I385">
        <v>250</v>
      </c>
      <c r="J385">
        <v>0</v>
      </c>
      <c r="K385">
        <v>5</v>
      </c>
      <c r="L385" t="str">
        <f t="shared" si="65"/>
        <v>{ player_id: "Ben", pos: 2, points: 250, money: 0, pay: 5},</v>
      </c>
      <c r="M385" t="str">
        <f t="shared" si="66"/>
        <v>{ player_id: "Ben", pos: 2, points: 250, money: 0, pay: 5},</v>
      </c>
    </row>
    <row r="386" spans="1:13" x14ac:dyDescent="0.25">
      <c r="C386" s="1"/>
      <c r="D386" s="1"/>
      <c r="G386" t="s">
        <v>6</v>
      </c>
      <c r="H386">
        <v>3</v>
      </c>
      <c r="I386">
        <v>166.62</v>
      </c>
      <c r="J386">
        <v>0</v>
      </c>
      <c r="K386">
        <v>5</v>
      </c>
      <c r="L386" t="str">
        <f t="shared" si="65"/>
        <v>{ player_id: "Rico", pos: 3, points: 166.62, money: 0, pay: 5},</v>
      </c>
      <c r="M386" t="str">
        <f t="shared" si="66"/>
        <v>{ player_id: "Rico", pos: 3, points: 166.62, money: 0, pay: 5},</v>
      </c>
    </row>
    <row r="387" spans="1:13" x14ac:dyDescent="0.25">
      <c r="C387" s="1"/>
      <c r="D387" s="1"/>
      <c r="G387" t="s">
        <v>2</v>
      </c>
      <c r="H387">
        <v>4</v>
      </c>
      <c r="I387">
        <v>125</v>
      </c>
      <c r="J387">
        <v>0</v>
      </c>
      <c r="K387">
        <v>5</v>
      </c>
      <c r="L387" t="str">
        <f t="shared" si="65"/>
        <v>{ player_id: "Tiga", pos: 4, points: 125, money: 0, pay: 5},</v>
      </c>
      <c r="M387" t="str">
        <f t="shared" si="66"/>
        <v>{ player_id: "Tiga", pos: 4, points: 125, money: 0, pay: 5},</v>
      </c>
    </row>
    <row r="388" spans="1:13" x14ac:dyDescent="0.25">
      <c r="C388" s="1"/>
      <c r="D388" s="1"/>
      <c r="G388" t="s">
        <v>19</v>
      </c>
      <c r="H388">
        <v>5</v>
      </c>
      <c r="I388">
        <v>100</v>
      </c>
      <c r="J388">
        <v>0</v>
      </c>
      <c r="K388">
        <v>5</v>
      </c>
      <c r="L388" t="str">
        <f t="shared" si="65"/>
        <v>{ player_id: "Pipps", pos: 5, points: 100, money: 0, pay: 5},</v>
      </c>
      <c r="M388" t="str">
        <f t="shared" si="66"/>
        <v>{ player_id: "Pipps", pos: 5, points: 100, money: 0, pay: 5},</v>
      </c>
    </row>
    <row r="389" spans="1:13" x14ac:dyDescent="0.25">
      <c r="C389" s="1"/>
      <c r="D389" s="1"/>
      <c r="G389" t="s">
        <v>12</v>
      </c>
      <c r="H389">
        <v>6</v>
      </c>
      <c r="I389">
        <v>83.31</v>
      </c>
      <c r="J389">
        <v>0</v>
      </c>
      <c r="K389">
        <v>5</v>
      </c>
      <c r="L389" t="str">
        <f t="shared" si="65"/>
        <v>{ player_id: "Stecca", pos: 6, points: 83.31, money: 0, pay: 5},</v>
      </c>
      <c r="M389" t="str">
        <f t="shared" si="66"/>
        <v>{ player_id: "Stecca", pos: 6, points: 83.31, money: 0, pay: 5},</v>
      </c>
    </row>
    <row r="390" spans="1:13" x14ac:dyDescent="0.25">
      <c r="C390" s="1"/>
      <c r="D390" s="1"/>
      <c r="G390" t="s">
        <v>10</v>
      </c>
      <c r="H390">
        <v>7</v>
      </c>
      <c r="I390">
        <v>71.37</v>
      </c>
      <c r="J390">
        <v>0</v>
      </c>
      <c r="K390">
        <v>5</v>
      </c>
      <c r="L390" t="str">
        <f t="shared" si="65"/>
        <v>{ player_id: "Matteo", pos: 7, points: 71.37, money: 0, pay: 5},</v>
      </c>
      <c r="M390" t="str">
        <f t="shared" si="66"/>
        <v>{ player_id: "Matteo", pos: 7, points: 71.37, money: 0, pay: 5},</v>
      </c>
    </row>
    <row r="391" spans="1:13" x14ac:dyDescent="0.25">
      <c r="C391" s="1"/>
      <c r="D391" s="1"/>
      <c r="G391" t="s">
        <v>14</v>
      </c>
      <c r="H391">
        <v>8</v>
      </c>
      <c r="I391">
        <v>62.5</v>
      </c>
      <c r="J391">
        <v>0</v>
      </c>
      <c r="K391">
        <v>5</v>
      </c>
      <c r="L391" t="str">
        <f t="shared" si="65"/>
        <v>{ player_id: "Nero", pos: 8, points: 62.5, money: 0, pay: 5},</v>
      </c>
      <c r="M391" t="str">
        <f t="shared" si="66"/>
        <v>{ player_id: "Nero", pos: 8, points: 62.5, money: 0, pay: 5},</v>
      </c>
    </row>
    <row r="392" spans="1:13" x14ac:dyDescent="0.25">
      <c r="L392" t="s">
        <v>108</v>
      </c>
      <c r="M392" t="s">
        <v>109</v>
      </c>
    </row>
    <row r="393" spans="1:13" x14ac:dyDescent="0.25">
      <c r="A393" s="4">
        <v>135</v>
      </c>
      <c r="B393" s="5">
        <v>2014</v>
      </c>
      <c r="C393" s="3" t="s">
        <v>134</v>
      </c>
      <c r="D393" s="1" t="s">
        <v>81</v>
      </c>
      <c r="E393" s="4">
        <v>2</v>
      </c>
      <c r="F393" s="4">
        <v>1</v>
      </c>
      <c r="L393" t="str">
        <f>CONCATENATE("db.tournaments.insert({_id: ",A393,",year: ",B393,",date: ISODate(""",C393,"""),details: {location: """,D393,""",tables: ",E393,",final: ",F393,"},results: [")</f>
        <v>db.tournaments.insert({_id: 135,year: 2014,date: ISODate("2014-12-19"),details: {location: "Cantina",tables: 2,final: 1},results: [</v>
      </c>
      <c r="M393" t="str">
        <f>CONCATENATE("db.tournaments.update({_id: """,A393,"""},{$set: {year: ",B393,",date: ISODate(""",C393,"""),details: {location: """,D393,""",tables: ",E393,",final: ",F393,"},results: [")</f>
        <v>db.tournaments.update({_id: "135"},{$set: {year: 2014,date: ISODate("2014-12-19"),details: {location: "Cantina",tables: 2,final: 1},results: [</v>
      </c>
    </row>
    <row r="394" spans="1:13" x14ac:dyDescent="0.25">
      <c r="G394" t="s">
        <v>8</v>
      </c>
      <c r="H394">
        <v>1</v>
      </c>
      <c r="I394">
        <v>0</v>
      </c>
      <c r="J394">
        <v>60</v>
      </c>
      <c r="K394">
        <v>5</v>
      </c>
      <c r="L394" t="str">
        <f t="shared" ref="L394:L401" si="67">CONCATENATE("{ player_id: """,G394,""", pos: ",H394,", points: ",I394,", money: ",J394,", pay: ",K394,"},")</f>
        <v>{ player_id: "Cana", pos: 1, points: 0, money: 60, pay: 5},</v>
      </c>
      <c r="M394" t="str">
        <f t="shared" ref="M394:M401" si="68">CONCATENATE("{ player_id: """,G394,""", pos: ",H394,", points: ",I394,", money: ",J394,", pay: ",K394,"},")</f>
        <v>{ player_id: "Cana", pos: 1, points: 0, money: 60, pay: 5},</v>
      </c>
    </row>
    <row r="395" spans="1:13" x14ac:dyDescent="0.25">
      <c r="C395" s="1"/>
      <c r="D395" s="1"/>
      <c r="G395" t="s">
        <v>2</v>
      </c>
      <c r="H395">
        <v>2</v>
      </c>
      <c r="I395">
        <v>0</v>
      </c>
      <c r="J395">
        <v>15</v>
      </c>
      <c r="K395">
        <v>5</v>
      </c>
      <c r="L395" t="str">
        <f t="shared" si="67"/>
        <v>{ player_id: "Tiga", pos: 2, points: 0, money: 15, pay: 5},</v>
      </c>
      <c r="M395" t="str">
        <f t="shared" si="68"/>
        <v>{ player_id: "Tiga", pos: 2, points: 0, money: 15, pay: 5},</v>
      </c>
    </row>
    <row r="396" spans="1:13" x14ac:dyDescent="0.25">
      <c r="C396" s="1"/>
      <c r="D396" s="1"/>
      <c r="G396" t="s">
        <v>12</v>
      </c>
      <c r="H396">
        <v>3</v>
      </c>
      <c r="I396">
        <v>0</v>
      </c>
      <c r="J396">
        <v>0</v>
      </c>
      <c r="K396">
        <v>5</v>
      </c>
      <c r="L396" t="str">
        <f t="shared" si="67"/>
        <v>{ player_id: "Stecca", pos: 3, points: 0, money: 0, pay: 5},</v>
      </c>
      <c r="M396" t="str">
        <f t="shared" si="68"/>
        <v>{ player_id: "Stecca", pos: 3, points: 0, money: 0, pay: 5},</v>
      </c>
    </row>
    <row r="397" spans="1:13" x14ac:dyDescent="0.25">
      <c r="C397" s="1"/>
      <c r="D397" s="1"/>
      <c r="G397" t="s">
        <v>10</v>
      </c>
      <c r="H397">
        <v>4</v>
      </c>
      <c r="I397">
        <v>0</v>
      </c>
      <c r="J397">
        <v>0</v>
      </c>
      <c r="K397">
        <v>5</v>
      </c>
      <c r="L397" t="str">
        <f t="shared" si="67"/>
        <v>{ player_id: "Matteo", pos: 4, points: 0, money: 0, pay: 5},</v>
      </c>
      <c r="M397" t="str">
        <f t="shared" si="68"/>
        <v>{ player_id: "Matteo", pos: 4, points: 0, money: 0, pay: 5},</v>
      </c>
    </row>
    <row r="398" spans="1:13" x14ac:dyDescent="0.25">
      <c r="C398" s="1"/>
      <c r="D398" s="1"/>
      <c r="G398" t="s">
        <v>9</v>
      </c>
      <c r="H398">
        <v>5</v>
      </c>
      <c r="I398">
        <v>0</v>
      </c>
      <c r="J398">
        <v>0</v>
      </c>
      <c r="K398">
        <v>5</v>
      </c>
      <c r="L398" t="str">
        <f t="shared" si="67"/>
        <v>{ player_id: "Busca", pos: 5, points: 0, money: 0, pay: 5},</v>
      </c>
      <c r="M398" t="str">
        <f t="shared" si="68"/>
        <v>{ player_id: "Busca", pos: 5, points: 0, money: 0, pay: 5},</v>
      </c>
    </row>
    <row r="399" spans="1:13" x14ac:dyDescent="0.25">
      <c r="C399" s="1"/>
      <c r="D399" s="1"/>
      <c r="G399" t="s">
        <v>15</v>
      </c>
      <c r="H399">
        <v>6</v>
      </c>
      <c r="I399">
        <v>0</v>
      </c>
      <c r="J399">
        <v>0</v>
      </c>
      <c r="K399">
        <v>5</v>
      </c>
      <c r="L399" t="str">
        <f t="shared" si="67"/>
        <v>{ player_id: "Luca Pa", pos: 6, points: 0, money: 0, pay: 5},</v>
      </c>
      <c r="M399" t="str">
        <f t="shared" si="68"/>
        <v>{ player_id: "Luca Pa", pos: 6, points: 0, money: 0, pay: 5},</v>
      </c>
    </row>
    <row r="400" spans="1:13" x14ac:dyDescent="0.25">
      <c r="C400" s="1"/>
      <c r="D400" s="1"/>
      <c r="G400" t="s">
        <v>11</v>
      </c>
      <c r="H400">
        <v>7</v>
      </c>
      <c r="I400">
        <v>0</v>
      </c>
      <c r="J400">
        <v>0</v>
      </c>
      <c r="K400">
        <v>5</v>
      </c>
      <c r="L400" t="str">
        <f t="shared" si="67"/>
        <v>{ player_id: "Piretta", pos: 7, points: 0, money: 0, pay: 5},</v>
      </c>
      <c r="M400" t="str">
        <f t="shared" si="68"/>
        <v>{ player_id: "Piretta", pos: 7, points: 0, money: 0, pay: 5},</v>
      </c>
    </row>
    <row r="401" spans="1:13" x14ac:dyDescent="0.25">
      <c r="C401" s="1"/>
      <c r="D401" s="1"/>
      <c r="G401" t="s">
        <v>5</v>
      </c>
      <c r="H401">
        <v>8</v>
      </c>
      <c r="I401">
        <v>0</v>
      </c>
      <c r="J401">
        <v>0</v>
      </c>
      <c r="K401">
        <v>5</v>
      </c>
      <c r="L401" t="str">
        <f t="shared" si="67"/>
        <v>{ player_id: "Suarez", pos: 8, points: 0, money: 0, pay: 5},</v>
      </c>
      <c r="M401" t="str">
        <f t="shared" si="68"/>
        <v>{ player_id: "Suarez", pos: 8, points: 0, money: 0, pay: 5},</v>
      </c>
    </row>
    <row r="402" spans="1:13" x14ac:dyDescent="0.25">
      <c r="G402" t="s">
        <v>13</v>
      </c>
      <c r="H402">
        <v>9</v>
      </c>
      <c r="I402">
        <v>0</v>
      </c>
      <c r="J402">
        <v>0</v>
      </c>
      <c r="K402">
        <v>5</v>
      </c>
      <c r="L402" t="str">
        <f t="shared" ref="L402:L408" si="69">CONCATENATE("{ player_id: """,G402,""", pos: ",H402,", points: ",I402,", money: ",J402,", pay: ",K402,"},")</f>
        <v>{ player_id: "Ben", pos: 9, points: 0, money: 0, pay: 5},</v>
      </c>
      <c r="M402" t="str">
        <f t="shared" ref="M402:M408" si="70">CONCATENATE("{ player_id: """,G402,""", pos: ",H402,", points: ",I402,", money: ",J402,", pay: ",K402,"},")</f>
        <v>{ player_id: "Ben", pos: 9, points: 0, money: 0, pay: 5},</v>
      </c>
    </row>
    <row r="403" spans="1:13" x14ac:dyDescent="0.25">
      <c r="C403" s="1"/>
      <c r="D403" s="1"/>
      <c r="G403" t="s">
        <v>6</v>
      </c>
      <c r="H403">
        <v>10</v>
      </c>
      <c r="I403">
        <v>0</v>
      </c>
      <c r="J403">
        <v>0</v>
      </c>
      <c r="K403">
        <v>5</v>
      </c>
      <c r="L403" t="str">
        <f t="shared" si="69"/>
        <v>{ player_id: "Rico", pos: 10, points: 0, money: 0, pay: 5},</v>
      </c>
      <c r="M403" t="str">
        <f t="shared" si="70"/>
        <v>{ player_id: "Rico", pos: 10, points: 0, money: 0, pay: 5},</v>
      </c>
    </row>
    <row r="404" spans="1:13" x14ac:dyDescent="0.25">
      <c r="C404" s="1"/>
      <c r="D404" s="1"/>
      <c r="G404" t="s">
        <v>1</v>
      </c>
      <c r="H404">
        <v>11</v>
      </c>
      <c r="I404">
        <v>0</v>
      </c>
      <c r="J404">
        <v>0</v>
      </c>
      <c r="K404">
        <v>5</v>
      </c>
      <c r="L404" t="str">
        <f t="shared" si="69"/>
        <v>{ player_id: "Edo", pos: 11, points: 0, money: 0, pay: 5},</v>
      </c>
      <c r="M404" t="str">
        <f t="shared" si="70"/>
        <v>{ player_id: "Edo", pos: 11, points: 0, money: 0, pay: 5},</v>
      </c>
    </row>
    <row r="405" spans="1:13" x14ac:dyDescent="0.25">
      <c r="G405" t="s">
        <v>3</v>
      </c>
      <c r="H405">
        <v>12</v>
      </c>
      <c r="I405">
        <v>0</v>
      </c>
      <c r="J405">
        <v>0</v>
      </c>
      <c r="K405">
        <v>5</v>
      </c>
      <c r="L405" t="str">
        <f t="shared" si="69"/>
        <v>{ player_id: "Vale", pos: 12, points: 0, money: 0, pay: 5},</v>
      </c>
      <c r="M405" t="str">
        <f t="shared" si="70"/>
        <v>{ player_id: "Vale", pos: 12, points: 0, money: 0, pay: 5},</v>
      </c>
    </row>
    <row r="406" spans="1:13" x14ac:dyDescent="0.25">
      <c r="G406" t="s">
        <v>14</v>
      </c>
      <c r="H406">
        <v>13</v>
      </c>
      <c r="I406">
        <v>0</v>
      </c>
      <c r="J406">
        <v>0</v>
      </c>
      <c r="K406">
        <v>5</v>
      </c>
      <c r="L406" t="str">
        <f t="shared" si="69"/>
        <v>{ player_id: "Nero", pos: 13, points: 0, money: 0, pay: 5},</v>
      </c>
      <c r="M406" t="str">
        <f t="shared" si="70"/>
        <v>{ player_id: "Nero", pos: 13, points: 0, money: 0, pay: 5},</v>
      </c>
    </row>
    <row r="407" spans="1:13" x14ac:dyDescent="0.25">
      <c r="G407" t="s">
        <v>19</v>
      </c>
      <c r="H407">
        <v>14</v>
      </c>
      <c r="I407">
        <v>0</v>
      </c>
      <c r="J407">
        <v>0</v>
      </c>
      <c r="K407">
        <v>5</v>
      </c>
      <c r="L407" t="str">
        <f t="shared" si="69"/>
        <v>{ player_id: "Pipps", pos: 14, points: 0, money: 0, pay: 5},</v>
      </c>
      <c r="M407" t="str">
        <f t="shared" si="70"/>
        <v>{ player_id: "Pipps", pos: 14, points: 0, money: 0, pay: 5},</v>
      </c>
    </row>
    <row r="408" spans="1:13" x14ac:dyDescent="0.25">
      <c r="G408" t="s">
        <v>20</v>
      </c>
      <c r="H408">
        <v>15</v>
      </c>
      <c r="I408">
        <v>0</v>
      </c>
      <c r="J408">
        <v>0</v>
      </c>
      <c r="K408">
        <v>5</v>
      </c>
      <c r="L408" t="str">
        <f t="shared" si="69"/>
        <v>{ player_id: "Riw", pos: 15, points: 0, money: 0, pay: 5},</v>
      </c>
      <c r="M408" t="str">
        <f t="shared" si="70"/>
        <v>{ player_id: "Riw", pos: 15, points: 0, money: 0, pay: 5},</v>
      </c>
    </row>
    <row r="409" spans="1:13" x14ac:dyDescent="0.25">
      <c r="L409" t="s">
        <v>108</v>
      </c>
      <c r="M409" t="s">
        <v>109</v>
      </c>
    </row>
    <row r="410" spans="1:13" x14ac:dyDescent="0.25">
      <c r="A410" s="4">
        <v>136</v>
      </c>
      <c r="B410" s="5">
        <v>2015</v>
      </c>
      <c r="C410" s="3" t="s">
        <v>135</v>
      </c>
      <c r="D410" s="1" t="s">
        <v>81</v>
      </c>
      <c r="E410" s="4">
        <v>1</v>
      </c>
      <c r="F410" s="4">
        <v>0</v>
      </c>
      <c r="L410" t="str">
        <f>CONCATENATE("db.tournaments.insert({_id: ",A410,",year: ",B410,",date: ISODate(""",C410,"""),details: {location: """,D410,""",tables: ",E410,",final: ",F410,"},results: [")</f>
        <v>db.tournaments.insert({_id: 136,year: 2015,date: ISODate("2015-01-02"),details: {location: "Cantina",tables: 1,final: 0},results: [</v>
      </c>
      <c r="M410" t="str">
        <f>CONCATENATE("db.tournaments.update({_id: """,A410,"""},{$set: {year: ",B410,",date: ISODate(""",C410,"""),details: {location: """,D410,""",tables: ",E410,",final: ",F410,"},results: [")</f>
        <v>db.tournaments.update({_id: "136"},{$set: {year: 2015,date: ISODate("2015-01-02"),details: {location: "Cantina",tables: 1,final: 0},results: [</v>
      </c>
    </row>
    <row r="411" spans="1:13" x14ac:dyDescent="0.25">
      <c r="G411" t="s">
        <v>2</v>
      </c>
      <c r="H411">
        <v>1</v>
      </c>
      <c r="I411">
        <v>562.5</v>
      </c>
      <c r="J411">
        <v>45</v>
      </c>
      <c r="K411">
        <v>5</v>
      </c>
      <c r="L411" t="str">
        <f t="shared" ref="L411:L419" si="71">CONCATENATE("{ player_id: """,G411,""", pos: ",H411,", points: ",I411,", money: ",J411,", pay: ",K411,"},")</f>
        <v>{ player_id: "Tiga", pos: 1, points: 562.5, money: 45, pay: 5},</v>
      </c>
      <c r="M411" t="str">
        <f t="shared" ref="M411:M418" si="72">CONCATENATE("{ player_id: """,G411,""", pos: ",H411,", points: ",I411,", money: ",J411,", pay: ",K411,"},")</f>
        <v>{ player_id: "Tiga", pos: 1, points: 562,5, money: 45, pay: 5},</v>
      </c>
    </row>
    <row r="412" spans="1:13" x14ac:dyDescent="0.25">
      <c r="C412" s="1"/>
      <c r="D412" s="1"/>
      <c r="G412" t="s">
        <v>5</v>
      </c>
      <c r="H412">
        <v>2</v>
      </c>
      <c r="I412">
        <v>281.25</v>
      </c>
      <c r="J412">
        <v>0</v>
      </c>
      <c r="K412">
        <v>5</v>
      </c>
      <c r="L412" t="str">
        <f t="shared" si="71"/>
        <v>{ player_id: "Suarez", pos: 2, points: 281.25, money: 0, pay: 5},</v>
      </c>
      <c r="M412" t="str">
        <f t="shared" si="72"/>
        <v>{ player_id: "Suarez", pos: 2, points: 281,25, money: 0, pay: 5},</v>
      </c>
    </row>
    <row r="413" spans="1:13" x14ac:dyDescent="0.25">
      <c r="C413" s="1"/>
      <c r="D413" s="1"/>
      <c r="G413" t="s">
        <v>10</v>
      </c>
      <c r="H413">
        <v>3</v>
      </c>
      <c r="I413">
        <v>187.5</v>
      </c>
      <c r="J413">
        <v>0</v>
      </c>
      <c r="K413">
        <v>5</v>
      </c>
      <c r="L413" t="str">
        <f t="shared" si="71"/>
        <v>{ player_id: "Matteo", pos: 3, points: 187.5, money: 0, pay: 5},</v>
      </c>
      <c r="M413" t="str">
        <f t="shared" si="72"/>
        <v>{ player_id: "Matteo", pos: 3, points: 187,5, money: 0, pay: 5},</v>
      </c>
    </row>
    <row r="414" spans="1:13" x14ac:dyDescent="0.25">
      <c r="C414" s="1"/>
      <c r="D414" s="1"/>
      <c r="G414" t="s">
        <v>12</v>
      </c>
      <c r="H414">
        <v>4</v>
      </c>
      <c r="I414">
        <v>140.62</v>
      </c>
      <c r="J414">
        <v>0</v>
      </c>
      <c r="K414">
        <v>5</v>
      </c>
      <c r="L414" t="str">
        <f t="shared" si="71"/>
        <v>{ player_id: "Stecca", pos: 4, points: 140.62, money: 0, pay: 5},</v>
      </c>
      <c r="M414" t="str">
        <f t="shared" si="72"/>
        <v>{ player_id: "Stecca", pos: 4, points: 140,62, money: 0, pay: 5},</v>
      </c>
    </row>
    <row r="415" spans="1:13" x14ac:dyDescent="0.25">
      <c r="C415" s="1"/>
      <c r="D415" s="1"/>
      <c r="G415" t="s">
        <v>21</v>
      </c>
      <c r="H415">
        <v>5</v>
      </c>
      <c r="I415">
        <v>112.5</v>
      </c>
      <c r="J415">
        <v>0</v>
      </c>
      <c r="K415">
        <v>5</v>
      </c>
      <c r="L415" t="str">
        <f t="shared" si="71"/>
        <v>{ player_id: "Ciodo", pos: 5, points: 112.5, money: 0, pay: 5},</v>
      </c>
      <c r="M415" t="str">
        <f t="shared" si="72"/>
        <v>{ player_id: "Ciodo", pos: 5, points: 112,5, money: 0, pay: 5},</v>
      </c>
    </row>
    <row r="416" spans="1:13" x14ac:dyDescent="0.25">
      <c r="C416" s="1"/>
      <c r="D416" s="1"/>
      <c r="G416" t="s">
        <v>19</v>
      </c>
      <c r="H416">
        <v>6</v>
      </c>
      <c r="I416">
        <v>93.75</v>
      </c>
      <c r="J416">
        <v>0</v>
      </c>
      <c r="K416">
        <v>5</v>
      </c>
      <c r="L416" t="str">
        <f t="shared" si="71"/>
        <v>{ player_id: "Pipps", pos: 6, points: 93.75, money: 0, pay: 5},</v>
      </c>
      <c r="M416" t="str">
        <f t="shared" si="72"/>
        <v>{ player_id: "Pipps", pos: 6, points: 93,75, money: 0, pay: 5},</v>
      </c>
    </row>
    <row r="417" spans="1:13" x14ac:dyDescent="0.25">
      <c r="C417" s="1"/>
      <c r="D417" s="1"/>
      <c r="G417" t="s">
        <v>9</v>
      </c>
      <c r="H417">
        <v>7</v>
      </c>
      <c r="I417">
        <v>80.31</v>
      </c>
      <c r="J417">
        <v>0</v>
      </c>
      <c r="K417">
        <v>5</v>
      </c>
      <c r="L417" t="str">
        <f t="shared" si="71"/>
        <v>{ player_id: "Busca", pos: 7, points: 80.31, money: 0, pay: 5},</v>
      </c>
      <c r="M417" t="str">
        <f t="shared" si="72"/>
        <v>{ player_id: "Busca", pos: 7, points: 80,31, money: 0, pay: 5},</v>
      </c>
    </row>
    <row r="418" spans="1:13" x14ac:dyDescent="0.25">
      <c r="C418" s="1"/>
      <c r="D418" s="1"/>
      <c r="G418" t="s">
        <v>6</v>
      </c>
      <c r="H418">
        <v>8</v>
      </c>
      <c r="I418">
        <v>70.31</v>
      </c>
      <c r="J418">
        <v>0</v>
      </c>
      <c r="K418">
        <v>5</v>
      </c>
      <c r="L418" t="str">
        <f t="shared" si="71"/>
        <v>{ player_id: "Rico", pos: 8, points: 70.31, money: 0, pay: 5},</v>
      </c>
      <c r="M418" t="str">
        <f t="shared" si="72"/>
        <v>{ player_id: "Rico", pos: 8, points: 70,31, money: 0, pay: 5},</v>
      </c>
    </row>
    <row r="419" spans="1:13" x14ac:dyDescent="0.25">
      <c r="C419" s="1"/>
      <c r="D419" s="1"/>
      <c r="G419" t="s">
        <v>8</v>
      </c>
      <c r="H419">
        <v>9</v>
      </c>
      <c r="I419">
        <v>62.5</v>
      </c>
      <c r="J419">
        <v>0</v>
      </c>
      <c r="K419">
        <v>5</v>
      </c>
      <c r="L419" t="str">
        <f t="shared" si="71"/>
        <v>{ player_id: "Cana", pos: 9, points: 62.5, money: 0, pay: 5},</v>
      </c>
      <c r="M419" t="str">
        <f>CONCATENATE("{ player_id: """,G419,""", pos: ",H419,", points: ",I419,", money: ",J419,", pay: ",K419,"}")</f>
        <v>{ player_id: "Cana", pos: 9, points: 62,5, money: 0, pay: 5}</v>
      </c>
    </row>
    <row r="420" spans="1:13" x14ac:dyDescent="0.25">
      <c r="L420" t="s">
        <v>108</v>
      </c>
      <c r="M420" t="s">
        <v>109</v>
      </c>
    </row>
    <row r="421" spans="1:13" x14ac:dyDescent="0.25">
      <c r="A421" s="4">
        <v>137</v>
      </c>
      <c r="B421" s="5">
        <v>2015</v>
      </c>
      <c r="C421" s="3" t="s">
        <v>136</v>
      </c>
      <c r="D421" s="1" t="s">
        <v>80</v>
      </c>
      <c r="E421" s="4">
        <v>1</v>
      </c>
      <c r="F421" s="4">
        <v>0</v>
      </c>
      <c r="L421" t="str">
        <f>CONCATENATE("db.tournaments.insert({_id: ",A421,",year: ",B421,",date: ISODate(""",C421,"""),details: {location: """,D421,""",tables: ",E421,",final: ",F421,"},results: [")</f>
        <v>db.tournaments.insert({_id: 137,year: 2015,date: ISODate("2015-01-09"),details: {location: "Camilli",tables: 1,final: 0},results: [</v>
      </c>
      <c r="M421" t="str">
        <f>CONCATENATE("db.tournaments.update({_id: """,A421,"""},{$set: {year: ",B421,",date: ISODate(""",C421,"""),details: {location: """,D421,""",tables: ",E421,",final: ",F421,"},results: [")</f>
        <v>db.tournaments.update({_id: "137"},{$set: {year: 2015,date: ISODate("2015-01-09"),details: {location: "Camilli",tables: 1,final: 0},results: [</v>
      </c>
    </row>
    <row r="422" spans="1:13" x14ac:dyDescent="0.25">
      <c r="G422" t="s">
        <v>10</v>
      </c>
      <c r="H422">
        <v>1</v>
      </c>
      <c r="I422">
        <v>375</v>
      </c>
      <c r="J422">
        <v>30</v>
      </c>
      <c r="K422">
        <v>5</v>
      </c>
      <c r="L422" t="str">
        <f>CONCATENATE("{ player_id: """,G422,""", pos: ",H422,", points: ",I422,", money: ",J422,", pay: ",K422,"},")</f>
        <v>{ player_id: "Matteo", pos: 1, points: 375, money: 30, pay: 5},</v>
      </c>
      <c r="M422" t="str">
        <f t="shared" ref="M422:M426" si="73">CONCATENATE("{ player_id: """,G422,""", pos: ",H422,", points: ",I422,", money: ",J422,", pay: ",K422,"},")</f>
        <v>{ player_id: "Matteo", pos: 1, points: 375, money: 30, pay: 5},</v>
      </c>
    </row>
    <row r="423" spans="1:13" x14ac:dyDescent="0.25">
      <c r="C423" s="1"/>
      <c r="D423" s="1"/>
      <c r="G423" t="s">
        <v>12</v>
      </c>
      <c r="H423">
        <v>2</v>
      </c>
      <c r="I423">
        <v>187.5</v>
      </c>
      <c r="J423">
        <v>0</v>
      </c>
      <c r="K423">
        <v>5</v>
      </c>
      <c r="L423" t="str">
        <f>CONCATENATE("{ player_id: """,G423,""", pos: ",H423,", points: ",I423,", money: ",J423,", pay: ",K423,"},")</f>
        <v>{ player_id: "Stecca", pos: 2, points: 187.5, money: 0, pay: 5},</v>
      </c>
      <c r="M423" t="str">
        <f t="shared" si="73"/>
        <v>{ player_id: "Stecca", pos: 2, points: 187.5, money: 0, pay: 5},</v>
      </c>
    </row>
    <row r="424" spans="1:13" x14ac:dyDescent="0.25">
      <c r="C424" s="1"/>
      <c r="D424" s="1"/>
      <c r="G424" t="s">
        <v>5</v>
      </c>
      <c r="H424">
        <v>3</v>
      </c>
      <c r="I424">
        <v>125</v>
      </c>
      <c r="J424">
        <v>0</v>
      </c>
      <c r="K424">
        <v>5</v>
      </c>
      <c r="L424" t="str">
        <f>CONCATENATE("{ player_id: """,G424,""", pos: ",H424,", points: ",I424,", money: ",J424,", pay: ",K424,"},")</f>
        <v>{ player_id: "Suarez", pos: 3, points: 125, money: 0, pay: 5},</v>
      </c>
      <c r="M424" t="str">
        <f t="shared" si="73"/>
        <v>{ player_id: "Suarez", pos: 3, points: 125, money: 0, pay: 5},</v>
      </c>
    </row>
    <row r="425" spans="1:13" x14ac:dyDescent="0.25">
      <c r="C425" s="1"/>
      <c r="D425" s="1"/>
      <c r="G425" t="s">
        <v>16</v>
      </c>
      <c r="H425">
        <v>4</v>
      </c>
      <c r="I425">
        <v>93.75</v>
      </c>
      <c r="J425">
        <v>0</v>
      </c>
      <c r="K425">
        <v>5</v>
      </c>
      <c r="L425" t="str">
        <f>CONCATENATE("{ player_id: """,G425,""", pos: ",H425,", points: ",I425,", money: ",J425,", pay: ",K425,"},")</f>
        <v>{ player_id: "Savello", pos: 4, points: 93.75, money: 0, pay: 5},</v>
      </c>
      <c r="M425" t="str">
        <f t="shared" si="73"/>
        <v>{ player_id: "Savello", pos: 4, points: 93.75, money: 0, pay: 5},</v>
      </c>
    </row>
    <row r="426" spans="1:13" x14ac:dyDescent="0.25">
      <c r="C426" s="1"/>
      <c r="D426" s="1"/>
      <c r="G426" t="s">
        <v>2</v>
      </c>
      <c r="H426">
        <v>5</v>
      </c>
      <c r="I426">
        <v>75</v>
      </c>
      <c r="J426">
        <v>0</v>
      </c>
      <c r="K426">
        <v>5</v>
      </c>
      <c r="L426" t="str">
        <f>CONCATENATE("{ player_id: """,G426,""", pos: ",H426,", points: ",I426,", money: ",J426,", pay: ",K426,"},")</f>
        <v>{ player_id: "Tiga", pos: 5, points: 75, money: 0, pay: 5},</v>
      </c>
      <c r="M426" t="str">
        <f t="shared" si="73"/>
        <v>{ player_id: "Tiga", pos: 5, points: 75, money: 0, pay: 5},</v>
      </c>
    </row>
    <row r="427" spans="1:13" x14ac:dyDescent="0.25">
      <c r="C427" s="1"/>
      <c r="D427" s="1"/>
      <c r="G427" t="s">
        <v>13</v>
      </c>
      <c r="H427">
        <v>6</v>
      </c>
      <c r="I427">
        <v>62.5</v>
      </c>
      <c r="J427">
        <v>0</v>
      </c>
      <c r="K427">
        <v>5</v>
      </c>
      <c r="L427" t="str">
        <f>CONCATENATE("{ player_id: """,G427,""", pos: ",H427,", points: ",I427,", money: ",J427,", pay: ",K427,"}")</f>
        <v>{ player_id: "Ben", pos: 6, points: 62.5, money: 0, pay: 5}</v>
      </c>
      <c r="M427" t="str">
        <f>CONCATENATE("{ player_id: """,G427,""", pos: ",H427,", points: ",I427,", money: ",J427,", pay: ",K427,"}")</f>
        <v>{ player_id: "Ben", pos: 6, points: 62.5, money: 0, pay: 5}</v>
      </c>
    </row>
    <row r="428" spans="1:13" x14ac:dyDescent="0.25">
      <c r="C428" s="1"/>
      <c r="D428" s="1"/>
      <c r="L428" t="s">
        <v>108</v>
      </c>
      <c r="M428" t="s">
        <v>109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2015-01-10T09:03:42Z</dcterms:modified>
</cp:coreProperties>
</file>