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Tech\"/>
    </mc:Choice>
  </mc:AlternateContent>
  <bookViews>
    <workbookView xWindow="0" yWindow="0" windowWidth="25200" windowHeight="12135"/>
  </bookViews>
  <sheets>
    <sheet name="Counters" sheetId="1" r:id="rId1"/>
    <sheet name="Counter per Minute" sheetId="2" r:id="rId2"/>
    <sheet name="Counter2 per Minute" sheetId="4" r:id="rId3"/>
    <sheet name="Combat per Minute" sheetId="3" r:id="rId4"/>
    <sheet name="Modul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12" i="1"/>
  <c r="F3" i="1"/>
  <c r="AU12" i="1"/>
  <c r="AU5" i="1"/>
  <c r="AU6" i="1"/>
  <c r="AU7" i="1"/>
  <c r="AU8" i="1"/>
  <c r="AU9" i="1"/>
  <c r="AU10" i="1"/>
  <c r="AU11" i="1"/>
  <c r="AU4" i="1"/>
  <c r="AU3" i="1"/>
  <c r="AJ12" i="1"/>
  <c r="AJ5" i="1"/>
  <c r="AJ6" i="1"/>
  <c r="AJ7" i="1"/>
  <c r="AJ8" i="1"/>
  <c r="AJ9" i="1"/>
  <c r="AJ10" i="1"/>
  <c r="AJ11" i="1"/>
  <c r="AJ4" i="1"/>
  <c r="AJ3" i="1"/>
  <c r="AB12" i="1"/>
  <c r="AB5" i="1"/>
  <c r="AB6" i="1"/>
  <c r="AB7" i="1"/>
  <c r="AB8" i="1"/>
  <c r="AB9" i="1"/>
  <c r="AB10" i="1"/>
  <c r="AB11" i="1"/>
  <c r="AB4" i="1"/>
  <c r="AB3" i="1"/>
  <c r="Z13" i="1"/>
  <c r="AM13" i="1"/>
  <c r="AN13" i="1"/>
  <c r="AO13" i="1"/>
  <c r="AP13" i="1"/>
  <c r="AQ13" i="1"/>
  <c r="AR13" i="1"/>
  <c r="AS13" i="1"/>
  <c r="AT13" i="1"/>
  <c r="AL13" i="1"/>
  <c r="AE13" i="1"/>
  <c r="AF13" i="1"/>
  <c r="AG13" i="1"/>
  <c r="AH13" i="1"/>
  <c r="AI13" i="1"/>
  <c r="AD13" i="1"/>
  <c r="D13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C13" i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4" i="5"/>
  <c r="AB13" i="1" l="1"/>
  <c r="AU13" i="1"/>
  <c r="AJ13" i="1"/>
</calcChain>
</file>

<file path=xl/sharedStrings.xml><?xml version="1.0" encoding="utf-8"?>
<sst xmlns="http://schemas.openxmlformats.org/spreadsheetml/2006/main" count="89" uniqueCount="80">
  <si>
    <t>Modules Installed</t>
  </si>
  <si>
    <t>Name:</t>
  </si>
  <si>
    <t>Dysoch</t>
  </si>
  <si>
    <t>Module:</t>
  </si>
  <si>
    <t>Core</t>
  </si>
  <si>
    <t>Compatibility</t>
  </si>
  <si>
    <t>Dynamic</t>
  </si>
  <si>
    <t>Energy</t>
  </si>
  <si>
    <t>Inserters</t>
  </si>
  <si>
    <t>Logistic</t>
  </si>
  <si>
    <t>Metallurgy</t>
  </si>
  <si>
    <t>Meteors</t>
  </si>
  <si>
    <t>Mining</t>
  </si>
  <si>
    <t>Modules</t>
  </si>
  <si>
    <t>Storage</t>
  </si>
  <si>
    <t>Tools</t>
  </si>
  <si>
    <t>Transportation</t>
  </si>
  <si>
    <t>Warfare</t>
  </si>
  <si>
    <t>Total:</t>
  </si>
  <si>
    <t>Legend:</t>
  </si>
  <si>
    <t>Installed:</t>
  </si>
  <si>
    <t>Not Installed:</t>
  </si>
  <si>
    <t>better visibility to see what is installed</t>
  </si>
  <si>
    <t>Giving a numbers gives</t>
  </si>
  <si>
    <t>Grand</t>
  </si>
  <si>
    <t>Time:</t>
  </si>
  <si>
    <t>Names:</t>
  </si>
  <si>
    <t>Counter:</t>
  </si>
  <si>
    <t>Counter Total:</t>
  </si>
  <si>
    <t>Counter2:</t>
  </si>
  <si>
    <t>Counter2 Total:</t>
  </si>
  <si>
    <t>Combat:</t>
  </si>
  <si>
    <t>Combat Total:</t>
  </si>
  <si>
    <t>Savegame Name:</t>
  </si>
  <si>
    <t>Asteria</t>
  </si>
  <si>
    <t>mod10.2</t>
  </si>
  <si>
    <t>Hours</t>
  </si>
  <si>
    <t>Minutes</t>
  </si>
  <si>
    <t>Seconds</t>
  </si>
  <si>
    <t>Total Minutes</t>
  </si>
  <si>
    <t>Average</t>
  </si>
  <si>
    <t>Gear</t>
  </si>
  <si>
    <t>Resource</t>
  </si>
  <si>
    <t>Robot</t>
  </si>
  <si>
    <t>Ammo</t>
  </si>
  <si>
    <t>Gun</t>
  </si>
  <si>
    <t>Machine</t>
  </si>
  <si>
    <t>Capsule</t>
  </si>
  <si>
    <t>Tech</t>
  </si>
  <si>
    <t>Plates</t>
  </si>
  <si>
    <t>Inserter</t>
  </si>
  <si>
    <t>Chest</t>
  </si>
  <si>
    <t>Armor</t>
  </si>
  <si>
    <t>Gems</t>
  </si>
  <si>
    <t>Belt</t>
  </si>
  <si>
    <t>Turret</t>
  </si>
  <si>
    <t>Alien</t>
  </si>
  <si>
    <t>Science</t>
  </si>
  <si>
    <t>Wall</t>
  </si>
  <si>
    <t>Total (DyTech)</t>
  </si>
  <si>
    <t>Mine</t>
  </si>
  <si>
    <t>Build</t>
  </si>
  <si>
    <t>Sectorscanned</t>
  </si>
  <si>
    <t>Died</t>
  </si>
  <si>
    <t>Pickup</t>
  </si>
  <si>
    <t>Chunks</t>
  </si>
  <si>
    <t>Small</t>
  </si>
  <si>
    <t>Medium</t>
  </si>
  <si>
    <t>Big</t>
  </si>
  <si>
    <t>Berserker</t>
  </si>
  <si>
    <t>Elder</t>
  </si>
  <si>
    <t>King</t>
  </si>
  <si>
    <t>Queen</t>
  </si>
  <si>
    <t>Dog</t>
  </si>
  <si>
    <t>Bird</t>
  </si>
  <si>
    <t>SuperSandro2000</t>
  </si>
  <si>
    <t>DyTech01</t>
  </si>
  <si>
    <t>hoho</t>
  </si>
  <si>
    <t>scrangos</t>
  </si>
  <si>
    <t>Hafuu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</si>
</sst>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6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9C65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i/>
      <sz val="20"/>
      <color rgb="FF7F7F7F"/>
      <name val="Calibri"/>
      <family val="2"/>
      <scheme val="minor"/>
    </font>
    <font>
      <sz val="3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7F7F7F"/>
      </left>
      <right/>
      <top style="thick">
        <color rgb="FF7F7F7F"/>
      </top>
      <bottom/>
      <diagonal/>
    </border>
    <border>
      <left/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/>
      <top/>
      <bottom/>
      <diagonal/>
    </border>
    <border>
      <left/>
      <right style="thick">
        <color rgb="FF7F7F7F"/>
      </right>
      <top/>
      <bottom/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ck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9" fillId="4" borderId="2" xfId="3" applyFont="1" applyBorder="1" applyAlignment="1">
      <alignment horizontal="center"/>
    </xf>
    <xf numFmtId="0" fontId="9" fillId="4" borderId="3" xfId="3" applyFont="1" applyBorder="1" applyAlignment="1">
      <alignment horizontal="center"/>
    </xf>
    <xf numFmtId="0" fontId="9" fillId="4" borderId="4" xfId="3" applyFont="1" applyBorder="1" applyAlignment="1">
      <alignment horizontal="center"/>
    </xf>
    <xf numFmtId="0" fontId="9" fillId="4" borderId="5" xfId="3" applyFont="1" applyBorder="1" applyAlignment="1">
      <alignment horizontal="center"/>
    </xf>
    <xf numFmtId="0" fontId="10" fillId="6" borderId="2" xfId="7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4" applyAlignment="1">
      <alignment horizontal="center"/>
    </xf>
    <xf numFmtId="0" fontId="12" fillId="5" borderId="3" xfId="4" applyFont="1" applyBorder="1" applyAlignment="1">
      <alignment horizontal="center"/>
    </xf>
    <xf numFmtId="0" fontId="12" fillId="5" borderId="4" xfId="4" applyFont="1" applyBorder="1" applyAlignment="1">
      <alignment horizontal="center"/>
    </xf>
    <xf numFmtId="0" fontId="12" fillId="5" borderId="5" xfId="4" applyFont="1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4" fillId="5" borderId="19" xfId="4" applyBorder="1" applyAlignment="1">
      <alignment horizontal="center"/>
    </xf>
    <xf numFmtId="0" fontId="4" fillId="5" borderId="20" xfId="4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10" xfId="2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1" xfId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0" fontId="4" fillId="5" borderId="21" xfId="4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4" fillId="5" borderId="22" xfId="4" applyBorder="1" applyAlignment="1">
      <alignment horizontal="center"/>
    </xf>
    <xf numFmtId="0" fontId="4" fillId="5" borderId="23" xfId="4" applyBorder="1" applyAlignment="1">
      <alignment horizontal="center"/>
    </xf>
    <xf numFmtId="0" fontId="4" fillId="5" borderId="24" xfId="4" applyBorder="1" applyAlignment="1">
      <alignment horizontal="center"/>
    </xf>
    <xf numFmtId="0" fontId="4" fillId="5" borderId="25" xfId="4" applyBorder="1" applyAlignment="1">
      <alignment horizontal="center"/>
    </xf>
    <xf numFmtId="0" fontId="5" fillId="11" borderId="6" xfId="5" applyFill="1" applyBorder="1" applyAlignment="1">
      <alignment horizontal="center"/>
    </xf>
    <xf numFmtId="0" fontId="5" fillId="11" borderId="8" xfId="5" applyFill="1" applyBorder="1" applyAlignment="1">
      <alignment horizontal="center"/>
    </xf>
    <xf numFmtId="0" fontId="5" fillId="11" borderId="9" xfId="5" applyFill="1" applyBorder="1" applyAlignment="1">
      <alignment horizontal="center"/>
    </xf>
    <xf numFmtId="0" fontId="5" fillId="11" borderId="11" xfId="5" applyFill="1" applyBorder="1" applyAlignment="1">
      <alignment horizontal="center"/>
    </xf>
    <xf numFmtId="0" fontId="5" fillId="11" borderId="12" xfId="5" applyFill="1" applyBorder="1" applyAlignment="1">
      <alignment horizontal="center"/>
    </xf>
    <xf numFmtId="0" fontId="5" fillId="11" borderId="14" xfId="5" applyFill="1" applyBorder="1" applyAlignment="1">
      <alignment horizontal="center"/>
    </xf>
    <xf numFmtId="1" fontId="16" fillId="9" borderId="2" xfId="0" applyNumberFormat="1" applyFont="1" applyFill="1" applyBorder="1" applyAlignment="1">
      <alignment horizontal="center"/>
    </xf>
    <xf numFmtId="1" fontId="4" fillId="5" borderId="29" xfId="4" applyNumberFormat="1" applyBorder="1" applyAlignment="1">
      <alignment horizontal="center"/>
    </xf>
    <xf numFmtId="1" fontId="4" fillId="5" borderId="30" xfId="4" applyNumberFormat="1" applyBorder="1" applyAlignment="1">
      <alignment horizontal="center"/>
    </xf>
    <xf numFmtId="1" fontId="4" fillId="5" borderId="31" xfId="4" applyNumberFormat="1" applyBorder="1" applyAlignment="1">
      <alignment horizontal="center"/>
    </xf>
    <xf numFmtId="1" fontId="4" fillId="5" borderId="26" xfId="4" applyNumberFormat="1" applyBorder="1" applyAlignment="1">
      <alignment horizontal="center"/>
    </xf>
    <xf numFmtId="1" fontId="4" fillId="5" borderId="1" xfId="4" applyNumberFormat="1" applyAlignment="1">
      <alignment horizontal="center"/>
    </xf>
    <xf numFmtId="1" fontId="4" fillId="5" borderId="24" xfId="4" applyNumberFormat="1" applyBorder="1" applyAlignment="1">
      <alignment horizontal="center"/>
    </xf>
    <xf numFmtId="1" fontId="4" fillId="5" borderId="22" xfId="4" applyNumberFormat="1" applyBorder="1" applyAlignment="1">
      <alignment horizontal="center"/>
    </xf>
    <xf numFmtId="1" fontId="4" fillId="5" borderId="27" xfId="4" applyNumberFormat="1" applyBorder="1" applyAlignment="1">
      <alignment horizontal="center"/>
    </xf>
    <xf numFmtId="1" fontId="4" fillId="5" borderId="28" xfId="4" applyNumberFormat="1" applyBorder="1" applyAlignment="1">
      <alignment horizontal="center"/>
    </xf>
    <xf numFmtId="1" fontId="4" fillId="5" borderId="21" xfId="4" applyNumberFormat="1" applyBorder="1" applyAlignment="1">
      <alignment horizontal="center"/>
    </xf>
    <xf numFmtId="1" fontId="4" fillId="5" borderId="25" xfId="4" applyNumberFormat="1" applyBorder="1" applyAlignment="1">
      <alignment horizontal="center"/>
    </xf>
    <xf numFmtId="1" fontId="4" fillId="5" borderId="23" xfId="4" applyNumberFormat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1" fontId="16" fillId="9" borderId="35" xfId="0" applyNumberFormat="1" applyFont="1" applyFill="1" applyBorder="1" applyAlignment="1">
      <alignment horizontal="center"/>
    </xf>
    <xf numFmtId="1" fontId="16" fillId="9" borderId="36" xfId="0" applyNumberFormat="1" applyFont="1" applyFill="1" applyBorder="1" applyAlignment="1">
      <alignment horizontal="center"/>
    </xf>
    <xf numFmtId="1" fontId="4" fillId="5" borderId="27" xfId="4" applyNumberFormat="1" applyBorder="1" applyAlignment="1">
      <alignment horizontal="center"/>
    </xf>
    <xf numFmtId="1" fontId="4" fillId="5" borderId="33" xfId="4" applyNumberFormat="1" applyBorder="1" applyAlignment="1">
      <alignment horizontal="center"/>
    </xf>
    <xf numFmtId="1" fontId="4" fillId="5" borderId="28" xfId="4" applyNumberFormat="1" applyBorder="1" applyAlignment="1">
      <alignment horizontal="center"/>
    </xf>
    <xf numFmtId="1" fontId="4" fillId="5" borderId="34" xfId="4" applyNumberFormat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1" fontId="4" fillId="5" borderId="26" xfId="4" applyNumberFormat="1" applyBorder="1" applyAlignment="1">
      <alignment horizontal="center"/>
    </xf>
    <xf numFmtId="1" fontId="4" fillId="5" borderId="32" xfId="4" applyNumberFormat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0" fontId="8" fillId="8" borderId="2" xfId="9" applyFont="1" applyBorder="1" applyAlignment="1">
      <alignment horizontal="center"/>
    </xf>
    <xf numFmtId="0" fontId="11" fillId="4" borderId="2" xfId="3" applyFont="1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</cellXfs>
  <cellStyles count="10">
    <cellStyle name="Accent2" xfId="7" builtinId="33"/>
    <cellStyle name="Accent3" xfId="8" builtinId="37"/>
    <cellStyle name="Accent5" xfId="9" builtinId="45"/>
    <cellStyle name="Bad" xfId="2" builtinId="27"/>
    <cellStyle name="Calculation" xfId="4" builtinId="22"/>
    <cellStyle name="Explanatory Text" xfId="6" builtinId="53"/>
    <cellStyle name="Good" xfId="1" builtinId="26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topLeftCell="AO1" workbookViewId="0">
      <selection activeCell="AU8" sqref="AU8:AV8"/>
    </sheetView>
  </sheetViews>
  <sheetFormatPr defaultRowHeight="15" x14ac:dyDescent="0.25"/>
  <cols>
    <col min="1" max="1" width="16.42578125" style="1" bestFit="1" customWidth="1"/>
    <col min="2" max="2" width="31" style="1" bestFit="1" customWidth="1"/>
    <col min="3" max="3" width="12.42578125" style="1" bestFit="1" customWidth="1"/>
    <col min="4" max="4" width="16.28515625" style="1" bestFit="1" customWidth="1"/>
    <col min="5" max="5" width="16" style="1" bestFit="1" customWidth="1"/>
    <col min="6" max="6" width="25.5703125" style="1" bestFit="1" customWidth="1"/>
    <col min="7" max="7" width="10.7109375" style="1" bestFit="1" customWidth="1"/>
    <col min="8" max="8" width="17.5703125" style="1" bestFit="1" customWidth="1"/>
    <col min="9" max="9" width="14.5703125" style="1" bestFit="1" customWidth="1"/>
    <col min="10" max="10" width="12.42578125" style="1" bestFit="1" customWidth="1"/>
    <col min="11" max="11" width="13.5703125" style="1" bestFit="1" customWidth="1"/>
    <col min="12" max="12" width="9.42578125" style="1" bestFit="1" customWidth="1"/>
    <col min="13" max="13" width="17" style="1" bestFit="1" customWidth="1"/>
    <col min="14" max="14" width="15.5703125" style="1" bestFit="1" customWidth="1"/>
    <col min="15" max="15" width="10.28515625" style="1" bestFit="1" customWidth="1"/>
    <col min="16" max="16" width="12.7109375" style="1" bestFit="1" customWidth="1"/>
    <col min="17" max="17" width="15.5703125" style="1" bestFit="1" customWidth="1"/>
    <col min="18" max="18" width="14" style="1" bestFit="1" customWidth="1"/>
    <col min="19" max="19" width="11.7109375" style="1" bestFit="1" customWidth="1"/>
    <col min="20" max="20" width="13.28515625" style="1" bestFit="1" customWidth="1"/>
    <col min="21" max="21" width="12" style="1" bestFit="1" customWidth="1"/>
    <col min="22" max="22" width="9.28515625" style="1" bestFit="1" customWidth="1"/>
    <col min="23" max="23" width="12.85546875" style="1" bestFit="1" customWidth="1"/>
    <col min="24" max="24" width="11.140625" style="1" bestFit="1" customWidth="1"/>
    <col min="25" max="25" width="14.85546875" style="1" bestFit="1" customWidth="1"/>
    <col min="26" max="26" width="10.42578125" style="1" bestFit="1" customWidth="1"/>
    <col min="27" max="27" width="17" style="1" bestFit="1" customWidth="1"/>
    <col min="28" max="28" width="23.7109375" style="1" customWidth="1"/>
    <col min="29" max="29" width="9.140625" style="1"/>
    <col min="30" max="30" width="11.28515625" style="1" bestFit="1" customWidth="1"/>
    <col min="31" max="31" width="11.140625" style="1" bestFit="1" customWidth="1"/>
    <col min="32" max="32" width="26.42578125" style="1" bestFit="1" customWidth="1"/>
    <col min="33" max="33" width="10.28515625" style="1" bestFit="1" customWidth="1"/>
    <col min="34" max="34" width="13.42578125" style="1" bestFit="1" customWidth="1"/>
    <col min="35" max="35" width="14.5703125" style="1" bestFit="1" customWidth="1"/>
    <col min="36" max="36" width="24.28515625" style="1" customWidth="1"/>
    <col min="37" max="37" width="15.42578125" style="1" customWidth="1"/>
    <col min="38" max="38" width="12" style="1" bestFit="1" customWidth="1"/>
    <col min="39" max="39" width="16.5703125" style="1" bestFit="1" customWidth="1"/>
    <col min="40" max="40" width="8.140625" style="1" bestFit="1" customWidth="1"/>
    <col min="41" max="41" width="18.7109375" style="1" bestFit="1" customWidth="1"/>
    <col min="42" max="42" width="11.140625" style="1" bestFit="1" customWidth="1"/>
    <col min="43" max="43" width="10.140625" style="1" bestFit="1" customWidth="1"/>
    <col min="44" max="44" width="13.28515625" style="1" bestFit="1" customWidth="1"/>
    <col min="45" max="45" width="9.42578125" style="1" bestFit="1" customWidth="1"/>
    <col min="46" max="46" width="9.5703125" style="1" bestFit="1" customWidth="1"/>
    <col min="47" max="47" width="20.28515625" style="1" customWidth="1"/>
    <col min="48" max="48" width="12.42578125" style="1" customWidth="1"/>
    <col min="49" max="16384" width="9.140625" style="1"/>
  </cols>
  <sheetData>
    <row r="1" spans="1:48" s="30" customFormat="1" ht="37.5" thickTop="1" thickBot="1" x14ac:dyDescent="0.6">
      <c r="A1" s="67" t="s">
        <v>26</v>
      </c>
      <c r="B1" s="67"/>
      <c r="C1" s="67" t="s">
        <v>25</v>
      </c>
      <c r="D1" s="67"/>
      <c r="E1" s="67"/>
      <c r="F1" s="67"/>
      <c r="G1" s="67" t="s">
        <v>27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 t="s">
        <v>28</v>
      </c>
      <c r="AC1" s="67"/>
      <c r="AD1" s="67" t="s">
        <v>29</v>
      </c>
      <c r="AE1" s="67"/>
      <c r="AF1" s="67"/>
      <c r="AG1" s="67"/>
      <c r="AH1" s="67"/>
      <c r="AI1" s="67"/>
      <c r="AJ1" s="67" t="s">
        <v>30</v>
      </c>
      <c r="AK1" s="67"/>
      <c r="AL1" s="67" t="s">
        <v>31</v>
      </c>
      <c r="AM1" s="67"/>
      <c r="AN1" s="67"/>
      <c r="AO1" s="67"/>
      <c r="AP1" s="67"/>
      <c r="AQ1" s="67"/>
      <c r="AR1" s="67"/>
      <c r="AS1" s="67"/>
      <c r="AT1" s="67"/>
      <c r="AU1" s="67" t="s">
        <v>32</v>
      </c>
      <c r="AV1" s="67"/>
    </row>
    <row r="2" spans="1:48" s="31" customFormat="1" ht="27.75" thickTop="1" thickBot="1" x14ac:dyDescent="0.45">
      <c r="A2" s="31" t="s">
        <v>1</v>
      </c>
      <c r="B2" s="31" t="s">
        <v>33</v>
      </c>
      <c r="C2" s="31" t="s">
        <v>36</v>
      </c>
      <c r="D2" s="31" t="s">
        <v>37</v>
      </c>
      <c r="E2" s="31" t="s">
        <v>38</v>
      </c>
      <c r="F2" s="31" t="s">
        <v>39</v>
      </c>
      <c r="G2" s="31" t="s">
        <v>41</v>
      </c>
      <c r="H2" s="31" t="s">
        <v>42</v>
      </c>
      <c r="I2" s="31" t="s">
        <v>12</v>
      </c>
      <c r="J2" s="31" t="s">
        <v>43</v>
      </c>
      <c r="K2" s="31" t="s">
        <v>44</v>
      </c>
      <c r="L2" s="31" t="s">
        <v>45</v>
      </c>
      <c r="M2" s="31" t="s">
        <v>46</v>
      </c>
      <c r="N2" s="31" t="s">
        <v>47</v>
      </c>
      <c r="O2" s="31" t="s">
        <v>48</v>
      </c>
      <c r="P2" s="31" t="s">
        <v>49</v>
      </c>
      <c r="Q2" s="31" t="s">
        <v>50</v>
      </c>
      <c r="R2" s="31" t="s">
        <v>7</v>
      </c>
      <c r="S2" s="31" t="s">
        <v>51</v>
      </c>
      <c r="T2" s="31" t="s">
        <v>52</v>
      </c>
      <c r="U2" s="31" t="s">
        <v>53</v>
      </c>
      <c r="V2" s="31" t="s">
        <v>54</v>
      </c>
      <c r="W2" s="31" t="s">
        <v>55</v>
      </c>
      <c r="X2" s="31" t="s">
        <v>56</v>
      </c>
      <c r="Y2" s="31" t="s">
        <v>57</v>
      </c>
      <c r="Z2" s="31" t="s">
        <v>58</v>
      </c>
      <c r="AA2" s="31" t="s">
        <v>13</v>
      </c>
      <c r="AB2" s="64" t="s">
        <v>59</v>
      </c>
      <c r="AC2" s="64"/>
      <c r="AD2" s="31" t="s">
        <v>60</v>
      </c>
      <c r="AE2" s="31" t="s">
        <v>61</v>
      </c>
      <c r="AF2" s="31" t="s">
        <v>62</v>
      </c>
      <c r="AG2" s="31" t="s">
        <v>63</v>
      </c>
      <c r="AH2" s="31" t="s">
        <v>64</v>
      </c>
      <c r="AI2" s="31" t="s">
        <v>65</v>
      </c>
      <c r="AJ2" s="64" t="s">
        <v>59</v>
      </c>
      <c r="AK2" s="64"/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1" t="s">
        <v>71</v>
      </c>
      <c r="AR2" s="31" t="s">
        <v>72</v>
      </c>
      <c r="AS2" s="31" t="s">
        <v>73</v>
      </c>
      <c r="AT2" s="31" t="s">
        <v>74</v>
      </c>
      <c r="AU2" s="64" t="s">
        <v>59</v>
      </c>
      <c r="AV2" s="64"/>
    </row>
    <row r="3" spans="1:48" ht="15.75" thickTop="1" x14ac:dyDescent="0.25">
      <c r="A3" s="38" t="s">
        <v>2</v>
      </c>
      <c r="B3" s="39" t="s">
        <v>34</v>
      </c>
      <c r="C3" s="34">
        <v>23</v>
      </c>
      <c r="D3" s="14">
        <v>29</v>
      </c>
      <c r="E3" s="36">
        <v>5</v>
      </c>
      <c r="F3" s="45">
        <f>D3+(C3*60)+(E3/60)</f>
        <v>1409.0833333333333</v>
      </c>
      <c r="G3" s="48">
        <v>4747</v>
      </c>
      <c r="H3" s="49">
        <v>5668</v>
      </c>
      <c r="I3" s="49">
        <v>245</v>
      </c>
      <c r="J3" s="49">
        <v>208</v>
      </c>
      <c r="K3" s="49">
        <v>95</v>
      </c>
      <c r="L3" s="49">
        <v>1</v>
      </c>
      <c r="M3" s="49">
        <v>929</v>
      </c>
      <c r="N3" s="49">
        <v>0</v>
      </c>
      <c r="O3" s="49">
        <v>13343.5</v>
      </c>
      <c r="P3" s="49">
        <v>44725.5</v>
      </c>
      <c r="Q3" s="49">
        <v>1257</v>
      </c>
      <c r="R3" s="49">
        <v>1701</v>
      </c>
      <c r="S3" s="49">
        <v>458</v>
      </c>
      <c r="T3" s="49">
        <v>0</v>
      </c>
      <c r="U3" s="49">
        <v>0</v>
      </c>
      <c r="V3" s="49">
        <v>2127</v>
      </c>
      <c r="W3" s="49">
        <v>0</v>
      </c>
      <c r="X3" s="49">
        <v>300</v>
      </c>
      <c r="Y3" s="49">
        <v>601</v>
      </c>
      <c r="Z3" s="49">
        <v>0</v>
      </c>
      <c r="AA3" s="50">
        <v>0</v>
      </c>
      <c r="AB3" s="65">
        <f>SUM(G3:AA3)</f>
        <v>76406</v>
      </c>
      <c r="AC3" s="66"/>
      <c r="AD3" s="51">
        <v>10230</v>
      </c>
      <c r="AE3" s="49">
        <v>4875</v>
      </c>
      <c r="AF3" s="49">
        <v>14106</v>
      </c>
      <c r="AG3" s="49">
        <v>4837</v>
      </c>
      <c r="AH3" s="49">
        <v>11595</v>
      </c>
      <c r="AI3" s="50">
        <v>3039</v>
      </c>
      <c r="AJ3" s="65">
        <f>SUM(AD3:AI3)</f>
        <v>48682</v>
      </c>
      <c r="AK3" s="66"/>
      <c r="AL3" s="51">
        <v>2346</v>
      </c>
      <c r="AM3" s="49">
        <v>1192</v>
      </c>
      <c r="AN3" s="49">
        <v>654</v>
      </c>
      <c r="AO3" s="49">
        <v>0</v>
      </c>
      <c r="AP3" s="49">
        <v>52</v>
      </c>
      <c r="AQ3" s="49">
        <v>0</v>
      </c>
      <c r="AR3" s="49">
        <v>0</v>
      </c>
      <c r="AS3" s="49">
        <v>0</v>
      </c>
      <c r="AT3" s="50">
        <v>0</v>
      </c>
      <c r="AU3" s="65">
        <f>SUM(AL3:AT3)</f>
        <v>4244</v>
      </c>
      <c r="AV3" s="66"/>
    </row>
    <row r="4" spans="1:48" x14ac:dyDescent="0.25">
      <c r="A4" s="40" t="s">
        <v>24</v>
      </c>
      <c r="B4" s="41" t="s">
        <v>35</v>
      </c>
      <c r="C4" s="34">
        <v>33</v>
      </c>
      <c r="D4" s="14">
        <v>42</v>
      </c>
      <c r="E4" s="36">
        <v>25</v>
      </c>
      <c r="F4" s="46">
        <f t="shared" ref="F4:F12" si="0">D4+(C4*60)+(E4/60)</f>
        <v>2022.4166666666667</v>
      </c>
      <c r="G4" s="52">
        <v>10488</v>
      </c>
      <c r="H4" s="49">
        <v>38098</v>
      </c>
      <c r="I4" s="49">
        <v>1222</v>
      </c>
      <c r="J4" s="49">
        <v>953</v>
      </c>
      <c r="K4" s="49">
        <v>10</v>
      </c>
      <c r="L4" s="49">
        <v>3</v>
      </c>
      <c r="M4" s="49">
        <v>1469</v>
      </c>
      <c r="N4" s="49">
        <v>0</v>
      </c>
      <c r="O4" s="49">
        <v>44096.5</v>
      </c>
      <c r="P4" s="49">
        <v>95559.5</v>
      </c>
      <c r="Q4" s="49">
        <v>814</v>
      </c>
      <c r="R4" s="49">
        <v>1224</v>
      </c>
      <c r="S4" s="49">
        <v>378</v>
      </c>
      <c r="T4" s="49">
        <v>122</v>
      </c>
      <c r="U4" s="49">
        <v>22</v>
      </c>
      <c r="V4" s="49">
        <v>2795</v>
      </c>
      <c r="W4" s="49">
        <v>981</v>
      </c>
      <c r="X4" s="49">
        <v>1726</v>
      </c>
      <c r="Y4" s="49">
        <v>165</v>
      </c>
      <c r="Z4" s="49">
        <v>0</v>
      </c>
      <c r="AA4" s="50">
        <v>872</v>
      </c>
      <c r="AB4" s="60">
        <f>SUM(G4:AA4)</f>
        <v>200998</v>
      </c>
      <c r="AC4" s="61"/>
      <c r="AD4" s="51">
        <v>45467</v>
      </c>
      <c r="AE4" s="49">
        <v>115404</v>
      </c>
      <c r="AF4" s="49">
        <v>4490</v>
      </c>
      <c r="AG4" s="49">
        <v>61395</v>
      </c>
      <c r="AH4" s="49">
        <v>27289</v>
      </c>
      <c r="AI4" s="50">
        <v>4306</v>
      </c>
      <c r="AJ4" s="60">
        <f>SUM(AD4:AI4)</f>
        <v>258351</v>
      </c>
      <c r="AK4" s="61"/>
      <c r="AL4" s="51">
        <v>19908</v>
      </c>
      <c r="AM4" s="49">
        <v>14511</v>
      </c>
      <c r="AN4" s="49">
        <v>10358</v>
      </c>
      <c r="AO4" s="49">
        <v>0</v>
      </c>
      <c r="AP4" s="49">
        <v>4951</v>
      </c>
      <c r="AQ4" s="49">
        <v>2094</v>
      </c>
      <c r="AR4" s="49">
        <v>426</v>
      </c>
      <c r="AS4" s="49">
        <v>0</v>
      </c>
      <c r="AT4" s="50">
        <v>0</v>
      </c>
      <c r="AU4" s="60">
        <f>SUM(AL4:AT4)</f>
        <v>52248</v>
      </c>
      <c r="AV4" s="61"/>
    </row>
    <row r="5" spans="1:48" x14ac:dyDescent="0.25">
      <c r="A5" s="40" t="s">
        <v>75</v>
      </c>
      <c r="B5" s="41" t="s">
        <v>76</v>
      </c>
      <c r="C5" s="34">
        <v>8</v>
      </c>
      <c r="D5" s="14">
        <v>30</v>
      </c>
      <c r="E5" s="36">
        <v>24</v>
      </c>
      <c r="F5" s="46">
        <f t="shared" si="0"/>
        <v>510.4</v>
      </c>
      <c r="G5" s="52">
        <v>12266</v>
      </c>
      <c r="H5" s="49">
        <v>9408.5</v>
      </c>
      <c r="I5" s="49">
        <v>124</v>
      </c>
      <c r="J5" s="49">
        <v>280</v>
      </c>
      <c r="K5" s="49">
        <v>427</v>
      </c>
      <c r="L5" s="49">
        <v>2</v>
      </c>
      <c r="M5" s="49">
        <v>766</v>
      </c>
      <c r="N5" s="49">
        <v>30</v>
      </c>
      <c r="O5" s="49">
        <v>13089.5</v>
      </c>
      <c r="P5" s="49">
        <v>53217.5</v>
      </c>
      <c r="Q5" s="49">
        <v>1272</v>
      </c>
      <c r="R5" s="49">
        <v>725</v>
      </c>
      <c r="S5" s="49">
        <v>220</v>
      </c>
      <c r="T5" s="49">
        <v>9</v>
      </c>
      <c r="U5" s="49">
        <v>0</v>
      </c>
      <c r="V5" s="49">
        <v>4613</v>
      </c>
      <c r="W5" s="49">
        <v>153</v>
      </c>
      <c r="X5" s="49">
        <v>900</v>
      </c>
      <c r="Y5" s="49">
        <v>116</v>
      </c>
      <c r="Z5" s="49">
        <v>0</v>
      </c>
      <c r="AA5" s="50">
        <v>0</v>
      </c>
      <c r="AB5" s="60">
        <f t="shared" ref="AB5:AB11" si="1">SUM(G5:AA5)</f>
        <v>97618.5</v>
      </c>
      <c r="AC5" s="61"/>
      <c r="AD5" s="51">
        <v>11473</v>
      </c>
      <c r="AE5" s="49">
        <v>7226</v>
      </c>
      <c r="AF5" s="49">
        <v>758</v>
      </c>
      <c r="AG5" s="49">
        <v>660</v>
      </c>
      <c r="AH5" s="49">
        <v>5279</v>
      </c>
      <c r="AI5" s="50">
        <v>3094</v>
      </c>
      <c r="AJ5" s="60">
        <f t="shared" ref="AJ5:AJ11" si="2">SUM(AD5:AI5)</f>
        <v>28490</v>
      </c>
      <c r="AK5" s="61"/>
      <c r="AL5" s="51">
        <v>410</v>
      </c>
      <c r="AM5" s="49">
        <v>188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50">
        <v>0</v>
      </c>
      <c r="AU5" s="60">
        <f t="shared" ref="AU5:AU11" si="3">SUM(AL5:AT5)</f>
        <v>598</v>
      </c>
      <c r="AV5" s="61"/>
    </row>
    <row r="6" spans="1:48" x14ac:dyDescent="0.25">
      <c r="A6" s="40" t="s">
        <v>77</v>
      </c>
      <c r="B6" s="41"/>
      <c r="C6" s="34"/>
      <c r="D6" s="14"/>
      <c r="E6" s="36"/>
      <c r="F6" s="46">
        <f t="shared" si="0"/>
        <v>0</v>
      </c>
      <c r="G6" s="52">
        <v>2194</v>
      </c>
      <c r="H6" s="49">
        <v>8366.5</v>
      </c>
      <c r="I6" s="49">
        <v>49</v>
      </c>
      <c r="J6" s="49">
        <v>29</v>
      </c>
      <c r="K6" s="49">
        <v>186</v>
      </c>
      <c r="L6" s="49">
        <v>3</v>
      </c>
      <c r="M6" s="49">
        <v>370</v>
      </c>
      <c r="N6" s="49">
        <v>0</v>
      </c>
      <c r="O6" s="49">
        <v>10465</v>
      </c>
      <c r="P6" s="49">
        <v>20830</v>
      </c>
      <c r="Q6" s="49">
        <v>747</v>
      </c>
      <c r="R6" s="49">
        <v>310</v>
      </c>
      <c r="S6" s="49">
        <v>67</v>
      </c>
      <c r="T6" s="49">
        <v>1</v>
      </c>
      <c r="U6" s="49">
        <v>0</v>
      </c>
      <c r="V6" s="49">
        <v>920</v>
      </c>
      <c r="W6" s="49">
        <v>0</v>
      </c>
      <c r="X6" s="49">
        <v>0</v>
      </c>
      <c r="Y6" s="49">
        <v>21</v>
      </c>
      <c r="Z6" s="49">
        <v>0</v>
      </c>
      <c r="AA6" s="50">
        <v>263</v>
      </c>
      <c r="AB6" s="60">
        <f t="shared" si="1"/>
        <v>44821.5</v>
      </c>
      <c r="AC6" s="61"/>
      <c r="AD6" s="51">
        <v>8402</v>
      </c>
      <c r="AE6" s="49">
        <v>2191</v>
      </c>
      <c r="AF6" s="49">
        <v>2474</v>
      </c>
      <c r="AG6" s="49">
        <v>239</v>
      </c>
      <c r="AH6" s="49">
        <v>1635</v>
      </c>
      <c r="AI6" s="50">
        <v>2475</v>
      </c>
      <c r="AJ6" s="60">
        <f t="shared" si="2"/>
        <v>17416</v>
      </c>
      <c r="AK6" s="61"/>
      <c r="AL6" s="51">
        <v>211</v>
      </c>
      <c r="AM6" s="49">
        <v>2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50">
        <v>0</v>
      </c>
      <c r="AU6" s="60">
        <f t="shared" si="3"/>
        <v>213</v>
      </c>
      <c r="AV6" s="61"/>
    </row>
    <row r="7" spans="1:48" x14ac:dyDescent="0.25">
      <c r="A7" s="40" t="s">
        <v>78</v>
      </c>
      <c r="B7" s="41"/>
      <c r="C7" s="34"/>
      <c r="D7" s="14"/>
      <c r="E7" s="36"/>
      <c r="F7" s="46">
        <f t="shared" si="0"/>
        <v>0</v>
      </c>
      <c r="G7" s="52">
        <v>926</v>
      </c>
      <c r="H7" s="49">
        <v>1091.5</v>
      </c>
      <c r="I7" s="49">
        <v>41</v>
      </c>
      <c r="J7" s="49">
        <v>0</v>
      </c>
      <c r="K7" s="49">
        <v>26</v>
      </c>
      <c r="L7" s="49">
        <v>1</v>
      </c>
      <c r="M7" s="49">
        <v>137</v>
      </c>
      <c r="N7" s="49">
        <v>0</v>
      </c>
      <c r="O7" s="49">
        <v>1033.5</v>
      </c>
      <c r="P7" s="49">
        <v>4184.5</v>
      </c>
      <c r="Q7" s="49">
        <v>184</v>
      </c>
      <c r="R7" s="49">
        <v>151</v>
      </c>
      <c r="S7" s="49">
        <v>23</v>
      </c>
      <c r="T7" s="49">
        <v>0</v>
      </c>
      <c r="U7" s="49">
        <v>0</v>
      </c>
      <c r="V7" s="49">
        <v>552</v>
      </c>
      <c r="W7" s="49">
        <v>6</v>
      </c>
      <c r="X7" s="49">
        <v>0</v>
      </c>
      <c r="Y7" s="49">
        <v>10</v>
      </c>
      <c r="Z7" s="49">
        <v>0</v>
      </c>
      <c r="AA7" s="50">
        <v>0</v>
      </c>
      <c r="AB7" s="60">
        <f t="shared" si="1"/>
        <v>8366.5</v>
      </c>
      <c r="AC7" s="61"/>
      <c r="AD7" s="51">
        <v>1507</v>
      </c>
      <c r="AE7" s="49">
        <v>1158</v>
      </c>
      <c r="AF7" s="49">
        <v>0</v>
      </c>
      <c r="AG7" s="49">
        <v>35</v>
      </c>
      <c r="AH7" s="49">
        <v>496</v>
      </c>
      <c r="AI7" s="50">
        <v>1890</v>
      </c>
      <c r="AJ7" s="60">
        <f t="shared" si="2"/>
        <v>5086</v>
      </c>
      <c r="AK7" s="61"/>
      <c r="AL7" s="51">
        <v>29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50">
        <v>0</v>
      </c>
      <c r="AU7" s="60">
        <f t="shared" si="3"/>
        <v>29</v>
      </c>
      <c r="AV7" s="61"/>
    </row>
    <row r="8" spans="1:48" x14ac:dyDescent="0.25">
      <c r="A8" s="40" t="s">
        <v>79</v>
      </c>
      <c r="B8" s="41"/>
      <c r="C8" s="34"/>
      <c r="D8" s="14"/>
      <c r="E8" s="36"/>
      <c r="F8" s="46">
        <f t="shared" si="0"/>
        <v>0</v>
      </c>
      <c r="G8" s="52">
        <v>4540</v>
      </c>
      <c r="H8" s="49">
        <v>61718</v>
      </c>
      <c r="I8" s="49">
        <v>7</v>
      </c>
      <c r="J8" s="49">
        <v>1174</v>
      </c>
      <c r="K8" s="49">
        <v>0</v>
      </c>
      <c r="L8" s="49">
        <v>0</v>
      </c>
      <c r="M8" s="49">
        <v>487</v>
      </c>
      <c r="N8" s="49">
        <v>0</v>
      </c>
      <c r="O8" s="49">
        <v>27073.5</v>
      </c>
      <c r="P8" s="49">
        <v>57997.5</v>
      </c>
      <c r="Q8" s="49">
        <v>385</v>
      </c>
      <c r="R8" s="49">
        <v>948</v>
      </c>
      <c r="S8" s="49">
        <v>882</v>
      </c>
      <c r="T8" s="49">
        <v>217</v>
      </c>
      <c r="U8" s="49">
        <v>51</v>
      </c>
      <c r="V8" s="49">
        <v>243</v>
      </c>
      <c r="W8" s="49">
        <v>17</v>
      </c>
      <c r="X8" s="49">
        <v>250526</v>
      </c>
      <c r="Y8" s="49">
        <v>0</v>
      </c>
      <c r="Z8" s="49">
        <v>0</v>
      </c>
      <c r="AA8" s="50">
        <v>272</v>
      </c>
      <c r="AB8" s="60">
        <f t="shared" si="1"/>
        <v>406538</v>
      </c>
      <c r="AC8" s="61"/>
      <c r="AD8" s="51">
        <v>96670</v>
      </c>
      <c r="AE8" s="49">
        <v>23443</v>
      </c>
      <c r="AF8" s="49">
        <v>24635</v>
      </c>
      <c r="AG8" s="49">
        <v>22708</v>
      </c>
      <c r="AH8" s="49">
        <v>13396</v>
      </c>
      <c r="AI8" s="50">
        <v>1167</v>
      </c>
      <c r="AJ8" s="60">
        <f t="shared" si="2"/>
        <v>182019</v>
      </c>
      <c r="AK8" s="61"/>
      <c r="AL8" s="51">
        <v>5162</v>
      </c>
      <c r="AM8" s="49">
        <v>4155</v>
      </c>
      <c r="AN8" s="49">
        <v>3160</v>
      </c>
      <c r="AO8" s="49">
        <v>0</v>
      </c>
      <c r="AP8" s="49">
        <v>2509</v>
      </c>
      <c r="AQ8" s="49">
        <v>1608</v>
      </c>
      <c r="AR8" s="49">
        <v>925</v>
      </c>
      <c r="AS8" s="49">
        <v>0</v>
      </c>
      <c r="AT8" s="50">
        <v>0</v>
      </c>
      <c r="AU8" s="60">
        <f t="shared" si="3"/>
        <v>17519</v>
      </c>
      <c r="AV8" s="61"/>
    </row>
    <row r="9" spans="1:48" x14ac:dyDescent="0.25">
      <c r="A9" s="40"/>
      <c r="B9" s="41"/>
      <c r="C9" s="34"/>
      <c r="D9" s="14"/>
      <c r="E9" s="36"/>
      <c r="F9" s="46">
        <f t="shared" si="0"/>
        <v>0</v>
      </c>
      <c r="G9" s="52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  <c r="AB9" s="60">
        <f t="shared" si="1"/>
        <v>0</v>
      </c>
      <c r="AC9" s="61"/>
      <c r="AD9" s="51"/>
      <c r="AE9" s="49"/>
      <c r="AF9" s="49"/>
      <c r="AG9" s="49"/>
      <c r="AH9" s="49"/>
      <c r="AI9" s="50"/>
      <c r="AJ9" s="60">
        <f t="shared" si="2"/>
        <v>0</v>
      </c>
      <c r="AK9" s="61"/>
      <c r="AL9" s="51"/>
      <c r="AM9" s="49"/>
      <c r="AN9" s="49"/>
      <c r="AO9" s="49"/>
      <c r="AP9" s="49"/>
      <c r="AQ9" s="49"/>
      <c r="AR9" s="49"/>
      <c r="AS9" s="49"/>
      <c r="AT9" s="50"/>
      <c r="AU9" s="60">
        <f t="shared" si="3"/>
        <v>0</v>
      </c>
      <c r="AV9" s="61"/>
    </row>
    <row r="10" spans="1:48" x14ac:dyDescent="0.25">
      <c r="A10" s="40"/>
      <c r="B10" s="41"/>
      <c r="C10" s="34"/>
      <c r="D10" s="14"/>
      <c r="E10" s="36"/>
      <c r="F10" s="46">
        <f t="shared" si="0"/>
        <v>0</v>
      </c>
      <c r="G10" s="52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60">
        <f t="shared" si="1"/>
        <v>0</v>
      </c>
      <c r="AC10" s="61"/>
      <c r="AD10" s="51"/>
      <c r="AE10" s="49"/>
      <c r="AF10" s="49"/>
      <c r="AG10" s="49"/>
      <c r="AH10" s="49"/>
      <c r="AI10" s="50"/>
      <c r="AJ10" s="60">
        <f t="shared" si="2"/>
        <v>0</v>
      </c>
      <c r="AK10" s="61"/>
      <c r="AL10" s="51"/>
      <c r="AM10" s="49"/>
      <c r="AN10" s="49"/>
      <c r="AO10" s="49"/>
      <c r="AP10" s="49"/>
      <c r="AQ10" s="49"/>
      <c r="AR10" s="49"/>
      <c r="AS10" s="49"/>
      <c r="AT10" s="50"/>
      <c r="AU10" s="60">
        <f t="shared" si="3"/>
        <v>0</v>
      </c>
      <c r="AV10" s="61"/>
    </row>
    <row r="11" spans="1:48" x14ac:dyDescent="0.25">
      <c r="A11" s="40"/>
      <c r="B11" s="41"/>
      <c r="C11" s="34"/>
      <c r="D11" s="14"/>
      <c r="E11" s="36"/>
      <c r="F11" s="46">
        <f t="shared" si="0"/>
        <v>0</v>
      </c>
      <c r="G11" s="52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50"/>
      <c r="AB11" s="60">
        <f t="shared" si="1"/>
        <v>0</v>
      </c>
      <c r="AC11" s="61"/>
      <c r="AD11" s="51"/>
      <c r="AE11" s="49"/>
      <c r="AF11" s="49"/>
      <c r="AG11" s="49"/>
      <c r="AH11" s="49"/>
      <c r="AI11" s="50"/>
      <c r="AJ11" s="60">
        <f t="shared" si="2"/>
        <v>0</v>
      </c>
      <c r="AK11" s="61"/>
      <c r="AL11" s="51"/>
      <c r="AM11" s="49"/>
      <c r="AN11" s="49"/>
      <c r="AO11" s="49"/>
      <c r="AP11" s="49"/>
      <c r="AQ11" s="49"/>
      <c r="AR11" s="49"/>
      <c r="AS11" s="49"/>
      <c r="AT11" s="50"/>
      <c r="AU11" s="60">
        <f t="shared" si="3"/>
        <v>0</v>
      </c>
      <c r="AV11" s="61"/>
    </row>
    <row r="12" spans="1:48" ht="15.75" thickBot="1" x14ac:dyDescent="0.3">
      <c r="A12" s="42"/>
      <c r="B12" s="43"/>
      <c r="C12" s="35"/>
      <c r="D12" s="32"/>
      <c r="E12" s="37"/>
      <c r="F12" s="47">
        <f t="shared" si="0"/>
        <v>0</v>
      </c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5"/>
      <c r="AA12" s="55"/>
      <c r="AB12" s="62">
        <f>SUM(G12:AA12)</f>
        <v>0</v>
      </c>
      <c r="AC12" s="63"/>
      <c r="AD12" s="56"/>
      <c r="AE12" s="54"/>
      <c r="AF12" s="54"/>
      <c r="AG12" s="54"/>
      <c r="AH12" s="54"/>
      <c r="AI12" s="55"/>
      <c r="AJ12" s="62">
        <f>SUM(AD12:AI12)</f>
        <v>0</v>
      </c>
      <c r="AK12" s="63"/>
      <c r="AL12" s="56"/>
      <c r="AM12" s="54"/>
      <c r="AN12" s="54"/>
      <c r="AO12" s="54"/>
      <c r="AP12" s="54"/>
      <c r="AQ12" s="54"/>
      <c r="AR12" s="54"/>
      <c r="AS12" s="54"/>
      <c r="AT12" s="55"/>
      <c r="AU12" s="62">
        <f>SUM(AL12:AT12)</f>
        <v>0</v>
      </c>
      <c r="AV12" s="63"/>
    </row>
    <row r="13" spans="1:48" s="33" customFormat="1" ht="48" thickTop="1" thickBot="1" x14ac:dyDescent="0.75">
      <c r="A13" s="57" t="s">
        <v>40</v>
      </c>
      <c r="B13" s="57"/>
      <c r="C13" s="44">
        <f>AVERAGE(C3:C12)</f>
        <v>21.333333333333332</v>
      </c>
      <c r="D13" s="44">
        <f t="shared" ref="D13:AA13" si="4">AVERAGE(D3:D12)</f>
        <v>33.666666666666664</v>
      </c>
      <c r="E13" s="44">
        <f t="shared" si="4"/>
        <v>18</v>
      </c>
      <c r="F13" s="44">
        <f>AVERAGE(F3:F4)</f>
        <v>1715.75</v>
      </c>
      <c r="G13" s="44">
        <f t="shared" si="4"/>
        <v>5860.166666666667</v>
      </c>
      <c r="H13" s="44">
        <f t="shared" si="4"/>
        <v>20725.083333333332</v>
      </c>
      <c r="I13" s="44">
        <f t="shared" si="4"/>
        <v>281.33333333333331</v>
      </c>
      <c r="J13" s="44">
        <f t="shared" si="4"/>
        <v>440.66666666666669</v>
      </c>
      <c r="K13" s="44">
        <f t="shared" si="4"/>
        <v>124</v>
      </c>
      <c r="L13" s="44">
        <f t="shared" si="4"/>
        <v>1.6666666666666667</v>
      </c>
      <c r="M13" s="44">
        <f t="shared" si="4"/>
        <v>693</v>
      </c>
      <c r="N13" s="44">
        <f t="shared" si="4"/>
        <v>5</v>
      </c>
      <c r="O13" s="44">
        <f t="shared" si="4"/>
        <v>18183.583333333332</v>
      </c>
      <c r="P13" s="44">
        <f t="shared" si="4"/>
        <v>46085.75</v>
      </c>
      <c r="Q13" s="44">
        <f t="shared" si="4"/>
        <v>776.5</v>
      </c>
      <c r="R13" s="44">
        <f t="shared" si="4"/>
        <v>843.16666666666663</v>
      </c>
      <c r="S13" s="44">
        <f t="shared" si="4"/>
        <v>338</v>
      </c>
      <c r="T13" s="44">
        <f t="shared" si="4"/>
        <v>58.166666666666664</v>
      </c>
      <c r="U13" s="44">
        <f t="shared" si="4"/>
        <v>12.166666666666666</v>
      </c>
      <c r="V13" s="44">
        <f t="shared" si="4"/>
        <v>1875</v>
      </c>
      <c r="W13" s="44">
        <f t="shared" si="4"/>
        <v>192.83333333333334</v>
      </c>
      <c r="X13" s="44">
        <f t="shared" si="4"/>
        <v>42242</v>
      </c>
      <c r="Y13" s="44">
        <f t="shared" si="4"/>
        <v>152.16666666666666</v>
      </c>
      <c r="Z13" s="44">
        <f t="shared" si="4"/>
        <v>0</v>
      </c>
      <c r="AA13" s="44">
        <f t="shared" si="4"/>
        <v>234.5</v>
      </c>
      <c r="AB13" s="58">
        <f>AVERAGE(AB3:AC8)</f>
        <v>139124.75</v>
      </c>
      <c r="AC13" s="59"/>
      <c r="AD13" s="44">
        <f>AVERAGE(AD3:AD12)</f>
        <v>28958.166666666668</v>
      </c>
      <c r="AE13" s="44">
        <f t="shared" ref="AE13:AI13" si="5">AVERAGE(AE3:AE12)</f>
        <v>25716.166666666668</v>
      </c>
      <c r="AF13" s="44">
        <f t="shared" si="5"/>
        <v>7743.833333333333</v>
      </c>
      <c r="AG13" s="44">
        <f t="shared" si="5"/>
        <v>14979</v>
      </c>
      <c r="AH13" s="44">
        <f t="shared" si="5"/>
        <v>9948.3333333333339</v>
      </c>
      <c r="AI13" s="44">
        <f t="shared" si="5"/>
        <v>2661.8333333333335</v>
      </c>
      <c r="AJ13" s="58">
        <f>AVERAGE(AJ3:AK8)</f>
        <v>90007.333333333328</v>
      </c>
      <c r="AK13" s="59"/>
      <c r="AL13" s="44">
        <f>AVERAGE(AL3:AL12)</f>
        <v>4677.666666666667</v>
      </c>
      <c r="AM13" s="44">
        <f t="shared" ref="AM13:AT13" si="6">AVERAGE(AM3:AM12)</f>
        <v>3341.3333333333335</v>
      </c>
      <c r="AN13" s="44">
        <f t="shared" si="6"/>
        <v>2362</v>
      </c>
      <c r="AO13" s="44">
        <f t="shared" si="6"/>
        <v>0</v>
      </c>
      <c r="AP13" s="44">
        <f t="shared" si="6"/>
        <v>1252</v>
      </c>
      <c r="AQ13" s="44">
        <f t="shared" si="6"/>
        <v>617</v>
      </c>
      <c r="AR13" s="44">
        <f t="shared" si="6"/>
        <v>225.16666666666666</v>
      </c>
      <c r="AS13" s="44">
        <f t="shared" si="6"/>
        <v>0</v>
      </c>
      <c r="AT13" s="44">
        <f t="shared" si="6"/>
        <v>0</v>
      </c>
      <c r="AU13" s="58">
        <f>AVERAGE(AU3:AV8)</f>
        <v>12475.166666666666</v>
      </c>
      <c r="AV13" s="59"/>
    </row>
    <row r="14" spans="1:48" ht="15.75" thickTop="1" x14ac:dyDescent="0.25"/>
  </sheetData>
  <mergeCells count="45">
    <mergeCell ref="A1:B1"/>
    <mergeCell ref="C1:F1"/>
    <mergeCell ref="G1:AA1"/>
    <mergeCell ref="AB1:AC1"/>
    <mergeCell ref="AD1:AI1"/>
    <mergeCell ref="AJ9:AK9"/>
    <mergeCell ref="AJ10:AK10"/>
    <mergeCell ref="AJ11:AK11"/>
    <mergeCell ref="AL1:AT1"/>
    <mergeCell ref="AU1:AV1"/>
    <mergeCell ref="AJ2:AK2"/>
    <mergeCell ref="AJ3:AK3"/>
    <mergeCell ref="AJ4:AK4"/>
    <mergeCell ref="AJ5:AK5"/>
    <mergeCell ref="AJ1:AK1"/>
    <mergeCell ref="AU7:AV7"/>
    <mergeCell ref="AB7:AC7"/>
    <mergeCell ref="AJ6:AK6"/>
    <mergeCell ref="AJ7:AK7"/>
    <mergeCell ref="AU2:AV2"/>
    <mergeCell ref="AU3:AV3"/>
    <mergeCell ref="AU4:AV4"/>
    <mergeCell ref="AU5:AV5"/>
    <mergeCell ref="AU6:AV6"/>
    <mergeCell ref="AB2:AC2"/>
    <mergeCell ref="AB3:AC3"/>
    <mergeCell ref="AB4:AC4"/>
    <mergeCell ref="AB5:AC5"/>
    <mergeCell ref="AB6:AC6"/>
    <mergeCell ref="A13:B13"/>
    <mergeCell ref="AB13:AC13"/>
    <mergeCell ref="AJ13:AK13"/>
    <mergeCell ref="AU13:AV13"/>
    <mergeCell ref="AU8:AV8"/>
    <mergeCell ref="AU9:AV9"/>
    <mergeCell ref="AU10:AV10"/>
    <mergeCell ref="AU11:AV11"/>
    <mergeCell ref="AB12:AC12"/>
    <mergeCell ref="AJ12:AK12"/>
    <mergeCell ref="AU12:AV12"/>
    <mergeCell ref="AB8:AC8"/>
    <mergeCell ref="AB9:AC9"/>
    <mergeCell ref="AB10:AC10"/>
    <mergeCell ref="AB11:AC11"/>
    <mergeCell ref="AJ8:AK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I12" sqref="I12"/>
    </sheetView>
  </sheetViews>
  <sheetFormatPr defaultRowHeight="15" x14ac:dyDescent="0.25"/>
  <cols>
    <col min="1" max="1" width="21.85546875" bestFit="1" customWidth="1"/>
    <col min="2" max="2" width="9.28515625" bestFit="1" customWidth="1"/>
    <col min="3" max="3" width="18" bestFit="1" customWidth="1"/>
    <col min="4" max="4" width="12" bestFit="1" customWidth="1"/>
    <col min="5" max="5" width="9.7109375" bestFit="1" customWidth="1"/>
    <col min="6" max="6" width="12.140625" bestFit="1" customWidth="1"/>
    <col min="7" max="7" width="10.42578125" bestFit="1" customWidth="1"/>
    <col min="8" max="8" width="14.85546875" bestFit="1" customWidth="1"/>
    <col min="9" max="9" width="11.7109375" bestFit="1" customWidth="1"/>
    <col min="10" max="10" width="9.85546875" bestFit="1" customWidth="1"/>
    <col min="11" max="11" width="12" bestFit="1" customWidth="1"/>
    <col min="12" max="12" width="10.7109375" bestFit="1" customWidth="1"/>
    <col min="13" max="13" width="7.7109375" bestFit="1" customWidth="1"/>
    <col min="14" max="14" width="19.5703125" bestFit="1" customWidth="1"/>
    <col min="15" max="15" width="11.42578125" bestFit="1" customWidth="1"/>
    <col min="17" max="17" width="9.28515625" bestFit="1" customWidth="1"/>
    <col min="18" max="18" width="13.140625" bestFit="1" customWidth="1"/>
    <col min="19" max="19" width="36.140625" bestFit="1" customWidth="1"/>
  </cols>
  <sheetData>
    <row r="1" spans="1:18" ht="27.75" thickTop="1" thickBot="1" x14ac:dyDescent="0.4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8" ht="24.75" thickTop="1" thickBot="1" x14ac:dyDescent="0.4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8" ht="22.5" thickTop="1" thickBot="1" x14ac:dyDescent="0.4">
      <c r="A3" s="2" t="s">
        <v>1</v>
      </c>
      <c r="B3" s="3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5" t="s">
        <v>17</v>
      </c>
    </row>
    <row r="4" spans="1:18" ht="20.25" thickTop="1" thickBot="1" x14ac:dyDescent="0.35">
      <c r="A4" s="6" t="s">
        <v>2</v>
      </c>
      <c r="B4" s="26">
        <v>1</v>
      </c>
      <c r="C4" s="22">
        <v>0</v>
      </c>
      <c r="D4" s="22">
        <v>0</v>
      </c>
      <c r="E4" s="27">
        <v>1</v>
      </c>
      <c r="F4" s="27">
        <v>1</v>
      </c>
      <c r="G4" s="27">
        <v>1</v>
      </c>
      <c r="H4" s="27">
        <v>1</v>
      </c>
      <c r="I4" s="22">
        <v>0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8">
        <v>1</v>
      </c>
    </row>
    <row r="5" spans="1:18" ht="20.25" thickTop="1" thickBot="1" x14ac:dyDescent="0.35">
      <c r="A5" s="6" t="s">
        <v>24</v>
      </c>
      <c r="B5" s="25">
        <v>1</v>
      </c>
      <c r="C5" s="23">
        <v>0</v>
      </c>
      <c r="D5" s="23">
        <v>0</v>
      </c>
      <c r="E5" s="24">
        <v>1</v>
      </c>
      <c r="F5" s="24">
        <v>1</v>
      </c>
      <c r="G5" s="24">
        <v>1</v>
      </c>
      <c r="H5" s="23">
        <v>0</v>
      </c>
      <c r="I5" s="23">
        <v>0</v>
      </c>
      <c r="J5" s="24">
        <v>1</v>
      </c>
      <c r="K5" s="24">
        <v>1</v>
      </c>
      <c r="L5" s="24">
        <v>1</v>
      </c>
      <c r="M5" s="24">
        <v>1</v>
      </c>
      <c r="N5" s="24">
        <v>1</v>
      </c>
      <c r="O5" s="29">
        <v>1</v>
      </c>
    </row>
    <row r="6" spans="1:18" ht="20.25" thickTop="1" thickBot="1" x14ac:dyDescent="0.35">
      <c r="A6" s="6" t="s">
        <v>75</v>
      </c>
      <c r="B6" s="25">
        <v>1</v>
      </c>
      <c r="C6" s="23">
        <v>0</v>
      </c>
      <c r="D6" s="23">
        <v>0</v>
      </c>
      <c r="E6" s="24">
        <v>1</v>
      </c>
      <c r="F6" s="24">
        <v>1</v>
      </c>
      <c r="G6" s="24">
        <v>1</v>
      </c>
      <c r="H6" s="24">
        <v>1</v>
      </c>
      <c r="I6" s="23">
        <v>0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9">
        <v>1</v>
      </c>
      <c r="R6" s="1"/>
    </row>
    <row r="7" spans="1:18" ht="20.25" thickTop="1" thickBot="1" x14ac:dyDescent="0.35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R7" s="1"/>
    </row>
    <row r="8" spans="1:18" ht="20.25" thickTop="1" thickBot="1" x14ac:dyDescent="0.35">
      <c r="A8" s="6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8" ht="20.25" thickTop="1" thickBot="1" x14ac:dyDescent="0.35">
      <c r="A9" s="6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</row>
    <row r="10" spans="1:18" ht="20.25" thickTop="1" thickBot="1" x14ac:dyDescent="0.35">
      <c r="A10" s="6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</row>
    <row r="11" spans="1:18" ht="20.25" thickTop="1" thickBot="1" x14ac:dyDescent="0.35">
      <c r="A11" s="6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2" spans="1:18" ht="20.25" thickTop="1" thickBot="1" x14ac:dyDescent="0.35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</row>
    <row r="13" spans="1:18" ht="20.25" thickTop="1" thickBot="1" x14ac:dyDescent="0.35">
      <c r="A13" s="6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1:18" ht="22.5" thickTop="1" thickBot="1" x14ac:dyDescent="0.4">
      <c r="A14" s="2" t="s">
        <v>18</v>
      </c>
      <c r="B14" s="15">
        <f>SUM(B4:B13)</f>
        <v>3</v>
      </c>
      <c r="C14" s="16">
        <f t="shared" ref="C14:O14" si="0">SUM(C4:C13)</f>
        <v>0</v>
      </c>
      <c r="D14" s="16">
        <f t="shared" si="0"/>
        <v>0</v>
      </c>
      <c r="E14" s="16">
        <f t="shared" si="0"/>
        <v>3</v>
      </c>
      <c r="F14" s="16">
        <f t="shared" si="0"/>
        <v>3</v>
      </c>
      <c r="G14" s="16">
        <f t="shared" si="0"/>
        <v>3</v>
      </c>
      <c r="H14" s="16">
        <f t="shared" si="0"/>
        <v>2</v>
      </c>
      <c r="I14" s="16">
        <f t="shared" si="0"/>
        <v>0</v>
      </c>
      <c r="J14" s="16">
        <f t="shared" si="0"/>
        <v>3</v>
      </c>
      <c r="K14" s="16">
        <f t="shared" si="0"/>
        <v>3</v>
      </c>
      <c r="L14" s="16">
        <f t="shared" si="0"/>
        <v>3</v>
      </c>
      <c r="M14" s="16">
        <f t="shared" si="0"/>
        <v>3</v>
      </c>
      <c r="N14" s="16">
        <f t="shared" si="0"/>
        <v>3</v>
      </c>
      <c r="O14" s="17">
        <f t="shared" si="0"/>
        <v>3</v>
      </c>
    </row>
    <row r="15" spans="1:18" ht="15.7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thickTop="1" x14ac:dyDescent="0.25">
      <c r="A19" s="1"/>
      <c r="B19" s="70" t="s">
        <v>19</v>
      </c>
      <c r="C19" s="7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B20" s="18" t="s">
        <v>20</v>
      </c>
      <c r="C20" s="19" t="s">
        <v>21</v>
      </c>
      <c r="D20" s="13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thickBot="1" x14ac:dyDescent="0.3">
      <c r="B21" s="20">
        <v>1</v>
      </c>
      <c r="C21" s="21">
        <v>0</v>
      </c>
      <c r="D21" s="13" t="s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Top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O1"/>
    <mergeCell ref="A2:O2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Counters</vt:lpstr>
      <vt:lpstr>Counter per Minute</vt:lpstr>
      <vt:lpstr>Counter2 per Minute</vt:lpstr>
      <vt:lpstr>Combat per Minute</vt:lpstr>
      <vt:lpstr>Modules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</dc:creator>
  <cp:lastModifiedBy>Frits</cp:lastModifiedBy>
  <dcterms:created xsi:type="dcterms:W3CDTF">2014-07-12T13:01:00Z</dcterms:created>
  <dcterms:modified xsi:type="dcterms:W3CDTF">2014-07-25T16:17:52Z</dcterms:modified>
</cp:coreProperties>
</file>