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drick\Desktop\PFMC\2020\2022\Discard mortality rate update\Final Data Set\"/>
    </mc:Choice>
  </mc:AlternateContent>
  <xr:revisionPtr revIDLastSave="0" documentId="13_ncr:1_{337FF2D6-9CC5-41A8-B5DD-D95BFAE74DCD}" xr6:coauthVersionLast="47" xr6:coauthVersionMax="47" xr10:uidLastSave="{00000000-0000-0000-0000-000000000000}"/>
  <bookViews>
    <workbookView xWindow="-120" yWindow="-120" windowWidth="29040" windowHeight="15840" xr2:uid="{E5644CBA-68B8-4736-86E5-CBF833C56755}"/>
  </bookViews>
  <sheets>
    <sheet name="MortalityData2022" sheetId="14" r:id="rId1"/>
    <sheet name="Hannah Raw Data" sheetId="1" r:id="rId2"/>
    <sheet name="Hannah Pivot" sheetId="2" r:id="rId3"/>
    <sheet name="Hannah Intermediate" sheetId="3" r:id="rId4"/>
    <sheet name=" Hannah Compiled" sheetId="4" r:id="rId5"/>
    <sheet name="Jarvis Raw Data" sheetId="5" r:id="rId6"/>
    <sheet name="Pivot Jarvis" sheetId="8" r:id="rId7"/>
    <sheet name="Jarvis Disposition Codes" sheetId="6" r:id="rId8"/>
    <sheet name="Jarvis Compiled" sheetId="9" r:id="rId9"/>
    <sheet name="Summary All Studies" sheetId="10" r:id="rId10"/>
    <sheet name="Updated Wegner" sheetId="13" r:id="rId11"/>
    <sheet name="Wegner Compiled" sheetId="12" r:id="rId12"/>
    <sheet name="All Studies Combined" sheetId="11" r:id="rId13"/>
  </sheets>
  <calcPr calcId="191029"/>
  <pivotCaches>
    <pivotCache cacheId="16" r:id="rId14"/>
    <pivotCache cacheId="17" r:id="rId1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13" l="1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K7" i="11"/>
  <c r="K6" i="11"/>
  <c r="K5" i="11"/>
  <c r="I30" i="11"/>
  <c r="B30" i="11"/>
  <c r="K8" i="11"/>
  <c r="J30" i="11"/>
  <c r="G30" i="11"/>
  <c r="F30" i="11"/>
  <c r="E30" i="11"/>
  <c r="D30" i="11"/>
  <c r="C30" i="11"/>
  <c r="H29" i="11"/>
  <c r="H10" i="11"/>
  <c r="H28" i="11"/>
  <c r="K9" i="11"/>
  <c r="H9" i="11"/>
  <c r="K26" i="11"/>
  <c r="K11" i="11"/>
  <c r="K13" i="11"/>
  <c r="K12" i="11"/>
  <c r="K27" i="11"/>
  <c r="K10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H6" i="12"/>
  <c r="H5" i="12"/>
  <c r="H4" i="12"/>
  <c r="H3" i="12"/>
  <c r="H38" i="11"/>
  <c r="H37" i="11"/>
  <c r="H36" i="11"/>
  <c r="H35" i="11"/>
  <c r="A6" i="10"/>
  <c r="A7" i="10"/>
  <c r="A8" i="10"/>
  <c r="A9" i="10"/>
  <c r="A10" i="10" s="1"/>
  <c r="A11" i="10" s="1"/>
  <c r="A12" i="10" s="1"/>
  <c r="A13" i="10" s="1"/>
  <c r="M47" i="10"/>
  <c r="I48" i="10"/>
  <c r="M48" i="10"/>
  <c r="I49" i="10"/>
  <c r="I50" i="10"/>
  <c r="I51" i="10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258" i="5"/>
  <c r="C257" i="5"/>
  <c r="C256" i="5"/>
  <c r="C255" i="5"/>
  <c r="C83" i="5"/>
  <c r="C82" i="5"/>
  <c r="C254" i="5"/>
  <c r="C253" i="5"/>
  <c r="C81" i="5"/>
  <c r="C252" i="5"/>
  <c r="C251" i="5"/>
  <c r="C250" i="5"/>
  <c r="C249" i="5"/>
  <c r="C80" i="5"/>
  <c r="C248" i="5"/>
  <c r="C79" i="5"/>
  <c r="C247" i="5"/>
  <c r="C246" i="5"/>
  <c r="C78" i="5"/>
  <c r="C245" i="5"/>
  <c r="C244" i="5"/>
  <c r="C243" i="5"/>
  <c r="C77" i="5"/>
  <c r="C76" i="5"/>
  <c r="C75" i="5"/>
  <c r="C242" i="5"/>
  <c r="C74" i="5"/>
  <c r="C241" i="5"/>
  <c r="C240" i="5"/>
  <c r="C73" i="5"/>
  <c r="C239" i="5"/>
  <c r="C238" i="5"/>
  <c r="C72" i="5"/>
  <c r="C237" i="5"/>
  <c r="C236" i="5"/>
  <c r="C235" i="5"/>
  <c r="C234" i="5"/>
  <c r="C233" i="5"/>
  <c r="C232" i="5"/>
  <c r="C231" i="5"/>
  <c r="C71" i="5"/>
  <c r="C230" i="5"/>
  <c r="C70" i="5"/>
  <c r="C69" i="5"/>
  <c r="C229" i="5"/>
  <c r="C228" i="5"/>
  <c r="C227" i="5"/>
  <c r="C68" i="5"/>
  <c r="C226" i="5"/>
  <c r="C67" i="5"/>
  <c r="C225" i="5"/>
  <c r="C224" i="5"/>
  <c r="C223" i="5"/>
  <c r="C222" i="5"/>
  <c r="C66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65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85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84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F14" i="3"/>
  <c r="AE14" i="3"/>
  <c r="AF13" i="3"/>
  <c r="AG13" i="3" s="1"/>
  <c r="AE13" i="3"/>
  <c r="AF12" i="3"/>
  <c r="AE12" i="3"/>
  <c r="AF11" i="3"/>
  <c r="AG11" i="3" s="1"/>
  <c r="AE11" i="3"/>
  <c r="AF10" i="3"/>
  <c r="AE10" i="3"/>
  <c r="AF9" i="3"/>
  <c r="AG9" i="3" s="1"/>
  <c r="AE9" i="3"/>
  <c r="AF8" i="3"/>
  <c r="AE8" i="3"/>
  <c r="AG8" i="3" s="1"/>
  <c r="AF7" i="3"/>
  <c r="AG7" i="3" s="1"/>
  <c r="AE7" i="3"/>
  <c r="AF6" i="3"/>
  <c r="AE6" i="3"/>
  <c r="AF5" i="3"/>
  <c r="AG5" i="3" s="1"/>
  <c r="AE5" i="3"/>
  <c r="AE4" i="3"/>
  <c r="AF4" i="3"/>
  <c r="AG14" i="3"/>
  <c r="AG12" i="3"/>
  <c r="AG10" i="3"/>
  <c r="AG6" i="3"/>
  <c r="AG4" i="3"/>
  <c r="T14" i="3"/>
  <c r="S14" i="3"/>
  <c r="T13" i="3"/>
  <c r="S13" i="3"/>
  <c r="T12" i="3"/>
  <c r="U12" i="3" s="1"/>
  <c r="S12" i="3"/>
  <c r="T11" i="3"/>
  <c r="S11" i="3"/>
  <c r="U11" i="3" s="1"/>
  <c r="T10" i="3"/>
  <c r="S10" i="3"/>
  <c r="T9" i="3"/>
  <c r="S9" i="3"/>
  <c r="T8" i="3"/>
  <c r="U8" i="3" s="1"/>
  <c r="S8" i="3"/>
  <c r="T7" i="3"/>
  <c r="S7" i="3"/>
  <c r="U7" i="3" s="1"/>
  <c r="T6" i="3"/>
  <c r="S6" i="3"/>
  <c r="T5" i="3"/>
  <c r="S5" i="3"/>
  <c r="T4" i="3"/>
  <c r="S4" i="3"/>
  <c r="U14" i="3"/>
  <c r="U13" i="3"/>
  <c r="U10" i="3"/>
  <c r="U9" i="3"/>
  <c r="U6" i="3"/>
  <c r="U5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L10" i="3" s="1"/>
  <c r="J11" i="3"/>
  <c r="K11" i="3"/>
  <c r="J12" i="3"/>
  <c r="K12" i="3"/>
  <c r="J13" i="3"/>
  <c r="K13" i="3"/>
  <c r="J14" i="3"/>
  <c r="K14" i="3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30" i="11" l="1"/>
  <c r="H30" i="11"/>
  <c r="U4" i="3"/>
  <c r="L8" i="3"/>
  <c r="L4" i="3"/>
  <c r="L11" i="3"/>
  <c r="L5" i="3"/>
  <c r="L12" i="3"/>
  <c r="L14" i="3"/>
  <c r="L13" i="3"/>
  <c r="L6" i="3"/>
  <c r="L9" i="3"/>
  <c r="L7" i="3"/>
</calcChain>
</file>

<file path=xl/sharedStrings.xml><?xml version="1.0" encoding="utf-8"?>
<sst xmlns="http://schemas.openxmlformats.org/spreadsheetml/2006/main" count="8241" uniqueCount="351">
  <si>
    <t>Deploy Date</t>
  </si>
  <si>
    <t>8.995-18.440</t>
  </si>
  <si>
    <t>18.443-27.584</t>
  </si>
  <si>
    <t>27.587-36.728</t>
  </si>
  <si>
    <t>36.731-45.872</t>
  </si>
  <si>
    <t>45.875-55.016</t>
  </si>
  <si>
    <t>55.019-64.160</t>
  </si>
  <si>
    <t>45.6-54.5</t>
  </si>
  <si>
    <t>54.6-64.5</t>
  </si>
  <si>
    <t>64.6-74.5</t>
  </si>
  <si>
    <t>74.6-84.5</t>
  </si>
  <si>
    <t>144.6-154.5</t>
  </si>
  <si>
    <t>134.6-144.5</t>
  </si>
  <si>
    <t>164.6-174.5</t>
  </si>
  <si>
    <t>154.6-164.5</t>
  </si>
  <si>
    <t>Nominal Depth Assignment (m)</t>
  </si>
  <si>
    <t>9-18</t>
  </si>
  <si>
    <t>19-27</t>
  </si>
  <si>
    <t>28-36</t>
  </si>
  <si>
    <t>37-45</t>
  </si>
  <si>
    <t>46-54</t>
  </si>
  <si>
    <t>55-64</t>
  </si>
  <si>
    <t>65-74</t>
  </si>
  <si>
    <t>75-84</t>
  </si>
  <si>
    <t>145-154</t>
  </si>
  <si>
    <t>135-144</t>
  </si>
  <si>
    <t>165-174</t>
  </si>
  <si>
    <t>155-164</t>
  </si>
  <si>
    <t>ND</t>
  </si>
  <si>
    <t>Species</t>
  </si>
  <si>
    <t>Sex</t>
  </si>
  <si>
    <t>black</t>
  </si>
  <si>
    <t>quillback</t>
  </si>
  <si>
    <t>canary</t>
  </si>
  <si>
    <t>yelloweye</t>
  </si>
  <si>
    <t>blue blot</t>
  </si>
  <si>
    <t>blue solid</t>
  </si>
  <si>
    <t>copper</t>
  </si>
  <si>
    <t>china</t>
  </si>
  <si>
    <t>Female</t>
  </si>
  <si>
    <t>Canary</t>
  </si>
  <si>
    <t>Male</t>
  </si>
  <si>
    <t>Female?</t>
  </si>
  <si>
    <t>tiger</t>
  </si>
  <si>
    <t>male</t>
  </si>
  <si>
    <t>Male?</t>
  </si>
  <si>
    <t xml:space="preserve">female </t>
  </si>
  <si>
    <t>female</t>
  </si>
  <si>
    <t>vermillion</t>
  </si>
  <si>
    <t>M/F</t>
  </si>
  <si>
    <t>Capture Depth (m)</t>
  </si>
  <si>
    <t>Length (cm)</t>
  </si>
  <si>
    <t>Elapsed hours in cage</t>
  </si>
  <si>
    <t>Condition</t>
  </si>
  <si>
    <t>alive</t>
  </si>
  <si>
    <t>dead</t>
  </si>
  <si>
    <t>Alive</t>
  </si>
  <si>
    <t>Depth Interval (m)</t>
  </si>
  <si>
    <t>Capture Depth (fm)</t>
  </si>
  <si>
    <t>Grand Total</t>
  </si>
  <si>
    <t>Count of Condition</t>
  </si>
  <si>
    <t>0-10</t>
  </si>
  <si>
    <t>0-10 Total</t>
  </si>
  <si>
    <t>10-20</t>
  </si>
  <si>
    <t>10-20 Total</t>
  </si>
  <si>
    <t>20-30</t>
  </si>
  <si>
    <t>20-30 Total</t>
  </si>
  <si>
    <t>30-40</t>
  </si>
  <si>
    <t>30-40 Total</t>
  </si>
  <si>
    <t>40-50</t>
  </si>
  <si>
    <t>40-50 Total</t>
  </si>
  <si>
    <t>70-80</t>
  </si>
  <si>
    <t>70-80 Total</t>
  </si>
  <si>
    <t>80-90</t>
  </si>
  <si>
    <t>80-90 Total</t>
  </si>
  <si>
    <t>90-100</t>
  </si>
  <si>
    <t>90-100 Total</t>
  </si>
  <si>
    <t>Live</t>
  </si>
  <si>
    <t xml:space="preserve">Dead </t>
  </si>
  <si>
    <t>Total</t>
  </si>
  <si>
    <t>Vermillion</t>
  </si>
  <si>
    <t>Yelloweye</t>
  </si>
  <si>
    <t>Tiger</t>
  </si>
  <si>
    <t>Quillback</t>
  </si>
  <si>
    <t>Copper</t>
  </si>
  <si>
    <t>China</t>
  </si>
  <si>
    <t>Blue/deacon</t>
  </si>
  <si>
    <t>Black</t>
  </si>
  <si>
    <t>Date</t>
  </si>
  <si>
    <t>Depth(m)</t>
  </si>
  <si>
    <t>Comments</t>
  </si>
  <si>
    <t>FateCode</t>
  </si>
  <si>
    <t>SurvivorshipCode</t>
  </si>
  <si>
    <t>squarespot rockfish</t>
  </si>
  <si>
    <t/>
  </si>
  <si>
    <t>honeycomb rockfish</t>
  </si>
  <si>
    <t>halfbanded rockfish</t>
  </si>
  <si>
    <t>chilipepper</t>
  </si>
  <si>
    <t>flag rockfish</t>
  </si>
  <si>
    <t>Not tagged.</t>
  </si>
  <si>
    <t>vermilion rockfish</t>
  </si>
  <si>
    <t>bocaccio</t>
  </si>
  <si>
    <t>copper rockfish</t>
  </si>
  <si>
    <t>speckled rockfish</t>
  </si>
  <si>
    <t>Hooked in the liver.</t>
  </si>
  <si>
    <t>starry rockfish</t>
  </si>
  <si>
    <t>greenspotted rockfish</t>
  </si>
  <si>
    <t>Bleeding from gill.</t>
  </si>
  <si>
    <t>Lots of subcutaneous gas.</t>
  </si>
  <si>
    <t>canary?</t>
  </si>
  <si>
    <t>freckled rockfish</t>
  </si>
  <si>
    <t>olive rockfish</t>
  </si>
  <si>
    <t>Not tagged.  Bubbles from nose.</t>
  </si>
  <si>
    <t>rosy rockfish</t>
  </si>
  <si>
    <t>Caught with halfbanded rockfish in mouth.</t>
  </si>
  <si>
    <t>blood taken at 9:52 and 10:31</t>
  </si>
  <si>
    <t>Bubbles present in blood.</t>
  </si>
  <si>
    <t>Looks dead going in [to cage].</t>
  </si>
  <si>
    <t>Hooked in gut.</t>
  </si>
  <si>
    <t>Sent down in milk crate.  Came back up.  Sent back down in cage 2.</t>
  </si>
  <si>
    <t>External hemmorhaging.</t>
  </si>
  <si>
    <t>canary rockfish</t>
  </si>
  <si>
    <t>Tag not in well.</t>
  </si>
  <si>
    <t>Tagged deep.</t>
  </si>
  <si>
    <t>Bleeding from tag.</t>
  </si>
  <si>
    <t>greenstriped rockfish</t>
  </si>
  <si>
    <t>Bit down on everted stomach and deflated it with teeth.</t>
  </si>
  <si>
    <t>yellowtail rockfish</t>
  </si>
  <si>
    <t>0=Dead; 1=Alive; 2=Fish Missing; 3=Lost at Surface; 4=Cage Missing; -99=No Data</t>
  </si>
  <si>
    <t>Depth (fm)</t>
  </si>
  <si>
    <t>Disp</t>
  </si>
  <si>
    <t>Count of Disp</t>
  </si>
  <si>
    <t>live</t>
  </si>
  <si>
    <t>Bocaccio</t>
  </si>
  <si>
    <t>Canary rockfish</t>
  </si>
  <si>
    <t>Chilipepper</t>
  </si>
  <si>
    <t>Copper rockfish</t>
  </si>
  <si>
    <t>Flag rockfish</t>
  </si>
  <si>
    <t>Freckled rockfish</t>
  </si>
  <si>
    <t>Greenspotted rockfish</t>
  </si>
  <si>
    <t>Greenstriped rockfish</t>
  </si>
  <si>
    <t>Halfbanded rockfish</t>
  </si>
  <si>
    <t>Honeycomb rockfish</t>
  </si>
  <si>
    <t>Olive rockfish</t>
  </si>
  <si>
    <t>Rosy rockfish</t>
  </si>
  <si>
    <t>Speckled rockfish</t>
  </si>
  <si>
    <t>Squarespot rockfish</t>
  </si>
  <si>
    <t>Starry rockfish</t>
  </si>
  <si>
    <t>Vermilion rockfish</t>
  </si>
  <si>
    <t>Yellowtail rockfish</t>
  </si>
  <si>
    <t>total</t>
  </si>
  <si>
    <t>Hannah</t>
  </si>
  <si>
    <t>Rockfish Species</t>
  </si>
  <si>
    <t>0-30 fm</t>
  </si>
  <si>
    <t>30-50 fm</t>
  </si>
  <si>
    <t>50-100 fm</t>
  </si>
  <si>
    <t>Dead</t>
  </si>
  <si>
    <t xml:space="preserve">Live </t>
  </si>
  <si>
    <t>Hannah et. al. 2013</t>
  </si>
  <si>
    <t>Jarvis and Lowe 2008</t>
  </si>
  <si>
    <t>Wegner and Hyde 2021</t>
  </si>
  <si>
    <t>Jarvis and Lowe</t>
  </si>
  <si>
    <t>Flag</t>
  </si>
  <si>
    <t xml:space="preserve">Freckled </t>
  </si>
  <si>
    <t xml:space="preserve">Greenspotted </t>
  </si>
  <si>
    <t>Greenstriped</t>
  </si>
  <si>
    <t>Halfbanded</t>
  </si>
  <si>
    <t>Honeycomb</t>
  </si>
  <si>
    <t>Olive</t>
  </si>
  <si>
    <t>Rosy</t>
  </si>
  <si>
    <t>Speckled</t>
  </si>
  <si>
    <t>Squarespot</t>
  </si>
  <si>
    <t>Starry</t>
  </si>
  <si>
    <t>Vermilion</t>
  </si>
  <si>
    <t>Yellowtail</t>
  </si>
  <si>
    <t>Species #</t>
  </si>
  <si>
    <t>Wegner and Hyde</t>
  </si>
  <si>
    <t>Cowcod</t>
  </si>
  <si>
    <t>Sunset</t>
  </si>
  <si>
    <t>Bank</t>
  </si>
  <si>
    <t>50-100 fm (55-88 fm)</t>
  </si>
  <si>
    <t>Jarvis and Lowe, Hannah Comined</t>
  </si>
  <si>
    <t>Vermilion/Sunset</t>
  </si>
  <si>
    <t>Fish ID</t>
  </si>
  <si>
    <t>Est. Tag life (days)</t>
  </si>
  <si>
    <t>Tag Date</t>
  </si>
  <si>
    <t>Depth of Capture (m)</t>
  </si>
  <si>
    <t>Initial Mortality Assessment</t>
  </si>
  <si>
    <t>Event</t>
  </si>
  <si>
    <t>Days until event</t>
  </si>
  <si>
    <t>Fate</t>
  </si>
  <si>
    <t>Cowcod 45</t>
  </si>
  <si>
    <t>emigrated, recaptured</t>
  </si>
  <si>
    <t>9.64, 55</t>
  </si>
  <si>
    <t>Bocaccio DO-B5</t>
  </si>
  <si>
    <t>battery died, recaptured</t>
  </si>
  <si>
    <t>257.83, 508</t>
  </si>
  <si>
    <t>Bocaccio DO-B11</t>
  </si>
  <si>
    <t>257.81, 324</t>
  </si>
  <si>
    <t>Bocaccio 4</t>
  </si>
  <si>
    <t>12.26, 50.56</t>
  </si>
  <si>
    <t>Sunset 9</t>
  </si>
  <si>
    <t>1.29, 524</t>
  </si>
  <si>
    <t>Bocaccio DO-B17</t>
  </si>
  <si>
    <t>emigrated</t>
  </si>
  <si>
    <t>Bocaccio DO-B16</t>
  </si>
  <si>
    <t>Cowcod 38</t>
  </si>
  <si>
    <t>battery died</t>
  </si>
  <si>
    <t>Cowcod 34</t>
  </si>
  <si>
    <t>Cowcod 29</t>
  </si>
  <si>
    <t>Bocaccio DO-B4</t>
  </si>
  <si>
    <t>Bocaccio DO-B15</t>
  </si>
  <si>
    <t>Cowcod 30</t>
  </si>
  <si>
    <t>Bocaccio DO-B21</t>
  </si>
  <si>
    <t>Cowcod 33</t>
  </si>
  <si>
    <t>shed tag</t>
  </si>
  <si>
    <t>Bocaccio 1</t>
  </si>
  <si>
    <t>Bocaccio 2</t>
  </si>
  <si>
    <t>Sunset 2</t>
  </si>
  <si>
    <t>Sunset 1</t>
  </si>
  <si>
    <t>Bocaccio 10</t>
  </si>
  <si>
    <t>Bocaccio 7</t>
  </si>
  <si>
    <t>Sunset 12</t>
  </si>
  <si>
    <t>Bocaccio DO-B23</t>
  </si>
  <si>
    <t>Bocaccio DO-B6</t>
  </si>
  <si>
    <t>Bocaccio DO-B14</t>
  </si>
  <si>
    <t>Bocaccio DO-B24</t>
  </si>
  <si>
    <t>Bocaccio DO-B25</t>
  </si>
  <si>
    <t>Cowcod 39</t>
  </si>
  <si>
    <t>Bocaccio 11</t>
  </si>
  <si>
    <t>Cowcod 27</t>
  </si>
  <si>
    <t>NA</t>
  </si>
  <si>
    <t>Bocaccio 6</t>
  </si>
  <si>
    <t>Bocaccio 5</t>
  </si>
  <si>
    <t>Starry 1</t>
  </si>
  <si>
    <t>Cowcod 37</t>
  </si>
  <si>
    <t>Bocaccio DO-B37</t>
  </si>
  <si>
    <t>Bocaccio DO-B36</t>
  </si>
  <si>
    <t>Bocaccio DO-B35</t>
  </si>
  <si>
    <t>Cowcod 6</t>
  </si>
  <si>
    <t>Cowcod 40</t>
  </si>
  <si>
    <t>Cowcod 42</t>
  </si>
  <si>
    <t>Bank 10</t>
  </si>
  <si>
    <t>Cowcod 14</t>
  </si>
  <si>
    <t>Cowcod 9</t>
  </si>
  <si>
    <t>died</t>
  </si>
  <si>
    <t>Cowcod 22</t>
  </si>
  <si>
    <t>Starry 2</t>
  </si>
  <si>
    <t>unknown</t>
  </si>
  <si>
    <t>shed or dead</t>
  </si>
  <si>
    <t>Bocaccio DO-B22</t>
  </si>
  <si>
    <t>Starry 3</t>
  </si>
  <si>
    <t>Cowcod 28</t>
  </si>
  <si>
    <t>Bocaccio 3</t>
  </si>
  <si>
    <t>Bocaccio DO-B13</t>
  </si>
  <si>
    <t>Cowcod 41</t>
  </si>
  <si>
    <t>Cowcod 19</t>
  </si>
  <si>
    <t>Cowcod 20</t>
  </si>
  <si>
    <t>Cowcod 32</t>
  </si>
  <si>
    <t>Sunset 8</t>
  </si>
  <si>
    <t>Cowcod 12</t>
  </si>
  <si>
    <t>Bocaccio DO-B3</t>
  </si>
  <si>
    <t>Bocaccio DO-B2</t>
  </si>
  <si>
    <t>Cowcod 8</t>
  </si>
  <si>
    <t>Bocaccio 9</t>
  </si>
  <si>
    <t>Bocaccio 12</t>
  </si>
  <si>
    <t>Bank 4</t>
  </si>
  <si>
    <t>Bocaccio DO-B1</t>
  </si>
  <si>
    <t>Cowcod 44</t>
  </si>
  <si>
    <t>Cowcod 4</t>
  </si>
  <si>
    <t>Bank 3</t>
  </si>
  <si>
    <t>Cowcod 21</t>
  </si>
  <si>
    <t>Bank 1</t>
  </si>
  <si>
    <t>Bocaccio DO-B34</t>
  </si>
  <si>
    <t>Cowcod 16</t>
  </si>
  <si>
    <t>Bocaccio DO-B26-2</t>
  </si>
  <si>
    <t>Cowcod 23</t>
  </si>
  <si>
    <t>Cowcod 11</t>
  </si>
  <si>
    <t>Cowcod 2</t>
  </si>
  <si>
    <t>Bocaccio DO-B33</t>
  </si>
  <si>
    <t>Cowcod 3</t>
  </si>
  <si>
    <t>Cowcod 18</t>
  </si>
  <si>
    <t>Cowcod 5</t>
  </si>
  <si>
    <t>Cowcod 47</t>
  </si>
  <si>
    <t>Cowcod 43</t>
  </si>
  <si>
    <t>Sunset 4</t>
  </si>
  <si>
    <t>Cowcod 1</t>
  </si>
  <si>
    <t>Cowcod 25</t>
  </si>
  <si>
    <t>Sunset 7</t>
  </si>
  <si>
    <t>Cowcod 10</t>
  </si>
  <si>
    <t>Bank 9</t>
  </si>
  <si>
    <t>Cowcod 15</t>
  </si>
  <si>
    <t>Cowcod 35</t>
  </si>
  <si>
    <t>Cowcod 13</t>
  </si>
  <si>
    <t>Bank 2</t>
  </si>
  <si>
    <t>Bocaccio 8</t>
  </si>
  <si>
    <t>Bocaccio DO-B31</t>
  </si>
  <si>
    <t>Bocaccio DO-B7</t>
  </si>
  <si>
    <t>Cowcod 7</t>
  </si>
  <si>
    <t>Cowcod 46</t>
  </si>
  <si>
    <t>Sunset 5</t>
  </si>
  <si>
    <t>Bank 7</t>
  </si>
  <si>
    <t>Cowcod 31</t>
  </si>
  <si>
    <t>Sunset 6</t>
  </si>
  <si>
    <t>Bank 8</t>
  </si>
  <si>
    <t>Bank 11</t>
  </si>
  <si>
    <t>Bank 6</t>
  </si>
  <si>
    <t>Bank 12</t>
  </si>
  <si>
    <t>Bank 5</t>
  </si>
  <si>
    <t>Bocaccio 0</t>
  </si>
  <si>
    <t>Bocaccio DO-B12</t>
  </si>
  <si>
    <t>Bocaccio DO-B26-1</t>
  </si>
  <si>
    <t>Bocaccio DO-B32</t>
  </si>
  <si>
    <t>Cowcod 17</t>
  </si>
  <si>
    <t>Cowcod 24</t>
  </si>
  <si>
    <t>Cowcod 26</t>
  </si>
  <si>
    <t>Cowcod 36</t>
  </si>
  <si>
    <t>Sunset 0</t>
  </si>
  <si>
    <t>Sunset 10</t>
  </si>
  <si>
    <t>Sunset 11</t>
  </si>
  <si>
    <t>Sunset 3</t>
  </si>
  <si>
    <t>Mortality (0=Dead)</t>
  </si>
  <si>
    <t>Study type</t>
  </si>
  <si>
    <t>Cage Study - Hannah</t>
  </si>
  <si>
    <t>yelloweye rockfish</t>
  </si>
  <si>
    <t>china rockfish</t>
  </si>
  <si>
    <t>quillback rockfish</t>
  </si>
  <si>
    <t>Cage Study - Jarvis and Lowe</t>
  </si>
  <si>
    <t>Accoustic Tagging - Wegner and Hyde</t>
  </si>
  <si>
    <t>60-70</t>
  </si>
  <si>
    <t>50-60</t>
  </si>
  <si>
    <t>Days Held</t>
  </si>
  <si>
    <t>10-Day Mortality (0 = Dead)</t>
  </si>
  <si>
    <t>black rockfish</t>
  </si>
  <si>
    <t>Guild</t>
  </si>
  <si>
    <t>Shallow Pelagic</t>
  </si>
  <si>
    <t>Shallow Demersal</t>
  </si>
  <si>
    <t>Deep Demersal</t>
  </si>
  <si>
    <t>Deep Pelagic</t>
  </si>
  <si>
    <t>blue rockfish</t>
  </si>
  <si>
    <t>deacon rockfish</t>
  </si>
  <si>
    <t>tiger rockfish</t>
  </si>
  <si>
    <t>Dwarf</t>
  </si>
  <si>
    <t>Sunset Rockfish</t>
  </si>
  <si>
    <t>Starry Rockfish</t>
  </si>
  <si>
    <t>Bank Rockfish</t>
  </si>
  <si>
    <t>0-30</t>
  </si>
  <si>
    <t>30-50</t>
  </si>
  <si>
    <t>50-100</t>
  </si>
  <si>
    <t>Depth Bin (fm)</t>
  </si>
  <si>
    <t>Depth Interval (fm)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</si>
</sst>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dd\-mmm\-yy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0" fillId="0" borderId="0"/>
    <xf numFmtId="0" fontId="5" fillId="0" borderId="0"/>
  </cellStyleXfs>
  <cellXfs count="107">
    <xf numFmtId="0" fontId="0" fillId="0" borderId="0" xfId="0"/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164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3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4" fillId="3" borderId="1" xfId="1" applyFont="1" applyFill="1" applyBorder="1" applyAlignment="1">
      <alignment horizontal="center"/>
    </xf>
    <xf numFmtId="166" fontId="4" fillId="0" borderId="2" xfId="1" applyNumberFormat="1" applyFont="1" applyFill="1" applyBorder="1" applyAlignment="1">
      <alignment horizontal="right" wrapText="1"/>
    </xf>
    <xf numFmtId="4" fontId="4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horizontal="right" wrapText="1"/>
    </xf>
    <xf numFmtId="4" fontId="0" fillId="0" borderId="0" xfId="0" applyNumberFormat="1"/>
    <xf numFmtId="0" fontId="4" fillId="3" borderId="3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0" xfId="0" applyFont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30" xfId="0" applyFont="1" applyBorder="1"/>
    <xf numFmtId="165" fontId="8" fillId="0" borderId="30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2" fontId="8" fillId="0" borderId="30" xfId="0" applyNumberFormat="1" applyFont="1" applyBorder="1" applyAlignment="1">
      <alignment horizontal="center"/>
    </xf>
    <xf numFmtId="0" fontId="0" fillId="0" borderId="30" xfId="0" applyBorder="1"/>
    <xf numFmtId="2" fontId="8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Fill="1"/>
    <xf numFmtId="1" fontId="9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1" fillId="0" borderId="2" xfId="3" applyFont="1" applyBorder="1" applyAlignment="1">
      <alignment horizontal="center" vertical="center" wrapText="1"/>
    </xf>
    <xf numFmtId="14" fontId="11" fillId="0" borderId="2" xfId="3" applyNumberFormat="1" applyFont="1" applyBorder="1" applyAlignment="1">
      <alignment horizontal="center" vertical="center" wrapText="1"/>
    </xf>
    <xf numFmtId="165" fontId="11" fillId="0" borderId="2" xfId="3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Normal" xfId="0" builtinId="0"/>
    <cellStyle name="Normal 2" xfId="2" xr:uid="{6CAED91D-2BBC-4B39-9BB0-80E9B6AFCF62}"/>
    <cellStyle name="Normal_Sheet5" xfId="1" xr:uid="{1BC3D003-99C7-490E-A67F-3051ADB77BDD}"/>
    <cellStyle name="Normal_Summary" xfId="3" xr:uid="{03C727EA-7C22-4540-AB13-7D53C019CB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rick, John@Wildlife" refreshedDate="44498.642226041666" createdVersion="7" refreshedVersion="7" minRefreshableVersion="3" recordCount="427" xr:uid="{FFD41D5F-1B59-45FB-BAF0-1A73E0416418}">
  <cacheSource type="worksheet">
    <worksheetSource ref="A1:J428" sheet="Hannah Raw Data"/>
  </cacheSource>
  <cacheFields count="10">
    <cacheField name="Deploy Date" numFmtId="164">
      <sharedItems containsSemiMixedTypes="0" containsNonDate="0" containsDate="1" containsString="0" minDate="2009-05-08T00:00:00" maxDate="2013-10-18T00:00:00"/>
    </cacheField>
    <cacheField name="Species" numFmtId="0">
      <sharedItems count="10">
        <s v="black"/>
        <s v="quillback"/>
        <s v="canary"/>
        <s v="yelloweye"/>
        <s v="blue blot"/>
        <s v="blue solid"/>
        <s v="copper"/>
        <s v="china"/>
        <s v="tiger"/>
        <s v="vermillion"/>
      </sharedItems>
    </cacheField>
    <cacheField name="Capture Depth (m)" numFmtId="165">
      <sharedItems containsSemiMixedTypes="0" containsString="0" containsNumber="1" minValue="9.4488000000000003" maxValue="170.68800000000002"/>
    </cacheField>
    <cacheField name="Capture Depth (fm)" numFmtId="165">
      <sharedItems containsSemiMixedTypes="0" containsString="0" containsNumber="1" minValue="5.1666038399999996" maxValue="93.332198399999996" count="245">
        <n v="6.9999148799999995"/>
        <n v="7.2999112319999977"/>
        <n v="8.3998978559999991"/>
        <n v="8.6665612799999998"/>
        <n v="11.33319552"/>
        <n v="10.999866239999999"/>
        <n v="10.49987232"/>
        <n v="18.999768959999997"/>
        <n v="19.166433599999998"/>
        <n v="18.599773824"/>
        <n v="18.666439679999996"/>
        <n v="20.499750719999998"/>
        <n v="20.833079999999999"/>
        <n v="21.33307392"/>
        <n v="5.9999270399999993"/>
        <n v="7.16657952"/>
        <n v="7.4999087999999992"/>
        <n v="11.999854079999999"/>
        <n v="12.499847999999998"/>
        <n v="10.333207679999999"/>
        <n v="16.499799359999997"/>
        <n v="17.166457919999999"/>
        <n v="16.999793279999999"/>
        <n v="17.499787199999997"/>
        <n v="20.333086079999998"/>
        <n v="8.999890559999999"/>
        <n v="7.9999027199999988"/>
        <n v="12.99984192"/>
        <n v="17.999781119999998"/>
        <n v="15.999805439999998"/>
        <n v="20.166421439999997"/>
        <n v="5.3332684800000001"/>
        <n v="7.6665734399999987"/>
        <n v="10.833201599999999"/>
        <n v="11.666524799999998"/>
        <n v="18.166445759999998"/>
        <n v="19.499762879999999"/>
        <n v="23.999708159999997"/>
        <n v="6.8332502399999999"/>
        <n v="6.6665855999999994"/>
        <n v="17.833116479999997"/>
        <n v="18.333110399999999"/>
        <n v="19.9997568"/>
        <n v="21.16640928"/>
        <n v="10.66653696"/>
        <n v="5.1666038399999996"/>
        <n v="6.4999209599999999"/>
        <n v="11.833189439999998"/>
        <n v="24.999695999999997"/>
        <n v="24.833031359999996"/>
        <n v="25.166360639999997"/>
        <n v="9.1998881279999996"/>
        <n v="11.499860159999997"/>
        <n v="12.599846783999997"/>
        <n v="17.399788416"/>
        <n v="26.799674112000002"/>
        <n v="27.999659519999998"/>
        <n v="27.899660735999998"/>
        <n v="29.999635199999997"/>
        <n v="23.499714239999996"/>
        <n v="25.899685055999999"/>
        <n v="26.899672895999995"/>
        <n v="26.999671679999999"/>
        <n v="11.116531487999998"/>
        <n v="12.699845567999999"/>
        <n v="10.399873535999999"/>
        <n v="14.899818816"/>
        <n v="18.799771391999997"/>
        <n v="30.399630335999998"/>
        <n v="28.999647360000001"/>
        <n v="30.899624255999999"/>
        <n v="31.499616959999997"/>
        <n v="17.799783551999997"/>
        <n v="23.399715455999999"/>
        <n v="23.899709375999997"/>
        <n v="27.099670463999995"/>
        <n v="10.099877184"/>
        <n v="9.2998869119999998"/>
        <n v="18.499775039999999"/>
        <n v="19.199766527999998"/>
        <n v="19.699760447999999"/>
        <n v="19.599761663999995"/>
        <n v="30.699626687999999"/>
        <n v="29.899636415999996"/>
        <n v="27.599664383999997"/>
        <n v="28.899648575999997"/>
        <n v="24.799698432"/>
        <n v="25.499689919999998"/>
        <n v="24.699699647999992"/>
        <n v="11.899855296"/>
        <n v="13.899830976000001"/>
        <n v="9.7998808319999977"/>
        <n v="10.899867456000001"/>
        <n v="16.399800575999997"/>
        <n v="16.799795711999998"/>
        <n v="18.099779903999998"/>
        <n v="29.699638847999992"/>
        <n v="29.099646143999998"/>
        <n v="21.099743423999996"/>
        <n v="20.399751935999998"/>
        <n v="12.399849216"/>
        <n v="12.899843136000001"/>
        <n v="15.799807871999999"/>
        <n v="16.099804224"/>
        <n v="19.799759231999996"/>
        <n v="20.099755583999997"/>
        <n v="16.199803008"/>
        <n v="14.999817599999998"/>
        <n v="22.999720319999994"/>
        <n v="20.599749503999998"/>
        <n v="20.899745855999996"/>
        <n v="29.199644927999991"/>
        <n v="27.799661952000001"/>
        <n v="25.799686272000002"/>
        <n v="12.199851647999999"/>
        <n v="11.299862591999998"/>
        <n v="14.49982368"/>
        <n v="16.599798143999998"/>
        <n v="23.299716671999999"/>
        <n v="23.599713024"/>
        <n v="28.699651007999996"/>
        <n v="28.199657087999995"/>
        <n v="29.599640063999999"/>
        <n v="13.499835839999999"/>
        <n v="18.199778687999999"/>
        <n v="18.699772608"/>
        <n v="24.399703295999998"/>
        <n v="25.199693567999994"/>
        <n v="27.299668032000003"/>
        <n v="14.099828543999998"/>
        <n v="13.699833407999998"/>
        <n v="13.099840703999998"/>
        <n v="15.299813951999999"/>
        <n v="18.399776255999999"/>
        <n v="21.999732479999999"/>
        <n v="22.199730047999996"/>
        <n v="22.399727615999996"/>
        <n v="21.299740991999997"/>
        <n v="26.199681407999996"/>
        <n v="24.199705727999994"/>
        <n v="27.699663167999997"/>
        <n v="26.499677759999997"/>
        <n v="14.699821247999999"/>
        <n v="24.499702079999999"/>
        <n v="22.799722752000005"/>
        <n v="23.699711807999993"/>
        <n v="28.499653439999999"/>
        <n v="28.299655872000002"/>
        <n v="28.599652223999996"/>
        <n v="17.099792063999999"/>
        <n v="17.299789632"/>
        <n v="23.166384959999995"/>
        <n v="22.299728832000003"/>
        <n v="27.399666815999996"/>
        <n v="24.299704512000002"/>
        <n v="27.199669247999996"/>
        <n v="23.799710592"/>
        <n v="22.599725183999997"/>
        <n v="29.299643712000002"/>
        <n v="28.83298272"/>
        <n v="29.499641279999999"/>
        <n v="29.332976639999998"/>
        <n v="28.66631808"/>
        <n v="28.166324159999998"/>
        <n v="27.166336319999999"/>
        <n v="27.33300096"/>
        <n v="25.666354559999998"/>
        <n v="25.999683839999999"/>
        <n v="31.832946240000002"/>
        <n v="31.16628768"/>
        <n v="31.666281600000001"/>
        <n v="30.499629120000002"/>
        <n v="34.166251199999998"/>
        <n v="32.666269440000001"/>
        <n v="34.499580479999999"/>
        <n v="35.166239040000001"/>
        <n v="30.166299840000001"/>
        <n v="30.832958399999999"/>
        <n v="33.999586559999997"/>
        <n v="35.499568320000002"/>
        <n v="35.332903680000001"/>
        <n v="37.999537919999995"/>
        <n v="36.666220799999998"/>
        <n v="35.832897599999995"/>
        <n v="37.332879359999993"/>
        <n v="37.166214719999992"/>
        <n v="40.332842879999994"/>
        <n v="39.83284896"/>
        <n v="37.666208639999994"/>
        <n v="39.332855039999998"/>
        <n v="40.166178240000001"/>
        <n v="38.832861119999997"/>
        <n v="36.832885439999998"/>
        <n v="42.832812480000001"/>
        <n v="40.832836799999995"/>
        <n v="41.332830719999997"/>
        <n v="41.666159999999998"/>
        <n v="41.999489279999999"/>
        <n v="41.166166079999996"/>
        <n v="43.166141760000002"/>
        <n v="42.4994832"/>
        <n v="42.33281856"/>
        <n v="43.332806399999996"/>
        <n v="43.499471039999996"/>
        <n v="40.666172159999995"/>
        <n v="40.999501439999996"/>
        <n v="36.499556159999997"/>
        <n v="36.166226879999996"/>
        <n v="38.166202559999995"/>
        <n v="44.499458879999999"/>
        <n v="30.332964480000001"/>
        <n v="29.9996352"/>
        <n v="31.33295232"/>
        <n v="30.666293759999999"/>
        <n v="80.499021119999995"/>
        <n v="78.665710079999997"/>
        <n v="93.332198399999996"/>
        <n v="88.332259199999996"/>
        <n v="89.165582400000005"/>
        <n v="83.332319999999996"/>
        <n v="83.498984639999989"/>
        <n v="80.999015039999989"/>
        <n v="80.665685759999988"/>
        <n v="77.999051519999995"/>
        <n v="84.165643199999991"/>
        <n v="87.332271359999993"/>
        <n v="81.999002879999992"/>
        <n v="83.165655360000002"/>
        <n v="82.16566752"/>
        <n v="82.4989968"/>
        <n v="44.666123519999999"/>
        <n v="44.9994528"/>
        <n v="44.332794239999998"/>
        <n v="45.332782080000001"/>
        <n v="46.499434559999997"/>
        <n v="45.499446720000002"/>
        <n v="45.999440640000003"/>
        <n v="41.499495359999997"/>
        <n v="39.499519679999999"/>
        <n v="39.666184319999999"/>
        <n v="38.999525759999997"/>
        <n v="39.166190399999998"/>
        <n v="37.499543999999993"/>
        <n v="32.166275519999999"/>
        <n v="32.33294016"/>
      </sharedItems>
      <fieldGroup base="3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Depth Interval (m)" numFmtId="0">
      <sharedItems/>
    </cacheField>
    <cacheField name="Nominal Depth Assignment (m)" numFmtId="49">
      <sharedItems/>
    </cacheField>
    <cacheField name="Sex" numFmtId="0">
      <sharedItems/>
    </cacheField>
    <cacheField name="Length (cm)" numFmtId="0">
      <sharedItems containsSemiMixedTypes="0" containsString="0" containsNumber="1" containsInteger="1" minValue="22" maxValue="59"/>
    </cacheField>
    <cacheField name="Elapsed hours in cage" numFmtId="2">
      <sharedItems containsSemiMixedTypes="0" containsString="0" containsNumber="1" minValue="1.6729166666627862" maxValue="16.904861111106584"/>
    </cacheField>
    <cacheField name="Condition" numFmtId="0">
      <sharedItems count="2">
        <s v="alive"/>
        <s v="d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rick, John@Wildlife" refreshedDate="44498.670900462967" createdVersion="7" refreshedVersion="7" minRefreshableVersion="3" recordCount="257" xr:uid="{B67454A1-4708-4E96-94DA-A08A3664DA20}">
  <cacheSource type="worksheet">
    <worksheetSource ref="A1:H258" sheet="Jarvis Raw Data"/>
  </cacheSource>
  <cacheFields count="8">
    <cacheField name="Date" numFmtId="166">
      <sharedItems containsSemiMixedTypes="0" containsNonDate="0" containsDate="1" containsString="0" minDate="2005-06-02T00:00:00" maxDate="2006-08-09T00:00:00"/>
    </cacheField>
    <cacheField name="Depth(m)" numFmtId="4">
      <sharedItems containsSemiMixedTypes="0" containsString="0" containsNumber="1" minValue="55" maxValue="89"/>
    </cacheField>
    <cacheField name="Depth (fm)" numFmtId="4">
      <sharedItems containsSemiMixedTypes="0" containsString="0" containsNumber="1" minValue="30.073999999999998" maxValue="48.665199999999999" count="13">
        <n v="31.167599999999997"/>
        <n v="43.744"/>
        <n v="32.261199999999995"/>
        <n v="30.620799999999996"/>
        <n v="45.931199999999997"/>
        <n v="45.384399999999999"/>
        <n v="44.837599999999995"/>
        <n v="48.665199999999999"/>
        <n v="30.073999999999998"/>
        <n v="47.024799999999999"/>
        <n v="31.714399999999998"/>
        <n v="44.290799999999997"/>
        <n v="45.657799999999995"/>
      </sharedItems>
      <fieldGroup base="2">
        <rangePr autoStart="0" autoEnd="0" startNum="0" endNum="50" groupInterval="10"/>
        <groupItems count="7">
          <s v="&lt;0"/>
          <s v="0-10"/>
          <s v="10-20"/>
          <s v="20-30"/>
          <s v="30-40"/>
          <s v="40-50"/>
          <s v="&gt;50"/>
        </groupItems>
      </fieldGroup>
    </cacheField>
    <cacheField name="Species" numFmtId="0">
      <sharedItems count="17">
        <s v="vermilion rockfish"/>
        <s v="squarespot rockfish"/>
        <s v="speckled rockfish"/>
        <s v="chilipepper"/>
        <s v="halfbanded rockfish"/>
        <s v="flag rockfish"/>
        <s v="bocaccio"/>
        <s v="honeycomb rockfish"/>
        <s v="starry rockfish"/>
        <s v="greenspotted rockfish"/>
        <s v="canary rockfish"/>
        <s v="yellowtail rockfish"/>
        <s v="copper rockfish"/>
        <s v="freckled rockfish"/>
        <s v="olive rockfish"/>
        <s v="rosy rockfish"/>
        <s v="greenstriped rockfish"/>
      </sharedItems>
    </cacheField>
    <cacheField name="Comments" numFmtId="0">
      <sharedItems/>
    </cacheField>
    <cacheField name="FateCode" numFmtId="0">
      <sharedItems containsSemiMixedTypes="0" containsString="0" containsNumber="1" containsInteger="1" minValue="0" maxValue="4"/>
    </cacheField>
    <cacheField name="SurvivorshipCode" numFmtId="0">
      <sharedItems containsSemiMixedTypes="0" containsString="0" containsNumber="1" containsInteger="1" minValue="0" maxValue="1"/>
    </cacheField>
    <cacheField name="Disp" numFmtId="0">
      <sharedItems count="2">
        <s v="dead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d v="2009-05-08T00:00:00"/>
    <x v="0"/>
    <n v="12.801600000000001"/>
    <x v="0"/>
    <s v="8.995-18.440"/>
    <s v="9-18"/>
    <s v="ND"/>
    <n v="36"/>
    <n v="1.9874999999956344"/>
    <x v="0"/>
  </r>
  <r>
    <d v="2009-05-08T00:00:00"/>
    <x v="0"/>
    <n v="13.350239999999998"/>
    <x v="1"/>
    <s v="8.995-18.440"/>
    <s v="9-18"/>
    <s v="ND"/>
    <n v="31"/>
    <n v="1.9868055555562023"/>
    <x v="0"/>
  </r>
  <r>
    <d v="2009-05-08T00:00:00"/>
    <x v="0"/>
    <n v="15.36192"/>
    <x v="2"/>
    <s v="8.995-18.440"/>
    <s v="9-18"/>
    <s v="ND"/>
    <n v="40"/>
    <n v="1.9659722222204437"/>
    <x v="0"/>
  </r>
  <r>
    <d v="2009-05-08T00:00:00"/>
    <x v="0"/>
    <n v="15.849600000000001"/>
    <x v="3"/>
    <s v="8.995-18.440"/>
    <s v="9-18"/>
    <s v="ND"/>
    <n v="33"/>
    <n v="1.9625000000014552"/>
    <x v="0"/>
  </r>
  <r>
    <d v="2009-05-08T00:00:00"/>
    <x v="0"/>
    <n v="20.726400000000002"/>
    <x v="4"/>
    <s v="18.443-27.584"/>
    <s v="19-27"/>
    <s v="ND"/>
    <n v="41"/>
    <n v="1.96875"/>
    <x v="0"/>
  </r>
  <r>
    <d v="2009-05-08T00:00:00"/>
    <x v="0"/>
    <n v="20.116800000000001"/>
    <x v="5"/>
    <s v="18.443-27.584"/>
    <s v="19-27"/>
    <s v="ND"/>
    <n v="36"/>
    <n v="1.9645833333343035"/>
    <x v="0"/>
  </r>
  <r>
    <d v="2009-05-08T00:00:00"/>
    <x v="0"/>
    <n v="20.116800000000001"/>
    <x v="5"/>
    <s v="18.443-27.584"/>
    <s v="19-27"/>
    <s v="ND"/>
    <n v="34"/>
    <n v="1.96875"/>
    <x v="0"/>
  </r>
  <r>
    <d v="2009-05-08T00:00:00"/>
    <x v="0"/>
    <n v="19.202400000000001"/>
    <x v="6"/>
    <s v="18.443-27.584"/>
    <s v="19-27"/>
    <s v="ND"/>
    <n v="37"/>
    <n v="1.9701388888861402"/>
    <x v="0"/>
  </r>
  <r>
    <d v="2009-05-08T00:00:00"/>
    <x v="0"/>
    <n v="34.747199999999999"/>
    <x v="7"/>
    <s v="27.587-36.728"/>
    <s v="28-36"/>
    <s v="ND"/>
    <n v="41"/>
    <n v="1.9638888888875954"/>
    <x v="0"/>
  </r>
  <r>
    <d v="2009-05-08T00:00:00"/>
    <x v="0"/>
    <n v="35.052"/>
    <x v="8"/>
    <s v="27.587-36.728"/>
    <s v="28-36"/>
    <s v="ND"/>
    <n v="45"/>
    <n v="1.9638888888875954"/>
    <x v="0"/>
  </r>
  <r>
    <d v="2009-05-08T00:00:00"/>
    <x v="0"/>
    <n v="34.015680000000003"/>
    <x v="9"/>
    <s v="27.587-36.728"/>
    <s v="28-36"/>
    <s v="ND"/>
    <n v="44"/>
    <n v="1.9638888888875954"/>
    <x v="0"/>
  </r>
  <r>
    <d v="2009-05-08T00:00:00"/>
    <x v="1"/>
    <n v="34.137599999999999"/>
    <x v="10"/>
    <s v="27.587-36.728"/>
    <s v="28-36"/>
    <s v="ND"/>
    <n v="35"/>
    <n v="1.9673611111138598"/>
    <x v="0"/>
  </r>
  <r>
    <d v="2009-05-08T00:00:00"/>
    <x v="0"/>
    <n v="37.490400000000001"/>
    <x v="11"/>
    <s v="36.731-45.872"/>
    <s v="37-45"/>
    <s v="ND"/>
    <n v="46"/>
    <n v="1.9666666666598758"/>
    <x v="0"/>
  </r>
  <r>
    <d v="2009-05-08T00:00:00"/>
    <x v="2"/>
    <n v="38.1"/>
    <x v="12"/>
    <s v="36.731-45.872"/>
    <s v="37-45"/>
    <s v="ND"/>
    <n v="29"/>
    <n v="1.9680555555532919"/>
    <x v="0"/>
  </r>
  <r>
    <d v="2009-05-08T00:00:00"/>
    <x v="0"/>
    <n v="39.014400000000002"/>
    <x v="13"/>
    <s v="36.731-45.872"/>
    <s v="37-45"/>
    <s v="ND"/>
    <n v="39"/>
    <n v="1.9590277777751908"/>
    <x v="0"/>
  </r>
  <r>
    <d v="2009-05-17T00:00:00"/>
    <x v="0"/>
    <n v="12.801600000000001"/>
    <x v="0"/>
    <s v="8.995-18.440"/>
    <s v="9-18"/>
    <s v="ND"/>
    <n v="37"/>
    <n v="1.859722222223354"/>
    <x v="0"/>
  </r>
  <r>
    <d v="2009-05-17T00:00:00"/>
    <x v="0"/>
    <n v="10.972799999999999"/>
    <x v="14"/>
    <s v="8.995-18.440"/>
    <s v="9-18"/>
    <s v="ND"/>
    <n v="24"/>
    <n v="1.9055555555532919"/>
    <x v="0"/>
  </r>
  <r>
    <d v="2009-05-17T00:00:00"/>
    <x v="0"/>
    <n v="13.106400000000001"/>
    <x v="15"/>
    <s v="8.995-18.440"/>
    <s v="9-18"/>
    <s v="ND"/>
    <n v="24"/>
    <n v="1.9180555555503815"/>
    <x v="0"/>
  </r>
  <r>
    <d v="2009-05-17T00:00:00"/>
    <x v="0"/>
    <n v="13.715999999999999"/>
    <x v="16"/>
    <s v="8.995-18.440"/>
    <s v="9-18"/>
    <s v="ND"/>
    <n v="38"/>
    <n v="1.9284722222218988"/>
    <x v="0"/>
  </r>
  <r>
    <d v="2009-05-17T00:00:00"/>
    <x v="0"/>
    <n v="21.945599999999999"/>
    <x v="17"/>
    <s v="18.443-27.584"/>
    <s v="19-27"/>
    <s v="ND"/>
    <n v="31"/>
    <n v="1.9319444444481633"/>
    <x v="0"/>
  </r>
  <r>
    <d v="2009-05-17T00:00:00"/>
    <x v="0"/>
    <n v="20.726400000000002"/>
    <x v="4"/>
    <s v="18.443-27.584"/>
    <s v="19-27"/>
    <s v="ND"/>
    <n v="33"/>
    <n v="16.904861111106584"/>
    <x v="0"/>
  </r>
  <r>
    <d v="2009-05-17T00:00:00"/>
    <x v="0"/>
    <n v="22.86"/>
    <x v="18"/>
    <s v="18.443-27.584"/>
    <s v="19-27"/>
    <s v="ND"/>
    <n v="33"/>
    <n v="1.9430555555591127"/>
    <x v="0"/>
  </r>
  <r>
    <d v="2009-05-17T00:00:00"/>
    <x v="0"/>
    <n v="18.897600000000001"/>
    <x v="19"/>
    <s v="18.443-27.584"/>
    <s v="19-27"/>
    <s v="ND"/>
    <n v="40"/>
    <n v="1.9777777777781012"/>
    <x v="0"/>
  </r>
  <r>
    <d v="2009-05-17T00:00:00"/>
    <x v="0"/>
    <n v="30.1752"/>
    <x v="20"/>
    <s v="27.587-36.728"/>
    <s v="28-36"/>
    <s v="ND"/>
    <n v="39"/>
    <n v="2.9111111111124046"/>
    <x v="0"/>
  </r>
  <r>
    <d v="2009-05-17T00:00:00"/>
    <x v="0"/>
    <n v="31.394400000000001"/>
    <x v="21"/>
    <s v="27.587-36.728"/>
    <s v="28-36"/>
    <s v="ND"/>
    <n v="38"/>
    <n v="1.9673611111138598"/>
    <x v="0"/>
  </r>
  <r>
    <d v="2009-05-17T00:00:00"/>
    <x v="0"/>
    <n v="31.089600000000001"/>
    <x v="22"/>
    <s v="27.587-36.728"/>
    <s v="28-36"/>
    <s v="ND"/>
    <n v="35"/>
    <n v="1.9659722222204437"/>
    <x v="0"/>
  </r>
  <r>
    <d v="2009-05-17T00:00:00"/>
    <x v="0"/>
    <n v="32.003999999999998"/>
    <x v="23"/>
    <s v="27.587-36.728"/>
    <s v="28-36"/>
    <s v="ND"/>
    <n v="35"/>
    <n v="1.9666666666671517"/>
    <x v="0"/>
  </r>
  <r>
    <d v="2009-05-17T00:00:00"/>
    <x v="2"/>
    <n v="38.1"/>
    <x v="12"/>
    <s v="36.731-45.872"/>
    <s v="37-45"/>
    <s v="ND"/>
    <n v="22"/>
    <n v="1.9881944444496185"/>
    <x v="0"/>
  </r>
  <r>
    <d v="2009-05-17T00:00:00"/>
    <x v="0"/>
    <n v="37.490400000000001"/>
    <x v="11"/>
    <s v="36.731-45.872"/>
    <s v="37-45"/>
    <s v="ND"/>
    <n v="34"/>
    <n v="1.9874999999956344"/>
    <x v="0"/>
  </r>
  <r>
    <d v="2009-05-17T00:00:00"/>
    <x v="0"/>
    <n v="37.185600000000001"/>
    <x v="24"/>
    <s v="36.731-45.872"/>
    <s v="37-45"/>
    <s v="ND"/>
    <n v="34"/>
    <n v="1.984722222223354"/>
    <x v="0"/>
  </r>
  <r>
    <d v="2009-06-01T00:00:00"/>
    <x v="0"/>
    <n v="16.459199999999999"/>
    <x v="25"/>
    <s v="8.995-18.440"/>
    <s v="9-18"/>
    <s v="ND"/>
    <n v="32"/>
    <n v="2.0777777777839219"/>
    <x v="0"/>
  </r>
  <r>
    <d v="2009-06-01T00:00:00"/>
    <x v="0"/>
    <n v="14.6304"/>
    <x v="26"/>
    <s v="8.995-18.440"/>
    <s v="9-18"/>
    <s v="ND"/>
    <n v="41"/>
    <n v="2.0680555555518367"/>
    <x v="0"/>
  </r>
  <r>
    <d v="2009-06-01T00:00:00"/>
    <x v="0"/>
    <n v="14.6304"/>
    <x v="26"/>
    <s v="8.995-18.440"/>
    <s v="9-18"/>
    <s v="ND"/>
    <n v="39"/>
    <n v="2.0687499999985448"/>
    <x v="0"/>
  </r>
  <r>
    <d v="2009-06-01T00:00:00"/>
    <x v="0"/>
    <n v="14.6304"/>
    <x v="26"/>
    <s v="8.995-18.440"/>
    <s v="9-18"/>
    <s v="ND"/>
    <n v="37"/>
    <n v="2.0673611111124046"/>
    <x v="0"/>
  </r>
  <r>
    <d v="2009-06-01T00:00:00"/>
    <x v="0"/>
    <n v="21.945599999999999"/>
    <x v="17"/>
    <s v="18.443-27.584"/>
    <s v="19-27"/>
    <s v="ND"/>
    <n v="28"/>
    <n v="2.0916666666598758"/>
    <x v="0"/>
  </r>
  <r>
    <d v="2009-06-01T00:00:00"/>
    <x v="0"/>
    <n v="23.7744"/>
    <x v="27"/>
    <s v="18.443-27.584"/>
    <s v="19-27"/>
    <s v="ND"/>
    <n v="37"/>
    <n v="2.0791666666700621"/>
    <x v="0"/>
  </r>
  <r>
    <d v="2009-06-01T00:00:00"/>
    <x v="0"/>
    <n v="22.86"/>
    <x v="18"/>
    <s v="18.443-27.584"/>
    <s v="19-27"/>
    <s v="ND"/>
    <n v="35"/>
    <n v="2.0708333333313931"/>
    <x v="0"/>
  </r>
  <r>
    <d v="2009-06-01T00:00:00"/>
    <x v="3"/>
    <n v="32.918399999999998"/>
    <x v="28"/>
    <s v="27.587-36.728"/>
    <s v="28-36"/>
    <s v="ND"/>
    <n v="46"/>
    <n v="2.0888888888875954"/>
    <x v="0"/>
  </r>
  <r>
    <d v="2009-06-01T00:00:00"/>
    <x v="0"/>
    <n v="29.2608"/>
    <x v="29"/>
    <s v="27.587-36.728"/>
    <s v="28-36"/>
    <s v="ND"/>
    <n v="38"/>
    <n v="2.0791666666627862"/>
    <x v="0"/>
  </r>
  <r>
    <d v="2009-06-01T00:00:00"/>
    <x v="0"/>
    <n v="29.2608"/>
    <x v="29"/>
    <s v="27.587-36.728"/>
    <s v="28-36"/>
    <s v="ND"/>
    <n v="36"/>
    <n v="2.0770833333299379"/>
    <x v="0"/>
  </r>
  <r>
    <d v="2009-06-01T00:00:00"/>
    <x v="0"/>
    <n v="29.2608"/>
    <x v="29"/>
    <s v="27.587-36.728"/>
    <s v="28-36"/>
    <s v="ND"/>
    <n v="39"/>
    <n v="2.0750000000043656"/>
    <x v="0"/>
  </r>
  <r>
    <d v="2009-06-01T00:00:00"/>
    <x v="0"/>
    <n v="36.880800000000001"/>
    <x v="30"/>
    <s v="36.731-45.872"/>
    <s v="37-45"/>
    <s v="ND"/>
    <n v="42"/>
    <n v="2.1034722222248092"/>
    <x v="0"/>
  </r>
  <r>
    <d v="2009-06-01T00:00:00"/>
    <x v="2"/>
    <n v="37.185600000000001"/>
    <x v="24"/>
    <s v="36.731-45.872"/>
    <s v="37-45"/>
    <s v="ND"/>
    <n v="33"/>
    <n v="2.101388888891961"/>
    <x v="0"/>
  </r>
  <r>
    <d v="2009-06-01T00:00:00"/>
    <x v="0"/>
    <n v="37.185600000000001"/>
    <x v="24"/>
    <s v="36.731-45.872"/>
    <s v="37-45"/>
    <s v="ND"/>
    <n v="35"/>
    <n v="2.0993055555591127"/>
    <x v="0"/>
  </r>
  <r>
    <d v="2009-06-01T00:00:00"/>
    <x v="4"/>
    <n v="21.945599999999999"/>
    <x v="17"/>
    <s v="18.443-27.584"/>
    <s v="19-27"/>
    <s v="ND"/>
    <n v="29"/>
    <n v="1.9291666666686069"/>
    <x v="0"/>
  </r>
  <r>
    <d v="2009-06-03T00:00:00"/>
    <x v="0"/>
    <n v="12.801600000000001"/>
    <x v="0"/>
    <s v="8.995-18.440"/>
    <s v="9-18"/>
    <s v="ND"/>
    <n v="40"/>
    <n v="2.0430555555576575"/>
    <x v="0"/>
  </r>
  <r>
    <d v="2009-06-03T00:00:00"/>
    <x v="0"/>
    <n v="9.7536000000000005"/>
    <x v="31"/>
    <s v="8.995-18.440"/>
    <s v="9-18"/>
    <s v="ND"/>
    <n v="41"/>
    <n v="2.0520833333357587"/>
    <x v="0"/>
  </r>
  <r>
    <d v="2009-06-03T00:00:00"/>
    <x v="0"/>
    <n v="10.972799999999999"/>
    <x v="14"/>
    <s v="8.995-18.440"/>
    <s v="9-18"/>
    <s v="ND"/>
    <n v="40"/>
    <n v="2.0736111111109494"/>
    <x v="0"/>
  </r>
  <r>
    <d v="2009-06-03T00:00:00"/>
    <x v="0"/>
    <n v="14.020799999999999"/>
    <x v="32"/>
    <s v="8.995-18.440"/>
    <s v="9-18"/>
    <s v="ND"/>
    <n v="36"/>
    <n v="2.0763888888905058"/>
    <x v="0"/>
  </r>
  <r>
    <d v="2009-06-03T00:00:00"/>
    <x v="0"/>
    <n v="19.812000000000001"/>
    <x v="33"/>
    <s v="18.443-27.584"/>
    <s v="19-27"/>
    <s v="ND"/>
    <n v="34"/>
    <n v="1.9722222222189885"/>
    <x v="0"/>
  </r>
  <r>
    <d v="2009-06-03T00:00:00"/>
    <x v="0"/>
    <n v="21.335999999999999"/>
    <x v="34"/>
    <s v="18.443-27.584"/>
    <s v="19-27"/>
    <s v="ND"/>
    <n v="38"/>
    <n v="1.9701388888861402"/>
    <x v="0"/>
  </r>
  <r>
    <d v="2009-06-03T00:00:00"/>
    <x v="0"/>
    <n v="12.801600000000001"/>
    <x v="0"/>
    <s v="8.995-18.440"/>
    <s v="9-18"/>
    <s v="ND"/>
    <n v="35"/>
    <n v="1.9673611111138598"/>
    <x v="0"/>
  </r>
  <r>
    <d v="2009-06-03T00:00:00"/>
    <x v="0"/>
    <n v="12.801600000000001"/>
    <x v="0"/>
    <s v="8.995-18.440"/>
    <s v="9-18"/>
    <s v="ND"/>
    <n v="36"/>
    <n v="1.961111111115315"/>
    <x v="0"/>
  </r>
  <r>
    <d v="2009-06-03T00:00:00"/>
    <x v="0"/>
    <n v="34.747199999999999"/>
    <x v="7"/>
    <s v="27.587-36.728"/>
    <s v="28-36"/>
    <s v="ND"/>
    <n v="40"/>
    <n v="1.8770833333328483"/>
    <x v="0"/>
  </r>
  <r>
    <d v="2009-06-03T00:00:00"/>
    <x v="0"/>
    <n v="33.223199999999999"/>
    <x v="35"/>
    <s v="27.587-36.728"/>
    <s v="28-36"/>
    <s v="ND"/>
    <n v="38"/>
    <n v="1.8715277777810115"/>
    <x v="0"/>
  </r>
  <r>
    <d v="2009-06-03T00:00:00"/>
    <x v="0"/>
    <n v="35.6616"/>
    <x v="36"/>
    <s v="27.587-36.728"/>
    <s v="28-36"/>
    <s v="ND"/>
    <n v="41"/>
    <n v="1.867361111108039"/>
    <x v="0"/>
  </r>
  <r>
    <d v="2009-06-03T00:00:00"/>
    <x v="0"/>
    <n v="34.747199999999999"/>
    <x v="7"/>
    <s v="27.587-36.728"/>
    <s v="28-36"/>
    <s v="ND"/>
    <n v="36"/>
    <n v="1.8486111111124046"/>
    <x v="0"/>
  </r>
  <r>
    <d v="2009-06-03T00:00:00"/>
    <x v="0"/>
    <n v="43.891199999999998"/>
    <x v="37"/>
    <s v="36.731-45.872"/>
    <s v="37-45"/>
    <s v="ND"/>
    <n v="38"/>
    <n v="1.7131944444408873"/>
    <x v="0"/>
  </r>
  <r>
    <d v="2009-06-03T00:00:00"/>
    <x v="0"/>
    <n v="37.490400000000001"/>
    <x v="11"/>
    <s v="36.731-45.872"/>
    <s v="37-45"/>
    <s v="ND"/>
    <n v="41"/>
    <n v="1.7104166666686069"/>
    <x v="0"/>
  </r>
  <r>
    <d v="2009-06-03T00:00:00"/>
    <x v="0"/>
    <n v="36.880800000000001"/>
    <x v="30"/>
    <s v="36.731-45.872"/>
    <s v="37-45"/>
    <s v="ND"/>
    <n v="41"/>
    <n v="1.7076388888890506"/>
    <x v="0"/>
  </r>
  <r>
    <d v="2009-06-05T00:00:00"/>
    <x v="0"/>
    <n v="12.801600000000001"/>
    <x v="0"/>
    <s v="8.995-18.440"/>
    <s v="9-18"/>
    <s v="ND"/>
    <n v="42"/>
    <n v="1.9458333333313931"/>
    <x v="0"/>
  </r>
  <r>
    <d v="2009-06-05T00:00:00"/>
    <x v="0"/>
    <n v="12.801600000000001"/>
    <x v="0"/>
    <s v="8.995-18.440"/>
    <s v="9-18"/>
    <s v="ND"/>
    <n v="39"/>
    <n v="1.9444444444452529"/>
    <x v="0"/>
  </r>
  <r>
    <d v="2009-06-05T00:00:00"/>
    <x v="0"/>
    <n v="12.4968"/>
    <x v="38"/>
    <s v="8.995-18.440"/>
    <s v="9-18"/>
    <s v="ND"/>
    <n v="37"/>
    <n v="1.9409722222262644"/>
    <x v="0"/>
  </r>
  <r>
    <d v="2009-06-05T00:00:00"/>
    <x v="0"/>
    <n v="12.192"/>
    <x v="39"/>
    <s v="8.995-18.440"/>
    <s v="9-18"/>
    <s v="ND"/>
    <n v="37"/>
    <n v="1.9409722222262644"/>
    <x v="0"/>
  </r>
  <r>
    <d v="2009-06-05T00:00:00"/>
    <x v="0"/>
    <n v="21.335999999999999"/>
    <x v="34"/>
    <s v="18.443-27.584"/>
    <s v="19-27"/>
    <s v="ND"/>
    <n v="43"/>
    <n v="1.9416666666656965"/>
    <x v="0"/>
  </r>
  <r>
    <d v="2009-06-05T00:00:00"/>
    <x v="0"/>
    <n v="23.7744"/>
    <x v="27"/>
    <s v="18.443-27.584"/>
    <s v="19-27"/>
    <s v="ND"/>
    <n v="36"/>
    <n v="1.9375"/>
    <x v="0"/>
  </r>
  <r>
    <d v="2009-06-05T00:00:00"/>
    <x v="5"/>
    <n v="22.86"/>
    <x v="18"/>
    <s v="18.443-27.584"/>
    <s v="19-27"/>
    <s v="ND"/>
    <n v="27"/>
    <n v="1.9354166666671517"/>
    <x v="0"/>
  </r>
  <r>
    <d v="2009-06-05T00:00:00"/>
    <x v="0"/>
    <n v="22.86"/>
    <x v="18"/>
    <s v="18.443-27.584"/>
    <s v="19-27"/>
    <s v="ND"/>
    <n v="37"/>
    <n v="1.9319444444481633"/>
    <x v="0"/>
  </r>
  <r>
    <d v="2009-06-05T00:00:00"/>
    <x v="0"/>
    <n v="32.918399999999998"/>
    <x v="28"/>
    <s v="27.587-36.728"/>
    <s v="28-36"/>
    <s v="ND"/>
    <n v="38"/>
    <n v="1.922222222223354"/>
    <x v="0"/>
  </r>
  <r>
    <d v="2009-06-05T00:00:00"/>
    <x v="0"/>
    <n v="32.613599999999998"/>
    <x v="40"/>
    <s v="27.587-36.728"/>
    <s v="28-36"/>
    <s v="ND"/>
    <n v="40"/>
    <n v="1.9194444444437977"/>
    <x v="0"/>
  </r>
  <r>
    <d v="2009-06-05T00:00:00"/>
    <x v="0"/>
    <n v="32.613599999999998"/>
    <x v="40"/>
    <s v="27.587-36.728"/>
    <s v="28-36"/>
    <s v="ND"/>
    <n v="42"/>
    <n v="1.9159722222248092"/>
    <x v="0"/>
  </r>
  <r>
    <d v="2009-06-05T00:00:00"/>
    <x v="0"/>
    <n v="33.527999999999999"/>
    <x v="41"/>
    <s v="27.587-36.728"/>
    <s v="28-36"/>
    <s v="ND"/>
    <n v="36"/>
    <n v="1.9118055555591127"/>
    <x v="0"/>
  </r>
  <r>
    <d v="2009-06-05T00:00:00"/>
    <x v="0"/>
    <n v="36.576000000000001"/>
    <x v="42"/>
    <s v="27.587-36.728"/>
    <s v="37-45"/>
    <s v="ND"/>
    <n v="37"/>
    <n v="1.9576388888890506"/>
    <x v="0"/>
  </r>
  <r>
    <d v="2009-06-05T00:00:00"/>
    <x v="0"/>
    <n v="38.709600000000002"/>
    <x v="43"/>
    <s v="36.731-45.872"/>
    <s v="37-45"/>
    <s v="ND"/>
    <n v="46"/>
    <n v="1.9465277777781012"/>
    <x v="0"/>
  </r>
  <r>
    <d v="2009-06-07T00:00:00"/>
    <x v="0"/>
    <n v="12.801600000000001"/>
    <x v="0"/>
    <s v="8.995-18.440"/>
    <s v="9-18"/>
    <s v="ND"/>
    <n v="35"/>
    <n v="2.0708333333313931"/>
    <x v="0"/>
  </r>
  <r>
    <d v="2009-06-07T00:00:00"/>
    <x v="0"/>
    <n v="14.6304"/>
    <x v="26"/>
    <s v="8.995-18.440"/>
    <s v="9-18"/>
    <s v="ND"/>
    <n v="33"/>
    <n v="2.0673611111124046"/>
    <x v="0"/>
  </r>
  <r>
    <d v="2009-06-07T00:00:00"/>
    <x v="0"/>
    <n v="15.849600000000001"/>
    <x v="3"/>
    <s v="8.995-18.440"/>
    <s v="9-18"/>
    <s v="ND"/>
    <n v="33"/>
    <n v="2.0673611111124046"/>
    <x v="0"/>
  </r>
  <r>
    <d v="2009-06-07T00:00:00"/>
    <x v="0"/>
    <n v="14.6304"/>
    <x v="26"/>
    <s v="8.995-18.440"/>
    <s v="9-18"/>
    <s v="ND"/>
    <n v="43"/>
    <n v="2.0638888888934162"/>
    <x v="0"/>
  </r>
  <r>
    <d v="2009-06-07T00:00:00"/>
    <x v="5"/>
    <n v="18.897600000000001"/>
    <x v="19"/>
    <s v="18.443-27.584"/>
    <s v="19-27"/>
    <s v="ND"/>
    <n v="28"/>
    <n v="2.0604166666671517"/>
    <x v="0"/>
  </r>
  <r>
    <d v="2009-06-07T00:00:00"/>
    <x v="5"/>
    <n v="18.897600000000001"/>
    <x v="19"/>
    <s v="18.443-27.584"/>
    <s v="19-27"/>
    <s v="ND"/>
    <n v="26"/>
    <n v="2.0576388888875954"/>
    <x v="0"/>
  </r>
  <r>
    <d v="2009-06-07T00:00:00"/>
    <x v="5"/>
    <n v="19.202400000000001"/>
    <x v="6"/>
    <s v="18.443-27.584"/>
    <s v="19-27"/>
    <s v="ND"/>
    <n v="33"/>
    <n v="2.0569444444408873"/>
    <x v="0"/>
  </r>
  <r>
    <d v="2009-06-07T00:00:00"/>
    <x v="0"/>
    <n v="19.507200000000001"/>
    <x v="44"/>
    <s v="18.443-27.584"/>
    <s v="19-27"/>
    <s v="ND"/>
    <n v="38"/>
    <n v="2.0513888888890506"/>
    <x v="0"/>
  </r>
  <r>
    <d v="2009-06-07T00:00:00"/>
    <x v="0"/>
    <n v="31.089600000000001"/>
    <x v="22"/>
    <s v="27.587-36.728"/>
    <s v="28-36"/>
    <s v="ND"/>
    <n v="40"/>
    <n v="1.9083333333328483"/>
    <x v="0"/>
  </r>
  <r>
    <d v="2009-06-07T00:00:00"/>
    <x v="0"/>
    <n v="32.918399999999998"/>
    <x v="28"/>
    <s v="27.587-36.728"/>
    <s v="28-36"/>
    <s v="ND"/>
    <n v="42"/>
    <n v="1.9048611111065838"/>
    <x v="1"/>
  </r>
  <r>
    <d v="2009-06-07T00:00:00"/>
    <x v="0"/>
    <n v="30.1752"/>
    <x v="20"/>
    <s v="27.587-36.728"/>
    <s v="28-36"/>
    <s v="ND"/>
    <n v="44"/>
    <n v="1.8402777777737356"/>
    <x v="0"/>
  </r>
  <r>
    <d v="2009-06-07T00:00:00"/>
    <x v="0"/>
    <n v="29.2608"/>
    <x v="29"/>
    <s v="27.587-36.728"/>
    <s v="28-36"/>
    <s v="ND"/>
    <n v="37"/>
    <n v="1.8819444444379769"/>
    <x v="0"/>
  </r>
  <r>
    <d v="2009-06-07T00:00:00"/>
    <x v="0"/>
    <n v="36.576000000000001"/>
    <x v="42"/>
    <s v="27.587-36.728"/>
    <s v="37-45"/>
    <s v="ND"/>
    <n v="41"/>
    <n v="1.9326388888875954"/>
    <x v="1"/>
  </r>
  <r>
    <d v="2009-06-07T00:00:00"/>
    <x v="0"/>
    <n v="36.880800000000001"/>
    <x v="30"/>
    <s v="36.731-45.872"/>
    <s v="37-45"/>
    <s v="ND"/>
    <n v="39"/>
    <n v="1.9277777777824667"/>
    <x v="0"/>
  </r>
  <r>
    <d v="2009-06-07T00:00:00"/>
    <x v="0"/>
    <n v="36.576000000000001"/>
    <x v="42"/>
    <s v="27.587-36.728"/>
    <s v="37-45"/>
    <s v="ND"/>
    <n v="37"/>
    <n v="1.929861111108039"/>
    <x v="1"/>
  </r>
  <r>
    <d v="2009-06-09T00:00:00"/>
    <x v="0"/>
    <n v="9.4488000000000003"/>
    <x v="45"/>
    <s v="8.995-18.440"/>
    <s v="9-18"/>
    <s v="ND"/>
    <n v="41"/>
    <n v="1.9513888888832298"/>
    <x v="0"/>
  </r>
  <r>
    <d v="2009-06-09T00:00:00"/>
    <x v="0"/>
    <n v="13.715999999999999"/>
    <x v="16"/>
    <s v="8.995-18.440"/>
    <s v="9-18"/>
    <s v="ND"/>
    <n v="37"/>
    <n v="1.9472222222175333"/>
    <x v="0"/>
  </r>
  <r>
    <d v="2009-06-09T00:00:00"/>
    <x v="0"/>
    <n v="10.972799999999999"/>
    <x v="14"/>
    <s v="8.995-18.440"/>
    <s v="9-18"/>
    <s v="ND"/>
    <n v="36"/>
    <n v="1.9479166666642413"/>
    <x v="0"/>
  </r>
  <r>
    <d v="2009-06-09T00:00:00"/>
    <x v="0"/>
    <n v="11.8872"/>
    <x v="46"/>
    <s v="8.995-18.440"/>
    <s v="9-18"/>
    <s v="ND"/>
    <n v="37"/>
    <n v="1.9465277777781012"/>
    <x v="0"/>
  </r>
  <r>
    <d v="2009-06-09T00:00:00"/>
    <x v="5"/>
    <n v="21.945599999999999"/>
    <x v="17"/>
    <s v="18.443-27.584"/>
    <s v="19-27"/>
    <s v="ND"/>
    <n v="29"/>
    <n v="2.0034722222189885"/>
    <x v="0"/>
  </r>
  <r>
    <d v="2009-06-09T00:00:00"/>
    <x v="0"/>
    <n v="21.640799999999999"/>
    <x v="47"/>
    <s v="18.443-27.584"/>
    <s v="19-27"/>
    <s v="ND"/>
    <n v="37"/>
    <n v="1.9694444444467081"/>
    <x v="0"/>
  </r>
  <r>
    <d v="2009-06-09T00:00:00"/>
    <x v="5"/>
    <n v="21.335999999999999"/>
    <x v="34"/>
    <s v="18.443-27.584"/>
    <s v="19-27"/>
    <s v="ND"/>
    <n v="24"/>
    <n v="1.96875"/>
    <x v="0"/>
  </r>
  <r>
    <d v="2009-06-09T00:00:00"/>
    <x v="5"/>
    <n v="20.116800000000001"/>
    <x v="5"/>
    <s v="18.443-27.584"/>
    <s v="19-27"/>
    <s v="ND"/>
    <n v="31"/>
    <n v="1.9659722222277196"/>
    <x v="0"/>
  </r>
  <r>
    <d v="2009-06-09T00:00:00"/>
    <x v="0"/>
    <n v="45.72"/>
    <x v="48"/>
    <s v="36.731-45.872"/>
    <s v="46-54"/>
    <s v="ND"/>
    <n v="46"/>
    <n v="1.9902777777824667"/>
    <x v="1"/>
  </r>
  <r>
    <d v="2009-06-09T00:00:00"/>
    <x v="0"/>
    <n v="45.415199999999999"/>
    <x v="49"/>
    <s v="36.731-45.872"/>
    <s v="37-45"/>
    <s v="ND"/>
    <n v="42"/>
    <n v="1.9826388888832298"/>
    <x v="1"/>
  </r>
  <r>
    <d v="2009-06-09T00:00:00"/>
    <x v="0"/>
    <n v="45.72"/>
    <x v="48"/>
    <s v="36.731-45.872"/>
    <s v="46-54"/>
    <s v="ND"/>
    <n v="43"/>
    <n v="1.9701388888934162"/>
    <x v="1"/>
  </r>
  <r>
    <d v="2009-06-09T00:00:00"/>
    <x v="0"/>
    <n v="45.72"/>
    <x v="48"/>
    <s v="36.731-45.872"/>
    <s v="46-54"/>
    <s v="ND"/>
    <n v="36"/>
    <n v="1.9680555555605679"/>
    <x v="1"/>
  </r>
  <r>
    <d v="2009-06-09T00:00:00"/>
    <x v="0"/>
    <n v="45.72"/>
    <x v="48"/>
    <s v="36.731-45.872"/>
    <s v="46-54"/>
    <s v="ND"/>
    <n v="41"/>
    <n v="1.9659722222204437"/>
    <x v="1"/>
  </r>
  <r>
    <d v="2009-06-09T00:00:00"/>
    <x v="0"/>
    <n v="46.024799999999999"/>
    <x v="50"/>
    <s v="45.875-55.016"/>
    <s v="46-54"/>
    <s v="ND"/>
    <n v="47"/>
    <n v="1.9659722222277196"/>
    <x v="1"/>
  </r>
  <r>
    <d v="2009-06-09T00:00:00"/>
    <x v="0"/>
    <n v="45.72"/>
    <x v="48"/>
    <s v="36.731-45.872"/>
    <s v="46-54"/>
    <s v="ND"/>
    <n v="46"/>
    <n v="1.9652777777810115"/>
    <x v="1"/>
  </r>
  <r>
    <d v="2009-06-09T00:00:00"/>
    <x v="0"/>
    <n v="46.024799999999999"/>
    <x v="50"/>
    <s v="45.875-55.016"/>
    <s v="46-54"/>
    <s v="ND"/>
    <n v="37"/>
    <n v="1.9659722222204437"/>
    <x v="1"/>
  </r>
  <r>
    <d v="2009-09-01T00:00:00"/>
    <x v="0"/>
    <n v="16.824960000000001"/>
    <x v="51"/>
    <s v="8.995-18.440"/>
    <s v="9-18"/>
    <s v="ND"/>
    <n v="39"/>
    <n v="1.9034722222277196"/>
    <x v="0"/>
  </r>
  <r>
    <d v="2009-09-01T00:00:00"/>
    <x v="0"/>
    <n v="21.031199999999998"/>
    <x v="52"/>
    <s v="18.443-27.584"/>
    <s v="19-27"/>
    <s v="ND"/>
    <n v="32"/>
    <n v="1.9194444444437977"/>
    <x v="0"/>
  </r>
  <r>
    <d v="2009-09-01T00:00:00"/>
    <x v="0"/>
    <n v="23.042879999999997"/>
    <x v="53"/>
    <s v="18.443-27.584"/>
    <s v="19-27"/>
    <s v="ND"/>
    <n v="39"/>
    <n v="1.9000000000014552"/>
    <x v="0"/>
  </r>
  <r>
    <d v="2009-09-01T00:00:00"/>
    <x v="0"/>
    <n v="16.824960000000001"/>
    <x v="51"/>
    <s v="8.995-18.440"/>
    <s v="9-18"/>
    <s v="ND"/>
    <n v="38"/>
    <n v="1.9145833333313931"/>
    <x v="0"/>
  </r>
  <r>
    <d v="2009-09-01T00:00:00"/>
    <x v="0"/>
    <n v="31.821120000000001"/>
    <x v="54"/>
    <s v="27.587-36.728"/>
    <s v="28-36"/>
    <s v="ND"/>
    <n v="41"/>
    <n v="1.9722222222189885"/>
    <x v="0"/>
  </r>
  <r>
    <d v="2009-09-01T00:00:00"/>
    <x v="0"/>
    <n v="34.747199999999999"/>
    <x v="7"/>
    <s v="27.587-36.728"/>
    <s v="28-36"/>
    <s v="ND"/>
    <n v="40"/>
    <n v="1.913888888891961"/>
    <x v="0"/>
  </r>
  <r>
    <d v="2009-09-01T00:00:00"/>
    <x v="6"/>
    <n v="32.918399999999998"/>
    <x v="28"/>
    <s v="27.587-36.728"/>
    <s v="28-36"/>
    <s v="ND"/>
    <n v="47"/>
    <n v="1.90625"/>
    <x v="0"/>
  </r>
  <r>
    <d v="2009-09-01T00:00:00"/>
    <x v="0"/>
    <n v="31.089600000000001"/>
    <x v="22"/>
    <s v="27.587-36.728"/>
    <s v="28-36"/>
    <s v="ND"/>
    <n v="45"/>
    <n v="1.9020833333270275"/>
    <x v="0"/>
  </r>
  <r>
    <d v="2009-09-01T00:00:00"/>
    <x v="1"/>
    <n v="49.011840000000007"/>
    <x v="55"/>
    <s v="45.875-55.016"/>
    <s v="46-54"/>
    <s v="ND"/>
    <n v="40"/>
    <n v="1.9930555555547471"/>
    <x v="0"/>
  </r>
  <r>
    <d v="2009-09-01T00:00:00"/>
    <x v="3"/>
    <n v="51.206400000000002"/>
    <x v="56"/>
    <s v="45.875-55.016"/>
    <s v="46-54"/>
    <s v="ND"/>
    <n v="37"/>
    <n v="1.9673611111065838"/>
    <x v="0"/>
  </r>
  <r>
    <d v="2009-09-01T00:00:00"/>
    <x v="1"/>
    <n v="51.023519999999998"/>
    <x v="57"/>
    <s v="45.875-55.016"/>
    <s v="46-54"/>
    <s v="ND"/>
    <n v="39"/>
    <n v="1.9708333333328483"/>
    <x v="0"/>
  </r>
  <r>
    <d v="2009-09-01T00:00:00"/>
    <x v="1"/>
    <n v="54.863999999999997"/>
    <x v="58"/>
    <s v="45.875-55.016"/>
    <s v="55-64"/>
    <s v="ND"/>
    <n v="41"/>
    <n v="1.9645833333343035"/>
    <x v="0"/>
  </r>
  <r>
    <d v="2009-09-01T00:00:00"/>
    <x v="6"/>
    <n v="42.976799999999997"/>
    <x v="59"/>
    <s v="36.731-45.872"/>
    <s v="37-45"/>
    <s v="ND"/>
    <n v="48"/>
    <n v="1.9541666666700621"/>
    <x v="0"/>
  </r>
  <r>
    <d v="2009-09-01T00:00:00"/>
    <x v="0"/>
    <n v="47.365920000000003"/>
    <x v="60"/>
    <s v="45.875-55.016"/>
    <s v="46-54"/>
    <s v="ND"/>
    <n v="41"/>
    <n v="1.9555555555562023"/>
    <x v="0"/>
  </r>
  <r>
    <d v="2009-09-01T00:00:00"/>
    <x v="0"/>
    <n v="49.194719999999997"/>
    <x v="61"/>
    <s v="45.875-55.016"/>
    <s v="46-54"/>
    <s v="ND"/>
    <n v="49"/>
    <n v="1.9423611111124046"/>
    <x v="0"/>
  </r>
  <r>
    <d v="2009-09-01T00:00:00"/>
    <x v="3"/>
    <n v="49.377600000000001"/>
    <x v="62"/>
    <s v="45.875-55.016"/>
    <s v="46-54"/>
    <s v="ND"/>
    <n v="33"/>
    <n v="1.9833333333299379"/>
    <x v="0"/>
  </r>
  <r>
    <d v="2009-09-15T00:00:00"/>
    <x v="0"/>
    <n v="20.330159999999999"/>
    <x v="63"/>
    <s v="18.443-27.584"/>
    <s v="19-27"/>
    <s v="ND"/>
    <n v="41"/>
    <n v="2.8625000000029104"/>
    <x v="0"/>
  </r>
  <r>
    <d v="2009-09-15T00:00:00"/>
    <x v="0"/>
    <n v="20.116800000000001"/>
    <x v="5"/>
    <s v="18.443-27.584"/>
    <s v="19-27"/>
    <s v="ND"/>
    <n v="38"/>
    <n v="2.8631944444423425"/>
    <x v="0"/>
  </r>
  <r>
    <d v="2009-09-15T00:00:00"/>
    <x v="0"/>
    <n v="23.225760000000001"/>
    <x v="64"/>
    <s v="18.443-27.584"/>
    <s v="19-27"/>
    <s v="ND"/>
    <n v="32"/>
    <n v="2.8652777777751908"/>
    <x v="0"/>
  </r>
  <r>
    <d v="2009-09-15T00:00:00"/>
    <x v="0"/>
    <n v="19.01952"/>
    <x v="65"/>
    <s v="18.443-27.584"/>
    <s v="19-27"/>
    <s v="ND"/>
    <n v="44"/>
    <n v="2.8659722222218988"/>
    <x v="0"/>
  </r>
  <r>
    <d v="2009-09-15T00:00:00"/>
    <x v="0"/>
    <n v="34.747199999999999"/>
    <x v="7"/>
    <s v="27.587-36.728"/>
    <s v="28-36"/>
    <s v="ND"/>
    <n v="44"/>
    <n v="2.8881944444437977"/>
    <x v="0"/>
  </r>
  <r>
    <d v="2009-09-15T00:00:00"/>
    <x v="0"/>
    <n v="27.249120000000001"/>
    <x v="66"/>
    <s v="18.443-27.584"/>
    <s v="19-27"/>
    <s v="ND"/>
    <n v="43"/>
    <n v="2.8888888888905058"/>
    <x v="1"/>
  </r>
  <r>
    <d v="2009-09-15T00:00:00"/>
    <x v="0"/>
    <n v="34.381439999999998"/>
    <x v="67"/>
    <s v="27.587-36.728"/>
    <s v="28-36"/>
    <s v="ND"/>
    <n v="42"/>
    <n v="2.8812499999985448"/>
    <x v="0"/>
  </r>
  <r>
    <d v="2009-09-15T00:00:00"/>
    <x v="1"/>
    <n v="32.918399999999998"/>
    <x v="28"/>
    <s v="27.587-36.728"/>
    <s v="28-36"/>
    <s v="ND"/>
    <n v="36"/>
    <n v="2.8972222222218988"/>
    <x v="0"/>
  </r>
  <r>
    <d v="2009-09-15T00:00:00"/>
    <x v="2"/>
    <n v="55.59552"/>
    <x v="68"/>
    <s v="55.019-64.160"/>
    <s v="55-64"/>
    <s v="ND"/>
    <n v="34"/>
    <n v="2.9541666666627862"/>
    <x v="0"/>
  </r>
  <r>
    <d v="2009-09-15T00:00:00"/>
    <x v="5"/>
    <n v="53.035200000000003"/>
    <x v="69"/>
    <s v="45.875-55.016"/>
    <s v="46-54"/>
    <s v="ND"/>
    <n v="36"/>
    <n v="2.9576388888890506"/>
    <x v="1"/>
  </r>
  <r>
    <d v="2009-09-15T00:00:00"/>
    <x v="0"/>
    <n v="56.509920000000001"/>
    <x v="70"/>
    <s v="55.019-64.160"/>
    <s v="55-64"/>
    <s v="ND"/>
    <n v="49"/>
    <n v="2.9506944444437977"/>
    <x v="0"/>
  </r>
  <r>
    <d v="2009-09-15T00:00:00"/>
    <x v="0"/>
    <n v="57.607199999999999"/>
    <x v="71"/>
    <s v="55.019-64.160"/>
    <s v="55-64"/>
    <s v="ND"/>
    <n v="48"/>
    <n v="2.9493055555503815"/>
    <x v="0"/>
  </r>
  <r>
    <d v="2009-09-15T00:00:00"/>
    <x v="5"/>
    <n v="32.552639999999997"/>
    <x v="72"/>
    <s v="27.587-36.728"/>
    <s v="28-36"/>
    <s v="ND"/>
    <n v="27"/>
    <n v="2.9173611111109494"/>
    <x v="0"/>
  </r>
  <r>
    <d v="2009-09-15T00:00:00"/>
    <x v="6"/>
    <n v="42.79392"/>
    <x v="73"/>
    <s v="36.731-45.872"/>
    <s v="37-45"/>
    <s v="ND"/>
    <n v="44"/>
    <n v="2.9069444444467081"/>
    <x v="0"/>
  </r>
  <r>
    <d v="2009-09-15T00:00:00"/>
    <x v="3"/>
    <n v="43.708320000000001"/>
    <x v="74"/>
    <s v="36.731-45.872"/>
    <s v="37-45"/>
    <s v="ND"/>
    <n v="31"/>
    <n v="2.9055555555605679"/>
    <x v="0"/>
  </r>
  <r>
    <d v="2009-09-15T00:00:00"/>
    <x v="1"/>
    <n v="49.560479999999998"/>
    <x v="75"/>
    <s v="45.875-55.016"/>
    <s v="46-54"/>
    <s v="ND"/>
    <n v="34"/>
    <n v="2.9048611111138598"/>
    <x v="0"/>
  </r>
  <r>
    <d v="2009-10-05T00:00:00"/>
    <x v="0"/>
    <n v="18.470880000000001"/>
    <x v="76"/>
    <s v="18.443-27.584"/>
    <s v="9-18"/>
    <s v="ND"/>
    <n v="34"/>
    <n v="1.7680555555562023"/>
    <x v="0"/>
  </r>
  <r>
    <d v="2009-10-05T00:00:00"/>
    <x v="0"/>
    <n v="19.01952"/>
    <x v="65"/>
    <s v="18.443-27.584"/>
    <s v="19-27"/>
    <s v="ND"/>
    <n v="37"/>
    <n v="1.7645833333372138"/>
    <x v="0"/>
  </r>
  <r>
    <d v="2009-10-05T00:00:00"/>
    <x v="0"/>
    <n v="17.007840000000002"/>
    <x v="77"/>
    <s v="8.995-18.440"/>
    <s v="9-18"/>
    <s v="ND"/>
    <n v="36"/>
    <n v="1.7631944444510737"/>
    <x v="0"/>
  </r>
  <r>
    <d v="2009-10-05T00:00:00"/>
    <x v="7"/>
    <n v="18.470880000000001"/>
    <x v="76"/>
    <s v="18.443-27.584"/>
    <s v="9-18"/>
    <s v="ND"/>
    <n v="34"/>
    <n v="1.742361111108039"/>
    <x v="0"/>
  </r>
  <r>
    <d v="2009-10-05T00:00:00"/>
    <x v="2"/>
    <n v="33.832799999999999"/>
    <x v="78"/>
    <s v="27.587-36.728"/>
    <s v="28-36"/>
    <s v="ND"/>
    <n v="33"/>
    <n v="1.9256944444423425"/>
    <x v="0"/>
  </r>
  <r>
    <d v="2009-10-05T00:00:00"/>
    <x v="3"/>
    <n v="35.112960000000001"/>
    <x v="79"/>
    <s v="27.587-36.728"/>
    <s v="28-36"/>
    <s v="ND"/>
    <n v="34"/>
    <n v="1.9208333333372138"/>
    <x v="0"/>
  </r>
  <r>
    <d v="2009-10-05T00:00:00"/>
    <x v="1"/>
    <n v="36.027360000000002"/>
    <x v="80"/>
    <s v="27.587-36.728"/>
    <s v="28-36"/>
    <s v="ND"/>
    <n v="43"/>
    <n v="1.897916666661331"/>
    <x v="0"/>
  </r>
  <r>
    <d v="2009-10-05T00:00:00"/>
    <x v="2"/>
    <n v="35.844479999999997"/>
    <x v="81"/>
    <s v="27.587-36.728"/>
    <s v="28-36"/>
    <s v="ND"/>
    <n v="34"/>
    <n v="1.8958333333284827"/>
    <x v="0"/>
  </r>
  <r>
    <d v="2009-10-05T00:00:00"/>
    <x v="0"/>
    <n v="56.144159999999999"/>
    <x v="82"/>
    <s v="55.019-64.160"/>
    <s v="55-64"/>
    <s v="ND"/>
    <n v="49"/>
    <n v="2.2125000000014552"/>
    <x v="0"/>
  </r>
  <r>
    <d v="2009-10-05T00:00:00"/>
    <x v="1"/>
    <n v="54.68112"/>
    <x v="83"/>
    <s v="45.875-55.016"/>
    <s v="55-64"/>
    <s v="ND"/>
    <n v="43"/>
    <n v="2.210416666661331"/>
    <x v="0"/>
  </r>
  <r>
    <d v="2009-10-05T00:00:00"/>
    <x v="3"/>
    <n v="50.474879999999999"/>
    <x v="84"/>
    <s v="45.875-55.016"/>
    <s v="46-54"/>
    <s v="ND"/>
    <n v="36"/>
    <n v="2.2083333333357587"/>
    <x v="0"/>
  </r>
  <r>
    <d v="2009-10-05T00:00:00"/>
    <x v="2"/>
    <n v="52.852319999999999"/>
    <x v="85"/>
    <s v="45.875-55.016"/>
    <s v="46-54"/>
    <s v="ND"/>
    <n v="34"/>
    <n v="2.2000000000043656"/>
    <x v="0"/>
  </r>
  <r>
    <d v="2009-10-05T00:00:00"/>
    <x v="2"/>
    <n v="45.354240000000004"/>
    <x v="86"/>
    <s v="36.731-45.872"/>
    <s v="37-45"/>
    <s v="ND"/>
    <n v="36"/>
    <n v="2.0645833333328483"/>
    <x v="0"/>
  </r>
  <r>
    <d v="2009-10-05T00:00:00"/>
    <x v="3"/>
    <n v="46.634399999999999"/>
    <x v="87"/>
    <s v="45.875-55.016"/>
    <s v="46-54"/>
    <s v="ND"/>
    <n v="36"/>
    <n v="2.0583333333343035"/>
    <x v="0"/>
  </r>
  <r>
    <d v="2009-10-05T00:00:00"/>
    <x v="3"/>
    <n v="49.194719999999997"/>
    <x v="61"/>
    <s v="45.875-55.016"/>
    <s v="46-54"/>
    <s v="ND"/>
    <n v="35"/>
    <n v="2.0555555555547471"/>
    <x v="0"/>
  </r>
  <r>
    <d v="2009-10-05T00:00:00"/>
    <x v="1"/>
    <n v="45.171359999999993"/>
    <x v="88"/>
    <s v="36.731-45.872"/>
    <s v="37-45"/>
    <s v="ND"/>
    <n v="39"/>
    <n v="2.0534722222218988"/>
    <x v="0"/>
  </r>
  <r>
    <d v="2009-10-07T00:00:00"/>
    <x v="5"/>
    <n v="21.762720000000002"/>
    <x v="89"/>
    <s v="18.443-27.584"/>
    <s v="19-27"/>
    <s v="ND"/>
    <n v="32"/>
    <n v="1.9708333333328483"/>
    <x v="0"/>
  </r>
  <r>
    <d v="2009-10-07T00:00:00"/>
    <x v="0"/>
    <n v="25.420320000000004"/>
    <x v="90"/>
    <s v="18.443-27.584"/>
    <s v="19-27"/>
    <s v="ND"/>
    <n v="42"/>
    <n v="1.96875"/>
    <x v="0"/>
  </r>
  <r>
    <d v="2009-10-07T00:00:00"/>
    <x v="5"/>
    <n v="17.922239999999999"/>
    <x v="91"/>
    <s v="8.995-18.440"/>
    <s v="9-18"/>
    <s v="ND"/>
    <n v="24"/>
    <n v="1.945833333338669"/>
    <x v="0"/>
  </r>
  <r>
    <d v="2009-10-07T00:00:00"/>
    <x v="5"/>
    <n v="19.933920000000004"/>
    <x v="92"/>
    <s v="18.443-27.584"/>
    <s v="19-27"/>
    <s v="ND"/>
    <n v="32"/>
    <n v="1.9375"/>
    <x v="0"/>
  </r>
  <r>
    <d v="2009-10-07T00:00:00"/>
    <x v="5"/>
    <n v="29.992319999999999"/>
    <x v="93"/>
    <s v="27.587-36.728"/>
    <s v="28-36"/>
    <s v="ND"/>
    <n v="32"/>
    <n v="1.9618055555547471"/>
    <x v="0"/>
  </r>
  <r>
    <d v="2009-10-07T00:00:00"/>
    <x v="5"/>
    <n v="30.723839999999999"/>
    <x v="94"/>
    <s v="27.587-36.728"/>
    <s v="28-36"/>
    <s v="ND"/>
    <n v="28"/>
    <n v="1.9618055555547471"/>
    <x v="0"/>
  </r>
  <r>
    <d v="2009-10-07T00:00:00"/>
    <x v="2"/>
    <n v="33.101280000000003"/>
    <x v="95"/>
    <s v="27.587-36.728"/>
    <s v="28-36"/>
    <s v="ND"/>
    <n v="31"/>
    <n v="1.9541666666627862"/>
    <x v="0"/>
  </r>
  <r>
    <d v="2009-10-07T00:00:00"/>
    <x v="5"/>
    <n v="30.1752"/>
    <x v="20"/>
    <s v="27.587-36.728"/>
    <s v="28-36"/>
    <s v="ND"/>
    <n v="36"/>
    <n v="1.9520833333299379"/>
    <x v="1"/>
  </r>
  <r>
    <d v="2009-10-07T00:00:00"/>
    <x v="2"/>
    <n v="54.68112"/>
    <x v="83"/>
    <s v="45.875-55.016"/>
    <s v="55-64"/>
    <s v="ND"/>
    <n v="30"/>
    <n v="1.8687500000014552"/>
    <x v="0"/>
  </r>
  <r>
    <d v="2009-10-07T00:00:00"/>
    <x v="1"/>
    <n v="49.011840000000007"/>
    <x v="55"/>
    <s v="45.875-55.016"/>
    <s v="46-54"/>
    <s v="ND"/>
    <n v="34"/>
    <n v="1.8652777777751908"/>
    <x v="0"/>
  </r>
  <r>
    <d v="2009-10-07T00:00:00"/>
    <x v="2"/>
    <n v="54.315359999999991"/>
    <x v="96"/>
    <s v="45.875-55.016"/>
    <s v="46-54"/>
    <s v="ND"/>
    <n v="35"/>
    <n v="1.8631944444496185"/>
    <x v="0"/>
  </r>
  <r>
    <d v="2009-10-07T00:00:00"/>
    <x v="2"/>
    <n v="53.21808"/>
    <x v="97"/>
    <s v="45.875-55.016"/>
    <s v="46-54"/>
    <s v="ND"/>
    <n v="36"/>
    <n v="1.8624999999956344"/>
    <x v="0"/>
  </r>
  <r>
    <d v="2009-10-07T00:00:00"/>
    <x v="5"/>
    <n v="38.587679999999999"/>
    <x v="98"/>
    <s v="36.731-45.872"/>
    <s v="37-45"/>
    <s v="ND"/>
    <n v="28"/>
    <n v="2.0291666666671517"/>
    <x v="0"/>
  </r>
  <r>
    <d v="2009-10-07T00:00:00"/>
    <x v="3"/>
    <n v="35.112960000000001"/>
    <x v="79"/>
    <s v="27.587-36.728"/>
    <s v="28-36"/>
    <s v="ND"/>
    <n v="39"/>
    <n v="2.0173611111094942"/>
    <x v="0"/>
  </r>
  <r>
    <d v="2009-10-07T00:00:00"/>
    <x v="7"/>
    <n v="38.587679999999999"/>
    <x v="98"/>
    <s v="36.731-45.872"/>
    <s v="37-45"/>
    <s v="ND"/>
    <n v="37"/>
    <n v="1.9958333333343035"/>
    <x v="0"/>
  </r>
  <r>
    <d v="2009-10-07T00:00:00"/>
    <x v="0"/>
    <n v="37.307519999999997"/>
    <x v="99"/>
    <s v="36.731-45.872"/>
    <s v="37-45"/>
    <s v="ND"/>
    <n v="49"/>
    <n v="1.9930555555547471"/>
    <x v="0"/>
  </r>
  <r>
    <d v="2009-10-09T00:00:00"/>
    <x v="2"/>
    <n v="22.677120000000002"/>
    <x v="100"/>
    <s v="18.443-27.584"/>
    <s v="19-27"/>
    <s v="ND"/>
    <n v="34"/>
    <n v="1.9930555555547471"/>
    <x v="0"/>
  </r>
  <r>
    <d v="2009-10-09T00:00:00"/>
    <x v="5"/>
    <n v="23.591520000000003"/>
    <x v="101"/>
    <s v="18.443-27.584"/>
    <s v="19-27"/>
    <s v="ND"/>
    <n v="39"/>
    <n v="1.9854166666700621"/>
    <x v="0"/>
  </r>
  <r>
    <d v="2009-10-09T00:00:00"/>
    <x v="5"/>
    <n v="23.225760000000001"/>
    <x v="64"/>
    <s v="18.443-27.584"/>
    <s v="19-27"/>
    <s v="ND"/>
    <n v="36"/>
    <n v="1.9583333333357587"/>
    <x v="0"/>
  </r>
  <r>
    <d v="2009-10-09T00:00:00"/>
    <x v="5"/>
    <n v="28.895040000000002"/>
    <x v="102"/>
    <s v="27.587-36.728"/>
    <s v="28-36"/>
    <s v="ND"/>
    <n v="35"/>
    <n v="1.9375"/>
    <x v="0"/>
  </r>
  <r>
    <d v="2009-10-09T00:00:00"/>
    <x v="2"/>
    <n v="29.443680000000001"/>
    <x v="103"/>
    <s v="27.587-36.728"/>
    <s v="28-36"/>
    <s v="ND"/>
    <n v="27"/>
    <n v="1.9270833333357587"/>
    <x v="0"/>
  </r>
  <r>
    <d v="2009-10-09T00:00:00"/>
    <x v="0"/>
    <n v="36.210239999999999"/>
    <x v="104"/>
    <s v="27.587-36.728"/>
    <s v="28-36"/>
    <s v="ND"/>
    <n v="40"/>
    <n v="1.921527777776646"/>
    <x v="0"/>
  </r>
  <r>
    <d v="2009-10-09T00:00:00"/>
    <x v="0"/>
    <n v="36.758879999999998"/>
    <x v="105"/>
    <s v="36.731-45.872"/>
    <s v="37-45"/>
    <s v="ND"/>
    <n v="43"/>
    <n v="1.9201388888905058"/>
    <x v="1"/>
  </r>
  <r>
    <d v="2009-10-09T00:00:00"/>
    <x v="5"/>
    <n v="29.626560000000001"/>
    <x v="106"/>
    <s v="27.587-36.728"/>
    <s v="28-36"/>
    <s v="ND"/>
    <n v="32"/>
    <n v="1.9180555555576575"/>
    <x v="1"/>
  </r>
  <r>
    <d v="2009-10-09T00:00:00"/>
    <x v="0"/>
    <n v="27.431999999999999"/>
    <x v="107"/>
    <s v="18.443-27.584"/>
    <s v="19-27"/>
    <s v="ND"/>
    <n v="38"/>
    <n v="1.890277777776646"/>
    <x v="0"/>
  </r>
  <r>
    <d v="2009-10-09T00:00:00"/>
    <x v="2"/>
    <n v="42.062399999999997"/>
    <x v="108"/>
    <s v="36.731-45.872"/>
    <s v="37-45"/>
    <s v="ND"/>
    <n v="30"/>
    <n v="1.8777777777795563"/>
    <x v="0"/>
  </r>
  <r>
    <d v="2009-10-09T00:00:00"/>
    <x v="0"/>
    <n v="37.673279999999998"/>
    <x v="109"/>
    <s v="36.731-45.872"/>
    <s v="37-45"/>
    <s v="ND"/>
    <n v="37"/>
    <n v="1.8791666666656965"/>
    <x v="0"/>
  </r>
  <r>
    <d v="2009-10-09T00:00:00"/>
    <x v="6"/>
    <n v="38.221919999999997"/>
    <x v="110"/>
    <s v="36.731-45.872"/>
    <s v="37-45"/>
    <s v="ND"/>
    <n v="41"/>
    <n v="1.8729166666671517"/>
    <x v="0"/>
  </r>
  <r>
    <d v="2009-10-09T00:00:00"/>
    <x v="2"/>
    <n v="53.400959999999991"/>
    <x v="111"/>
    <s v="45.875-55.016"/>
    <s v="46-54"/>
    <s v="ND"/>
    <n v="33"/>
    <n v="1.8493055555591127"/>
    <x v="0"/>
  </r>
  <r>
    <d v="2009-10-09T00:00:00"/>
    <x v="0"/>
    <n v="42.79392"/>
    <x v="73"/>
    <s v="36.731-45.872"/>
    <s v="37-45"/>
    <s v="ND"/>
    <n v="47"/>
    <n v="1.8458333333328483"/>
    <x v="0"/>
  </r>
  <r>
    <d v="2009-10-09T00:00:00"/>
    <x v="2"/>
    <n v="50.840640000000008"/>
    <x v="112"/>
    <s v="45.875-55.016"/>
    <s v="46-54"/>
    <s v="ND"/>
    <n v="30"/>
    <n v="1.8423611111138598"/>
    <x v="0"/>
  </r>
  <r>
    <d v="2009-10-09T00:00:00"/>
    <x v="3"/>
    <n v="47.183040000000005"/>
    <x v="113"/>
    <s v="45.875-55.016"/>
    <s v="46-54"/>
    <s v="ND"/>
    <n v="41"/>
    <n v="1.8263888888905058"/>
    <x v="0"/>
  </r>
  <r>
    <d v="2009-11-02T00:00:00"/>
    <x v="5"/>
    <n v="22.311360000000001"/>
    <x v="114"/>
    <s v="18.443-27.584"/>
    <s v="19-27"/>
    <s v="ND"/>
    <n v="37"/>
    <n v="1.9888888888890506"/>
    <x v="0"/>
  </r>
  <r>
    <d v="2009-11-02T00:00:00"/>
    <x v="0"/>
    <n v="20.66544"/>
    <x v="115"/>
    <s v="18.443-27.584"/>
    <s v="19-27"/>
    <s v="ND"/>
    <n v="44"/>
    <n v="1.984027777776646"/>
    <x v="0"/>
  </r>
  <r>
    <d v="2009-11-02T00:00:00"/>
    <x v="5"/>
    <n v="21.031199999999998"/>
    <x v="52"/>
    <s v="18.443-27.584"/>
    <s v="19-27"/>
    <s v="ND"/>
    <n v="26"/>
    <n v="1.977083333338669"/>
    <x v="0"/>
  </r>
  <r>
    <d v="2009-11-02T00:00:00"/>
    <x v="5"/>
    <n v="26.517600000000002"/>
    <x v="116"/>
    <s v="18.443-27.584"/>
    <s v="19-27"/>
    <s v="ND"/>
    <n v="31"/>
    <n v="1.9541666666700621"/>
    <x v="0"/>
  </r>
  <r>
    <d v="2009-11-02T00:00:00"/>
    <x v="2"/>
    <n v="30.1752"/>
    <x v="20"/>
    <s v="27.587-36.728"/>
    <s v="28-36"/>
    <s v="ND"/>
    <n v="36"/>
    <n v="1.9368055555532919"/>
    <x v="0"/>
  </r>
  <r>
    <d v="2009-11-02T00:00:00"/>
    <x v="5"/>
    <n v="29.626560000000001"/>
    <x v="106"/>
    <s v="27.587-36.728"/>
    <s v="28-36"/>
    <s v="ND"/>
    <n v="23"/>
    <n v="1.8972222222218988"/>
    <x v="0"/>
  </r>
  <r>
    <d v="2009-11-02T00:00:00"/>
    <x v="0"/>
    <n v="31.089600000000001"/>
    <x v="22"/>
    <s v="27.587-36.728"/>
    <s v="28-36"/>
    <s v="ND"/>
    <n v="34"/>
    <n v="1.890972222223354"/>
    <x v="0"/>
  </r>
  <r>
    <d v="2009-11-02T00:00:00"/>
    <x v="1"/>
    <n v="30.358080000000001"/>
    <x v="117"/>
    <s v="27.587-36.728"/>
    <s v="28-36"/>
    <s v="ND"/>
    <n v="32"/>
    <n v="1.8881944444437977"/>
    <x v="0"/>
  </r>
  <r>
    <d v="2009-11-02T00:00:00"/>
    <x v="0"/>
    <n v="42.976799999999997"/>
    <x v="59"/>
    <s v="36.731-45.872"/>
    <s v="37-45"/>
    <s v="ND"/>
    <n v="39"/>
    <n v="1.8722222222277196"/>
    <x v="0"/>
  </r>
  <r>
    <d v="2009-11-02T00:00:00"/>
    <x v="2"/>
    <n v="42.611040000000003"/>
    <x v="118"/>
    <s v="36.731-45.872"/>
    <s v="37-45"/>
    <s v="ND"/>
    <n v="39"/>
    <n v="1.8659722222218988"/>
    <x v="0"/>
  </r>
  <r>
    <d v="2009-11-02T00:00:00"/>
    <x v="0"/>
    <n v="42.976799999999997"/>
    <x v="59"/>
    <s v="36.731-45.872"/>
    <s v="37-45"/>
    <s v="ND"/>
    <n v="43"/>
    <n v="1.8645833333357587"/>
    <x v="0"/>
  </r>
  <r>
    <d v="2009-11-02T00:00:00"/>
    <x v="5"/>
    <n v="43.159680000000002"/>
    <x v="119"/>
    <s v="36.731-45.872"/>
    <s v="37-45"/>
    <s v="ND"/>
    <n v="38"/>
    <n v="1.8409722222204437"/>
    <x v="0"/>
  </r>
  <r>
    <d v="2009-11-02T00:00:00"/>
    <x v="6"/>
    <n v="52.486559999999997"/>
    <x v="120"/>
    <s v="45.875-55.016"/>
    <s v="46-54"/>
    <s v="ND"/>
    <n v="44"/>
    <n v="1.8638888888890506"/>
    <x v="0"/>
  </r>
  <r>
    <d v="2009-11-02T00:00:00"/>
    <x v="3"/>
    <n v="51.572159999999997"/>
    <x v="121"/>
    <s v="45.875-55.016"/>
    <s v="46-54"/>
    <s v="ND"/>
    <n v="43"/>
    <n v="1.8395833333343035"/>
    <x v="0"/>
  </r>
  <r>
    <d v="2009-11-02T00:00:00"/>
    <x v="3"/>
    <n v="52.486559999999997"/>
    <x v="120"/>
    <s v="45.875-55.016"/>
    <s v="46-54"/>
    <s v="ND"/>
    <n v="34"/>
    <n v="1.8347222222218988"/>
    <x v="0"/>
  </r>
  <r>
    <d v="2009-11-02T00:00:00"/>
    <x v="2"/>
    <n v="54.132480000000001"/>
    <x v="122"/>
    <s v="45.875-55.016"/>
    <s v="46-54"/>
    <s v="ND"/>
    <n v="23"/>
    <n v="1.8333333333357587"/>
    <x v="0"/>
  </r>
  <r>
    <d v="2010-06-22T00:00:00"/>
    <x v="0"/>
    <n v="24.688800000000001"/>
    <x v="123"/>
    <s v="18.443-27.584"/>
    <s v="19-27"/>
    <s v="ND"/>
    <n v="43"/>
    <n v="1.8249999999970896"/>
    <x v="0"/>
  </r>
  <r>
    <d v="2010-06-22T00:00:00"/>
    <x v="0"/>
    <n v="23.591520000000003"/>
    <x v="101"/>
    <s v="18.443-27.584"/>
    <s v="19-27"/>
    <s v="ND"/>
    <n v="35"/>
    <n v="1.8222222222248092"/>
    <x v="0"/>
  </r>
  <r>
    <d v="2010-06-22T00:00:00"/>
    <x v="0"/>
    <n v="23.042879999999997"/>
    <x v="53"/>
    <s v="18.443-27.584"/>
    <s v="19-27"/>
    <s v="ND"/>
    <n v="40"/>
    <n v="1.8187499999985448"/>
    <x v="0"/>
  </r>
  <r>
    <d v="2010-06-22T00:00:00"/>
    <x v="0"/>
    <n v="22.311360000000001"/>
    <x v="114"/>
    <s v="18.443-27.584"/>
    <s v="19-27"/>
    <s v="ND"/>
    <n v="33"/>
    <n v="1.8076388888875954"/>
    <x v="0"/>
  </r>
  <r>
    <d v="2010-06-22T00:00:00"/>
    <x v="0"/>
    <n v="31.821120000000001"/>
    <x v="54"/>
    <s v="27.587-36.728"/>
    <s v="28-36"/>
    <s v="ND"/>
    <n v="43"/>
    <n v="1.8166666666656965"/>
    <x v="0"/>
  </r>
  <r>
    <d v="2010-06-22T00:00:00"/>
    <x v="5"/>
    <n v="34.747199999999999"/>
    <x v="7"/>
    <s v="27.587-36.728"/>
    <s v="28-36"/>
    <s v="ND"/>
    <n v="36"/>
    <n v="1.8076388888875954"/>
    <x v="0"/>
  </r>
  <r>
    <d v="2010-06-22T00:00:00"/>
    <x v="0"/>
    <n v="33.28416"/>
    <x v="124"/>
    <s v="27.587-36.728"/>
    <s v="28-36"/>
    <s v="ND"/>
    <n v="39"/>
    <n v="1.8069444444408873"/>
    <x v="1"/>
  </r>
  <r>
    <d v="2010-06-22T00:00:00"/>
    <x v="0"/>
    <n v="34.198560000000001"/>
    <x v="125"/>
    <s v="27.587-36.728"/>
    <s v="28-36"/>
    <s v="ND"/>
    <n v="40"/>
    <n v="1.804861111108039"/>
    <x v="0"/>
  </r>
  <r>
    <d v="2010-06-22T00:00:00"/>
    <x v="1"/>
    <n v="44.622720000000001"/>
    <x v="126"/>
    <s v="36.731-45.872"/>
    <s v="37-45"/>
    <s v="ND"/>
    <n v="40"/>
    <n v="1.9229166666700621"/>
    <x v="0"/>
  </r>
  <r>
    <d v="2010-06-22T00:00:00"/>
    <x v="1"/>
    <n v="45.354240000000004"/>
    <x v="86"/>
    <s v="36.731-45.872"/>
    <s v="37-45"/>
    <s v="ND"/>
    <n v="41"/>
    <n v="1.9083333333328483"/>
    <x v="0"/>
  </r>
  <r>
    <d v="2010-06-22T00:00:00"/>
    <x v="3"/>
    <n v="45.354240000000004"/>
    <x v="86"/>
    <s v="36.731-45.872"/>
    <s v="37-45"/>
    <s v="ND"/>
    <n v="39"/>
    <n v="1.9013888888875954"/>
    <x v="0"/>
  </r>
  <r>
    <d v="2010-06-22T00:00:00"/>
    <x v="1"/>
    <n v="45.171359999999993"/>
    <x v="88"/>
    <s v="36.731-45.872"/>
    <s v="37-45"/>
    <s v="ND"/>
    <n v="38"/>
    <n v="1.8972222222218988"/>
    <x v="0"/>
  </r>
  <r>
    <d v="2010-06-22T00:00:00"/>
    <x v="5"/>
    <n v="53.400959999999991"/>
    <x v="111"/>
    <s v="45.875-55.016"/>
    <s v="46-54"/>
    <s v="ND"/>
    <n v="30"/>
    <n v="1.8930555555562023"/>
    <x v="1"/>
  </r>
  <r>
    <d v="2010-06-22T00:00:00"/>
    <x v="0"/>
    <n v="49.560479999999998"/>
    <x v="75"/>
    <s v="45.875-55.016"/>
    <s v="46-54"/>
    <s v="ND"/>
    <n v="47"/>
    <n v="1.8680555555547471"/>
    <x v="0"/>
  </r>
  <r>
    <d v="2010-06-22T00:00:00"/>
    <x v="5"/>
    <n v="46.085759999999993"/>
    <x v="127"/>
    <s v="45.875-55.016"/>
    <s v="46-54"/>
    <s v="ND"/>
    <n v="29"/>
    <n v="1.8687500000014552"/>
    <x v="0"/>
  </r>
  <r>
    <d v="2010-06-22T00:00:00"/>
    <x v="5"/>
    <n v="49.926240000000007"/>
    <x v="128"/>
    <s v="45.875-55.016"/>
    <s v="46-54"/>
    <s v="ND"/>
    <n v="38"/>
    <n v="1.851388888891961"/>
    <x v="1"/>
  </r>
  <r>
    <d v="2010-06-29T00:00:00"/>
    <x v="0"/>
    <n v="25.786079999999998"/>
    <x v="129"/>
    <s v="18.443-27.584"/>
    <s v="19-27"/>
    <s v="ND"/>
    <n v="37"/>
    <n v="1.9305555555547471"/>
    <x v="0"/>
  </r>
  <r>
    <d v="2010-06-29T00:00:00"/>
    <x v="0"/>
    <n v="25.054559999999999"/>
    <x v="130"/>
    <s v="18.443-27.584"/>
    <s v="19-27"/>
    <s v="ND"/>
    <n v="39"/>
    <n v="1.9368055555532919"/>
    <x v="0"/>
  </r>
  <r>
    <d v="2010-06-29T00:00:00"/>
    <x v="0"/>
    <n v="25.420320000000004"/>
    <x v="90"/>
    <s v="18.443-27.584"/>
    <s v="19-27"/>
    <s v="ND"/>
    <n v="35"/>
    <n v="1.9194444444437977"/>
    <x v="0"/>
  </r>
  <r>
    <d v="2010-06-29T00:00:00"/>
    <x v="0"/>
    <n v="23.957279999999997"/>
    <x v="131"/>
    <s v="18.443-27.584"/>
    <s v="19-27"/>
    <s v="ND"/>
    <n v="36"/>
    <n v="1.9180555555576575"/>
    <x v="0"/>
  </r>
  <r>
    <d v="2010-06-29T00:00:00"/>
    <x v="0"/>
    <n v="27.431999999999999"/>
    <x v="107"/>
    <s v="18.443-27.584"/>
    <s v="19-27"/>
    <s v="ND"/>
    <n v="37"/>
    <n v="1.9395833333328483"/>
    <x v="0"/>
  </r>
  <r>
    <d v="2010-06-29T00:00:00"/>
    <x v="0"/>
    <n v="27.980640000000001"/>
    <x v="132"/>
    <s v="27.587-36.728"/>
    <s v="28-36"/>
    <s v="ND"/>
    <n v="36"/>
    <n v="1.9465277777781012"/>
    <x v="0"/>
  </r>
  <r>
    <d v="2010-06-29T00:00:00"/>
    <x v="0"/>
    <n v="30.1752"/>
    <x v="20"/>
    <s v="27.587-36.728"/>
    <s v="28-36"/>
    <s v="ND"/>
    <n v="41"/>
    <n v="1.9520833333299379"/>
    <x v="0"/>
  </r>
  <r>
    <d v="2010-06-29T00:00:00"/>
    <x v="5"/>
    <n v="33.649920000000002"/>
    <x v="133"/>
    <s v="27.587-36.728"/>
    <s v="28-36"/>
    <s v="ND"/>
    <n v="36"/>
    <n v="1.9506944444437977"/>
    <x v="0"/>
  </r>
  <r>
    <d v="2010-06-29T00:00:00"/>
    <x v="6"/>
    <n v="40.233600000000003"/>
    <x v="134"/>
    <s v="36.731-45.872"/>
    <s v="37-45"/>
    <s v="ND"/>
    <n v="40"/>
    <n v="2.0111111111109494"/>
    <x v="0"/>
  </r>
  <r>
    <d v="2010-06-29T00:00:00"/>
    <x v="5"/>
    <n v="40.599359999999997"/>
    <x v="135"/>
    <s v="36.731-45.872"/>
    <s v="37-45"/>
    <s v="ND"/>
    <n v="36"/>
    <n v="2.0097222222175333"/>
    <x v="0"/>
  </r>
  <r>
    <d v="2010-06-29T00:00:00"/>
    <x v="3"/>
    <n v="40.965119999999999"/>
    <x v="136"/>
    <s v="36.731-45.872"/>
    <s v="37-45"/>
    <s v="ND"/>
    <n v="52"/>
    <n v="2.0041666666656965"/>
    <x v="0"/>
  </r>
  <r>
    <d v="2010-06-29T00:00:00"/>
    <x v="5"/>
    <n v="38.953440000000001"/>
    <x v="137"/>
    <s v="36.731-45.872"/>
    <s v="37-45"/>
    <s v="ND"/>
    <n v="37"/>
    <n v="2.0027777777722804"/>
    <x v="1"/>
  </r>
  <r>
    <d v="2010-06-29T00:00:00"/>
    <x v="2"/>
    <n v="47.914559999999994"/>
    <x v="138"/>
    <s v="45.875-55.016"/>
    <s v="46-54"/>
    <s v="ND"/>
    <n v="37"/>
    <n v="2.0402777777781012"/>
    <x v="0"/>
  </r>
  <r>
    <d v="2010-06-29T00:00:00"/>
    <x v="2"/>
    <n v="46.085759999999993"/>
    <x v="127"/>
    <s v="45.875-55.016"/>
    <s v="46-54"/>
    <s v="ND"/>
    <n v="30"/>
    <n v="2.0381944444379769"/>
    <x v="0"/>
  </r>
  <r>
    <d v="2010-06-29T00:00:00"/>
    <x v="2"/>
    <n v="49.926240000000007"/>
    <x v="128"/>
    <s v="45.875-55.016"/>
    <s v="46-54"/>
    <s v="ND"/>
    <n v="38"/>
    <n v="2.0333333333328483"/>
    <x v="0"/>
  </r>
  <r>
    <d v="2010-06-29T00:00:00"/>
    <x v="0"/>
    <n v="52.852319999999999"/>
    <x v="85"/>
    <s v="45.875-55.016"/>
    <s v="46-54"/>
    <s v="ND"/>
    <n v="45"/>
    <n v="2.0298611111138598"/>
    <x v="0"/>
  </r>
  <r>
    <d v="2010-07-27T00:00:00"/>
    <x v="1"/>
    <n v="29.2608"/>
    <x v="29"/>
    <s v="27.587-36.728"/>
    <s v="28-36"/>
    <s v="ND"/>
    <n v="39"/>
    <n v="1.9513888888905058"/>
    <x v="0"/>
  </r>
  <r>
    <d v="2010-07-27T00:00:00"/>
    <x v="2"/>
    <n v="31.089600000000001"/>
    <x v="22"/>
    <s v="27.587-36.728"/>
    <s v="28-36"/>
    <s v="ND"/>
    <n v="32"/>
    <n v="1.9395833333328483"/>
    <x v="0"/>
  </r>
  <r>
    <d v="2010-07-27T00:00:00"/>
    <x v="2"/>
    <n v="32.552639999999997"/>
    <x v="72"/>
    <s v="27.587-36.728"/>
    <s v="28-36"/>
    <s v="ND"/>
    <n v="30"/>
    <n v="1.9340277777810115"/>
    <x v="0"/>
  </r>
  <r>
    <d v="2010-07-27T00:00:00"/>
    <x v="3"/>
    <n v="23.225760000000001"/>
    <x v="64"/>
    <s v="18.443-27.584"/>
    <s v="19-27"/>
    <s v="ND"/>
    <n v="40"/>
    <n v="1.929861111108039"/>
    <x v="0"/>
  </r>
  <r>
    <d v="2010-07-27T00:00:00"/>
    <x v="1"/>
    <n v="33.28416"/>
    <x v="124"/>
    <s v="27.587-36.728"/>
    <s v="28-36"/>
    <s v="ND"/>
    <n v="40"/>
    <n v="1.9013888888875954"/>
    <x v="0"/>
  </r>
  <r>
    <d v="2010-07-27T00:00:00"/>
    <x v="5"/>
    <n v="45.171359999999993"/>
    <x v="88"/>
    <s v="36.731-45.872"/>
    <s v="37-45"/>
    <s v="ND"/>
    <n v="37"/>
    <n v="1.890277777776646"/>
    <x v="0"/>
  </r>
  <r>
    <d v="2010-07-27T00:00:00"/>
    <x v="3"/>
    <n v="44.256959999999992"/>
    <x v="139"/>
    <s v="36.731-45.872"/>
    <s v="37-45"/>
    <s v="ND"/>
    <n v="35"/>
    <n v="1.8847222222248092"/>
    <x v="0"/>
  </r>
  <r>
    <d v="2010-07-27T00:00:00"/>
    <x v="3"/>
    <n v="44.256959999999992"/>
    <x v="139"/>
    <s v="36.731-45.872"/>
    <s v="37-45"/>
    <s v="ND"/>
    <n v="42"/>
    <n v="1.867361111115315"/>
    <x v="0"/>
  </r>
  <r>
    <d v="2010-07-27T00:00:00"/>
    <x v="6"/>
    <n v="44.256959999999992"/>
    <x v="139"/>
    <s v="36.731-45.872"/>
    <s v="37-45"/>
    <s v="ND"/>
    <n v="43"/>
    <n v="1.8534722222248092"/>
    <x v="0"/>
  </r>
  <r>
    <d v="2010-07-27T00:00:00"/>
    <x v="1"/>
    <n v="45.354240000000004"/>
    <x v="86"/>
    <s v="36.731-45.872"/>
    <s v="37-45"/>
    <s v="ND"/>
    <n v="40"/>
    <n v="1.8381944444408873"/>
    <x v="0"/>
  </r>
  <r>
    <d v="2010-07-27T00:00:00"/>
    <x v="1"/>
    <n v="50.657759999999996"/>
    <x v="140"/>
    <s v="45.875-55.016"/>
    <s v="46-54"/>
    <s v="ND"/>
    <n v="41"/>
    <n v="1.8326388888890506"/>
    <x v="0"/>
  </r>
  <r>
    <d v="2010-07-27T00:00:00"/>
    <x v="3"/>
    <n v="49.560479999999998"/>
    <x v="75"/>
    <s v="45.875-55.016"/>
    <s v="46-54"/>
    <s v="ND"/>
    <n v="40"/>
    <n v="1.8256944444437977"/>
    <x v="0"/>
  </r>
  <r>
    <d v="2010-07-27T00:00:00"/>
    <x v="1"/>
    <n v="49.377600000000001"/>
    <x v="62"/>
    <s v="45.875-55.016"/>
    <s v="46-54"/>
    <s v="ND"/>
    <n v="42"/>
    <n v="1.7937500000043656"/>
    <x v="0"/>
  </r>
  <r>
    <d v="2010-07-27T00:00:00"/>
    <x v="2"/>
    <n v="48.463200000000001"/>
    <x v="141"/>
    <s v="45.875-55.016"/>
    <s v="46-54"/>
    <s v="ND"/>
    <n v="34"/>
    <n v="1.7819444444467081"/>
    <x v="0"/>
  </r>
  <r>
    <d v="2010-08-11T00:00:00"/>
    <x v="2"/>
    <n v="35.844479999999997"/>
    <x v="81"/>
    <s v="27.587-36.728"/>
    <s v="28-36"/>
    <s v="ND"/>
    <n v="34"/>
    <n v="1.8715277777737356"/>
    <x v="0"/>
  </r>
  <r>
    <d v="2010-08-11T00:00:00"/>
    <x v="2"/>
    <n v="35.844479999999997"/>
    <x v="81"/>
    <s v="27.587-36.728"/>
    <s v="28-36"/>
    <s v="ND"/>
    <n v="36"/>
    <n v="1.8694444444481633"/>
    <x v="0"/>
  </r>
  <r>
    <d v="2010-08-11T00:00:00"/>
    <x v="6"/>
    <n v="34.381439999999998"/>
    <x v="67"/>
    <s v="27.587-36.728"/>
    <s v="28-36"/>
    <s v="ND"/>
    <n v="40"/>
    <n v="1.8611111111094942"/>
    <x v="0"/>
  </r>
  <r>
    <d v="2010-08-11T00:00:00"/>
    <x v="7"/>
    <n v="34.015680000000003"/>
    <x v="9"/>
    <s v="27.587-36.728"/>
    <s v="28-36"/>
    <s v="ND"/>
    <n v="37"/>
    <n v="1.8548611111109494"/>
    <x v="0"/>
  </r>
  <r>
    <d v="2010-08-11T00:00:00"/>
    <x v="3"/>
    <n v="26.88336"/>
    <x v="142"/>
    <s v="18.443-27.584"/>
    <s v="19-27"/>
    <s v="ND"/>
    <n v="41"/>
    <n v="1.827777777776646"/>
    <x v="0"/>
  </r>
  <r>
    <d v="2010-08-11T00:00:00"/>
    <x v="5"/>
    <n v="44.805599999999998"/>
    <x v="143"/>
    <s v="36.731-45.872"/>
    <s v="37-45"/>
    <s v="ND"/>
    <n v="30"/>
    <n v="1.921527777776646"/>
    <x v="1"/>
  </r>
  <r>
    <d v="2010-08-11T00:00:00"/>
    <x v="3"/>
    <n v="41.696640000000009"/>
    <x v="144"/>
    <s v="36.731-45.872"/>
    <s v="37-45"/>
    <s v="ND"/>
    <n v="40"/>
    <n v="1.9236111111094942"/>
    <x v="0"/>
  </r>
  <r>
    <d v="2010-08-11T00:00:00"/>
    <x v="1"/>
    <n v="43.342559999999992"/>
    <x v="145"/>
    <s v="36.731-45.872"/>
    <s v="37-45"/>
    <s v="ND"/>
    <n v="37"/>
    <n v="1.9194444444437977"/>
    <x v="0"/>
  </r>
  <r>
    <d v="2010-08-11T00:00:00"/>
    <x v="6"/>
    <n v="43.891199999999998"/>
    <x v="37"/>
    <s v="36.731-45.872"/>
    <s v="37-45"/>
    <s v="ND"/>
    <n v="33"/>
    <n v="1.9083333333328483"/>
    <x v="0"/>
  </r>
  <r>
    <d v="2010-08-11T00:00:00"/>
    <x v="1"/>
    <n v="43.342559999999992"/>
    <x v="145"/>
    <s v="36.731-45.872"/>
    <s v="37-45"/>
    <s v="ND"/>
    <n v="39"/>
    <n v="1.9041666666671517"/>
    <x v="0"/>
  </r>
  <r>
    <d v="2010-08-11T00:00:00"/>
    <x v="2"/>
    <n v="51.206400000000002"/>
    <x v="56"/>
    <s v="45.875-55.016"/>
    <s v="46-54"/>
    <s v="ND"/>
    <n v="39"/>
    <n v="1.9625000000014552"/>
    <x v="0"/>
  </r>
  <r>
    <d v="2010-08-11T00:00:00"/>
    <x v="1"/>
    <n v="52.120800000000003"/>
    <x v="146"/>
    <s v="45.875-55.016"/>
    <s v="46-54"/>
    <s v="ND"/>
    <n v="37"/>
    <n v="1.9499999999970896"/>
    <x v="0"/>
  </r>
  <r>
    <d v="2010-08-11T00:00:00"/>
    <x v="0"/>
    <n v="50.657759999999996"/>
    <x v="140"/>
    <s v="45.875-55.016"/>
    <s v="46-54"/>
    <s v="ND"/>
    <n v="40"/>
    <n v="1.9402777777795563"/>
    <x v="0"/>
  </r>
  <r>
    <d v="2010-08-11T00:00:00"/>
    <x v="0"/>
    <n v="51.755040000000008"/>
    <x v="147"/>
    <s v="45.875-55.016"/>
    <s v="46-54"/>
    <s v="ND"/>
    <n v="44"/>
    <n v="1.9493055555576575"/>
    <x v="0"/>
  </r>
  <r>
    <d v="2010-08-11T00:00:00"/>
    <x v="2"/>
    <n v="52.30368"/>
    <x v="148"/>
    <s v="45.875-55.016"/>
    <s v="46-54"/>
    <s v="ND"/>
    <n v="38"/>
    <n v="1.9319444444408873"/>
    <x v="0"/>
  </r>
  <r>
    <d v="2010-09-13T00:00:00"/>
    <x v="2"/>
    <n v="34.747199999999999"/>
    <x v="7"/>
    <s v="27.587-36.728"/>
    <s v="28-36"/>
    <s v="ND"/>
    <n v="30"/>
    <n v="1.8555555555576575"/>
    <x v="0"/>
  </r>
  <r>
    <d v="2010-09-13T00:00:00"/>
    <x v="2"/>
    <n v="34.198560000000001"/>
    <x v="125"/>
    <s v="27.587-36.728"/>
    <s v="28-36"/>
    <s v="ND"/>
    <n v="31"/>
    <n v="1.8402777777810115"/>
    <x v="0"/>
  </r>
  <r>
    <d v="2010-09-13T00:00:00"/>
    <x v="2"/>
    <n v="36.027360000000002"/>
    <x v="80"/>
    <s v="27.587-36.728"/>
    <s v="28-36"/>
    <s v="ND"/>
    <n v="31"/>
    <n v="1.8263888888832298"/>
    <x v="0"/>
  </r>
  <r>
    <d v="2010-09-13T00:00:00"/>
    <x v="2"/>
    <n v="31.272480000000002"/>
    <x v="149"/>
    <s v="27.587-36.728"/>
    <s v="28-36"/>
    <s v="ND"/>
    <n v="38"/>
    <n v="1.8111111111065838"/>
    <x v="0"/>
  </r>
  <r>
    <d v="2010-09-13T00:00:00"/>
    <x v="2"/>
    <n v="31.63824"/>
    <x v="150"/>
    <s v="27.587-36.728"/>
    <s v="28-36"/>
    <s v="ND"/>
    <n v="30"/>
    <n v="1.7986111111094942"/>
    <x v="0"/>
  </r>
  <r>
    <d v="2010-09-13T00:00:00"/>
    <x v="1"/>
    <n v="38.587679999999999"/>
    <x v="98"/>
    <s v="36.731-45.872"/>
    <s v="37-45"/>
    <s v="ND"/>
    <n v="37"/>
    <n v="1.8895833333299379"/>
    <x v="0"/>
  </r>
  <r>
    <d v="2010-09-13T00:00:00"/>
    <x v="2"/>
    <n v="42.367199999999997"/>
    <x v="151"/>
    <s v="36.731-45.872"/>
    <s v="37-45"/>
    <s v="ND"/>
    <n v="27"/>
    <n v="1.859027777776646"/>
    <x v="0"/>
  </r>
  <r>
    <d v="2010-09-13T00:00:00"/>
    <x v="6"/>
    <n v="43.708320000000001"/>
    <x v="74"/>
    <s v="36.731-45.872"/>
    <s v="37-45"/>
    <s v="ND"/>
    <n v="43"/>
    <n v="1.8736111111138598"/>
    <x v="0"/>
  </r>
  <r>
    <d v="2010-09-13T00:00:00"/>
    <x v="2"/>
    <n v="40.782240000000009"/>
    <x v="152"/>
    <s v="36.731-45.872"/>
    <s v="37-45"/>
    <s v="ND"/>
    <n v="26"/>
    <n v="1.8493055555518367"/>
    <x v="0"/>
  </r>
  <r>
    <d v="2010-09-13T00:00:00"/>
    <x v="2"/>
    <n v="42.976799999999997"/>
    <x v="59"/>
    <s v="36.731-45.872"/>
    <s v="37-45"/>
    <s v="ND"/>
    <n v="39"/>
    <n v="1.8402777777810115"/>
    <x v="0"/>
  </r>
  <r>
    <d v="2010-09-13T00:00:00"/>
    <x v="1"/>
    <n v="50.109119999999997"/>
    <x v="153"/>
    <s v="45.875-55.016"/>
    <s v="46-54"/>
    <s v="ND"/>
    <n v="41"/>
    <n v="1.9513888888905058"/>
    <x v="0"/>
  </r>
  <r>
    <d v="2010-09-13T00:00:00"/>
    <x v="3"/>
    <n v="44.439840000000004"/>
    <x v="154"/>
    <s v="36.731-45.872"/>
    <s v="37-45"/>
    <s v="ND"/>
    <n v="38"/>
    <n v="1.9486111111109494"/>
    <x v="0"/>
  </r>
  <r>
    <d v="2010-09-13T00:00:00"/>
    <x v="3"/>
    <n v="49.743359999999996"/>
    <x v="155"/>
    <s v="45.875-55.016"/>
    <s v="46-54"/>
    <s v="ND"/>
    <n v="33"/>
    <n v="1.9354166666671517"/>
    <x v="0"/>
  </r>
  <r>
    <d v="2010-09-13T00:00:00"/>
    <x v="1"/>
    <n v="50.109119999999997"/>
    <x v="153"/>
    <s v="45.875-55.016"/>
    <s v="46-54"/>
    <s v="ND"/>
    <n v="37"/>
    <n v="1.9361111111138598"/>
    <x v="0"/>
  </r>
  <r>
    <d v="2010-09-13T00:00:00"/>
    <x v="3"/>
    <n v="49.926240000000007"/>
    <x v="128"/>
    <s v="45.875-55.016"/>
    <s v="46-54"/>
    <s v="ND"/>
    <n v="45"/>
    <n v="1.9048611111065838"/>
    <x v="0"/>
  </r>
  <r>
    <d v="2010-10-17T00:00:00"/>
    <x v="0"/>
    <n v="45.72"/>
    <x v="48"/>
    <s v="36.731-45.872"/>
    <s v="46-54"/>
    <s v="ND"/>
    <n v="42"/>
    <n v="1.8166666666729725"/>
    <x v="0"/>
  </r>
  <r>
    <d v="2010-10-17T00:00:00"/>
    <x v="1"/>
    <n v="43.525440000000003"/>
    <x v="156"/>
    <s v="36.731-45.872"/>
    <s v="37-45"/>
    <s v="ND"/>
    <n v="39"/>
    <n v="1.8173611111124046"/>
    <x v="0"/>
  </r>
  <r>
    <d v="2010-10-17T00:00:00"/>
    <x v="3"/>
    <n v="41.330880000000001"/>
    <x v="157"/>
    <s v="36.731-45.872"/>
    <s v="37-45"/>
    <s v="ND"/>
    <n v="43"/>
    <n v="1.851388888884685"/>
    <x v="0"/>
  </r>
  <r>
    <d v="2010-10-17T00:00:00"/>
    <x v="5"/>
    <n v="42.79392"/>
    <x v="73"/>
    <s v="36.731-45.872"/>
    <s v="37-45"/>
    <s v="ND"/>
    <n v="29"/>
    <n v="1.8756944444467081"/>
    <x v="0"/>
  </r>
  <r>
    <d v="2010-10-17T00:00:00"/>
    <x v="2"/>
    <n v="44.805599999999998"/>
    <x v="143"/>
    <s v="36.731-45.872"/>
    <s v="37-45"/>
    <s v="ND"/>
    <n v="39"/>
    <n v="1.8763888888861402"/>
    <x v="0"/>
  </r>
  <r>
    <d v="2010-10-17T00:00:00"/>
    <x v="2"/>
    <n v="53.583840000000009"/>
    <x v="158"/>
    <s v="45.875-55.016"/>
    <s v="46-54"/>
    <s v="ND"/>
    <n v="38"/>
    <n v="2"/>
    <x v="0"/>
  </r>
  <r>
    <d v="2010-10-17T00:00:00"/>
    <x v="3"/>
    <n v="53.035200000000003"/>
    <x v="69"/>
    <s v="45.875-55.016"/>
    <s v="46-54"/>
    <s v="ND"/>
    <n v="51"/>
    <n v="1.9965277777810115"/>
    <x v="0"/>
  </r>
  <r>
    <d v="2010-10-17T00:00:00"/>
    <x v="2"/>
    <n v="53.21808"/>
    <x v="97"/>
    <s v="45.875-55.016"/>
    <s v="46-54"/>
    <s v="ND"/>
    <n v="37"/>
    <n v="1.9090277777722804"/>
    <x v="0"/>
  </r>
  <r>
    <d v="2010-10-17T00:00:00"/>
    <x v="1"/>
    <n v="49.377600000000001"/>
    <x v="62"/>
    <s v="45.875-55.016"/>
    <s v="46-54"/>
    <s v="ND"/>
    <n v="41"/>
    <n v="1.9076388888934162"/>
    <x v="0"/>
  </r>
  <r>
    <d v="2010-10-17T00:00:00"/>
    <x v="1"/>
    <n v="45.72"/>
    <x v="48"/>
    <s v="36.731-45.872"/>
    <s v="46-54"/>
    <s v="ND"/>
    <n v="36"/>
    <n v="1.890972222223354"/>
    <x v="0"/>
  </r>
  <r>
    <d v="2012-09-06T00:00:00"/>
    <x v="3"/>
    <n v="52.730400000000003"/>
    <x v="159"/>
    <s v="45.6-54.5"/>
    <s v="46-54"/>
    <s v="ND"/>
    <n v="37"/>
    <n v="3.8277777777839219"/>
    <x v="0"/>
  </r>
  <r>
    <d v="2012-09-06T00:00:00"/>
    <x v="3"/>
    <n v="53.949600000000004"/>
    <x v="160"/>
    <s v="45.6-54.5"/>
    <s v="46-54"/>
    <s v="Female"/>
    <n v="37"/>
    <n v="3.827777777776646"/>
    <x v="0"/>
  </r>
  <r>
    <d v="2012-09-06T00:00:00"/>
    <x v="2"/>
    <n v="53.949600000000004"/>
    <x v="160"/>
    <s v="45.6-54.5"/>
    <s v="46-54"/>
    <s v="Female"/>
    <n v="39"/>
    <n v="3.8159722222262644"/>
    <x v="0"/>
  </r>
  <r>
    <d v="2012-09-06T00:00:00"/>
    <x v="2"/>
    <n v="53.949600000000004"/>
    <x v="160"/>
    <s v="45.6-54.5"/>
    <s v="46-54"/>
    <s v="ND"/>
    <n v="34"/>
    <n v="3.8180555555591127"/>
    <x v="0"/>
  </r>
  <r>
    <d v="2012-09-06T00:00:00"/>
    <x v="2"/>
    <n v="53.949600000000004"/>
    <x v="160"/>
    <s v="45.6-54.5"/>
    <s v="46-54"/>
    <s v="ND"/>
    <n v="30"/>
    <n v="3.8159722222189885"/>
    <x v="0"/>
  </r>
  <r>
    <d v="2012-09-06T00:00:00"/>
    <x v="2"/>
    <n v="53.949600000000004"/>
    <x v="160"/>
    <s v="45.6-54.5"/>
    <s v="46-54"/>
    <s v="Female"/>
    <n v="39"/>
    <n v="3.8180555555518367"/>
    <x v="0"/>
  </r>
  <r>
    <d v="2012-09-06T00:00:00"/>
    <x v="2"/>
    <n v="53.644800000000004"/>
    <x v="161"/>
    <s v="45.6-54.5"/>
    <s v="46-54"/>
    <s v="ND"/>
    <n v="33"/>
    <n v="3.8173611111124046"/>
    <x v="0"/>
  </r>
  <r>
    <d v="2012-09-06T00:00:00"/>
    <x v="3"/>
    <n v="51.206400000000002"/>
    <x v="56"/>
    <s v="45.6-54.5"/>
    <s v="46-54"/>
    <s v="ND"/>
    <n v="33"/>
    <n v="3.8166666666656965"/>
    <x v="0"/>
  </r>
  <r>
    <d v="2012-09-06T00:00:00"/>
    <x v="3"/>
    <n v="52.425600000000003"/>
    <x v="162"/>
    <s v="45.6-54.5"/>
    <s v="46-54"/>
    <s v="Male"/>
    <n v="44"/>
    <n v="3.8152777777795563"/>
    <x v="0"/>
  </r>
  <r>
    <d v="2012-09-06T00:00:00"/>
    <x v="3"/>
    <n v="53.035200000000003"/>
    <x v="69"/>
    <s v="45.6-54.5"/>
    <s v="46-54"/>
    <s v="Male"/>
    <n v="51"/>
    <n v="3.8263888888905058"/>
    <x v="0"/>
  </r>
  <r>
    <d v="2012-09-06T00:00:00"/>
    <x v="3"/>
    <n v="51.511200000000002"/>
    <x v="163"/>
    <s v="45.6-54.5"/>
    <s v="46-54"/>
    <s v="Male"/>
    <n v="34"/>
    <n v="3.8083333333343035"/>
    <x v="0"/>
  </r>
  <r>
    <d v="2012-09-06T00:00:00"/>
    <x v="3"/>
    <n v="51.511200000000002"/>
    <x v="163"/>
    <s v="45.6-54.5"/>
    <s v="46-54"/>
    <s v="ND"/>
    <n v="30"/>
    <n v="3.8194444444379769"/>
    <x v="0"/>
  </r>
  <r>
    <d v="2012-09-06T00:00:00"/>
    <x v="3"/>
    <n v="49.682400000000001"/>
    <x v="164"/>
    <s v="45.6-54.5"/>
    <s v="46-54"/>
    <s v="Female?"/>
    <n v="47"/>
    <n v="3.8187499999985448"/>
    <x v="0"/>
  </r>
  <r>
    <d v="2012-09-06T00:00:00"/>
    <x v="3"/>
    <n v="49.987200000000001"/>
    <x v="165"/>
    <s v="45.6-54.5"/>
    <s v="46-54"/>
    <s v="ND"/>
    <n v="45"/>
    <n v="3.8222222222248092"/>
    <x v="0"/>
  </r>
  <r>
    <d v="2012-09-06T00:00:00"/>
    <x v="3"/>
    <n v="46.9392"/>
    <x v="166"/>
    <s v="45.6-54.5"/>
    <s v="46-54"/>
    <s v="Female?"/>
    <n v="34"/>
    <n v="3.8215277777781012"/>
    <x v="0"/>
  </r>
  <r>
    <d v="2012-09-06T00:00:00"/>
    <x v="3"/>
    <n v="47.5488"/>
    <x v="167"/>
    <s v="45.6-54.5"/>
    <s v="46-54"/>
    <s v="ND"/>
    <n v="32"/>
    <n v="3.8229166666642413"/>
    <x v="0"/>
  </r>
  <r>
    <d v="2012-09-13T00:00:00"/>
    <x v="3"/>
    <n v="58.216800000000006"/>
    <x v="168"/>
    <s v="54.6-64.5"/>
    <s v="55-64"/>
    <s v="Male"/>
    <n v="45"/>
    <n v="3.9562499999956344"/>
    <x v="0"/>
  </r>
  <r>
    <d v="2012-09-13T00:00:00"/>
    <x v="3"/>
    <n v="56.997600000000006"/>
    <x v="169"/>
    <s v="54.6-64.5"/>
    <s v="55-64"/>
    <s v="ND"/>
    <n v="39"/>
    <n v="3.9569444444496185"/>
    <x v="0"/>
  </r>
  <r>
    <d v="2012-09-13T00:00:00"/>
    <x v="3"/>
    <n v="57.912000000000006"/>
    <x v="170"/>
    <s v="54.6-64.5"/>
    <s v="55-64"/>
    <s v="ND"/>
    <n v="31"/>
    <n v="3.9506944444437977"/>
    <x v="0"/>
  </r>
  <r>
    <d v="2012-09-13T00:00:00"/>
    <x v="2"/>
    <n v="55.778400000000005"/>
    <x v="171"/>
    <s v="54.6-64.5"/>
    <s v="55-64"/>
    <s v="Male"/>
    <n v="33"/>
    <n v="3.9500000000043656"/>
    <x v="0"/>
  </r>
  <r>
    <d v="2012-09-13T00:00:00"/>
    <x v="3"/>
    <n v="62.484000000000002"/>
    <x v="172"/>
    <s v="54.6-64.5"/>
    <s v="55-64"/>
    <s v="Female"/>
    <n v="34"/>
    <n v="3.9354166666671517"/>
    <x v="0"/>
  </r>
  <r>
    <d v="2012-09-13T00:00:00"/>
    <x v="3"/>
    <n v="59.7408"/>
    <x v="173"/>
    <s v="54.6-64.5"/>
    <s v="55-64"/>
    <s v="Male"/>
    <n v="55"/>
    <n v="3.929861111115315"/>
    <x v="0"/>
  </r>
  <r>
    <d v="2012-09-13T00:00:00"/>
    <x v="3"/>
    <n v="56.997600000000006"/>
    <x v="169"/>
    <s v="54.6-64.5"/>
    <s v="55-64"/>
    <s v="Female"/>
    <n v="46"/>
    <n v="3.9201388888832298"/>
    <x v="0"/>
  </r>
  <r>
    <d v="2012-09-13T00:00:00"/>
    <x v="2"/>
    <n v="63.093600000000002"/>
    <x v="174"/>
    <s v="54.6-64.5"/>
    <s v="55-64"/>
    <s v="ND"/>
    <n v="35"/>
    <n v="3.9048611111138598"/>
    <x v="0"/>
  </r>
  <r>
    <d v="2012-09-13T00:00:00"/>
    <x v="3"/>
    <n v="63.093600000000002"/>
    <x v="174"/>
    <s v="54.6-64.5"/>
    <s v="55-64"/>
    <s v="ND"/>
    <n v="41"/>
    <n v="3.9166666666715173"/>
    <x v="0"/>
  </r>
  <r>
    <d v="2012-09-13T00:00:00"/>
    <x v="2"/>
    <n v="59.7408"/>
    <x v="173"/>
    <s v="54.6-64.5"/>
    <s v="55-64"/>
    <s v="ND"/>
    <n v="37"/>
    <n v="3.9159722222248092"/>
    <x v="0"/>
  </r>
  <r>
    <d v="2012-09-13T00:00:00"/>
    <x v="3"/>
    <n v="64.31280000000001"/>
    <x v="175"/>
    <s v="54.6-64.5"/>
    <s v="55-64"/>
    <s v="ND"/>
    <n v="35"/>
    <n v="3.9124999999985448"/>
    <x v="0"/>
  </r>
  <r>
    <d v="2012-09-13T00:00:00"/>
    <x v="3"/>
    <n v="55.168800000000005"/>
    <x v="176"/>
    <s v="54.6-64.5"/>
    <s v="55-64"/>
    <s v="ND"/>
    <n v="39"/>
    <n v="3.8923611111094942"/>
    <x v="0"/>
  </r>
  <r>
    <d v="2012-09-13T00:00:00"/>
    <x v="3"/>
    <n v="55.778400000000005"/>
    <x v="171"/>
    <s v="54.6-64.5"/>
    <s v="55-64"/>
    <s v="Female"/>
    <n v="35"/>
    <n v="3.8993055555547471"/>
    <x v="0"/>
  </r>
  <r>
    <d v="2012-09-13T00:00:00"/>
    <x v="3"/>
    <n v="56.388000000000005"/>
    <x v="177"/>
    <s v="54.6-64.5"/>
    <s v="55-64"/>
    <s v="Male"/>
    <n v="38"/>
    <n v="3.8979166666686069"/>
    <x v="0"/>
  </r>
  <r>
    <d v="2012-09-13T00:00:00"/>
    <x v="3"/>
    <n v="62.179200000000002"/>
    <x v="178"/>
    <s v="54.6-64.5"/>
    <s v="55-64"/>
    <s v="Male"/>
    <n v="31"/>
    <n v="3.8951388888890506"/>
    <x v="0"/>
  </r>
  <r>
    <d v="2012-09-20T00:00:00"/>
    <x v="3"/>
    <n v="64.92240000000001"/>
    <x v="179"/>
    <s v="64.6-74.5"/>
    <s v="65-74"/>
    <s v="ND"/>
    <n v="42"/>
    <n v="3.9812499999970896"/>
    <x v="0"/>
  </r>
  <r>
    <d v="2012-09-20T00:00:00"/>
    <x v="3"/>
    <n v="64.61760000000001"/>
    <x v="180"/>
    <s v="64.6-74.5"/>
    <s v="65-74"/>
    <s v="Female"/>
    <n v="44"/>
    <n v="3.9798611111109494"/>
    <x v="0"/>
  </r>
  <r>
    <d v="2012-09-20T00:00:00"/>
    <x v="3"/>
    <n v="69.494399999999999"/>
    <x v="181"/>
    <s v="64.6-74.5"/>
    <s v="65-74"/>
    <s v="Male"/>
    <n v="57"/>
    <n v="3.9729166666656965"/>
    <x v="0"/>
  </r>
  <r>
    <d v="2012-09-20T00:00:00"/>
    <x v="3"/>
    <n v="67.055999999999997"/>
    <x v="182"/>
    <s v="64.6-74.5"/>
    <s v="65-74"/>
    <s v="Female"/>
    <n v="41"/>
    <n v="3.9625000000014552"/>
    <x v="0"/>
  </r>
  <r>
    <d v="2012-09-20T00:00:00"/>
    <x v="3"/>
    <n v="65.531999999999996"/>
    <x v="183"/>
    <s v="64.6-74.5"/>
    <s v="65-74"/>
    <s v="Female"/>
    <n v="46"/>
    <n v="3.945833333338669"/>
    <x v="0"/>
  </r>
  <r>
    <d v="2012-09-20T00:00:00"/>
    <x v="8"/>
    <n v="68.275199999999998"/>
    <x v="184"/>
    <s v="64.6-74.5"/>
    <s v="65-74"/>
    <s v="ND"/>
    <n v="37"/>
    <n v="3.9458333333313931"/>
    <x v="0"/>
  </r>
  <r>
    <d v="2012-09-20T00:00:00"/>
    <x v="3"/>
    <n v="67.970399999999998"/>
    <x v="185"/>
    <s v="64.6-74.5"/>
    <s v="65-74"/>
    <s v="ND"/>
    <n v="52"/>
    <n v="3.9416666666656965"/>
    <x v="0"/>
  </r>
  <r>
    <d v="2012-09-20T00:00:00"/>
    <x v="3"/>
    <n v="65.531999999999996"/>
    <x v="183"/>
    <s v="64.6-74.5"/>
    <s v="65-74"/>
    <s v="Male"/>
    <n v="36"/>
    <n v="3.9423611111124046"/>
    <x v="0"/>
  </r>
  <r>
    <d v="2012-09-20T00:00:00"/>
    <x v="3"/>
    <n v="73.761600000000001"/>
    <x v="186"/>
    <s v="64.6-74.5"/>
    <s v="65-74"/>
    <s v="ND"/>
    <n v="53"/>
    <n v="3.9312499999941792"/>
    <x v="0"/>
  </r>
  <r>
    <d v="2012-09-20T00:00:00"/>
    <x v="2"/>
    <n v="72.847200000000001"/>
    <x v="187"/>
    <s v="64.6-74.5"/>
    <s v="65-74"/>
    <s v="ND"/>
    <n v="34"/>
    <n v="3.8895833333299379"/>
    <x v="1"/>
  </r>
  <r>
    <d v="2012-09-20T00:00:00"/>
    <x v="3"/>
    <n v="68.884799999999998"/>
    <x v="188"/>
    <s v="64.6-74.5"/>
    <s v="65-74"/>
    <s v="Female"/>
    <n v="40"/>
    <n v="3.8916666666700621"/>
    <x v="0"/>
  </r>
  <r>
    <d v="2012-09-20T00:00:00"/>
    <x v="3"/>
    <n v="71.9328"/>
    <x v="189"/>
    <s v="64.6-74.5"/>
    <s v="65-74"/>
    <s v="Female"/>
    <n v="37"/>
    <n v="3.8874999999970896"/>
    <x v="0"/>
  </r>
  <r>
    <d v="2012-09-20T00:00:00"/>
    <x v="3"/>
    <n v="71.9328"/>
    <x v="189"/>
    <s v="64.6-74.5"/>
    <s v="65-74"/>
    <s v="Female"/>
    <n v="39"/>
    <n v="3.8881944444437977"/>
    <x v="0"/>
  </r>
  <r>
    <d v="2012-09-20T00:00:00"/>
    <x v="3"/>
    <n v="73.456800000000001"/>
    <x v="190"/>
    <s v="64.6-74.5"/>
    <s v="65-74"/>
    <s v="Female"/>
    <n v="40"/>
    <n v="3.8888888888905058"/>
    <x v="0"/>
  </r>
  <r>
    <d v="2012-09-20T00:00:00"/>
    <x v="3"/>
    <n v="71.0184"/>
    <x v="191"/>
    <s v="64.6-74.5"/>
    <s v="65-74"/>
    <s v="Male?"/>
    <n v="32"/>
    <n v="3.8861111111109494"/>
    <x v="0"/>
  </r>
  <r>
    <d v="2012-09-20T00:00:00"/>
    <x v="3"/>
    <n v="67.360799999999998"/>
    <x v="192"/>
    <s v="64.6-74.5"/>
    <s v="65-74"/>
    <s v="ND"/>
    <n v="57"/>
    <n v="3.8868055555576575"/>
    <x v="1"/>
  </r>
  <r>
    <d v="2012-09-27T00:00:00"/>
    <x v="3"/>
    <n v="78.333600000000004"/>
    <x v="193"/>
    <s v="74.6-84.5"/>
    <s v="75-84"/>
    <s v="ND"/>
    <n v="53"/>
    <n v="3.9770833333313931"/>
    <x v="0"/>
  </r>
  <r>
    <d v="2012-09-27T00:00:00"/>
    <x v="2"/>
    <n v="74.676000000000002"/>
    <x v="194"/>
    <s v="74.6-84.5"/>
    <s v="75-84"/>
    <s v="ND"/>
    <n v="32"/>
    <n v="3.9875000000029104"/>
    <x v="0"/>
  </r>
  <r>
    <d v="2012-09-27T00:00:00"/>
    <x v="3"/>
    <n v="75.590400000000002"/>
    <x v="195"/>
    <s v="74.6-84.5"/>
    <s v="75-84"/>
    <s v="ND"/>
    <n v="48"/>
    <n v="3.9833333333372138"/>
    <x v="0"/>
  </r>
  <r>
    <d v="2012-09-27T00:00:00"/>
    <x v="2"/>
    <n v="75.590400000000002"/>
    <x v="195"/>
    <s v="74.6-84.5"/>
    <s v="75-84"/>
    <s v="ND"/>
    <n v="33"/>
    <n v="3.984722222223354"/>
    <x v="0"/>
  </r>
  <r>
    <d v="2012-09-27T00:00:00"/>
    <x v="3"/>
    <n v="76.2"/>
    <x v="196"/>
    <s v="74.6-84.5"/>
    <s v="75-84"/>
    <s v="ND"/>
    <n v="37"/>
    <n v="3.9083333333328483"/>
    <x v="0"/>
  </r>
  <r>
    <d v="2012-09-27T00:00:00"/>
    <x v="3"/>
    <n v="76.809600000000003"/>
    <x v="197"/>
    <s v="74.6-84.5"/>
    <s v="75-84"/>
    <s v="Female"/>
    <n v="38"/>
    <n v="3.8937499999956344"/>
    <x v="0"/>
  </r>
  <r>
    <d v="2012-09-27T00:00:00"/>
    <x v="3"/>
    <n v="76.809600000000003"/>
    <x v="197"/>
    <s v="74.6-84.5"/>
    <s v="75-84"/>
    <s v="Male"/>
    <n v="57"/>
    <n v="3.9041666666671517"/>
    <x v="0"/>
  </r>
  <r>
    <d v="2012-09-27T00:00:00"/>
    <x v="3"/>
    <n v="75.285600000000002"/>
    <x v="198"/>
    <s v="74.6-84.5"/>
    <s v="75-84"/>
    <s v="Female"/>
    <n v="43"/>
    <n v="3.8951388888890506"/>
    <x v="0"/>
  </r>
  <r>
    <d v="2012-09-27T00:00:00"/>
    <x v="2"/>
    <n v="78.943200000000004"/>
    <x v="199"/>
    <s v="74.6-84.5"/>
    <s v="75-84"/>
    <s v="ND"/>
    <n v="35"/>
    <n v="3.8479166666656965"/>
    <x v="0"/>
  </r>
  <r>
    <d v="2012-09-27T00:00:00"/>
    <x v="3"/>
    <n v="77.724000000000004"/>
    <x v="200"/>
    <s v="74.6-84.5"/>
    <s v="75-84"/>
    <s v="Female"/>
    <n v="42"/>
    <n v="3.8486111111124046"/>
    <x v="0"/>
  </r>
  <r>
    <d v="2012-09-27T00:00:00"/>
    <x v="3"/>
    <n v="77.419200000000004"/>
    <x v="201"/>
    <s v="74.6-84.5"/>
    <s v="75-84"/>
    <s v="ND"/>
    <n v="51"/>
    <n v="3.8305555555562023"/>
    <x v="0"/>
  </r>
  <r>
    <d v="2012-09-27T00:00:00"/>
    <x v="8"/>
    <n v="79.248000000000005"/>
    <x v="202"/>
    <s v="74.6-84.5"/>
    <s v="75-84"/>
    <s v="ND"/>
    <n v="43"/>
    <n v="3.8305555555562023"/>
    <x v="0"/>
  </r>
  <r>
    <d v="2012-09-27T00:00:00"/>
    <x v="3"/>
    <n v="76.809600000000003"/>
    <x v="197"/>
    <s v="74.6-84.5"/>
    <s v="75-84"/>
    <s v="Male"/>
    <n v="31"/>
    <n v="3.8083333333343035"/>
    <x v="0"/>
  </r>
  <r>
    <d v="2012-09-27T00:00:00"/>
    <x v="3"/>
    <n v="79.552800000000005"/>
    <x v="203"/>
    <s v="74.6-84.5"/>
    <s v="75-84"/>
    <s v="Male"/>
    <n v="36"/>
    <n v="3.7944444444510737"/>
    <x v="0"/>
  </r>
  <r>
    <d v="2012-09-27T00:00:00"/>
    <x v="3"/>
    <n v="74.371200000000002"/>
    <x v="204"/>
    <s v="74.6-84.5"/>
    <s v="75-84"/>
    <s v="Female"/>
    <n v="47"/>
    <n v="3.804166666661331"/>
    <x v="0"/>
  </r>
  <r>
    <d v="2012-09-27T00:00:00"/>
    <x v="2"/>
    <n v="74.980800000000002"/>
    <x v="205"/>
    <s v="74.6-84.5"/>
    <s v="75-84"/>
    <s v="ND"/>
    <n v="37"/>
    <n v="3.7951388888905058"/>
    <x v="1"/>
  </r>
  <r>
    <d v="2012-10-08T00:00:00"/>
    <x v="3"/>
    <n v="67.055999999999997"/>
    <x v="182"/>
    <s v="64.6-74.5"/>
    <s v="65-74"/>
    <s v="Female"/>
    <n v="39"/>
    <n v="3.2798611111138598"/>
    <x v="0"/>
  </r>
  <r>
    <d v="2012-10-08T00:00:00"/>
    <x v="3"/>
    <n v="67.055999999999997"/>
    <x v="182"/>
    <s v="64.6-74.5"/>
    <s v="65-74"/>
    <s v="Male"/>
    <n v="52"/>
    <n v="3.2916666666642413"/>
    <x v="0"/>
  </r>
  <r>
    <d v="2012-10-08T00:00:00"/>
    <x v="2"/>
    <n v="66.751199999999997"/>
    <x v="206"/>
    <s v="64.6-74.5"/>
    <s v="65-74"/>
    <s v="ND"/>
    <n v="37"/>
    <n v="3.2611111111109494"/>
    <x v="0"/>
  </r>
  <r>
    <d v="2012-10-08T00:00:00"/>
    <x v="3"/>
    <n v="67.970399999999998"/>
    <x v="185"/>
    <s v="64.6-74.5"/>
    <s v="65-74"/>
    <s v="Female"/>
    <n v="48"/>
    <n v="3.2437500000014552"/>
    <x v="0"/>
  </r>
  <r>
    <d v="2012-10-08T00:00:00"/>
    <x v="3"/>
    <n v="66.141599999999997"/>
    <x v="207"/>
    <s v="64.6-74.5"/>
    <s v="65-74"/>
    <s v="Female"/>
    <n v="47"/>
    <n v="3.2055555555562023"/>
    <x v="0"/>
  </r>
  <r>
    <d v="2012-10-08T00:00:00"/>
    <x v="3"/>
    <n v="71.0184"/>
    <x v="191"/>
    <s v="64.6-74.5"/>
    <s v="65-74"/>
    <s v="Female?"/>
    <n v="32"/>
    <n v="3.1944444444452529"/>
    <x v="0"/>
  </r>
  <r>
    <d v="2012-10-08T00:00:00"/>
    <x v="3"/>
    <n v="69.799199999999999"/>
    <x v="208"/>
    <s v="64.6-74.5"/>
    <s v="65-74"/>
    <s v="Female"/>
    <n v="41"/>
    <n v="3.195138888884685"/>
    <x v="0"/>
  </r>
  <r>
    <d v="2012-10-08T00:00:00"/>
    <x v="3"/>
    <n v="74.676000000000002"/>
    <x v="194"/>
    <s v="74.6-84.5"/>
    <s v="75-84"/>
    <s v="Female"/>
    <n v="50"/>
    <n v="3.1791666666686069"/>
    <x v="1"/>
  </r>
  <r>
    <d v="2012-10-08T00:00:00"/>
    <x v="3"/>
    <n v="79.248000000000005"/>
    <x v="202"/>
    <s v="74.6-84.5"/>
    <s v="75-84"/>
    <s v="Male"/>
    <n v="53"/>
    <n v="3.15625"/>
    <x v="0"/>
  </r>
  <r>
    <d v="2012-10-08T00:00:00"/>
    <x v="2"/>
    <n v="81.381600000000006"/>
    <x v="209"/>
    <s v="74.6-84.5"/>
    <s v="75-84"/>
    <s v="ND"/>
    <n v="34"/>
    <n v="3.1430555555562023"/>
    <x v="0"/>
  </r>
  <r>
    <d v="2012-10-08T00:00:00"/>
    <x v="3"/>
    <n v="76.809600000000003"/>
    <x v="197"/>
    <s v="74.6-84.5"/>
    <s v="75-84"/>
    <s v="ND"/>
    <n v="34"/>
    <n v="3.1159722222218988"/>
    <x v="0"/>
  </r>
  <r>
    <d v="2012-10-08T00:00:00"/>
    <x v="3"/>
    <n v="76.809600000000003"/>
    <x v="197"/>
    <s v="74.6-84.5"/>
    <s v="75-84"/>
    <s v="ND"/>
    <n v="38"/>
    <n v="2.3000000000029104"/>
    <x v="0"/>
  </r>
  <r>
    <d v="2013-04-26T00:00:00"/>
    <x v="2"/>
    <n v="55.473600000000005"/>
    <x v="210"/>
    <s v="54.6-64.5"/>
    <s v="55-64"/>
    <s v="ND"/>
    <n v="33"/>
    <n v="2.9486111111109494"/>
    <x v="0"/>
  </r>
  <r>
    <d v="2013-04-26T00:00:00"/>
    <x v="3"/>
    <n v="55.168800000000005"/>
    <x v="176"/>
    <s v="54.6-64.5"/>
    <s v="55-64"/>
    <s v="Female"/>
    <n v="35"/>
    <n v="2.9499999999970896"/>
    <x v="1"/>
  </r>
  <r>
    <d v="2013-04-26T00:00:00"/>
    <x v="2"/>
    <n v="54.864000000000004"/>
    <x v="211"/>
    <s v="54.6-64.5"/>
    <s v="55-64"/>
    <s v="ND"/>
    <n v="26"/>
    <n v="2.9465277777781012"/>
    <x v="0"/>
  </r>
  <r>
    <d v="2013-04-26T00:00:00"/>
    <x v="2"/>
    <n v="57.302400000000006"/>
    <x v="212"/>
    <s v="54.6-64.5"/>
    <s v="55-64"/>
    <s v="ND"/>
    <n v="28"/>
    <n v="2.9812499999970896"/>
    <x v="0"/>
  </r>
  <r>
    <d v="2013-04-26T00:00:00"/>
    <x v="2"/>
    <n v="57.302400000000006"/>
    <x v="212"/>
    <s v="54.6-64.5"/>
    <s v="55-64"/>
    <s v="ND"/>
    <n v="34"/>
    <n v="2.9444444444452529"/>
    <x v="0"/>
  </r>
  <r>
    <d v="2013-04-26T00:00:00"/>
    <x v="3"/>
    <n v="57.912000000000006"/>
    <x v="170"/>
    <s v="54.6-64.5"/>
    <s v="55-64"/>
    <s v="Female"/>
    <n v="40"/>
    <n v="2.914583333338669"/>
    <x v="0"/>
  </r>
  <r>
    <d v="2013-04-26T00:00:00"/>
    <x v="3"/>
    <n v="56.388000000000005"/>
    <x v="177"/>
    <s v="54.6-64.5"/>
    <s v="55-64"/>
    <s v="Female"/>
    <n v="39"/>
    <n v="2.9118055555518367"/>
    <x v="0"/>
  </r>
  <r>
    <d v="2013-04-26T00:00:00"/>
    <x v="2"/>
    <n v="56.083200000000005"/>
    <x v="213"/>
    <s v="54.6-64.5"/>
    <s v="55-64"/>
    <s v="ND"/>
    <n v="33"/>
    <n v="2.9034722222204437"/>
    <x v="0"/>
  </r>
  <r>
    <d v="2013-04-26T00:00:00"/>
    <x v="2"/>
    <n v="54.864000000000004"/>
    <x v="211"/>
    <s v="54.6-64.5"/>
    <s v="55-64"/>
    <s v="ND"/>
    <n v="33"/>
    <n v="2.9041666666671517"/>
    <x v="0"/>
  </r>
  <r>
    <d v="2013-04-26T00:00:00"/>
    <x v="2"/>
    <n v="55.778400000000005"/>
    <x v="171"/>
    <s v="54.6-64.5"/>
    <s v="55-64"/>
    <s v="ND"/>
    <n v="28"/>
    <n v="2.9013888888875954"/>
    <x v="0"/>
  </r>
  <r>
    <d v="2013-04-26T00:00:00"/>
    <x v="2"/>
    <n v="56.083200000000005"/>
    <x v="213"/>
    <s v="54.6-64.5"/>
    <s v="55-64"/>
    <s v="ND"/>
    <n v="34"/>
    <n v="2.8979166666686069"/>
    <x v="0"/>
  </r>
  <r>
    <d v="2013-04-26T00:00:00"/>
    <x v="3"/>
    <n v="54.864000000000004"/>
    <x v="211"/>
    <s v="54.6-64.5"/>
    <s v="55-64"/>
    <s v="Female"/>
    <n v="38"/>
    <n v="2.8923611111094942"/>
    <x v="0"/>
  </r>
  <r>
    <d v="2013-04-26T00:00:00"/>
    <x v="2"/>
    <n v="57.912000000000006"/>
    <x v="170"/>
    <s v="54.6-64.5"/>
    <s v="55-64"/>
    <s v="ND"/>
    <n v="33"/>
    <n v="2.8902777777839219"/>
    <x v="0"/>
  </r>
  <r>
    <d v="2013-09-11T00:00:00"/>
    <x v="2"/>
    <n v="147.2184"/>
    <x v="214"/>
    <s v="144.6-154.5"/>
    <s v="145-154"/>
    <s v="Male"/>
    <n v="42"/>
    <n v="1.8784722222189885"/>
    <x v="0"/>
  </r>
  <r>
    <d v="2013-09-11T00:00:00"/>
    <x v="2"/>
    <n v="143.8656"/>
    <x v="215"/>
    <s v="134.6-144.5"/>
    <s v="135-144"/>
    <s v="ND"/>
    <n v="49"/>
    <n v="1.8743055555532919"/>
    <x v="1"/>
  </r>
  <r>
    <d v="2013-09-11T00:00:00"/>
    <x v="3"/>
    <n v="143.8656"/>
    <x v="215"/>
    <s v="134.6-144.5"/>
    <s v="135-144"/>
    <s v="Male"/>
    <n v="59"/>
    <n v="1.8659722222218988"/>
    <x v="0"/>
  </r>
  <r>
    <d v="2013-09-11T00:00:00"/>
    <x v="3"/>
    <n v="170.68800000000002"/>
    <x v="216"/>
    <s v="164.6-174.5"/>
    <s v="165-174"/>
    <s v="Male"/>
    <n v="57"/>
    <n v="1.8604166666627862"/>
    <x v="0"/>
  </r>
  <r>
    <d v="2013-09-11T00:00:00"/>
    <x v="3"/>
    <n v="161.54400000000001"/>
    <x v="217"/>
    <s v="154.6-164.5"/>
    <s v="155-164"/>
    <s v="Male"/>
    <n v="58"/>
    <n v="1.8451388888934162"/>
    <x v="0"/>
  </r>
  <r>
    <d v="2013-09-11T00:00:00"/>
    <x v="3"/>
    <n v="163.06800000000001"/>
    <x v="218"/>
    <s v="154.6-164.5"/>
    <s v="155-164"/>
    <s v="Male"/>
    <n v="59"/>
    <n v="1.8381944444408873"/>
    <x v="0"/>
  </r>
  <r>
    <d v="2013-09-11T00:00:00"/>
    <x v="3"/>
    <n v="152.4"/>
    <x v="219"/>
    <s v="144.6-154.5"/>
    <s v="145-154"/>
    <s v="female "/>
    <n v="52"/>
    <n v="1.820138888884685"/>
    <x v="0"/>
  </r>
  <r>
    <d v="2013-09-11T00:00:00"/>
    <x v="3"/>
    <n v="152.4"/>
    <x v="219"/>
    <s v="144.6-154.5"/>
    <s v="145-154"/>
    <s v="Female"/>
    <n v="57"/>
    <n v="1.8888888888905058"/>
    <x v="0"/>
  </r>
  <r>
    <d v="2013-09-11T00:00:00"/>
    <x v="3"/>
    <n v="152.70480000000001"/>
    <x v="220"/>
    <s v="144.6-154.5"/>
    <s v="145-154"/>
    <s v="ND"/>
    <n v="54"/>
    <n v="1.8881944444437977"/>
    <x v="0"/>
  </r>
  <r>
    <d v="2013-09-11T00:00:00"/>
    <x v="3"/>
    <n v="161.54400000000001"/>
    <x v="217"/>
    <s v="154.6-164.5"/>
    <s v="155-164"/>
    <s v="Male"/>
    <n v="59"/>
    <n v="1.8798611111124046"/>
    <x v="1"/>
  </r>
  <r>
    <d v="2013-09-13T00:00:00"/>
    <x v="3"/>
    <n v="148.1328"/>
    <x v="221"/>
    <s v="144.6-154.5"/>
    <s v="145-154"/>
    <s v="Female"/>
    <n v="51"/>
    <n v="2.9638888888948713"/>
    <x v="0"/>
  </r>
  <r>
    <d v="2013-09-13T00:00:00"/>
    <x v="2"/>
    <n v="147.5232"/>
    <x v="222"/>
    <s v="144.6-154.5"/>
    <s v="145-154"/>
    <s v="Female"/>
    <n v="52"/>
    <n v="2.9583333333357587"/>
    <x v="1"/>
  </r>
  <r>
    <d v="2013-09-13T00:00:00"/>
    <x v="2"/>
    <n v="142.6464"/>
    <x v="223"/>
    <s v="134.6-144.5"/>
    <s v="135-144"/>
    <s v="Female"/>
    <n v="50"/>
    <n v="2.9534722222160781"/>
    <x v="1"/>
  </r>
  <r>
    <d v="2013-09-13T00:00:00"/>
    <x v="2"/>
    <n v="153.92400000000001"/>
    <x v="224"/>
    <s v="144.6-154.5"/>
    <s v="145-154"/>
    <s v="Male"/>
    <n v="45"/>
    <n v="2.929861111108039"/>
    <x v="1"/>
  </r>
  <r>
    <d v="2013-09-13T00:00:00"/>
    <x v="3"/>
    <n v="159.71520000000001"/>
    <x v="225"/>
    <s v="154.6-164.5"/>
    <s v="155-164"/>
    <s v="Female"/>
    <n v="48"/>
    <n v="2.8993055555620231"/>
    <x v="0"/>
  </r>
  <r>
    <d v="2013-09-13T00:00:00"/>
    <x v="2"/>
    <n v="149.9616"/>
    <x v="226"/>
    <s v="144.6-154.5"/>
    <s v="145-154"/>
    <s v="ND"/>
    <n v="51"/>
    <n v="2.9006944444408873"/>
    <x v="1"/>
  </r>
  <r>
    <d v="2013-09-13T00:00:00"/>
    <x v="2"/>
    <n v="163.06800000000001"/>
    <x v="218"/>
    <s v="154.6-164.5"/>
    <s v="155-164"/>
    <s v="ND"/>
    <n v="47"/>
    <n v="2.8694444444408873"/>
    <x v="0"/>
  </r>
  <r>
    <d v="2013-09-13T00:00:00"/>
    <x v="2"/>
    <n v="152.09520000000001"/>
    <x v="227"/>
    <s v="144.6-154.5"/>
    <s v="145-154"/>
    <s v="Female"/>
    <n v="49"/>
    <n v="2.8270833333372138"/>
    <x v="1"/>
  </r>
  <r>
    <d v="2013-09-13T00:00:00"/>
    <x v="2"/>
    <n v="150.2664"/>
    <x v="228"/>
    <s v="144.6-154.5"/>
    <s v="145-154"/>
    <s v="Male"/>
    <n v="52"/>
    <n v="2.8243055555576575"/>
    <x v="1"/>
  </r>
  <r>
    <d v="2013-09-13T00:00:00"/>
    <x v="2"/>
    <n v="150.876"/>
    <x v="229"/>
    <s v="144.6-154.5"/>
    <s v="145-154"/>
    <s v="Female"/>
    <n v="46"/>
    <n v="2.8020833333357587"/>
    <x v="1"/>
  </r>
  <r>
    <d v="2013-09-16T00:00:00"/>
    <x v="3"/>
    <n v="81.686400000000006"/>
    <x v="230"/>
    <s v="74.6-84.5"/>
    <s v="75-84"/>
    <s v="Male"/>
    <n v="55"/>
    <n v="1.828472222223354"/>
    <x v="0"/>
  </r>
  <r>
    <d v="2013-09-16T00:00:00"/>
    <x v="2"/>
    <n v="81.686400000000006"/>
    <x v="230"/>
    <s v="74.6-84.5"/>
    <s v="75-84"/>
    <s v="Female"/>
    <n v="44"/>
    <n v="1.8145833333328483"/>
    <x v="1"/>
  </r>
  <r>
    <d v="2013-09-16T00:00:00"/>
    <x v="2"/>
    <n v="82.296000000000006"/>
    <x v="231"/>
    <s v="74.6-84.5"/>
    <s v="75-84"/>
    <s v="Male"/>
    <n v="40"/>
    <n v="1.8006944444496185"/>
    <x v="0"/>
  </r>
  <r>
    <d v="2013-09-16T00:00:00"/>
    <x v="2"/>
    <n v="81.686400000000006"/>
    <x v="230"/>
    <s v="74.6-84.5"/>
    <s v="75-84"/>
    <s v="Male"/>
    <n v="38"/>
    <n v="1.7986111111167702"/>
    <x v="0"/>
  </r>
  <r>
    <d v="2013-09-16T00:00:00"/>
    <x v="2"/>
    <n v="81.076800000000006"/>
    <x v="232"/>
    <s v="74.6-84.5"/>
    <s v="75-84"/>
    <s v="Male"/>
    <n v="40"/>
    <n v="1.8159722222262644"/>
    <x v="0"/>
  </r>
  <r>
    <d v="2013-09-16T00:00:00"/>
    <x v="3"/>
    <n v="82.905600000000007"/>
    <x v="233"/>
    <s v="74.6-84.5"/>
    <s v="75-84"/>
    <s v="Male"/>
    <n v="45"/>
    <n v="1.797222222223354"/>
    <x v="0"/>
  </r>
  <r>
    <d v="2013-09-16T00:00:00"/>
    <x v="3"/>
    <n v="81.686400000000006"/>
    <x v="230"/>
    <s v="74.6-84.5"/>
    <s v="75-84"/>
    <s v="Male"/>
    <n v="49"/>
    <n v="1.7722222222218988"/>
    <x v="0"/>
  </r>
  <r>
    <d v="2013-09-16T00:00:00"/>
    <x v="3"/>
    <n v="85.039200000000008"/>
    <x v="234"/>
    <s v="74.6-84.5"/>
    <s v="75-84"/>
    <s v="Female"/>
    <n v="38"/>
    <n v="1.7527777777722804"/>
    <x v="0"/>
  </r>
  <r>
    <d v="2013-09-16T00:00:00"/>
    <x v="2"/>
    <n v="83.210400000000007"/>
    <x v="235"/>
    <s v="74.6-84.5"/>
    <s v="75-84"/>
    <s v="Female"/>
    <n v="37"/>
    <n v="1.7388888888890506"/>
    <x v="0"/>
  </r>
  <r>
    <d v="2013-09-16T00:00:00"/>
    <x v="3"/>
    <n v="84.124800000000008"/>
    <x v="236"/>
    <s v="74.6-84.5"/>
    <s v="75-84"/>
    <s v="Male"/>
    <n v="51"/>
    <n v="1.7319444444437977"/>
    <x v="0"/>
  </r>
  <r>
    <d v="2013-10-15T00:00:00"/>
    <x v="2"/>
    <n v="77.724000000000004"/>
    <x v="200"/>
    <s v="74.6-84.5"/>
    <s v="75-84"/>
    <s v="ND"/>
    <n v="34"/>
    <n v="1.9375"/>
    <x v="0"/>
  </r>
  <r>
    <d v="2013-10-15T00:00:00"/>
    <x v="2"/>
    <n v="77.419200000000004"/>
    <x v="201"/>
    <s v="74.6-84.5"/>
    <s v="75-84"/>
    <s v="ND"/>
    <n v="36"/>
    <n v="1.9354166666671517"/>
    <x v="1"/>
  </r>
  <r>
    <d v="2013-10-15T00:00:00"/>
    <x v="9"/>
    <n v="75.895200000000003"/>
    <x v="237"/>
    <s v="74.6-84.5"/>
    <s v="75-84"/>
    <s v="Female"/>
    <n v="48"/>
    <n v="1.921527777776646"/>
    <x v="0"/>
  </r>
  <r>
    <d v="2013-10-15T00:00:00"/>
    <x v="2"/>
    <n v="77.724000000000004"/>
    <x v="200"/>
    <s v="74.6-84.5"/>
    <s v="75-84"/>
    <s v="ND"/>
    <n v="37"/>
    <n v="1.90625"/>
    <x v="0"/>
  </r>
  <r>
    <d v="2013-10-15T00:00:00"/>
    <x v="2"/>
    <n v="75.895200000000003"/>
    <x v="237"/>
    <s v="74.6-84.5"/>
    <s v="75-84"/>
    <s v="Female"/>
    <n v="30"/>
    <n v="1.8562499999970896"/>
    <x v="0"/>
  </r>
  <r>
    <d v="2013-10-15T00:00:00"/>
    <x v="2"/>
    <n v="76.2"/>
    <x v="196"/>
    <s v="74.6-84.5"/>
    <s v="75-84"/>
    <s v="Female"/>
    <n v="36"/>
    <n v="1.8562499999970896"/>
    <x v="0"/>
  </r>
  <r>
    <d v="2013-10-15T00:00:00"/>
    <x v="2"/>
    <n v="72.2376"/>
    <x v="238"/>
    <s v="64.6-74.5"/>
    <s v="65-74"/>
    <s v="ND"/>
    <n v="36"/>
    <n v="2.0562500000014552"/>
    <x v="0"/>
  </r>
  <r>
    <d v="2013-10-15T00:00:00"/>
    <x v="2"/>
    <n v="72.542400000000001"/>
    <x v="239"/>
    <s v="64.6-74.5"/>
    <s v="65-74"/>
    <s v="Male"/>
    <n v="34"/>
    <n v="2.0409722222175333"/>
    <x v="0"/>
  </r>
  <r>
    <d v="2013-10-15T00:00:00"/>
    <x v="2"/>
    <n v="72.847200000000001"/>
    <x v="187"/>
    <s v="64.6-74.5"/>
    <s v="65-74"/>
    <s v="Male"/>
    <n v="38"/>
    <n v="2.0340277777722804"/>
    <x v="0"/>
  </r>
  <r>
    <d v="2013-10-15T00:00:00"/>
    <x v="2"/>
    <n v="71.3232"/>
    <x v="240"/>
    <s v="64.6-74.5"/>
    <s v="65-74"/>
    <s v="Male"/>
    <n v="37"/>
    <n v="2.0180555555562023"/>
    <x v="0"/>
  </r>
  <r>
    <d v="2013-10-15T00:00:00"/>
    <x v="8"/>
    <n v="72.2376"/>
    <x v="238"/>
    <s v="64.6-74.5"/>
    <s v="65-74"/>
    <s v="Male"/>
    <n v="37"/>
    <n v="2.0131944444437977"/>
    <x v="0"/>
  </r>
  <r>
    <d v="2013-10-15T00:00:00"/>
    <x v="8"/>
    <n v="71.628"/>
    <x v="241"/>
    <s v="64.6-74.5"/>
    <s v="65-74"/>
    <s v="Male"/>
    <n v="39"/>
    <n v="2.0090277777781012"/>
    <x v="0"/>
  </r>
  <r>
    <d v="2013-10-15T00:00:00"/>
    <x v="2"/>
    <n v="72.542400000000001"/>
    <x v="239"/>
    <s v="64.6-74.5"/>
    <s v="65-74"/>
    <s v="Male"/>
    <n v="33"/>
    <n v="2.0034722222262644"/>
    <x v="0"/>
  </r>
  <r>
    <d v="2013-10-15T00:00:00"/>
    <x v="2"/>
    <n v="68.58"/>
    <x v="242"/>
    <s v="64.6-74.5"/>
    <s v="65-74"/>
    <s v="Female"/>
    <n v="33"/>
    <n v="1.9777777777781012"/>
    <x v="0"/>
  </r>
  <r>
    <d v="2013-10-15T00:00:00"/>
    <x v="2"/>
    <n v="71.9328"/>
    <x v="189"/>
    <s v="64.6-74.5"/>
    <s v="65-74"/>
    <s v="Female"/>
    <n v="38"/>
    <n v="1.9416666666656965"/>
    <x v="0"/>
  </r>
  <r>
    <d v="2013-10-17T00:00:00"/>
    <x v="2"/>
    <n v="71.628"/>
    <x v="241"/>
    <s v="64.6-74.5"/>
    <s v="65-74"/>
    <s v="Female"/>
    <n v="39"/>
    <n v="1.9312500000014552"/>
    <x v="0"/>
  </r>
  <r>
    <d v="2013-10-17T00:00:00"/>
    <x v="3"/>
    <n v="58.216800000000006"/>
    <x v="168"/>
    <s v="54.6-64.5"/>
    <s v="55-64"/>
    <s v="Male"/>
    <n v="53"/>
    <n v="1.8118055555605679"/>
    <x v="0"/>
  </r>
  <r>
    <d v="2013-10-17T00:00:00"/>
    <x v="3"/>
    <n v="58.8264"/>
    <x v="243"/>
    <s v="54.6-64.5"/>
    <s v="55-64"/>
    <s v="Female"/>
    <n v="37"/>
    <n v="1.8013888888890506"/>
    <x v="0"/>
  </r>
  <r>
    <d v="2013-10-17T00:00:00"/>
    <x v="3"/>
    <n v="59.1312"/>
    <x v="244"/>
    <s v="54.6-64.5"/>
    <s v="55-64"/>
    <s v="M/F"/>
    <n v="43"/>
    <n v="1.7951388888905058"/>
    <x v="0"/>
  </r>
  <r>
    <d v="2013-10-17T00:00:00"/>
    <x v="3"/>
    <n v="58.216800000000006"/>
    <x v="168"/>
    <s v="54.6-64.5"/>
    <s v="55-64"/>
    <s v="Male"/>
    <n v="43"/>
    <n v="1.7909722222175333"/>
    <x v="0"/>
  </r>
  <r>
    <d v="2013-10-17T00:00:00"/>
    <x v="2"/>
    <n v="58.8264"/>
    <x v="243"/>
    <s v="54.6-64.5"/>
    <s v="55-64"/>
    <s v="ND"/>
    <n v="34"/>
    <n v="1.7916666666715173"/>
    <x v="0"/>
  </r>
  <r>
    <d v="2013-10-17T00:00:00"/>
    <x v="2"/>
    <n v="68.58"/>
    <x v="242"/>
    <s v="64.6-74.5"/>
    <s v="65-74"/>
    <s v="Male"/>
    <n v="33"/>
    <n v="1.672916666662786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d v="2005-06-16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5-30T00:00:00"/>
    <n v="80"/>
    <x v="1"/>
    <x v="2"/>
    <s v=""/>
    <n v="0"/>
    <n v="0"/>
    <x v="0"/>
  </r>
  <r>
    <d v="2006-05-30T00:00:00"/>
    <n v="80"/>
    <x v="1"/>
    <x v="3"/>
    <s v="Hooked in the liver."/>
    <n v="0"/>
    <n v="0"/>
    <x v="0"/>
  </r>
  <r>
    <d v="2005-06-16T00:00:00"/>
    <n v="59"/>
    <x v="2"/>
    <x v="0"/>
    <s v=""/>
    <n v="0"/>
    <n v="0"/>
    <x v="0"/>
  </r>
  <r>
    <d v="2006-05-30T00:00:00"/>
    <n v="80"/>
    <x v="1"/>
    <x v="2"/>
    <s v=""/>
    <n v="0"/>
    <n v="0"/>
    <x v="0"/>
  </r>
  <r>
    <d v="2006-05-30T00:00:00"/>
    <n v="80"/>
    <x v="1"/>
    <x v="1"/>
    <s v="Not tagged."/>
    <n v="0"/>
    <n v="0"/>
    <x v="0"/>
  </r>
  <r>
    <d v="2006-05-30T00:00:00"/>
    <n v="80"/>
    <x v="1"/>
    <x v="2"/>
    <s v=""/>
    <n v="0"/>
    <n v="0"/>
    <x v="0"/>
  </r>
  <r>
    <d v="2005-06-16T00:00:00"/>
    <n v="59"/>
    <x v="2"/>
    <x v="4"/>
    <s v=""/>
    <n v="0"/>
    <n v="0"/>
    <x v="0"/>
  </r>
  <r>
    <d v="2005-06-16T00:00:00"/>
    <n v="57"/>
    <x v="0"/>
    <x v="0"/>
    <s v=""/>
    <n v="0"/>
    <n v="0"/>
    <x v="0"/>
  </r>
  <r>
    <d v="2005-06-16T00:00:00"/>
    <n v="56"/>
    <x v="3"/>
    <x v="1"/>
    <s v=""/>
    <n v="0"/>
    <n v="0"/>
    <x v="0"/>
  </r>
  <r>
    <d v="2005-06-16T00:00:00"/>
    <n v="57"/>
    <x v="0"/>
    <x v="0"/>
    <s v=""/>
    <n v="0"/>
    <n v="0"/>
    <x v="0"/>
  </r>
  <r>
    <d v="2005-06-16T00:00:00"/>
    <n v="57"/>
    <x v="0"/>
    <x v="0"/>
    <s v=""/>
    <n v="0"/>
    <n v="0"/>
    <x v="0"/>
  </r>
  <r>
    <d v="2006-05-30T00:00:00"/>
    <n v="80"/>
    <x v="1"/>
    <x v="5"/>
    <s v=""/>
    <n v="0"/>
    <n v="0"/>
    <x v="0"/>
  </r>
  <r>
    <d v="2005-06-16T00:00:00"/>
    <n v="59"/>
    <x v="2"/>
    <x v="0"/>
    <s v=""/>
    <n v="0"/>
    <n v="0"/>
    <x v="0"/>
  </r>
  <r>
    <d v="2005-06-16T00:00:00"/>
    <n v="57"/>
    <x v="0"/>
    <x v="5"/>
    <s v=""/>
    <n v="0"/>
    <n v="0"/>
    <x v="0"/>
  </r>
  <r>
    <d v="2006-05-30T00:00:00"/>
    <n v="80"/>
    <x v="1"/>
    <x v="0"/>
    <s v=""/>
    <n v="0"/>
    <n v="0"/>
    <x v="0"/>
  </r>
  <r>
    <d v="2006-05-30T00:00:00"/>
    <n v="80"/>
    <x v="1"/>
    <x v="1"/>
    <s v=""/>
    <n v="0"/>
    <n v="0"/>
    <x v="0"/>
  </r>
  <r>
    <d v="2006-05-30T00:00:00"/>
    <n v="80"/>
    <x v="1"/>
    <x v="3"/>
    <s v=""/>
    <n v="0"/>
    <n v="0"/>
    <x v="0"/>
  </r>
  <r>
    <d v="2005-07-26T00:00:00"/>
    <n v="57"/>
    <x v="0"/>
    <x v="1"/>
    <s v=""/>
    <n v="0"/>
    <n v="0"/>
    <x v="0"/>
  </r>
  <r>
    <d v="2005-07-26T00:00:00"/>
    <n v="84"/>
    <x v="4"/>
    <x v="6"/>
    <s v=""/>
    <n v="0"/>
    <n v="0"/>
    <x v="0"/>
  </r>
  <r>
    <d v="2005-07-26T00:00:00"/>
    <n v="56"/>
    <x v="3"/>
    <x v="1"/>
    <s v=""/>
    <n v="0"/>
    <n v="0"/>
    <x v="0"/>
  </r>
  <r>
    <d v="2005-07-26T00:00:00"/>
    <n v="56"/>
    <x v="3"/>
    <x v="1"/>
    <s v=""/>
    <n v="0"/>
    <n v="0"/>
    <x v="0"/>
  </r>
  <r>
    <d v="2005-07-26T00:00:00"/>
    <n v="57"/>
    <x v="0"/>
    <x v="1"/>
    <s v=""/>
    <n v="0"/>
    <n v="0"/>
    <x v="0"/>
  </r>
  <r>
    <d v="2005-07-26T00:00:00"/>
    <n v="57"/>
    <x v="0"/>
    <x v="1"/>
    <s v=""/>
    <n v="0"/>
    <n v="0"/>
    <x v="0"/>
  </r>
  <r>
    <d v="2005-07-26T00:00:00"/>
    <n v="57"/>
    <x v="0"/>
    <x v="0"/>
    <s v=""/>
    <n v="0"/>
    <n v="0"/>
    <x v="0"/>
  </r>
  <r>
    <d v="2005-07-26T00:00:00"/>
    <n v="56"/>
    <x v="3"/>
    <x v="0"/>
    <s v=""/>
    <n v="0"/>
    <n v="0"/>
    <x v="0"/>
  </r>
  <r>
    <d v="2006-05-23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5-23T00:00:00"/>
    <n v="83"/>
    <x v="5"/>
    <x v="2"/>
    <s v=""/>
    <n v="0"/>
    <n v="0"/>
    <x v="0"/>
  </r>
  <r>
    <d v="2006-05-30T00:00:00"/>
    <n v="80"/>
    <x v="1"/>
    <x v="1"/>
    <s v=""/>
    <n v="0"/>
    <n v="0"/>
    <x v="0"/>
  </r>
  <r>
    <d v="2005-07-26T00:00:00"/>
    <n v="56"/>
    <x v="3"/>
    <x v="0"/>
    <s v=""/>
    <n v="0"/>
    <n v="0"/>
    <x v="0"/>
  </r>
  <r>
    <d v="2005-06-16T00:00:00"/>
    <n v="56"/>
    <x v="3"/>
    <x v="7"/>
    <s v=""/>
    <n v="0"/>
    <n v="0"/>
    <x v="0"/>
  </r>
  <r>
    <d v="2006-06-13T00:00:00"/>
    <n v="84"/>
    <x v="4"/>
    <x v="2"/>
    <s v=""/>
    <n v="0"/>
    <n v="0"/>
    <x v="0"/>
  </r>
  <r>
    <d v="2006-05-30T00:00:00"/>
    <n v="80"/>
    <x v="1"/>
    <x v="1"/>
    <s v=""/>
    <n v="0"/>
    <n v="0"/>
    <x v="0"/>
  </r>
  <r>
    <d v="2006-06-13T00:00:00"/>
    <n v="83"/>
    <x v="5"/>
    <x v="6"/>
    <s v=""/>
    <n v="0"/>
    <n v="0"/>
    <x v="0"/>
  </r>
  <r>
    <d v="2006-06-13T00:00:00"/>
    <n v="83"/>
    <x v="5"/>
    <x v="0"/>
    <s v=""/>
    <n v="0"/>
    <n v="0"/>
    <x v="0"/>
  </r>
  <r>
    <d v="2006-06-13T00:00:00"/>
    <n v="84"/>
    <x v="4"/>
    <x v="6"/>
    <s v="Bleeding from gill."/>
    <n v="0"/>
    <n v="0"/>
    <x v="0"/>
  </r>
  <r>
    <d v="2005-06-02T00:00:00"/>
    <n v="82"/>
    <x v="6"/>
    <x v="8"/>
    <s v=""/>
    <n v="0"/>
    <n v="0"/>
    <x v="0"/>
  </r>
  <r>
    <d v="2006-06-13T00:00:00"/>
    <n v="83"/>
    <x v="5"/>
    <x v="0"/>
    <s v=""/>
    <n v="0"/>
    <n v="0"/>
    <x v="0"/>
  </r>
  <r>
    <d v="2005-06-02T00:00:00"/>
    <n v="59"/>
    <x v="2"/>
    <x v="7"/>
    <s v=""/>
    <n v="0"/>
    <n v="0"/>
    <x v="0"/>
  </r>
  <r>
    <d v="2005-06-02T00:00:00"/>
    <n v="84"/>
    <x v="4"/>
    <x v="7"/>
    <s v="Not tagged."/>
    <n v="0"/>
    <n v="0"/>
    <x v="0"/>
  </r>
  <r>
    <d v="2005-06-02T00:00:00"/>
    <n v="84"/>
    <x v="4"/>
    <x v="3"/>
    <s v=""/>
    <n v="0"/>
    <n v="0"/>
    <x v="0"/>
  </r>
  <r>
    <d v="2006-08-08T00:00:00"/>
    <n v="89"/>
    <x v="7"/>
    <x v="6"/>
    <s v=""/>
    <n v="0"/>
    <n v="0"/>
    <x v="0"/>
  </r>
  <r>
    <d v="2006-08-08T00:00:00"/>
    <n v="89"/>
    <x v="7"/>
    <x v="5"/>
    <s v=""/>
    <n v="0"/>
    <n v="0"/>
    <x v="0"/>
  </r>
  <r>
    <d v="2006-06-13T00:00:00"/>
    <n v="83"/>
    <x v="5"/>
    <x v="5"/>
    <s v=""/>
    <n v="0"/>
    <n v="0"/>
    <x v="0"/>
  </r>
  <r>
    <d v="2006-08-08T00:00:00"/>
    <n v="89"/>
    <x v="7"/>
    <x v="6"/>
    <s v=""/>
    <n v="0"/>
    <n v="0"/>
    <x v="0"/>
  </r>
  <r>
    <d v="2006-08-08T00:00:00"/>
    <n v="83"/>
    <x v="5"/>
    <x v="4"/>
    <s v="Not tagged."/>
    <n v="0"/>
    <n v="0"/>
    <x v="0"/>
  </r>
  <r>
    <d v="2006-08-08T00:00:00"/>
    <n v="83"/>
    <x v="5"/>
    <x v="4"/>
    <s v="Not tagged."/>
    <n v="0"/>
    <n v="0"/>
    <x v="0"/>
  </r>
  <r>
    <d v="2006-08-08T00:00:00"/>
    <n v="83"/>
    <x v="5"/>
    <x v="6"/>
    <s v=""/>
    <n v="0"/>
    <n v="0"/>
    <x v="0"/>
  </r>
  <r>
    <d v="2005-06-02T00:00:00"/>
    <n v="82"/>
    <x v="6"/>
    <x v="7"/>
    <s v=""/>
    <n v="0"/>
    <n v="0"/>
    <x v="0"/>
  </r>
  <r>
    <d v="2006-06-13T00:00:00"/>
    <n v="83"/>
    <x v="5"/>
    <x v="0"/>
    <s v=""/>
    <n v="0"/>
    <n v="0"/>
    <x v="0"/>
  </r>
  <r>
    <d v="2006-06-13T00:00:00"/>
    <n v="83"/>
    <x v="5"/>
    <x v="8"/>
    <s v=""/>
    <n v="0"/>
    <n v="0"/>
    <x v="0"/>
  </r>
  <r>
    <d v="2006-08-08T00:00:00"/>
    <n v="89"/>
    <x v="7"/>
    <x v="6"/>
    <s v=""/>
    <n v="0"/>
    <n v="0"/>
    <x v="0"/>
  </r>
  <r>
    <d v="2006-06-13T00:00:00"/>
    <n v="82"/>
    <x v="6"/>
    <x v="6"/>
    <s v=""/>
    <n v="0"/>
    <n v="0"/>
    <x v="0"/>
  </r>
  <r>
    <d v="2006-06-13T00:00:00"/>
    <n v="83"/>
    <x v="5"/>
    <x v="9"/>
    <s v="Lots of subcutaneous gas."/>
    <n v="0"/>
    <n v="0"/>
    <x v="0"/>
  </r>
  <r>
    <d v="2005-06-16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6-13T00:00:00"/>
    <n v="82"/>
    <x v="6"/>
    <x v="5"/>
    <s v="Not tagged."/>
    <n v="0"/>
    <n v="0"/>
    <x v="0"/>
  </r>
  <r>
    <d v="2006-05-30T00:00:00"/>
    <n v="80"/>
    <x v="1"/>
    <x v="3"/>
    <s v=""/>
    <n v="0"/>
    <n v="0"/>
    <x v="0"/>
  </r>
  <r>
    <d v="2005-06-16T00:00:00"/>
    <n v="55"/>
    <x v="8"/>
    <x v="0"/>
    <s v=""/>
    <n v="0"/>
    <n v="0"/>
    <x v="0"/>
  </r>
  <r>
    <d v="2005-06-16T00:00:00"/>
    <n v="55"/>
    <x v="8"/>
    <x v="0"/>
    <s v=""/>
    <n v="0"/>
    <n v="0"/>
    <x v="0"/>
  </r>
  <r>
    <d v="2006-06-13T00:00:00"/>
    <n v="83"/>
    <x v="5"/>
    <x v="7"/>
    <s v="Not tagged."/>
    <n v="0"/>
    <n v="0"/>
    <x v="0"/>
  </r>
  <r>
    <d v="2006-05-30T00:00:00"/>
    <n v="80"/>
    <x v="1"/>
    <x v="1"/>
    <s v=""/>
    <n v="1"/>
    <n v="0"/>
    <x v="0"/>
  </r>
  <r>
    <d v="2006-08-08T00:00:00"/>
    <n v="89"/>
    <x v="7"/>
    <x v="10"/>
    <s v=""/>
    <n v="4"/>
    <n v="0"/>
    <x v="0"/>
  </r>
  <r>
    <d v="2006-08-08T00:00:00"/>
    <n v="86"/>
    <x v="9"/>
    <x v="6"/>
    <s v=""/>
    <n v="4"/>
    <n v="0"/>
    <x v="0"/>
  </r>
  <r>
    <d v="2006-08-08T00:00:00"/>
    <n v="83"/>
    <x v="5"/>
    <x v="6"/>
    <s v=""/>
    <n v="4"/>
    <n v="0"/>
    <x v="0"/>
  </r>
  <r>
    <d v="2006-08-08T00:00:00"/>
    <n v="83"/>
    <x v="5"/>
    <x v="0"/>
    <s v=""/>
    <n v="4"/>
    <n v="0"/>
    <x v="0"/>
  </r>
  <r>
    <d v="2006-08-08T00:00:00"/>
    <n v="83"/>
    <x v="5"/>
    <x v="6"/>
    <s v=""/>
    <n v="4"/>
    <n v="0"/>
    <x v="0"/>
  </r>
  <r>
    <d v="2005-06-02T00:00:00"/>
    <n v="58"/>
    <x v="10"/>
    <x v="0"/>
    <s v=""/>
    <n v="4"/>
    <n v="0"/>
    <x v="0"/>
  </r>
  <r>
    <d v="2006-05-23T00:00:00"/>
    <n v="83"/>
    <x v="5"/>
    <x v="7"/>
    <s v=""/>
    <n v="4"/>
    <n v="0"/>
    <x v="0"/>
  </r>
  <r>
    <d v="2006-05-30T00:00:00"/>
    <n v="80"/>
    <x v="1"/>
    <x v="1"/>
    <s v=""/>
    <n v="4"/>
    <n v="0"/>
    <x v="0"/>
  </r>
  <r>
    <d v="2005-07-26T00:00:00"/>
    <n v="57"/>
    <x v="0"/>
    <x v="0"/>
    <s v="Bleeding from tag."/>
    <n v="4"/>
    <n v="0"/>
    <x v="0"/>
  </r>
  <r>
    <d v="2005-07-26T00:00:00"/>
    <n v="56"/>
    <x v="3"/>
    <x v="0"/>
    <s v=""/>
    <n v="4"/>
    <n v="0"/>
    <x v="0"/>
  </r>
  <r>
    <d v="2005-07-26T00:00:00"/>
    <n v="56"/>
    <x v="3"/>
    <x v="0"/>
    <s v=""/>
    <n v="4"/>
    <n v="0"/>
    <x v="0"/>
  </r>
  <r>
    <d v="2005-07-26T00:00:00"/>
    <n v="56"/>
    <x v="3"/>
    <x v="1"/>
    <s v=""/>
    <n v="4"/>
    <n v="0"/>
    <x v="0"/>
  </r>
  <r>
    <d v="2006-06-13T00:00:00"/>
    <n v="84"/>
    <x v="4"/>
    <x v="11"/>
    <s v=""/>
    <n v="4"/>
    <n v="0"/>
    <x v="0"/>
  </r>
  <r>
    <d v="2006-06-13T00:00:00"/>
    <n v="82"/>
    <x v="6"/>
    <x v="5"/>
    <s v=""/>
    <n v="4"/>
    <n v="0"/>
    <x v="0"/>
  </r>
  <r>
    <d v="2006-06-13T00:00:00"/>
    <n v="84"/>
    <x v="4"/>
    <x v="0"/>
    <s v=""/>
    <n v="4"/>
    <n v="0"/>
    <x v="0"/>
  </r>
  <r>
    <d v="2006-05-30T00:00:00"/>
    <n v="80"/>
    <x v="1"/>
    <x v="3"/>
    <s v=""/>
    <n v="4"/>
    <n v="0"/>
    <x v="0"/>
  </r>
  <r>
    <d v="2006-05-30T00:00:00"/>
    <n v="80"/>
    <x v="1"/>
    <x v="1"/>
    <s v=""/>
    <n v="4"/>
    <n v="0"/>
    <x v="0"/>
  </r>
  <r>
    <d v="2006-05-30T00:00:00"/>
    <n v="80"/>
    <x v="1"/>
    <x v="1"/>
    <s v=""/>
    <n v="4"/>
    <n v="0"/>
    <x v="0"/>
  </r>
  <r>
    <d v="2005-07-26T00:00:00"/>
    <n v="84"/>
    <x v="4"/>
    <x v="4"/>
    <s v="Not tagged."/>
    <n v="0"/>
    <n v="1"/>
    <x v="1"/>
  </r>
  <r>
    <d v="2006-06-13T00:00:00"/>
    <n v="84"/>
    <x v="4"/>
    <x v="8"/>
    <s v="Not tagged."/>
    <n v="0"/>
    <n v="1"/>
    <x v="1"/>
  </r>
  <r>
    <d v="2005-06-02T00:00:00"/>
    <n v="59"/>
    <x v="2"/>
    <x v="0"/>
    <s v=""/>
    <n v="1"/>
    <n v="1"/>
    <x v="1"/>
  </r>
  <r>
    <d v="2005-07-26T00:00:00"/>
    <n v="56"/>
    <x v="3"/>
    <x v="0"/>
    <s v=""/>
    <n v="1"/>
    <n v="1"/>
    <x v="1"/>
  </r>
  <r>
    <d v="2005-07-26T00:00:00"/>
    <n v="57"/>
    <x v="0"/>
    <x v="0"/>
    <s v=""/>
    <n v="1"/>
    <n v="1"/>
    <x v="1"/>
  </r>
  <r>
    <d v="2005-06-02T00:00:00"/>
    <n v="84"/>
    <x v="4"/>
    <x v="7"/>
    <s v="Not tagged."/>
    <n v="1"/>
    <n v="1"/>
    <x v="1"/>
  </r>
  <r>
    <d v="2005-06-02T00:00:00"/>
    <n v="84"/>
    <x v="4"/>
    <x v="7"/>
    <s v="Not tagged."/>
    <n v="1"/>
    <n v="1"/>
    <x v="1"/>
  </r>
  <r>
    <d v="2005-06-02T00:00:00"/>
    <n v="58"/>
    <x v="10"/>
    <x v="5"/>
    <s v=""/>
    <n v="1"/>
    <n v="1"/>
    <x v="1"/>
  </r>
  <r>
    <d v="2005-06-02T00:00:00"/>
    <n v="58"/>
    <x v="10"/>
    <x v="0"/>
    <s v=""/>
    <n v="1"/>
    <n v="1"/>
    <x v="1"/>
  </r>
  <r>
    <d v="2005-06-02T00:00:00"/>
    <n v="58"/>
    <x v="10"/>
    <x v="8"/>
    <s v=""/>
    <n v="1"/>
    <n v="1"/>
    <x v="1"/>
  </r>
  <r>
    <d v="2005-06-02T00:00:00"/>
    <n v="58"/>
    <x v="10"/>
    <x v="7"/>
    <s v=""/>
    <n v="1"/>
    <n v="1"/>
    <x v="1"/>
  </r>
  <r>
    <d v="2005-07-26T00:00:00"/>
    <n v="84"/>
    <x v="4"/>
    <x v="6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7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8"/>
    <x v="10"/>
    <x v="0"/>
    <s v=""/>
    <n v="1"/>
    <n v="1"/>
    <x v="1"/>
  </r>
  <r>
    <d v="2005-06-16T00:00:00"/>
    <n v="59"/>
    <x v="2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0"/>
    <s v="canary?"/>
    <n v="1"/>
    <n v="1"/>
    <x v="1"/>
  </r>
  <r>
    <d v="2005-06-16T00:00:00"/>
    <n v="55"/>
    <x v="8"/>
    <x v="0"/>
    <s v=""/>
    <n v="1"/>
    <n v="1"/>
    <x v="1"/>
  </r>
  <r>
    <d v="2005-06-16T00:00:00"/>
    <n v="57"/>
    <x v="0"/>
    <x v="1"/>
    <s v=""/>
    <n v="1"/>
    <n v="1"/>
    <x v="1"/>
  </r>
  <r>
    <d v="2005-06-16T00:00:00"/>
    <n v="55"/>
    <x v="8"/>
    <x v="5"/>
    <s v=""/>
    <n v="1"/>
    <n v="1"/>
    <x v="1"/>
  </r>
  <r>
    <d v="2005-06-16T00:00:00"/>
    <n v="57"/>
    <x v="0"/>
    <x v="3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0"/>
    <s v=""/>
    <n v="1"/>
    <n v="1"/>
    <x v="1"/>
  </r>
  <r>
    <d v="2005-06-16T00:00:00"/>
    <n v="56"/>
    <x v="3"/>
    <x v="12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5"/>
    <s v=""/>
    <n v="1"/>
    <n v="1"/>
    <x v="1"/>
  </r>
  <r>
    <d v="2005-06-16T00:00:00"/>
    <n v="56"/>
    <x v="3"/>
    <x v="5"/>
    <s v=""/>
    <n v="1"/>
    <n v="1"/>
    <x v="1"/>
  </r>
  <r>
    <d v="2005-06-02T00:00:00"/>
    <n v="82"/>
    <x v="6"/>
    <x v="7"/>
    <s v=""/>
    <n v="1"/>
    <n v="1"/>
    <x v="1"/>
  </r>
  <r>
    <d v="2005-06-16T00:00:00"/>
    <n v="59"/>
    <x v="2"/>
    <x v="0"/>
    <s v=""/>
    <n v="1"/>
    <n v="1"/>
    <x v="1"/>
  </r>
  <r>
    <d v="2005-06-02T00:00:00"/>
    <n v="82"/>
    <x v="6"/>
    <x v="7"/>
    <s v=""/>
    <n v="1"/>
    <n v="1"/>
    <x v="1"/>
  </r>
  <r>
    <d v="2005-06-02T00:00:00"/>
    <n v="82"/>
    <x v="6"/>
    <x v="13"/>
    <s v=""/>
    <n v="1"/>
    <n v="1"/>
    <x v="1"/>
  </r>
  <r>
    <d v="2005-06-16T00:00:00"/>
    <n v="57"/>
    <x v="0"/>
    <x v="0"/>
    <s v=""/>
    <n v="1"/>
    <n v="1"/>
    <x v="1"/>
  </r>
  <r>
    <d v="2005-06-16T00:00:00"/>
    <n v="56"/>
    <x v="3"/>
    <x v="5"/>
    <s v=""/>
    <n v="1"/>
    <n v="1"/>
    <x v="1"/>
  </r>
  <r>
    <d v="2005-06-16T00:00:00"/>
    <n v="56"/>
    <x v="3"/>
    <x v="5"/>
    <s v=""/>
    <n v="1"/>
    <n v="1"/>
    <x v="1"/>
  </r>
  <r>
    <d v="2005-06-16T00:00:00"/>
    <n v="56"/>
    <x v="3"/>
    <x v="14"/>
    <s v=""/>
    <n v="1"/>
    <n v="1"/>
    <x v="1"/>
  </r>
  <r>
    <d v="2005-06-16T00:00:00"/>
    <n v="59"/>
    <x v="2"/>
    <x v="0"/>
    <s v=""/>
    <n v="1"/>
    <n v="1"/>
    <x v="1"/>
  </r>
  <r>
    <d v="2005-06-16T00:00:00"/>
    <n v="57"/>
    <x v="0"/>
    <x v="0"/>
    <s v=""/>
    <n v="1"/>
    <n v="1"/>
    <x v="1"/>
  </r>
  <r>
    <d v="2006-08-08T00:00:00"/>
    <n v="86"/>
    <x v="9"/>
    <x v="6"/>
    <s v=""/>
    <n v="1"/>
    <n v="1"/>
    <x v="1"/>
  </r>
  <r>
    <d v="2006-08-08T00:00:00"/>
    <n v="86"/>
    <x v="9"/>
    <x v="0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1"/>
    <s v=""/>
    <n v="1"/>
    <n v="1"/>
    <x v="1"/>
  </r>
  <r>
    <d v="2006-06-13T00:00:00"/>
    <n v="83"/>
    <x v="5"/>
    <x v="5"/>
    <s v="Not tagged.  Bubbles from nose."/>
    <n v="1"/>
    <n v="1"/>
    <x v="1"/>
  </r>
  <r>
    <d v="2006-06-13T00:00:00"/>
    <n v="83"/>
    <x v="5"/>
    <x v="5"/>
    <s v=""/>
    <n v="1"/>
    <n v="1"/>
    <x v="1"/>
  </r>
  <r>
    <d v="2006-05-30T00:00:00"/>
    <n v="80"/>
    <x v="1"/>
    <x v="6"/>
    <s v=""/>
    <n v="1"/>
    <n v="1"/>
    <x v="1"/>
  </r>
  <r>
    <d v="2006-08-08T00:00:00"/>
    <n v="86"/>
    <x v="9"/>
    <x v="0"/>
    <s v=""/>
    <n v="1"/>
    <n v="1"/>
    <x v="1"/>
  </r>
  <r>
    <d v="2006-06-13T00:00:00"/>
    <n v="83"/>
    <x v="5"/>
    <x v="6"/>
    <s v=""/>
    <n v="1"/>
    <n v="1"/>
    <x v="1"/>
  </r>
  <r>
    <d v="2006-06-13T00:00:00"/>
    <n v="82"/>
    <x v="6"/>
    <x v="6"/>
    <s v=""/>
    <n v="1"/>
    <n v="1"/>
    <x v="1"/>
  </r>
  <r>
    <d v="2006-05-30T00:00:00"/>
    <n v="80"/>
    <x v="1"/>
    <x v="7"/>
    <s v=""/>
    <n v="1"/>
    <n v="1"/>
    <x v="1"/>
  </r>
  <r>
    <d v="2006-05-30T00:00:00"/>
    <n v="80"/>
    <x v="1"/>
    <x v="6"/>
    <s v=""/>
    <n v="1"/>
    <n v="1"/>
    <x v="1"/>
  </r>
  <r>
    <d v="2006-05-23T00:00:00"/>
    <n v="83"/>
    <x v="5"/>
    <x v="9"/>
    <s v=""/>
    <n v="1"/>
    <n v="1"/>
    <x v="1"/>
  </r>
  <r>
    <d v="2006-08-08T00:00:00"/>
    <n v="86"/>
    <x v="9"/>
    <x v="6"/>
    <s v=""/>
    <n v="1"/>
    <n v="1"/>
    <x v="1"/>
  </r>
  <r>
    <d v="2006-05-23T00:00:00"/>
    <n v="83"/>
    <x v="5"/>
    <x v="8"/>
    <s v=""/>
    <n v="1"/>
    <n v="1"/>
    <x v="1"/>
  </r>
  <r>
    <d v="2006-05-23T00:00:00"/>
    <n v="81"/>
    <x v="11"/>
    <x v="1"/>
    <s v=""/>
    <n v="1"/>
    <n v="1"/>
    <x v="1"/>
  </r>
  <r>
    <d v="2006-05-23T00:00:00"/>
    <n v="81"/>
    <x v="11"/>
    <x v="1"/>
    <s v=""/>
    <n v="1"/>
    <n v="1"/>
    <x v="1"/>
  </r>
  <r>
    <d v="2006-08-08T00:00:00"/>
    <n v="83.5"/>
    <x v="12"/>
    <x v="6"/>
    <s v=""/>
    <n v="1"/>
    <n v="1"/>
    <x v="1"/>
  </r>
  <r>
    <d v="2006-05-30T00:00:00"/>
    <n v="80"/>
    <x v="1"/>
    <x v="6"/>
    <s v=""/>
    <n v="1"/>
    <n v="1"/>
    <x v="1"/>
  </r>
  <r>
    <d v="2006-06-13T00:00:00"/>
    <n v="82"/>
    <x v="6"/>
    <x v="15"/>
    <s v="Not tagged."/>
    <n v="1"/>
    <n v="1"/>
    <x v="1"/>
  </r>
  <r>
    <d v="2006-06-13T00:00:00"/>
    <n v="84"/>
    <x v="4"/>
    <x v="0"/>
    <s v=""/>
    <n v="1"/>
    <n v="1"/>
    <x v="1"/>
  </r>
  <r>
    <d v="2006-06-13T00:00:00"/>
    <n v="83"/>
    <x v="5"/>
    <x v="6"/>
    <s v=""/>
    <n v="1"/>
    <n v="1"/>
    <x v="1"/>
  </r>
  <r>
    <d v="2006-08-08T00:00:00"/>
    <n v="83.5"/>
    <x v="12"/>
    <x v="12"/>
    <s v=""/>
    <n v="1"/>
    <n v="1"/>
    <x v="1"/>
  </r>
  <r>
    <d v="2006-05-30T00:00:00"/>
    <n v="80"/>
    <x v="1"/>
    <x v="6"/>
    <s v=""/>
    <n v="1"/>
    <n v="1"/>
    <x v="1"/>
  </r>
  <r>
    <d v="2006-08-08T00:00:00"/>
    <n v="83.5"/>
    <x v="12"/>
    <x v="6"/>
    <s v=""/>
    <n v="1"/>
    <n v="1"/>
    <x v="1"/>
  </r>
  <r>
    <d v="2006-08-08T00:00:00"/>
    <n v="83.5"/>
    <x v="12"/>
    <x v="6"/>
    <s v=""/>
    <n v="1"/>
    <n v="1"/>
    <x v="1"/>
  </r>
  <r>
    <d v="2006-08-08T00:00:00"/>
    <n v="83.5"/>
    <x v="12"/>
    <x v="6"/>
    <s v=""/>
    <n v="1"/>
    <n v="1"/>
    <x v="1"/>
  </r>
  <r>
    <d v="2005-07-26T00:00:00"/>
    <n v="84"/>
    <x v="4"/>
    <x v="6"/>
    <s v=""/>
    <n v="1"/>
    <n v="1"/>
    <x v="1"/>
  </r>
  <r>
    <d v="2006-06-13T00:00:00"/>
    <n v="82"/>
    <x v="6"/>
    <x v="6"/>
    <s v=""/>
    <n v="1"/>
    <n v="1"/>
    <x v="1"/>
  </r>
  <r>
    <d v="2006-08-08T00:00:00"/>
    <n v="83"/>
    <x v="5"/>
    <x v="2"/>
    <s v=""/>
    <n v="1"/>
    <n v="1"/>
    <x v="1"/>
  </r>
  <r>
    <d v="2006-08-08T00:00:00"/>
    <n v="86"/>
    <x v="9"/>
    <x v="6"/>
    <s v=""/>
    <n v="1"/>
    <n v="1"/>
    <x v="1"/>
  </r>
  <r>
    <d v="2006-05-30T00:00:00"/>
    <n v="80"/>
    <x v="1"/>
    <x v="6"/>
    <s v="Caught with halfbanded rockfish in mouth."/>
    <n v="1"/>
    <n v="1"/>
    <x v="1"/>
  </r>
  <r>
    <d v="2006-08-08T00:00:00"/>
    <n v="83"/>
    <x v="5"/>
    <x v="6"/>
    <s v=""/>
    <n v="1"/>
    <n v="1"/>
    <x v="1"/>
  </r>
  <r>
    <d v="2006-05-30T00:00:00"/>
    <n v="80"/>
    <x v="1"/>
    <x v="6"/>
    <s v=""/>
    <n v="1"/>
    <n v="1"/>
    <x v="1"/>
  </r>
  <r>
    <d v="2006-06-13T00:00:00"/>
    <n v="82"/>
    <x v="6"/>
    <x v="5"/>
    <s v=""/>
    <n v="1"/>
    <n v="1"/>
    <x v="1"/>
  </r>
  <r>
    <d v="2006-06-13T00:00:00"/>
    <n v="82"/>
    <x v="6"/>
    <x v="6"/>
    <s v=""/>
    <n v="1"/>
    <n v="1"/>
    <x v="1"/>
  </r>
  <r>
    <d v="2006-05-30T00:00:00"/>
    <n v="80"/>
    <x v="1"/>
    <x v="8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6"/>
    <s v=""/>
    <n v="1"/>
    <n v="1"/>
    <x v="1"/>
  </r>
  <r>
    <d v="2006-08-08T00:00:00"/>
    <n v="83.5"/>
    <x v="12"/>
    <x v="6"/>
    <s v=""/>
    <n v="1"/>
    <n v="1"/>
    <x v="1"/>
  </r>
  <r>
    <d v="2005-07-26T00:00:00"/>
    <n v="84"/>
    <x v="4"/>
    <x v="6"/>
    <s v=""/>
    <n v="1"/>
    <n v="1"/>
    <x v="1"/>
  </r>
  <r>
    <d v="2005-07-26T00:00:00"/>
    <n v="84"/>
    <x v="4"/>
    <x v="0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0"/>
    <s v=""/>
    <n v="1"/>
    <n v="1"/>
    <x v="1"/>
  </r>
  <r>
    <d v="2005-07-26T00:00:00"/>
    <n v="84"/>
    <x v="4"/>
    <x v="6"/>
    <s v=""/>
    <n v="1"/>
    <n v="1"/>
    <x v="1"/>
  </r>
  <r>
    <d v="2006-05-23T00:00:00"/>
    <n v="57"/>
    <x v="0"/>
    <x v="4"/>
    <s v="blood taken at 9:52 and 10:31"/>
    <n v="1"/>
    <n v="1"/>
    <x v="1"/>
  </r>
  <r>
    <d v="2005-07-26T00:00:00"/>
    <n v="84"/>
    <x v="4"/>
    <x v="5"/>
    <s v=""/>
    <n v="1"/>
    <n v="1"/>
    <x v="1"/>
  </r>
  <r>
    <d v="2005-06-02T00:00:00"/>
    <n v="59"/>
    <x v="2"/>
    <x v="0"/>
    <s v=""/>
    <n v="1"/>
    <n v="1"/>
    <x v="1"/>
  </r>
  <r>
    <d v="2005-07-26T00:00:00"/>
    <n v="84"/>
    <x v="4"/>
    <x v="6"/>
    <s v=""/>
    <n v="1"/>
    <n v="1"/>
    <x v="1"/>
  </r>
  <r>
    <d v="2006-05-23T00:00:00"/>
    <n v="81"/>
    <x v="11"/>
    <x v="0"/>
    <s v="Bubbles present in blood."/>
    <n v="1"/>
    <n v="1"/>
    <x v="1"/>
  </r>
  <r>
    <d v="2006-08-08T00:00:00"/>
    <n v="89"/>
    <x v="7"/>
    <x v="6"/>
    <s v=""/>
    <n v="1"/>
    <n v="1"/>
    <x v="1"/>
  </r>
  <r>
    <d v="2006-05-23T00:00:00"/>
    <n v="57"/>
    <x v="0"/>
    <x v="0"/>
    <s v=""/>
    <n v="1"/>
    <n v="1"/>
    <x v="1"/>
  </r>
  <r>
    <d v="2006-08-08T00:00:00"/>
    <n v="89"/>
    <x v="7"/>
    <x v="8"/>
    <s v=""/>
    <n v="1"/>
    <n v="1"/>
    <x v="1"/>
  </r>
  <r>
    <d v="2006-06-13T00:00:00"/>
    <n v="83"/>
    <x v="5"/>
    <x v="2"/>
    <s v=""/>
    <n v="1"/>
    <n v="1"/>
    <x v="1"/>
  </r>
  <r>
    <d v="2005-07-26T00:00:00"/>
    <n v="84"/>
    <x v="4"/>
    <x v="0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6"/>
    <s v=""/>
    <n v="1"/>
    <n v="1"/>
    <x v="1"/>
  </r>
  <r>
    <d v="2005-07-26T00:00:00"/>
    <n v="84"/>
    <x v="4"/>
    <x v="6"/>
    <s v=""/>
    <n v="1"/>
    <n v="1"/>
    <x v="1"/>
  </r>
  <r>
    <d v="2006-06-13T00:00:00"/>
    <n v="83"/>
    <x v="5"/>
    <x v="6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6"/>
    <s v="Caught with halfbanded rockfish in mouth."/>
    <n v="1"/>
    <n v="1"/>
    <x v="1"/>
  </r>
  <r>
    <d v="2006-05-23T00:00:00"/>
    <n v="57"/>
    <x v="0"/>
    <x v="0"/>
    <s v=""/>
    <n v="1"/>
    <n v="1"/>
    <x v="1"/>
  </r>
  <r>
    <d v="2006-05-23T00:00:00"/>
    <n v="83"/>
    <x v="5"/>
    <x v="6"/>
    <s v=""/>
    <n v="1"/>
    <n v="1"/>
    <x v="1"/>
  </r>
  <r>
    <d v="2006-05-23T00:00:00"/>
    <n v="83"/>
    <x v="5"/>
    <x v="6"/>
    <s v=""/>
    <n v="1"/>
    <n v="1"/>
    <x v="1"/>
  </r>
  <r>
    <d v="2006-06-13T00:00:00"/>
    <n v="83"/>
    <x v="5"/>
    <x v="2"/>
    <s v=""/>
    <n v="1"/>
    <n v="1"/>
    <x v="1"/>
  </r>
  <r>
    <d v="2006-05-23T00:00:00"/>
    <n v="83"/>
    <x v="5"/>
    <x v="1"/>
    <s v=""/>
    <n v="1"/>
    <n v="1"/>
    <x v="1"/>
  </r>
  <r>
    <d v="2006-05-23T00:00:00"/>
    <n v="83"/>
    <x v="5"/>
    <x v="6"/>
    <s v=""/>
    <n v="1"/>
    <n v="1"/>
    <x v="1"/>
  </r>
  <r>
    <d v="2005-07-26T00:00:00"/>
    <n v="84"/>
    <x v="4"/>
    <x v="5"/>
    <s v=""/>
    <n v="1"/>
    <n v="1"/>
    <x v="1"/>
  </r>
  <r>
    <d v="2006-05-23T00:00:00"/>
    <n v="57"/>
    <x v="0"/>
    <x v="0"/>
    <s v="Looks dead going in [to cage]."/>
    <n v="1"/>
    <n v="1"/>
    <x v="1"/>
  </r>
  <r>
    <d v="2006-05-23T00:00:00"/>
    <n v="57"/>
    <x v="0"/>
    <x v="0"/>
    <s v=""/>
    <n v="1"/>
    <n v="1"/>
    <x v="1"/>
  </r>
  <r>
    <d v="2006-05-23T00:00:00"/>
    <n v="57"/>
    <x v="0"/>
    <x v="6"/>
    <s v="Not tagged."/>
    <n v="1"/>
    <n v="1"/>
    <x v="1"/>
  </r>
  <r>
    <d v="2006-05-23T00:00:00"/>
    <n v="57"/>
    <x v="0"/>
    <x v="0"/>
    <s v=""/>
    <n v="1"/>
    <n v="1"/>
    <x v="1"/>
  </r>
  <r>
    <d v="2006-08-08T00:00:00"/>
    <n v="86"/>
    <x v="9"/>
    <x v="0"/>
    <s v=""/>
    <n v="1"/>
    <n v="1"/>
    <x v="1"/>
  </r>
  <r>
    <d v="2006-05-23T00:00:00"/>
    <n v="57"/>
    <x v="0"/>
    <x v="0"/>
    <s v=""/>
    <n v="1"/>
    <n v="1"/>
    <x v="1"/>
  </r>
  <r>
    <d v="2006-06-13T00:00:00"/>
    <n v="83"/>
    <x v="5"/>
    <x v="2"/>
    <s v="Hooked in gut."/>
    <n v="1"/>
    <n v="1"/>
    <x v="1"/>
  </r>
  <r>
    <d v="2006-05-23T00:00:00"/>
    <n v="57"/>
    <x v="0"/>
    <x v="0"/>
    <s v=""/>
    <n v="1"/>
    <n v="1"/>
    <x v="1"/>
  </r>
  <r>
    <d v="2006-05-23T00:00:00"/>
    <n v="57"/>
    <x v="0"/>
    <x v="0"/>
    <s v=""/>
    <n v="1"/>
    <n v="1"/>
    <x v="1"/>
  </r>
  <r>
    <d v="2006-05-30T00:00:00"/>
    <n v="80"/>
    <x v="1"/>
    <x v="0"/>
    <s v=""/>
    <n v="1"/>
    <n v="1"/>
    <x v="1"/>
  </r>
  <r>
    <d v="2006-05-23T00:00:00"/>
    <n v="57"/>
    <x v="0"/>
    <x v="0"/>
    <s v=""/>
    <n v="1"/>
    <n v="1"/>
    <x v="1"/>
  </r>
  <r>
    <d v="2006-06-13T00:00:00"/>
    <n v="56"/>
    <x v="3"/>
    <x v="5"/>
    <s v="Sent down in milk crate.  Came back up.  Sent back down in cage 2."/>
    <n v="2"/>
    <n v="1"/>
    <x v="1"/>
  </r>
  <r>
    <d v="2006-06-13T00:00:00"/>
    <n v="82"/>
    <x v="6"/>
    <x v="2"/>
    <s v=""/>
    <n v="2"/>
    <n v="1"/>
    <x v="1"/>
  </r>
  <r>
    <d v="2005-06-16T00:00:00"/>
    <n v="57"/>
    <x v="0"/>
    <x v="5"/>
    <s v=""/>
    <n v="2"/>
    <n v="1"/>
    <x v="1"/>
  </r>
  <r>
    <d v="2005-07-26T00:00:00"/>
    <n v="57"/>
    <x v="0"/>
    <x v="5"/>
    <s v=""/>
    <n v="2"/>
    <n v="1"/>
    <x v="1"/>
  </r>
  <r>
    <d v="2006-05-23T00:00:00"/>
    <n v="83"/>
    <x v="5"/>
    <x v="7"/>
    <s v=""/>
    <n v="2"/>
    <n v="1"/>
    <x v="1"/>
  </r>
  <r>
    <d v="2006-08-08T00:00:00"/>
    <n v="86"/>
    <x v="9"/>
    <x v="6"/>
    <s v=""/>
    <n v="2"/>
    <n v="1"/>
    <x v="1"/>
  </r>
  <r>
    <d v="2006-08-08T00:00:00"/>
    <n v="86"/>
    <x v="9"/>
    <x v="0"/>
    <s v=""/>
    <n v="2"/>
    <n v="1"/>
    <x v="1"/>
  </r>
  <r>
    <d v="2006-06-13T00:00:00"/>
    <n v="83"/>
    <x v="5"/>
    <x v="14"/>
    <s v="External hemmorhaging."/>
    <n v="2"/>
    <n v="1"/>
    <x v="1"/>
  </r>
  <r>
    <d v="2005-06-16T00:00:00"/>
    <n v="57"/>
    <x v="0"/>
    <x v="1"/>
    <s v=""/>
    <n v="2"/>
    <n v="1"/>
    <x v="1"/>
  </r>
  <r>
    <d v="2006-05-30T00:00:00"/>
    <n v="80"/>
    <x v="1"/>
    <x v="5"/>
    <s v=""/>
    <n v="2"/>
    <n v="1"/>
    <x v="1"/>
  </r>
  <r>
    <d v="2006-05-30T00:00:00"/>
    <n v="80"/>
    <x v="1"/>
    <x v="5"/>
    <s v=""/>
    <n v="2"/>
    <n v="1"/>
    <x v="1"/>
  </r>
  <r>
    <d v="2006-05-30T00:00:00"/>
    <n v="80"/>
    <x v="1"/>
    <x v="6"/>
    <s v=""/>
    <n v="2"/>
    <n v="1"/>
    <x v="1"/>
  </r>
  <r>
    <d v="2005-06-02T00:00:00"/>
    <n v="58"/>
    <x v="10"/>
    <x v="0"/>
    <s v=""/>
    <n v="4"/>
    <n v="1"/>
    <x v="1"/>
  </r>
  <r>
    <d v="2006-08-08T00:00:00"/>
    <n v="89"/>
    <x v="7"/>
    <x v="6"/>
    <s v=""/>
    <n v="4"/>
    <n v="1"/>
    <x v="1"/>
  </r>
  <r>
    <d v="2006-08-08T00:00:00"/>
    <n v="89"/>
    <x v="7"/>
    <x v="6"/>
    <s v=""/>
    <n v="4"/>
    <n v="1"/>
    <x v="1"/>
  </r>
  <r>
    <d v="2006-06-13T00:00:00"/>
    <n v="83"/>
    <x v="5"/>
    <x v="2"/>
    <s v=""/>
    <n v="4"/>
    <n v="1"/>
    <x v="1"/>
  </r>
  <r>
    <d v="2005-06-02T00:00:00"/>
    <n v="58"/>
    <x v="10"/>
    <x v="5"/>
    <s v=""/>
    <n v="4"/>
    <n v="1"/>
    <x v="1"/>
  </r>
  <r>
    <d v="2005-06-02T00:00:00"/>
    <n v="58"/>
    <x v="10"/>
    <x v="8"/>
    <s v=""/>
    <n v="4"/>
    <n v="1"/>
    <x v="1"/>
  </r>
  <r>
    <d v="2006-08-08T00:00:00"/>
    <n v="83"/>
    <x v="5"/>
    <x v="6"/>
    <s v=""/>
    <n v="4"/>
    <n v="1"/>
    <x v="1"/>
  </r>
  <r>
    <d v="2006-08-08T00:00:00"/>
    <n v="83.5"/>
    <x v="12"/>
    <x v="6"/>
    <s v=""/>
    <n v="4"/>
    <n v="1"/>
    <x v="1"/>
  </r>
  <r>
    <d v="2006-08-08T00:00:00"/>
    <n v="86"/>
    <x v="9"/>
    <x v="0"/>
    <s v=""/>
    <n v="4"/>
    <n v="1"/>
    <x v="1"/>
  </r>
  <r>
    <d v="2005-06-02T00:00:00"/>
    <n v="82"/>
    <x v="6"/>
    <x v="7"/>
    <s v=""/>
    <n v="4"/>
    <n v="1"/>
    <x v="1"/>
  </r>
  <r>
    <d v="2006-05-23T00:00:00"/>
    <n v="57"/>
    <x v="0"/>
    <x v="1"/>
    <s v=""/>
    <n v="4"/>
    <n v="1"/>
    <x v="1"/>
  </r>
  <r>
    <d v="2006-05-30T00:00:00"/>
    <n v="80"/>
    <x v="1"/>
    <x v="6"/>
    <s v="Tag not in well."/>
    <n v="4"/>
    <n v="1"/>
    <x v="1"/>
  </r>
  <r>
    <d v="2006-05-30T00:00:00"/>
    <n v="80"/>
    <x v="1"/>
    <x v="5"/>
    <s v=""/>
    <n v="4"/>
    <n v="1"/>
    <x v="1"/>
  </r>
  <r>
    <d v="2006-05-30T00:00:00"/>
    <n v="80"/>
    <x v="1"/>
    <x v="9"/>
    <s v=""/>
    <n v="4"/>
    <n v="1"/>
    <x v="1"/>
  </r>
  <r>
    <d v="2006-05-30T00:00:00"/>
    <n v="80"/>
    <x v="1"/>
    <x v="5"/>
    <s v="Tagged deep."/>
    <n v="4"/>
    <n v="1"/>
    <x v="1"/>
  </r>
  <r>
    <d v="2006-05-23T00:00:00"/>
    <n v="83"/>
    <x v="5"/>
    <x v="7"/>
    <s v=""/>
    <n v="4"/>
    <n v="1"/>
    <x v="1"/>
  </r>
  <r>
    <d v="2006-05-23T00:00:00"/>
    <n v="83"/>
    <x v="5"/>
    <x v="0"/>
    <s v=""/>
    <n v="4"/>
    <n v="1"/>
    <x v="1"/>
  </r>
  <r>
    <d v="2006-05-30T00:00:00"/>
    <n v="80"/>
    <x v="1"/>
    <x v="1"/>
    <s v=""/>
    <n v="4"/>
    <n v="1"/>
    <x v="1"/>
  </r>
  <r>
    <d v="2006-05-23T00:00:00"/>
    <n v="83"/>
    <x v="5"/>
    <x v="3"/>
    <s v=""/>
    <n v="4"/>
    <n v="1"/>
    <x v="1"/>
  </r>
  <r>
    <d v="2006-05-23T00:00:00"/>
    <n v="57"/>
    <x v="0"/>
    <x v="0"/>
    <s v=""/>
    <n v="4"/>
    <n v="1"/>
    <x v="1"/>
  </r>
  <r>
    <d v="2006-05-23T00:00:00"/>
    <n v="57"/>
    <x v="0"/>
    <x v="0"/>
    <s v=""/>
    <n v="4"/>
    <n v="1"/>
    <x v="1"/>
  </r>
  <r>
    <d v="2005-07-26T00:00:00"/>
    <n v="84"/>
    <x v="4"/>
    <x v="16"/>
    <s v=""/>
    <n v="4"/>
    <n v="1"/>
    <x v="1"/>
  </r>
  <r>
    <d v="2005-07-26T00:00:00"/>
    <n v="57"/>
    <x v="0"/>
    <x v="0"/>
    <s v="Not tagged."/>
    <n v="4"/>
    <n v="1"/>
    <x v="1"/>
  </r>
  <r>
    <d v="2005-06-16T00:00:00"/>
    <n v="57"/>
    <x v="0"/>
    <x v="0"/>
    <s v=""/>
    <n v="4"/>
    <n v="1"/>
    <x v="1"/>
  </r>
  <r>
    <d v="2006-06-13T00:00:00"/>
    <n v="83"/>
    <x v="5"/>
    <x v="6"/>
    <s v="Bit down on everted stomach and deflated it with teeth."/>
    <n v="4"/>
    <n v="1"/>
    <x v="1"/>
  </r>
  <r>
    <d v="2006-06-13T00:00:00"/>
    <n v="83"/>
    <x v="5"/>
    <x v="6"/>
    <s v="Bit down on everted stomach and deflated it with teeth."/>
    <n v="4"/>
    <n v="1"/>
    <x v="1"/>
  </r>
  <r>
    <d v="2006-06-13T00:00:00"/>
    <n v="82"/>
    <x v="6"/>
    <x v="6"/>
    <s v=""/>
    <n v="4"/>
    <n v="1"/>
    <x v="1"/>
  </r>
  <r>
    <d v="2005-06-16T00:00:00"/>
    <n v="55"/>
    <x v="8"/>
    <x v="1"/>
    <s v=""/>
    <n v="4"/>
    <n v="1"/>
    <x v="1"/>
  </r>
  <r>
    <d v="2006-06-13T00:00:00"/>
    <n v="84"/>
    <x v="4"/>
    <x v="6"/>
    <s v="Bleeding from tag."/>
    <n v="4"/>
    <n v="1"/>
    <x v="1"/>
  </r>
  <r>
    <d v="2006-05-30T00:00:00"/>
    <n v="80"/>
    <x v="1"/>
    <x v="8"/>
    <s v="Not tagged."/>
    <n v="4"/>
    <n v="1"/>
    <x v="1"/>
  </r>
  <r>
    <d v="2005-06-16T00:00:00"/>
    <n v="57"/>
    <x v="0"/>
    <x v="0"/>
    <s v=""/>
    <n v="4"/>
    <n v="1"/>
    <x v="1"/>
  </r>
  <r>
    <d v="2006-06-13T00:00:00"/>
    <n v="83"/>
    <x v="5"/>
    <x v="6"/>
    <s v=""/>
    <n v="4"/>
    <n v="1"/>
    <x v="1"/>
  </r>
  <r>
    <d v="2006-05-30T00:00:00"/>
    <n v="80"/>
    <x v="1"/>
    <x v="8"/>
    <s v=""/>
    <n v="4"/>
    <n v="1"/>
    <x v="1"/>
  </r>
  <r>
    <d v="2006-05-30T00:00:00"/>
    <n v="80"/>
    <x v="1"/>
    <x v="7"/>
    <s v="Bleeding from tag."/>
    <n v="4"/>
    <n v="1"/>
    <x v="1"/>
  </r>
  <r>
    <d v="2005-07-26T00:00:00"/>
    <n v="57"/>
    <x v="0"/>
    <x v="0"/>
    <s v=""/>
    <n v="4"/>
    <n v="1"/>
    <x v="1"/>
  </r>
  <r>
    <d v="2005-06-16T00:00:00"/>
    <n v="59"/>
    <x v="2"/>
    <x v="1"/>
    <s v=""/>
    <n v="4"/>
    <n v="1"/>
    <x v="1"/>
  </r>
  <r>
    <d v="2006-05-30T00:00:00"/>
    <n v="80"/>
    <x v="1"/>
    <x v="5"/>
    <s v=""/>
    <n v="4"/>
    <n v="1"/>
    <x v="1"/>
  </r>
  <r>
    <d v="2006-06-13T00:00:00"/>
    <n v="83"/>
    <x v="5"/>
    <x v="8"/>
    <s v=""/>
    <n v="4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0808B-E06E-401B-A5D9-B2DC82F26573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X16" firstHeaderRow="1" firstDataRow="3" firstDataCol="1"/>
  <pivotFields count="10">
    <pivotField compact="0" numFmtId="164" outline="0" showAll="0"/>
    <pivotField axis="axisRow" compact="0" outline="0" showAll="0">
      <items count="11">
        <item x="0"/>
        <item x="4"/>
        <item x="5"/>
        <item x="2"/>
        <item x="7"/>
        <item x="6"/>
        <item x="1"/>
        <item x="8"/>
        <item x="9"/>
        <item x="3"/>
        <item t="default"/>
      </items>
    </pivotField>
    <pivotField compact="0" numFmtId="165" outline="0" showAll="0"/>
    <pivotField axis="axisCol"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3"/>
    <field x="9"/>
  </colFields>
  <colItems count="23">
    <i>
      <x v="1"/>
      <x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t="default">
      <x v="10"/>
    </i>
    <i t="grand">
      <x/>
    </i>
  </colItems>
  <dataFields count="1">
    <dataField name="Count of Condi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AC101-F09D-415F-B6EB-47C712286013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H23" firstHeaderRow="1" firstDataRow="3" firstDataCol="1"/>
  <pivotFields count="8">
    <pivotField compact="0" numFmtId="166" outline="0" showAll="0"/>
    <pivotField compact="0" numFmtId="4" outline="0" showAll="0"/>
    <pivotField axis="axisCol" compact="0" numFmtId="4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8">
        <item x="6"/>
        <item x="10"/>
        <item x="3"/>
        <item x="12"/>
        <item x="5"/>
        <item x="13"/>
        <item x="9"/>
        <item x="16"/>
        <item x="4"/>
        <item x="7"/>
        <item x="14"/>
        <item x="15"/>
        <item x="2"/>
        <item x="1"/>
        <item x="8"/>
        <item x="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2"/>
    <field x="7"/>
  </colFields>
  <colItems count="7"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dataFields count="1">
    <dataField name="Count of Disp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38E-5949-498C-B7D8-DA9726826C9C}">
  <dimension ref="A1:Q797"/>
  <sheetViews>
    <sheetView tabSelected="1" zoomScale="90" zoomScaleNormal="90" workbookViewId="0">
      <selection activeCell="N13" sqref="N13"/>
    </sheetView>
  </sheetViews>
  <sheetFormatPr defaultRowHeight="15.75" x14ac:dyDescent="0.25"/>
  <cols>
    <col min="1" max="1" width="11.28515625" style="74" customWidth="1"/>
    <col min="2" max="6" width="11.28515625" style="69" customWidth="1"/>
    <col min="7" max="7" width="11.28515625" style="78" customWidth="1"/>
    <col min="8" max="8" width="11.28515625" style="74" customWidth="1"/>
    <col min="9" max="9" width="11.28515625" style="69" customWidth="1"/>
    <col min="10" max="10" width="17.42578125" style="79" bestFit="1" customWidth="1"/>
    <col min="11" max="11" width="18" customWidth="1"/>
    <col min="13" max="13" width="11.5703125" style="66" bestFit="1" customWidth="1"/>
    <col min="14" max="14" width="22.85546875" bestFit="1" customWidth="1"/>
    <col min="15" max="15" width="22.85546875" customWidth="1"/>
    <col min="16" max="16" width="10.42578125" style="66" customWidth="1"/>
    <col min="17" max="17" width="9.140625" style="67"/>
    <col min="18" max="18" width="12.140625" customWidth="1"/>
    <col min="19" max="19" width="12.85546875" customWidth="1"/>
    <col min="20" max="20" width="14.7109375" bestFit="1" customWidth="1"/>
  </cols>
  <sheetData>
    <row r="1" spans="1:10" ht="47.25" x14ac:dyDescent="0.25">
      <c r="A1" s="69" t="s">
        <v>29</v>
      </c>
      <c r="B1" s="70" t="s">
        <v>0</v>
      </c>
      <c r="C1" s="71" t="s">
        <v>58</v>
      </c>
      <c r="D1" s="71" t="s">
        <v>350</v>
      </c>
      <c r="E1" s="71" t="s">
        <v>349</v>
      </c>
      <c r="F1" s="69" t="s">
        <v>321</v>
      </c>
      <c r="G1" s="72" t="s">
        <v>331</v>
      </c>
      <c r="H1" s="72" t="s">
        <v>332</v>
      </c>
      <c r="I1" s="69" t="s">
        <v>322</v>
      </c>
      <c r="J1" s="73" t="s">
        <v>334</v>
      </c>
    </row>
    <row r="2" spans="1:10" ht="31.5" x14ac:dyDescent="0.25">
      <c r="A2" s="69" t="s">
        <v>333</v>
      </c>
      <c r="B2" s="70">
        <v>39941</v>
      </c>
      <c r="C2" s="71">
        <v>6.9999148799999995</v>
      </c>
      <c r="D2" s="69" t="s">
        <v>61</v>
      </c>
      <c r="E2" s="69" t="s">
        <v>346</v>
      </c>
      <c r="F2" s="69">
        <v>1</v>
      </c>
      <c r="G2" s="72">
        <v>1.9874999999956344</v>
      </c>
      <c r="H2" s="74" t="s">
        <v>231</v>
      </c>
      <c r="I2" s="69" t="s">
        <v>323</v>
      </c>
      <c r="J2" s="73" t="s">
        <v>335</v>
      </c>
    </row>
    <row r="3" spans="1:10" ht="31.5" x14ac:dyDescent="0.25">
      <c r="A3" s="69" t="s">
        <v>333</v>
      </c>
      <c r="B3" s="70">
        <v>39941</v>
      </c>
      <c r="C3" s="71">
        <v>7.2999112319999977</v>
      </c>
      <c r="D3" s="69" t="s">
        <v>61</v>
      </c>
      <c r="E3" s="69" t="s">
        <v>346</v>
      </c>
      <c r="F3" s="69">
        <v>1</v>
      </c>
      <c r="G3" s="72">
        <v>1.9868055555562023</v>
      </c>
      <c r="H3" s="74" t="s">
        <v>231</v>
      </c>
      <c r="I3" s="69" t="s">
        <v>323</v>
      </c>
      <c r="J3" s="73" t="s">
        <v>335</v>
      </c>
    </row>
    <row r="4" spans="1:10" ht="31.5" x14ac:dyDescent="0.25">
      <c r="A4" s="69" t="s">
        <v>333</v>
      </c>
      <c r="B4" s="70">
        <v>39941</v>
      </c>
      <c r="C4" s="71">
        <v>8.3998978559999991</v>
      </c>
      <c r="D4" s="69" t="s">
        <v>61</v>
      </c>
      <c r="E4" s="69" t="s">
        <v>346</v>
      </c>
      <c r="F4" s="69">
        <v>1</v>
      </c>
      <c r="G4" s="72">
        <v>1.9659722222204437</v>
      </c>
      <c r="H4" s="74" t="s">
        <v>231</v>
      </c>
      <c r="I4" s="69" t="s">
        <v>323</v>
      </c>
      <c r="J4" s="73" t="s">
        <v>335</v>
      </c>
    </row>
    <row r="5" spans="1:10" ht="31.5" x14ac:dyDescent="0.25">
      <c r="A5" s="69" t="s">
        <v>333</v>
      </c>
      <c r="B5" s="70">
        <v>39941</v>
      </c>
      <c r="C5" s="71">
        <v>8.6665612799999998</v>
      </c>
      <c r="D5" s="69" t="s">
        <v>61</v>
      </c>
      <c r="E5" s="69" t="s">
        <v>346</v>
      </c>
      <c r="F5" s="69">
        <v>1</v>
      </c>
      <c r="G5" s="72">
        <v>1.9625000000014552</v>
      </c>
      <c r="H5" s="74" t="s">
        <v>231</v>
      </c>
      <c r="I5" s="69" t="s">
        <v>323</v>
      </c>
      <c r="J5" s="73" t="s">
        <v>335</v>
      </c>
    </row>
    <row r="6" spans="1:10" ht="31.5" x14ac:dyDescent="0.25">
      <c r="A6" s="69" t="s">
        <v>333</v>
      </c>
      <c r="B6" s="70">
        <v>39941</v>
      </c>
      <c r="C6" s="71">
        <v>11.33319552</v>
      </c>
      <c r="D6" s="69" t="s">
        <v>63</v>
      </c>
      <c r="E6" s="69" t="s">
        <v>346</v>
      </c>
      <c r="F6" s="69">
        <v>1</v>
      </c>
      <c r="G6" s="72">
        <v>1.96875</v>
      </c>
      <c r="H6" s="74" t="s">
        <v>231</v>
      </c>
      <c r="I6" s="69" t="s">
        <v>323</v>
      </c>
      <c r="J6" s="73" t="s">
        <v>335</v>
      </c>
    </row>
    <row r="7" spans="1:10" ht="31.5" x14ac:dyDescent="0.25">
      <c r="A7" s="69" t="s">
        <v>333</v>
      </c>
      <c r="B7" s="70">
        <v>39941</v>
      </c>
      <c r="C7" s="71">
        <v>10.999866239999999</v>
      </c>
      <c r="D7" s="69" t="s">
        <v>63</v>
      </c>
      <c r="E7" s="69" t="s">
        <v>346</v>
      </c>
      <c r="F7" s="69">
        <v>1</v>
      </c>
      <c r="G7" s="72">
        <v>1.9645833333343035</v>
      </c>
      <c r="H7" s="74" t="s">
        <v>231</v>
      </c>
      <c r="I7" s="69" t="s">
        <v>323</v>
      </c>
      <c r="J7" s="73" t="s">
        <v>335</v>
      </c>
    </row>
    <row r="8" spans="1:10" ht="31.5" x14ac:dyDescent="0.25">
      <c r="A8" s="69" t="s">
        <v>333</v>
      </c>
      <c r="B8" s="70">
        <v>39941</v>
      </c>
      <c r="C8" s="71">
        <v>10.999866239999999</v>
      </c>
      <c r="D8" s="69" t="s">
        <v>63</v>
      </c>
      <c r="E8" s="69" t="s">
        <v>346</v>
      </c>
      <c r="F8" s="69">
        <v>1</v>
      </c>
      <c r="G8" s="72">
        <v>1.96875</v>
      </c>
      <c r="H8" s="74" t="s">
        <v>231</v>
      </c>
      <c r="I8" s="69" t="s">
        <v>323</v>
      </c>
      <c r="J8" s="73" t="s">
        <v>335</v>
      </c>
    </row>
    <row r="9" spans="1:10" ht="31.5" x14ac:dyDescent="0.25">
      <c r="A9" s="69" t="s">
        <v>333</v>
      </c>
      <c r="B9" s="70">
        <v>39941</v>
      </c>
      <c r="C9" s="71">
        <v>10.49987232</v>
      </c>
      <c r="D9" s="69" t="s">
        <v>63</v>
      </c>
      <c r="E9" s="69" t="s">
        <v>346</v>
      </c>
      <c r="F9" s="69">
        <v>1</v>
      </c>
      <c r="G9" s="72">
        <v>1.9701388888861402</v>
      </c>
      <c r="H9" s="74" t="s">
        <v>231</v>
      </c>
      <c r="I9" s="69" t="s">
        <v>323</v>
      </c>
      <c r="J9" s="73" t="s">
        <v>335</v>
      </c>
    </row>
    <row r="10" spans="1:10" ht="31.5" x14ac:dyDescent="0.25">
      <c r="A10" s="69" t="s">
        <v>333</v>
      </c>
      <c r="B10" s="70">
        <v>39941</v>
      </c>
      <c r="C10" s="71">
        <v>18.999768959999997</v>
      </c>
      <c r="D10" s="69" t="s">
        <v>63</v>
      </c>
      <c r="E10" s="69" t="s">
        <v>346</v>
      </c>
      <c r="F10" s="69">
        <v>1</v>
      </c>
      <c r="G10" s="72">
        <v>1.9638888888875954</v>
      </c>
      <c r="H10" s="74" t="s">
        <v>231</v>
      </c>
      <c r="I10" s="69" t="s">
        <v>323</v>
      </c>
      <c r="J10" s="73" t="s">
        <v>335</v>
      </c>
    </row>
    <row r="11" spans="1:10" ht="31.5" x14ac:dyDescent="0.25">
      <c r="A11" s="69" t="s">
        <v>333</v>
      </c>
      <c r="B11" s="70">
        <v>39941</v>
      </c>
      <c r="C11" s="71">
        <v>19.166433599999998</v>
      </c>
      <c r="D11" s="69" t="s">
        <v>63</v>
      </c>
      <c r="E11" s="69" t="s">
        <v>346</v>
      </c>
      <c r="F11" s="69">
        <v>1</v>
      </c>
      <c r="G11" s="72">
        <v>1.9638888888875954</v>
      </c>
      <c r="H11" s="74" t="s">
        <v>231</v>
      </c>
      <c r="I11" s="69" t="s">
        <v>323</v>
      </c>
      <c r="J11" s="73" t="s">
        <v>335</v>
      </c>
    </row>
    <row r="12" spans="1:10" ht="31.5" x14ac:dyDescent="0.25">
      <c r="A12" s="69" t="s">
        <v>333</v>
      </c>
      <c r="B12" s="70">
        <v>39941</v>
      </c>
      <c r="C12" s="71">
        <v>18.599773824</v>
      </c>
      <c r="D12" s="69" t="s">
        <v>63</v>
      </c>
      <c r="E12" s="69" t="s">
        <v>346</v>
      </c>
      <c r="F12" s="69">
        <v>1</v>
      </c>
      <c r="G12" s="72">
        <v>1.9638888888875954</v>
      </c>
      <c r="H12" s="74" t="s">
        <v>231</v>
      </c>
      <c r="I12" s="69" t="s">
        <v>323</v>
      </c>
      <c r="J12" s="73" t="s">
        <v>335</v>
      </c>
    </row>
    <row r="13" spans="1:10" ht="31.5" x14ac:dyDescent="0.25">
      <c r="A13" s="69" t="s">
        <v>326</v>
      </c>
      <c r="B13" s="70">
        <v>39941</v>
      </c>
      <c r="C13" s="71">
        <v>18.666439679999996</v>
      </c>
      <c r="D13" s="69" t="s">
        <v>63</v>
      </c>
      <c r="E13" s="69" t="s">
        <v>346</v>
      </c>
      <c r="F13" s="69">
        <v>1</v>
      </c>
      <c r="G13" s="72">
        <v>1.9673611111138598</v>
      </c>
      <c r="H13" s="74" t="s">
        <v>231</v>
      </c>
      <c r="I13" s="69" t="s">
        <v>323</v>
      </c>
      <c r="J13" s="73" t="s">
        <v>336</v>
      </c>
    </row>
    <row r="14" spans="1:10" ht="31.5" x14ac:dyDescent="0.25">
      <c r="A14" s="69" t="s">
        <v>333</v>
      </c>
      <c r="B14" s="70">
        <v>39941</v>
      </c>
      <c r="C14" s="71">
        <v>20.499750719999998</v>
      </c>
      <c r="D14" s="69" t="s">
        <v>65</v>
      </c>
      <c r="E14" s="69" t="s">
        <v>346</v>
      </c>
      <c r="F14" s="69">
        <v>1</v>
      </c>
      <c r="G14" s="72">
        <v>1.9666666666598758</v>
      </c>
      <c r="H14" s="74" t="s">
        <v>231</v>
      </c>
      <c r="I14" s="69" t="s">
        <v>323</v>
      </c>
      <c r="J14" s="73" t="s">
        <v>335</v>
      </c>
    </row>
    <row r="15" spans="1:10" ht="31.5" x14ac:dyDescent="0.25">
      <c r="A15" s="69" t="s">
        <v>121</v>
      </c>
      <c r="B15" s="70">
        <v>39941</v>
      </c>
      <c r="C15" s="71">
        <v>20.833079999999999</v>
      </c>
      <c r="D15" s="69" t="s">
        <v>65</v>
      </c>
      <c r="E15" s="69" t="s">
        <v>346</v>
      </c>
      <c r="F15" s="69">
        <v>1</v>
      </c>
      <c r="G15" s="72">
        <v>1.9680555555532919</v>
      </c>
      <c r="H15" s="74" t="s">
        <v>231</v>
      </c>
      <c r="I15" s="69" t="s">
        <v>323</v>
      </c>
      <c r="J15" s="73" t="s">
        <v>338</v>
      </c>
    </row>
    <row r="16" spans="1:10" ht="31.5" x14ac:dyDescent="0.25">
      <c r="A16" s="69" t="s">
        <v>333</v>
      </c>
      <c r="B16" s="70">
        <v>39941</v>
      </c>
      <c r="C16" s="71">
        <v>21.33307392</v>
      </c>
      <c r="D16" s="69" t="s">
        <v>65</v>
      </c>
      <c r="E16" s="69" t="s">
        <v>346</v>
      </c>
      <c r="F16" s="69">
        <v>1</v>
      </c>
      <c r="G16" s="72">
        <v>1.9590277777751908</v>
      </c>
      <c r="H16" s="74" t="s">
        <v>231</v>
      </c>
      <c r="I16" s="69" t="s">
        <v>323</v>
      </c>
      <c r="J16" s="73" t="s">
        <v>335</v>
      </c>
    </row>
    <row r="17" spans="1:10" ht="31.5" x14ac:dyDescent="0.25">
      <c r="A17" s="69" t="s">
        <v>333</v>
      </c>
      <c r="B17" s="70">
        <v>39950</v>
      </c>
      <c r="C17" s="71">
        <v>6.9999148799999995</v>
      </c>
      <c r="D17" s="69" t="s">
        <v>61</v>
      </c>
      <c r="E17" s="69" t="s">
        <v>346</v>
      </c>
      <c r="F17" s="69">
        <v>1</v>
      </c>
      <c r="G17" s="72">
        <v>1.859722222223354</v>
      </c>
      <c r="H17" s="74" t="s">
        <v>231</v>
      </c>
      <c r="I17" s="69" t="s">
        <v>323</v>
      </c>
      <c r="J17" s="73" t="s">
        <v>335</v>
      </c>
    </row>
    <row r="18" spans="1:10" ht="31.5" x14ac:dyDescent="0.25">
      <c r="A18" s="69" t="s">
        <v>333</v>
      </c>
      <c r="B18" s="70">
        <v>39950</v>
      </c>
      <c r="C18" s="71">
        <v>5.9999270399999993</v>
      </c>
      <c r="D18" s="69" t="s">
        <v>61</v>
      </c>
      <c r="E18" s="69" t="s">
        <v>346</v>
      </c>
      <c r="F18" s="69">
        <v>1</v>
      </c>
      <c r="G18" s="72">
        <v>1.9055555555532919</v>
      </c>
      <c r="H18" s="74" t="s">
        <v>231</v>
      </c>
      <c r="I18" s="69" t="s">
        <v>323</v>
      </c>
      <c r="J18" s="73" t="s">
        <v>335</v>
      </c>
    </row>
    <row r="19" spans="1:10" ht="31.5" x14ac:dyDescent="0.25">
      <c r="A19" s="69" t="s">
        <v>333</v>
      </c>
      <c r="B19" s="70">
        <v>39950</v>
      </c>
      <c r="C19" s="71">
        <v>7.16657952</v>
      </c>
      <c r="D19" s="69" t="s">
        <v>61</v>
      </c>
      <c r="E19" s="69" t="s">
        <v>346</v>
      </c>
      <c r="F19" s="69">
        <v>1</v>
      </c>
      <c r="G19" s="72">
        <v>1.9180555555503815</v>
      </c>
      <c r="H19" s="74" t="s">
        <v>231</v>
      </c>
      <c r="I19" s="69" t="s">
        <v>323</v>
      </c>
      <c r="J19" s="73" t="s">
        <v>335</v>
      </c>
    </row>
    <row r="20" spans="1:10" ht="31.5" x14ac:dyDescent="0.25">
      <c r="A20" s="69" t="s">
        <v>333</v>
      </c>
      <c r="B20" s="70">
        <v>39950</v>
      </c>
      <c r="C20" s="71">
        <v>7.4999087999999992</v>
      </c>
      <c r="D20" s="69" t="s">
        <v>61</v>
      </c>
      <c r="E20" s="69" t="s">
        <v>346</v>
      </c>
      <c r="F20" s="69">
        <v>1</v>
      </c>
      <c r="G20" s="72">
        <v>1.9284722222218988</v>
      </c>
      <c r="H20" s="74" t="s">
        <v>231</v>
      </c>
      <c r="I20" s="69" t="s">
        <v>323</v>
      </c>
      <c r="J20" s="73" t="s">
        <v>335</v>
      </c>
    </row>
    <row r="21" spans="1:10" ht="31.5" x14ac:dyDescent="0.25">
      <c r="A21" s="69" t="s">
        <v>333</v>
      </c>
      <c r="B21" s="70">
        <v>39950</v>
      </c>
      <c r="C21" s="71">
        <v>11.999854079999999</v>
      </c>
      <c r="D21" s="69" t="s">
        <v>63</v>
      </c>
      <c r="E21" s="69" t="s">
        <v>346</v>
      </c>
      <c r="F21" s="69">
        <v>1</v>
      </c>
      <c r="G21" s="72">
        <v>1.9319444444481633</v>
      </c>
      <c r="H21" s="74" t="s">
        <v>231</v>
      </c>
      <c r="I21" s="69" t="s">
        <v>323</v>
      </c>
      <c r="J21" s="73" t="s">
        <v>335</v>
      </c>
    </row>
    <row r="22" spans="1:10" ht="31.5" x14ac:dyDescent="0.25">
      <c r="A22" s="69" t="s">
        <v>333</v>
      </c>
      <c r="B22" s="70">
        <v>39950</v>
      </c>
      <c r="C22" s="71">
        <v>11.33319552</v>
      </c>
      <c r="D22" s="69" t="s">
        <v>63</v>
      </c>
      <c r="E22" s="69" t="s">
        <v>346</v>
      </c>
      <c r="F22" s="69">
        <v>1</v>
      </c>
      <c r="G22" s="72">
        <v>16.904861111106584</v>
      </c>
      <c r="H22" s="74" t="s">
        <v>231</v>
      </c>
      <c r="I22" s="69" t="s">
        <v>323</v>
      </c>
      <c r="J22" s="73" t="s">
        <v>335</v>
      </c>
    </row>
    <row r="23" spans="1:10" ht="31.5" x14ac:dyDescent="0.25">
      <c r="A23" s="69" t="s">
        <v>333</v>
      </c>
      <c r="B23" s="70">
        <v>39950</v>
      </c>
      <c r="C23" s="71">
        <v>12.499847999999998</v>
      </c>
      <c r="D23" s="69" t="s">
        <v>63</v>
      </c>
      <c r="E23" s="69" t="s">
        <v>346</v>
      </c>
      <c r="F23" s="69">
        <v>1</v>
      </c>
      <c r="G23" s="72">
        <v>1.9430555555591127</v>
      </c>
      <c r="H23" s="74" t="s">
        <v>231</v>
      </c>
      <c r="I23" s="69" t="s">
        <v>323</v>
      </c>
      <c r="J23" s="73" t="s">
        <v>335</v>
      </c>
    </row>
    <row r="24" spans="1:10" ht="31.5" x14ac:dyDescent="0.25">
      <c r="A24" s="69" t="s">
        <v>333</v>
      </c>
      <c r="B24" s="70">
        <v>39950</v>
      </c>
      <c r="C24" s="71">
        <v>10.333207679999999</v>
      </c>
      <c r="D24" s="69" t="s">
        <v>63</v>
      </c>
      <c r="E24" s="69" t="s">
        <v>346</v>
      </c>
      <c r="F24" s="69">
        <v>1</v>
      </c>
      <c r="G24" s="72">
        <v>1.9777777777781012</v>
      </c>
      <c r="H24" s="74" t="s">
        <v>231</v>
      </c>
      <c r="I24" s="69" t="s">
        <v>323</v>
      </c>
      <c r="J24" s="73" t="s">
        <v>335</v>
      </c>
    </row>
    <row r="25" spans="1:10" ht="31.5" x14ac:dyDescent="0.25">
      <c r="A25" s="69" t="s">
        <v>333</v>
      </c>
      <c r="B25" s="70">
        <v>39950</v>
      </c>
      <c r="C25" s="71">
        <v>16.499799359999997</v>
      </c>
      <c r="D25" s="69" t="s">
        <v>63</v>
      </c>
      <c r="E25" s="69" t="s">
        <v>346</v>
      </c>
      <c r="F25" s="69">
        <v>1</v>
      </c>
      <c r="G25" s="72">
        <v>2.9111111111124046</v>
      </c>
      <c r="H25" s="74" t="s">
        <v>231</v>
      </c>
      <c r="I25" s="69" t="s">
        <v>323</v>
      </c>
      <c r="J25" s="73" t="s">
        <v>335</v>
      </c>
    </row>
    <row r="26" spans="1:10" ht="31.5" x14ac:dyDescent="0.25">
      <c r="A26" s="69" t="s">
        <v>333</v>
      </c>
      <c r="B26" s="70">
        <v>39950</v>
      </c>
      <c r="C26" s="71">
        <v>17.166457919999999</v>
      </c>
      <c r="D26" s="69" t="s">
        <v>63</v>
      </c>
      <c r="E26" s="69" t="s">
        <v>346</v>
      </c>
      <c r="F26" s="69">
        <v>1</v>
      </c>
      <c r="G26" s="72">
        <v>1.9673611111138598</v>
      </c>
      <c r="H26" s="74" t="s">
        <v>231</v>
      </c>
      <c r="I26" s="69" t="s">
        <v>323</v>
      </c>
      <c r="J26" s="73" t="s">
        <v>335</v>
      </c>
    </row>
    <row r="27" spans="1:10" ht="31.5" x14ac:dyDescent="0.25">
      <c r="A27" s="69" t="s">
        <v>333</v>
      </c>
      <c r="B27" s="70">
        <v>39950</v>
      </c>
      <c r="C27" s="71">
        <v>16.999793279999999</v>
      </c>
      <c r="D27" s="69" t="s">
        <v>63</v>
      </c>
      <c r="E27" s="69" t="s">
        <v>346</v>
      </c>
      <c r="F27" s="69">
        <v>1</v>
      </c>
      <c r="G27" s="72">
        <v>1.9659722222204437</v>
      </c>
      <c r="H27" s="74" t="s">
        <v>231</v>
      </c>
      <c r="I27" s="69" t="s">
        <v>323</v>
      </c>
      <c r="J27" s="73" t="s">
        <v>335</v>
      </c>
    </row>
    <row r="28" spans="1:10" ht="31.5" x14ac:dyDescent="0.25">
      <c r="A28" s="69" t="s">
        <v>333</v>
      </c>
      <c r="B28" s="70">
        <v>39950</v>
      </c>
      <c r="C28" s="71">
        <v>17.499787199999997</v>
      </c>
      <c r="D28" s="69" t="s">
        <v>63</v>
      </c>
      <c r="E28" s="69" t="s">
        <v>346</v>
      </c>
      <c r="F28" s="69">
        <v>1</v>
      </c>
      <c r="G28" s="72">
        <v>1.9666666666671517</v>
      </c>
      <c r="H28" s="74" t="s">
        <v>231</v>
      </c>
      <c r="I28" s="69" t="s">
        <v>323</v>
      </c>
      <c r="J28" s="73" t="s">
        <v>335</v>
      </c>
    </row>
    <row r="29" spans="1:10" ht="31.5" x14ac:dyDescent="0.25">
      <c r="A29" s="69" t="s">
        <v>121</v>
      </c>
      <c r="B29" s="70">
        <v>39950</v>
      </c>
      <c r="C29" s="71">
        <v>20.833079999999999</v>
      </c>
      <c r="D29" s="69" t="s">
        <v>65</v>
      </c>
      <c r="E29" s="69" t="s">
        <v>346</v>
      </c>
      <c r="F29" s="69">
        <v>1</v>
      </c>
      <c r="G29" s="72">
        <v>1.9881944444496185</v>
      </c>
      <c r="H29" s="74" t="s">
        <v>231</v>
      </c>
      <c r="I29" s="69" t="s">
        <v>323</v>
      </c>
      <c r="J29" s="73" t="s">
        <v>338</v>
      </c>
    </row>
    <row r="30" spans="1:10" ht="31.5" x14ac:dyDescent="0.25">
      <c r="A30" s="69" t="s">
        <v>333</v>
      </c>
      <c r="B30" s="70">
        <v>39950</v>
      </c>
      <c r="C30" s="71">
        <v>20.499750719999998</v>
      </c>
      <c r="D30" s="69" t="s">
        <v>65</v>
      </c>
      <c r="E30" s="69" t="s">
        <v>346</v>
      </c>
      <c r="F30" s="69">
        <v>1</v>
      </c>
      <c r="G30" s="72">
        <v>1.9874999999956344</v>
      </c>
      <c r="H30" s="74" t="s">
        <v>231</v>
      </c>
      <c r="I30" s="69" t="s">
        <v>323</v>
      </c>
      <c r="J30" s="73" t="s">
        <v>335</v>
      </c>
    </row>
    <row r="31" spans="1:10" ht="31.5" x14ac:dyDescent="0.25">
      <c r="A31" s="69" t="s">
        <v>333</v>
      </c>
      <c r="B31" s="70">
        <v>39950</v>
      </c>
      <c r="C31" s="71">
        <v>20.333086079999998</v>
      </c>
      <c r="D31" s="69" t="s">
        <v>65</v>
      </c>
      <c r="E31" s="69" t="s">
        <v>346</v>
      </c>
      <c r="F31" s="69">
        <v>1</v>
      </c>
      <c r="G31" s="72">
        <v>1.984722222223354</v>
      </c>
      <c r="H31" s="74" t="s">
        <v>231</v>
      </c>
      <c r="I31" s="69" t="s">
        <v>323</v>
      </c>
      <c r="J31" s="73" t="s">
        <v>335</v>
      </c>
    </row>
    <row r="32" spans="1:10" ht="31.5" x14ac:dyDescent="0.25">
      <c r="A32" s="69" t="s">
        <v>333</v>
      </c>
      <c r="B32" s="70">
        <v>39965</v>
      </c>
      <c r="C32" s="71">
        <v>8.999890559999999</v>
      </c>
      <c r="D32" s="69" t="s">
        <v>61</v>
      </c>
      <c r="E32" s="69" t="s">
        <v>346</v>
      </c>
      <c r="F32" s="69">
        <v>1</v>
      </c>
      <c r="G32" s="72">
        <v>2.0777777777839219</v>
      </c>
      <c r="H32" s="74" t="s">
        <v>231</v>
      </c>
      <c r="I32" s="69" t="s">
        <v>323</v>
      </c>
      <c r="J32" s="73" t="s">
        <v>335</v>
      </c>
    </row>
    <row r="33" spans="1:10" ht="31.5" x14ac:dyDescent="0.25">
      <c r="A33" s="69" t="s">
        <v>333</v>
      </c>
      <c r="B33" s="70">
        <v>39965</v>
      </c>
      <c r="C33" s="71">
        <v>7.9999027199999988</v>
      </c>
      <c r="D33" s="69" t="s">
        <v>61</v>
      </c>
      <c r="E33" s="69" t="s">
        <v>346</v>
      </c>
      <c r="F33" s="69">
        <v>1</v>
      </c>
      <c r="G33" s="72">
        <v>2.0680555555518367</v>
      </c>
      <c r="H33" s="74" t="s">
        <v>231</v>
      </c>
      <c r="I33" s="69" t="s">
        <v>323</v>
      </c>
      <c r="J33" s="73" t="s">
        <v>335</v>
      </c>
    </row>
    <row r="34" spans="1:10" ht="31.5" x14ac:dyDescent="0.25">
      <c r="A34" s="69" t="s">
        <v>333</v>
      </c>
      <c r="B34" s="70">
        <v>39965</v>
      </c>
      <c r="C34" s="71">
        <v>7.9999027199999988</v>
      </c>
      <c r="D34" s="69" t="s">
        <v>61</v>
      </c>
      <c r="E34" s="69" t="s">
        <v>346</v>
      </c>
      <c r="F34" s="69">
        <v>1</v>
      </c>
      <c r="G34" s="72">
        <v>2.0687499999985448</v>
      </c>
      <c r="H34" s="74" t="s">
        <v>231</v>
      </c>
      <c r="I34" s="69" t="s">
        <v>323</v>
      </c>
      <c r="J34" s="73" t="s">
        <v>335</v>
      </c>
    </row>
    <row r="35" spans="1:10" ht="31.5" x14ac:dyDescent="0.25">
      <c r="A35" s="69" t="s">
        <v>333</v>
      </c>
      <c r="B35" s="70">
        <v>39965</v>
      </c>
      <c r="C35" s="71">
        <v>7.9999027199999988</v>
      </c>
      <c r="D35" s="69" t="s">
        <v>61</v>
      </c>
      <c r="E35" s="69" t="s">
        <v>346</v>
      </c>
      <c r="F35" s="69">
        <v>1</v>
      </c>
      <c r="G35" s="72">
        <v>2.0673611111124046</v>
      </c>
      <c r="H35" s="74" t="s">
        <v>231</v>
      </c>
      <c r="I35" s="69" t="s">
        <v>323</v>
      </c>
      <c r="J35" s="73" t="s">
        <v>335</v>
      </c>
    </row>
    <row r="36" spans="1:10" ht="31.5" x14ac:dyDescent="0.25">
      <c r="A36" s="69" t="s">
        <v>333</v>
      </c>
      <c r="B36" s="70">
        <v>39965</v>
      </c>
      <c r="C36" s="71">
        <v>11.999854079999999</v>
      </c>
      <c r="D36" s="69" t="s">
        <v>63</v>
      </c>
      <c r="E36" s="69" t="s">
        <v>346</v>
      </c>
      <c r="F36" s="69">
        <v>1</v>
      </c>
      <c r="G36" s="72">
        <v>2.0916666666598758</v>
      </c>
      <c r="H36" s="74" t="s">
        <v>231</v>
      </c>
      <c r="I36" s="69" t="s">
        <v>323</v>
      </c>
      <c r="J36" s="73" t="s">
        <v>335</v>
      </c>
    </row>
    <row r="37" spans="1:10" ht="31.5" x14ac:dyDescent="0.25">
      <c r="A37" s="69" t="s">
        <v>333</v>
      </c>
      <c r="B37" s="70">
        <v>39965</v>
      </c>
      <c r="C37" s="71">
        <v>12.99984192</v>
      </c>
      <c r="D37" s="69" t="s">
        <v>63</v>
      </c>
      <c r="E37" s="69" t="s">
        <v>346</v>
      </c>
      <c r="F37" s="69">
        <v>1</v>
      </c>
      <c r="G37" s="72">
        <v>2.0791666666700621</v>
      </c>
      <c r="H37" s="74" t="s">
        <v>231</v>
      </c>
      <c r="I37" s="69" t="s">
        <v>323</v>
      </c>
      <c r="J37" s="73" t="s">
        <v>335</v>
      </c>
    </row>
    <row r="38" spans="1:10" ht="31.5" x14ac:dyDescent="0.25">
      <c r="A38" s="69" t="s">
        <v>333</v>
      </c>
      <c r="B38" s="70">
        <v>39965</v>
      </c>
      <c r="C38" s="71">
        <v>12.499847999999998</v>
      </c>
      <c r="D38" s="69" t="s">
        <v>63</v>
      </c>
      <c r="E38" s="69" t="s">
        <v>346</v>
      </c>
      <c r="F38" s="69">
        <v>1</v>
      </c>
      <c r="G38" s="72">
        <v>2.0708333333313931</v>
      </c>
      <c r="H38" s="74" t="s">
        <v>231</v>
      </c>
      <c r="I38" s="69" t="s">
        <v>323</v>
      </c>
      <c r="J38" s="73" t="s">
        <v>335</v>
      </c>
    </row>
    <row r="39" spans="1:10" ht="31.5" x14ac:dyDescent="0.25">
      <c r="A39" s="69" t="s">
        <v>324</v>
      </c>
      <c r="B39" s="70">
        <v>39965</v>
      </c>
      <c r="C39" s="71">
        <v>17.999781119999998</v>
      </c>
      <c r="D39" s="69" t="s">
        <v>63</v>
      </c>
      <c r="E39" s="69" t="s">
        <v>346</v>
      </c>
      <c r="F39" s="69">
        <v>1</v>
      </c>
      <c r="G39" s="72">
        <v>2.0888888888875954</v>
      </c>
      <c r="H39" s="74" t="s">
        <v>231</v>
      </c>
      <c r="I39" s="69" t="s">
        <v>323</v>
      </c>
      <c r="J39" s="73" t="s">
        <v>337</v>
      </c>
    </row>
    <row r="40" spans="1:10" ht="31.5" x14ac:dyDescent="0.25">
      <c r="A40" s="69" t="s">
        <v>333</v>
      </c>
      <c r="B40" s="70">
        <v>39965</v>
      </c>
      <c r="C40" s="71">
        <v>15.999805439999998</v>
      </c>
      <c r="D40" s="69" t="s">
        <v>63</v>
      </c>
      <c r="E40" s="69" t="s">
        <v>346</v>
      </c>
      <c r="F40" s="69">
        <v>1</v>
      </c>
      <c r="G40" s="72">
        <v>2.0791666666627862</v>
      </c>
      <c r="H40" s="74" t="s">
        <v>231</v>
      </c>
      <c r="I40" s="69" t="s">
        <v>323</v>
      </c>
      <c r="J40" s="73" t="s">
        <v>335</v>
      </c>
    </row>
    <row r="41" spans="1:10" ht="31.5" x14ac:dyDescent="0.25">
      <c r="A41" s="69" t="s">
        <v>333</v>
      </c>
      <c r="B41" s="70">
        <v>39965</v>
      </c>
      <c r="C41" s="71">
        <v>15.999805439999998</v>
      </c>
      <c r="D41" s="69" t="s">
        <v>63</v>
      </c>
      <c r="E41" s="69" t="s">
        <v>346</v>
      </c>
      <c r="F41" s="69">
        <v>1</v>
      </c>
      <c r="G41" s="72">
        <v>2.0770833333299379</v>
      </c>
      <c r="H41" s="74" t="s">
        <v>231</v>
      </c>
      <c r="I41" s="69" t="s">
        <v>323</v>
      </c>
      <c r="J41" s="73" t="s">
        <v>335</v>
      </c>
    </row>
    <row r="42" spans="1:10" ht="31.5" x14ac:dyDescent="0.25">
      <c r="A42" s="69" t="s">
        <v>333</v>
      </c>
      <c r="B42" s="70">
        <v>39965</v>
      </c>
      <c r="C42" s="71">
        <v>15.999805439999998</v>
      </c>
      <c r="D42" s="69" t="s">
        <v>63</v>
      </c>
      <c r="E42" s="69" t="s">
        <v>346</v>
      </c>
      <c r="F42" s="69">
        <v>1</v>
      </c>
      <c r="G42" s="72">
        <v>2.0750000000043656</v>
      </c>
      <c r="H42" s="74" t="s">
        <v>231</v>
      </c>
      <c r="I42" s="69" t="s">
        <v>323</v>
      </c>
      <c r="J42" s="73" t="s">
        <v>335</v>
      </c>
    </row>
    <row r="43" spans="1:10" ht="31.5" x14ac:dyDescent="0.25">
      <c r="A43" s="69" t="s">
        <v>333</v>
      </c>
      <c r="B43" s="70">
        <v>39965</v>
      </c>
      <c r="C43" s="71">
        <v>20.166421439999997</v>
      </c>
      <c r="D43" s="69" t="s">
        <v>65</v>
      </c>
      <c r="E43" s="69" t="s">
        <v>346</v>
      </c>
      <c r="F43" s="69">
        <v>1</v>
      </c>
      <c r="G43" s="72">
        <v>2.1034722222248092</v>
      </c>
      <c r="H43" s="74" t="s">
        <v>231</v>
      </c>
      <c r="I43" s="69" t="s">
        <v>323</v>
      </c>
      <c r="J43" s="73" t="s">
        <v>335</v>
      </c>
    </row>
    <row r="44" spans="1:10" ht="31.5" x14ac:dyDescent="0.25">
      <c r="A44" s="69" t="s">
        <v>121</v>
      </c>
      <c r="B44" s="70">
        <v>39965</v>
      </c>
      <c r="C44" s="71">
        <v>20.333086079999998</v>
      </c>
      <c r="D44" s="69" t="s">
        <v>65</v>
      </c>
      <c r="E44" s="69" t="s">
        <v>346</v>
      </c>
      <c r="F44" s="69">
        <v>1</v>
      </c>
      <c r="G44" s="72">
        <v>2.101388888891961</v>
      </c>
      <c r="H44" s="74" t="s">
        <v>231</v>
      </c>
      <c r="I44" s="69" t="s">
        <v>323</v>
      </c>
      <c r="J44" s="73" t="s">
        <v>338</v>
      </c>
    </row>
    <row r="45" spans="1:10" ht="31.5" x14ac:dyDescent="0.25">
      <c r="A45" s="69" t="s">
        <v>333</v>
      </c>
      <c r="B45" s="70">
        <v>39965</v>
      </c>
      <c r="C45" s="71">
        <v>20.333086079999998</v>
      </c>
      <c r="D45" s="69" t="s">
        <v>65</v>
      </c>
      <c r="E45" s="69" t="s">
        <v>346</v>
      </c>
      <c r="F45" s="69">
        <v>1</v>
      </c>
      <c r="G45" s="72">
        <v>2.0993055555591127</v>
      </c>
      <c r="H45" s="74" t="s">
        <v>231</v>
      </c>
      <c r="I45" s="69" t="s">
        <v>323</v>
      </c>
      <c r="J45" s="73" t="s">
        <v>335</v>
      </c>
    </row>
    <row r="46" spans="1:10" ht="31.5" x14ac:dyDescent="0.25">
      <c r="A46" s="69" t="s">
        <v>339</v>
      </c>
      <c r="B46" s="70">
        <v>39965</v>
      </c>
      <c r="C46" s="71">
        <v>11.999854079999999</v>
      </c>
      <c r="D46" s="69" t="s">
        <v>63</v>
      </c>
      <c r="E46" s="69" t="s">
        <v>346</v>
      </c>
      <c r="F46" s="69">
        <v>1</v>
      </c>
      <c r="G46" s="72">
        <v>1.9291666666686069</v>
      </c>
      <c r="H46" s="74" t="s">
        <v>231</v>
      </c>
      <c r="I46" s="69" t="s">
        <v>323</v>
      </c>
      <c r="J46" s="73" t="s">
        <v>335</v>
      </c>
    </row>
    <row r="47" spans="1:10" ht="31.5" x14ac:dyDescent="0.25">
      <c r="A47" s="69" t="s">
        <v>333</v>
      </c>
      <c r="B47" s="70">
        <v>39967</v>
      </c>
      <c r="C47" s="71">
        <v>6.9999148799999995</v>
      </c>
      <c r="D47" s="69" t="s">
        <v>61</v>
      </c>
      <c r="E47" s="69" t="s">
        <v>346</v>
      </c>
      <c r="F47" s="69">
        <v>1</v>
      </c>
      <c r="G47" s="72">
        <v>2.0430555555576575</v>
      </c>
      <c r="H47" s="74" t="s">
        <v>231</v>
      </c>
      <c r="I47" s="69" t="s">
        <v>323</v>
      </c>
      <c r="J47" s="73" t="s">
        <v>335</v>
      </c>
    </row>
    <row r="48" spans="1:10" ht="31.5" x14ac:dyDescent="0.25">
      <c r="A48" s="69" t="s">
        <v>333</v>
      </c>
      <c r="B48" s="70">
        <v>39967</v>
      </c>
      <c r="C48" s="71">
        <v>5.3332684800000001</v>
      </c>
      <c r="D48" s="69" t="s">
        <v>61</v>
      </c>
      <c r="E48" s="69" t="s">
        <v>346</v>
      </c>
      <c r="F48" s="69">
        <v>1</v>
      </c>
      <c r="G48" s="72">
        <v>2.0520833333357587</v>
      </c>
      <c r="H48" s="74" t="s">
        <v>231</v>
      </c>
      <c r="I48" s="69" t="s">
        <v>323</v>
      </c>
      <c r="J48" s="73" t="s">
        <v>335</v>
      </c>
    </row>
    <row r="49" spans="1:10" ht="31.5" x14ac:dyDescent="0.25">
      <c r="A49" s="69" t="s">
        <v>333</v>
      </c>
      <c r="B49" s="70">
        <v>39967</v>
      </c>
      <c r="C49" s="71">
        <v>5.9999270399999993</v>
      </c>
      <c r="D49" s="69" t="s">
        <v>61</v>
      </c>
      <c r="E49" s="69" t="s">
        <v>346</v>
      </c>
      <c r="F49" s="69">
        <v>1</v>
      </c>
      <c r="G49" s="72">
        <v>2.0736111111109494</v>
      </c>
      <c r="H49" s="74" t="s">
        <v>231</v>
      </c>
      <c r="I49" s="69" t="s">
        <v>323</v>
      </c>
      <c r="J49" s="73" t="s">
        <v>335</v>
      </c>
    </row>
    <row r="50" spans="1:10" ht="31.5" x14ac:dyDescent="0.25">
      <c r="A50" s="69" t="s">
        <v>333</v>
      </c>
      <c r="B50" s="70">
        <v>39967</v>
      </c>
      <c r="C50" s="71">
        <v>7.6665734399999987</v>
      </c>
      <c r="D50" s="69" t="s">
        <v>61</v>
      </c>
      <c r="E50" s="69" t="s">
        <v>346</v>
      </c>
      <c r="F50" s="69">
        <v>1</v>
      </c>
      <c r="G50" s="72">
        <v>2.0763888888905058</v>
      </c>
      <c r="H50" s="74" t="s">
        <v>231</v>
      </c>
      <c r="I50" s="69" t="s">
        <v>323</v>
      </c>
      <c r="J50" s="73" t="s">
        <v>335</v>
      </c>
    </row>
    <row r="51" spans="1:10" ht="31.5" x14ac:dyDescent="0.25">
      <c r="A51" s="69" t="s">
        <v>333</v>
      </c>
      <c r="B51" s="70">
        <v>39967</v>
      </c>
      <c r="C51" s="71">
        <v>10.833201599999999</v>
      </c>
      <c r="D51" s="69" t="s">
        <v>63</v>
      </c>
      <c r="E51" s="69" t="s">
        <v>346</v>
      </c>
      <c r="F51" s="69">
        <v>1</v>
      </c>
      <c r="G51" s="72">
        <v>1.9722222222189885</v>
      </c>
      <c r="H51" s="74" t="s">
        <v>231</v>
      </c>
      <c r="I51" s="69" t="s">
        <v>323</v>
      </c>
      <c r="J51" s="73" t="s">
        <v>335</v>
      </c>
    </row>
    <row r="52" spans="1:10" ht="31.5" x14ac:dyDescent="0.25">
      <c r="A52" s="69" t="s">
        <v>333</v>
      </c>
      <c r="B52" s="70">
        <v>39967</v>
      </c>
      <c r="C52" s="71">
        <v>11.666524799999998</v>
      </c>
      <c r="D52" s="69" t="s">
        <v>63</v>
      </c>
      <c r="E52" s="69" t="s">
        <v>346</v>
      </c>
      <c r="F52" s="69">
        <v>1</v>
      </c>
      <c r="G52" s="72">
        <v>1.9701388888861402</v>
      </c>
      <c r="H52" s="74" t="s">
        <v>231</v>
      </c>
      <c r="I52" s="69" t="s">
        <v>323</v>
      </c>
      <c r="J52" s="73" t="s">
        <v>335</v>
      </c>
    </row>
    <row r="53" spans="1:10" ht="31.5" x14ac:dyDescent="0.25">
      <c r="A53" s="69" t="s">
        <v>333</v>
      </c>
      <c r="B53" s="70">
        <v>39967</v>
      </c>
      <c r="C53" s="71">
        <v>6.9999148799999995</v>
      </c>
      <c r="D53" s="69" t="s">
        <v>61</v>
      </c>
      <c r="E53" s="69" t="s">
        <v>346</v>
      </c>
      <c r="F53" s="69">
        <v>1</v>
      </c>
      <c r="G53" s="72">
        <v>1.9673611111138598</v>
      </c>
      <c r="H53" s="74" t="s">
        <v>231</v>
      </c>
      <c r="I53" s="69" t="s">
        <v>323</v>
      </c>
      <c r="J53" s="73" t="s">
        <v>335</v>
      </c>
    </row>
    <row r="54" spans="1:10" ht="31.5" x14ac:dyDescent="0.25">
      <c r="A54" s="69" t="s">
        <v>333</v>
      </c>
      <c r="B54" s="70">
        <v>39967</v>
      </c>
      <c r="C54" s="71">
        <v>6.9999148799999995</v>
      </c>
      <c r="D54" s="69" t="s">
        <v>61</v>
      </c>
      <c r="E54" s="69" t="s">
        <v>346</v>
      </c>
      <c r="F54" s="69">
        <v>1</v>
      </c>
      <c r="G54" s="72">
        <v>1.961111111115315</v>
      </c>
      <c r="H54" s="74" t="s">
        <v>231</v>
      </c>
      <c r="I54" s="69" t="s">
        <v>323</v>
      </c>
      <c r="J54" s="73" t="s">
        <v>335</v>
      </c>
    </row>
    <row r="55" spans="1:10" ht="31.5" x14ac:dyDescent="0.25">
      <c r="A55" s="69" t="s">
        <v>333</v>
      </c>
      <c r="B55" s="70">
        <v>39967</v>
      </c>
      <c r="C55" s="71">
        <v>18.999768959999997</v>
      </c>
      <c r="D55" s="69" t="s">
        <v>63</v>
      </c>
      <c r="E55" s="69" t="s">
        <v>346</v>
      </c>
      <c r="F55" s="69">
        <v>1</v>
      </c>
      <c r="G55" s="72">
        <v>1.8770833333328483</v>
      </c>
      <c r="H55" s="74" t="s">
        <v>231</v>
      </c>
      <c r="I55" s="69" t="s">
        <v>323</v>
      </c>
      <c r="J55" s="73" t="s">
        <v>335</v>
      </c>
    </row>
    <row r="56" spans="1:10" ht="31.5" x14ac:dyDescent="0.25">
      <c r="A56" s="69" t="s">
        <v>333</v>
      </c>
      <c r="B56" s="70">
        <v>39967</v>
      </c>
      <c r="C56" s="71">
        <v>18.166445759999998</v>
      </c>
      <c r="D56" s="69" t="s">
        <v>63</v>
      </c>
      <c r="E56" s="69" t="s">
        <v>346</v>
      </c>
      <c r="F56" s="69">
        <v>1</v>
      </c>
      <c r="G56" s="72">
        <v>1.8715277777810115</v>
      </c>
      <c r="H56" s="74" t="s">
        <v>231</v>
      </c>
      <c r="I56" s="69" t="s">
        <v>323</v>
      </c>
      <c r="J56" s="73" t="s">
        <v>335</v>
      </c>
    </row>
    <row r="57" spans="1:10" ht="31.5" x14ac:dyDescent="0.25">
      <c r="A57" s="69" t="s">
        <v>333</v>
      </c>
      <c r="B57" s="70">
        <v>39967</v>
      </c>
      <c r="C57" s="71">
        <v>19.499762879999999</v>
      </c>
      <c r="D57" s="69" t="s">
        <v>63</v>
      </c>
      <c r="E57" s="69" t="s">
        <v>346</v>
      </c>
      <c r="F57" s="69">
        <v>1</v>
      </c>
      <c r="G57" s="72">
        <v>1.867361111108039</v>
      </c>
      <c r="H57" s="74" t="s">
        <v>231</v>
      </c>
      <c r="I57" s="69" t="s">
        <v>323</v>
      </c>
      <c r="J57" s="73" t="s">
        <v>335</v>
      </c>
    </row>
    <row r="58" spans="1:10" ht="31.5" x14ac:dyDescent="0.25">
      <c r="A58" s="69" t="s">
        <v>333</v>
      </c>
      <c r="B58" s="70">
        <v>39967</v>
      </c>
      <c r="C58" s="71">
        <v>18.999768959999997</v>
      </c>
      <c r="D58" s="69" t="s">
        <v>63</v>
      </c>
      <c r="E58" s="69" t="s">
        <v>346</v>
      </c>
      <c r="F58" s="69">
        <v>1</v>
      </c>
      <c r="G58" s="72">
        <v>1.8486111111124046</v>
      </c>
      <c r="H58" s="74" t="s">
        <v>231</v>
      </c>
      <c r="I58" s="69" t="s">
        <v>323</v>
      </c>
      <c r="J58" s="73" t="s">
        <v>335</v>
      </c>
    </row>
    <row r="59" spans="1:10" ht="31.5" x14ac:dyDescent="0.25">
      <c r="A59" s="69" t="s">
        <v>333</v>
      </c>
      <c r="B59" s="70">
        <v>39967</v>
      </c>
      <c r="C59" s="71">
        <v>23.999708159999997</v>
      </c>
      <c r="D59" s="69" t="s">
        <v>65</v>
      </c>
      <c r="E59" s="69" t="s">
        <v>346</v>
      </c>
      <c r="F59" s="69">
        <v>1</v>
      </c>
      <c r="G59" s="72">
        <v>1.7131944444408873</v>
      </c>
      <c r="H59" s="74" t="s">
        <v>231</v>
      </c>
      <c r="I59" s="69" t="s">
        <v>323</v>
      </c>
      <c r="J59" s="73" t="s">
        <v>335</v>
      </c>
    </row>
    <row r="60" spans="1:10" ht="31.5" x14ac:dyDescent="0.25">
      <c r="A60" s="69" t="s">
        <v>333</v>
      </c>
      <c r="B60" s="70">
        <v>39967</v>
      </c>
      <c r="C60" s="71">
        <v>20.499750719999998</v>
      </c>
      <c r="D60" s="69" t="s">
        <v>65</v>
      </c>
      <c r="E60" s="69" t="s">
        <v>346</v>
      </c>
      <c r="F60" s="69">
        <v>1</v>
      </c>
      <c r="G60" s="72">
        <v>1.7104166666686069</v>
      </c>
      <c r="H60" s="74" t="s">
        <v>231</v>
      </c>
      <c r="I60" s="69" t="s">
        <v>323</v>
      </c>
      <c r="J60" s="73" t="s">
        <v>335</v>
      </c>
    </row>
    <row r="61" spans="1:10" ht="31.5" x14ac:dyDescent="0.25">
      <c r="A61" s="69" t="s">
        <v>333</v>
      </c>
      <c r="B61" s="70">
        <v>39967</v>
      </c>
      <c r="C61" s="71">
        <v>20.166421439999997</v>
      </c>
      <c r="D61" s="69" t="s">
        <v>65</v>
      </c>
      <c r="E61" s="69" t="s">
        <v>346</v>
      </c>
      <c r="F61" s="69">
        <v>1</v>
      </c>
      <c r="G61" s="72">
        <v>1.7076388888890506</v>
      </c>
      <c r="H61" s="74" t="s">
        <v>231</v>
      </c>
      <c r="I61" s="69" t="s">
        <v>323</v>
      </c>
      <c r="J61" s="73" t="s">
        <v>335</v>
      </c>
    </row>
    <row r="62" spans="1:10" ht="31.5" x14ac:dyDescent="0.25">
      <c r="A62" s="69" t="s">
        <v>333</v>
      </c>
      <c r="B62" s="70">
        <v>39969</v>
      </c>
      <c r="C62" s="71">
        <v>6.9999148799999995</v>
      </c>
      <c r="D62" s="69" t="s">
        <v>61</v>
      </c>
      <c r="E62" s="69" t="s">
        <v>346</v>
      </c>
      <c r="F62" s="69">
        <v>1</v>
      </c>
      <c r="G62" s="72">
        <v>1.9458333333313931</v>
      </c>
      <c r="H62" s="74" t="s">
        <v>231</v>
      </c>
      <c r="I62" s="69" t="s">
        <v>323</v>
      </c>
      <c r="J62" s="73" t="s">
        <v>335</v>
      </c>
    </row>
    <row r="63" spans="1:10" ht="31.5" x14ac:dyDescent="0.25">
      <c r="A63" s="69" t="s">
        <v>333</v>
      </c>
      <c r="B63" s="70">
        <v>39969</v>
      </c>
      <c r="C63" s="71">
        <v>6.9999148799999995</v>
      </c>
      <c r="D63" s="69" t="s">
        <v>61</v>
      </c>
      <c r="E63" s="69" t="s">
        <v>346</v>
      </c>
      <c r="F63" s="69">
        <v>1</v>
      </c>
      <c r="G63" s="72">
        <v>1.9444444444452529</v>
      </c>
      <c r="H63" s="74" t="s">
        <v>231</v>
      </c>
      <c r="I63" s="69" t="s">
        <v>323</v>
      </c>
      <c r="J63" s="73" t="s">
        <v>335</v>
      </c>
    </row>
    <row r="64" spans="1:10" ht="31.5" x14ac:dyDescent="0.25">
      <c r="A64" s="69" t="s">
        <v>333</v>
      </c>
      <c r="B64" s="70">
        <v>39969</v>
      </c>
      <c r="C64" s="71">
        <v>6.8332502399999999</v>
      </c>
      <c r="D64" s="69" t="s">
        <v>61</v>
      </c>
      <c r="E64" s="69" t="s">
        <v>346</v>
      </c>
      <c r="F64" s="69">
        <v>1</v>
      </c>
      <c r="G64" s="72">
        <v>1.9409722222262644</v>
      </c>
      <c r="H64" s="74" t="s">
        <v>231</v>
      </c>
      <c r="I64" s="69" t="s">
        <v>323</v>
      </c>
      <c r="J64" s="73" t="s">
        <v>335</v>
      </c>
    </row>
    <row r="65" spans="1:10" ht="31.5" x14ac:dyDescent="0.25">
      <c r="A65" s="69" t="s">
        <v>333</v>
      </c>
      <c r="B65" s="70">
        <v>39969</v>
      </c>
      <c r="C65" s="71">
        <v>6.6665855999999994</v>
      </c>
      <c r="D65" s="69" t="s">
        <v>61</v>
      </c>
      <c r="E65" s="69" t="s">
        <v>346</v>
      </c>
      <c r="F65" s="69">
        <v>1</v>
      </c>
      <c r="G65" s="72">
        <v>1.9409722222262644</v>
      </c>
      <c r="H65" s="74" t="s">
        <v>231</v>
      </c>
      <c r="I65" s="69" t="s">
        <v>323</v>
      </c>
      <c r="J65" s="73" t="s">
        <v>335</v>
      </c>
    </row>
    <row r="66" spans="1:10" ht="31.5" x14ac:dyDescent="0.25">
      <c r="A66" s="69" t="s">
        <v>333</v>
      </c>
      <c r="B66" s="70">
        <v>39969</v>
      </c>
      <c r="C66" s="71">
        <v>11.666524799999998</v>
      </c>
      <c r="D66" s="69" t="s">
        <v>63</v>
      </c>
      <c r="E66" s="69" t="s">
        <v>346</v>
      </c>
      <c r="F66" s="69">
        <v>1</v>
      </c>
      <c r="G66" s="72">
        <v>1.9416666666656965</v>
      </c>
      <c r="H66" s="74" t="s">
        <v>231</v>
      </c>
      <c r="I66" s="69" t="s">
        <v>323</v>
      </c>
      <c r="J66" s="73" t="s">
        <v>335</v>
      </c>
    </row>
    <row r="67" spans="1:10" ht="31.5" x14ac:dyDescent="0.25">
      <c r="A67" s="69" t="s">
        <v>333</v>
      </c>
      <c r="B67" s="70">
        <v>39969</v>
      </c>
      <c r="C67" s="71">
        <v>12.99984192</v>
      </c>
      <c r="D67" s="69" t="s">
        <v>63</v>
      </c>
      <c r="E67" s="69" t="s">
        <v>346</v>
      </c>
      <c r="F67" s="69">
        <v>1</v>
      </c>
      <c r="G67" s="72">
        <v>1.9375</v>
      </c>
      <c r="H67" s="74" t="s">
        <v>231</v>
      </c>
      <c r="I67" s="69" t="s">
        <v>323</v>
      </c>
      <c r="J67" s="73" t="s">
        <v>335</v>
      </c>
    </row>
    <row r="68" spans="1:10" ht="31.5" x14ac:dyDescent="0.25">
      <c r="A68" s="69" t="s">
        <v>340</v>
      </c>
      <c r="B68" s="70">
        <v>39969</v>
      </c>
      <c r="C68" s="71">
        <v>12.499847999999998</v>
      </c>
      <c r="D68" s="69" t="s">
        <v>63</v>
      </c>
      <c r="E68" s="69" t="s">
        <v>346</v>
      </c>
      <c r="F68" s="69">
        <v>1</v>
      </c>
      <c r="G68" s="72">
        <v>1.9354166666671517</v>
      </c>
      <c r="H68" s="74" t="s">
        <v>231</v>
      </c>
      <c r="I68" s="69" t="s">
        <v>323</v>
      </c>
      <c r="J68" s="73" t="s">
        <v>335</v>
      </c>
    </row>
    <row r="69" spans="1:10" ht="31.5" x14ac:dyDescent="0.25">
      <c r="A69" s="69" t="s">
        <v>333</v>
      </c>
      <c r="B69" s="70">
        <v>39969</v>
      </c>
      <c r="C69" s="71">
        <v>12.499847999999998</v>
      </c>
      <c r="D69" s="69" t="s">
        <v>63</v>
      </c>
      <c r="E69" s="69" t="s">
        <v>346</v>
      </c>
      <c r="F69" s="69">
        <v>1</v>
      </c>
      <c r="G69" s="72">
        <v>1.9319444444481633</v>
      </c>
      <c r="H69" s="74" t="s">
        <v>231</v>
      </c>
      <c r="I69" s="69" t="s">
        <v>323</v>
      </c>
      <c r="J69" s="73" t="s">
        <v>335</v>
      </c>
    </row>
    <row r="70" spans="1:10" ht="31.5" x14ac:dyDescent="0.25">
      <c r="A70" s="69" t="s">
        <v>333</v>
      </c>
      <c r="B70" s="70">
        <v>39969</v>
      </c>
      <c r="C70" s="71">
        <v>17.999781119999998</v>
      </c>
      <c r="D70" s="69" t="s">
        <v>63</v>
      </c>
      <c r="E70" s="69" t="s">
        <v>346</v>
      </c>
      <c r="F70" s="69">
        <v>1</v>
      </c>
      <c r="G70" s="72">
        <v>1.922222222223354</v>
      </c>
      <c r="H70" s="74" t="s">
        <v>231</v>
      </c>
      <c r="I70" s="69" t="s">
        <v>323</v>
      </c>
      <c r="J70" s="73" t="s">
        <v>335</v>
      </c>
    </row>
    <row r="71" spans="1:10" ht="31.5" x14ac:dyDescent="0.25">
      <c r="A71" s="69" t="s">
        <v>333</v>
      </c>
      <c r="B71" s="70">
        <v>39969</v>
      </c>
      <c r="C71" s="71">
        <v>17.833116479999997</v>
      </c>
      <c r="D71" s="69" t="s">
        <v>63</v>
      </c>
      <c r="E71" s="69" t="s">
        <v>346</v>
      </c>
      <c r="F71" s="69">
        <v>1</v>
      </c>
      <c r="G71" s="72">
        <v>1.9194444444437977</v>
      </c>
      <c r="H71" s="74" t="s">
        <v>231</v>
      </c>
      <c r="I71" s="69" t="s">
        <v>323</v>
      </c>
      <c r="J71" s="73" t="s">
        <v>335</v>
      </c>
    </row>
    <row r="72" spans="1:10" ht="31.5" x14ac:dyDescent="0.25">
      <c r="A72" s="69" t="s">
        <v>333</v>
      </c>
      <c r="B72" s="70">
        <v>39969</v>
      </c>
      <c r="C72" s="71">
        <v>17.833116479999997</v>
      </c>
      <c r="D72" s="69" t="s">
        <v>63</v>
      </c>
      <c r="E72" s="69" t="s">
        <v>346</v>
      </c>
      <c r="F72" s="69">
        <v>1</v>
      </c>
      <c r="G72" s="72">
        <v>1.9159722222248092</v>
      </c>
      <c r="H72" s="74" t="s">
        <v>231</v>
      </c>
      <c r="I72" s="69" t="s">
        <v>323</v>
      </c>
      <c r="J72" s="73" t="s">
        <v>335</v>
      </c>
    </row>
    <row r="73" spans="1:10" ht="31.5" x14ac:dyDescent="0.25">
      <c r="A73" s="69" t="s">
        <v>333</v>
      </c>
      <c r="B73" s="70">
        <v>39969</v>
      </c>
      <c r="C73" s="71">
        <v>18.333110399999999</v>
      </c>
      <c r="D73" s="69" t="s">
        <v>63</v>
      </c>
      <c r="E73" s="69" t="s">
        <v>346</v>
      </c>
      <c r="F73" s="69">
        <v>1</v>
      </c>
      <c r="G73" s="72">
        <v>1.9118055555591127</v>
      </c>
      <c r="H73" s="74" t="s">
        <v>231</v>
      </c>
      <c r="I73" s="69" t="s">
        <v>323</v>
      </c>
      <c r="J73" s="73" t="s">
        <v>335</v>
      </c>
    </row>
    <row r="74" spans="1:10" ht="31.5" x14ac:dyDescent="0.25">
      <c r="A74" s="69" t="s">
        <v>333</v>
      </c>
      <c r="B74" s="70">
        <v>39969</v>
      </c>
      <c r="C74" s="71">
        <v>19.9997568</v>
      </c>
      <c r="D74" s="69" t="s">
        <v>63</v>
      </c>
      <c r="E74" s="69" t="s">
        <v>346</v>
      </c>
      <c r="F74" s="69">
        <v>1</v>
      </c>
      <c r="G74" s="72">
        <v>1.9576388888890506</v>
      </c>
      <c r="H74" s="74" t="s">
        <v>231</v>
      </c>
      <c r="I74" s="69" t="s">
        <v>323</v>
      </c>
      <c r="J74" s="73" t="s">
        <v>335</v>
      </c>
    </row>
    <row r="75" spans="1:10" ht="31.5" x14ac:dyDescent="0.25">
      <c r="A75" s="69" t="s">
        <v>333</v>
      </c>
      <c r="B75" s="70">
        <v>39969</v>
      </c>
      <c r="C75" s="71">
        <v>21.16640928</v>
      </c>
      <c r="D75" s="69" t="s">
        <v>65</v>
      </c>
      <c r="E75" s="69" t="s">
        <v>346</v>
      </c>
      <c r="F75" s="69">
        <v>1</v>
      </c>
      <c r="G75" s="72">
        <v>1.9465277777781012</v>
      </c>
      <c r="H75" s="74" t="s">
        <v>231</v>
      </c>
      <c r="I75" s="69" t="s">
        <v>323</v>
      </c>
      <c r="J75" s="73" t="s">
        <v>335</v>
      </c>
    </row>
    <row r="76" spans="1:10" ht="31.5" x14ac:dyDescent="0.25">
      <c r="A76" s="69" t="s">
        <v>333</v>
      </c>
      <c r="B76" s="70">
        <v>39971</v>
      </c>
      <c r="C76" s="71">
        <v>6.9999148799999995</v>
      </c>
      <c r="D76" s="69" t="s">
        <v>61</v>
      </c>
      <c r="E76" s="69" t="s">
        <v>346</v>
      </c>
      <c r="F76" s="69">
        <v>1</v>
      </c>
      <c r="G76" s="72">
        <v>2.0708333333313931</v>
      </c>
      <c r="H76" s="74" t="s">
        <v>231</v>
      </c>
      <c r="I76" s="69" t="s">
        <v>323</v>
      </c>
      <c r="J76" s="73" t="s">
        <v>335</v>
      </c>
    </row>
    <row r="77" spans="1:10" ht="31.5" x14ac:dyDescent="0.25">
      <c r="A77" s="69" t="s">
        <v>333</v>
      </c>
      <c r="B77" s="70">
        <v>39971</v>
      </c>
      <c r="C77" s="71">
        <v>7.9999027199999988</v>
      </c>
      <c r="D77" s="69" t="s">
        <v>61</v>
      </c>
      <c r="E77" s="69" t="s">
        <v>346</v>
      </c>
      <c r="F77" s="69">
        <v>1</v>
      </c>
      <c r="G77" s="72">
        <v>2.0673611111124046</v>
      </c>
      <c r="H77" s="74" t="s">
        <v>231</v>
      </c>
      <c r="I77" s="69" t="s">
        <v>323</v>
      </c>
      <c r="J77" s="73" t="s">
        <v>335</v>
      </c>
    </row>
    <row r="78" spans="1:10" ht="31.5" x14ac:dyDescent="0.25">
      <c r="A78" s="69" t="s">
        <v>333</v>
      </c>
      <c r="B78" s="70">
        <v>39971</v>
      </c>
      <c r="C78" s="71">
        <v>8.6665612799999998</v>
      </c>
      <c r="D78" s="69" t="s">
        <v>61</v>
      </c>
      <c r="E78" s="69" t="s">
        <v>346</v>
      </c>
      <c r="F78" s="69">
        <v>1</v>
      </c>
      <c r="G78" s="72">
        <v>2.0673611111124046</v>
      </c>
      <c r="H78" s="74" t="s">
        <v>231</v>
      </c>
      <c r="I78" s="69" t="s">
        <v>323</v>
      </c>
      <c r="J78" s="73" t="s">
        <v>335</v>
      </c>
    </row>
    <row r="79" spans="1:10" ht="31.5" x14ac:dyDescent="0.25">
      <c r="A79" s="69" t="s">
        <v>333</v>
      </c>
      <c r="B79" s="70">
        <v>39971</v>
      </c>
      <c r="C79" s="71">
        <v>7.9999027199999988</v>
      </c>
      <c r="D79" s="69" t="s">
        <v>61</v>
      </c>
      <c r="E79" s="69" t="s">
        <v>346</v>
      </c>
      <c r="F79" s="69">
        <v>1</v>
      </c>
      <c r="G79" s="72">
        <v>2.0638888888934162</v>
      </c>
      <c r="H79" s="74" t="s">
        <v>231</v>
      </c>
      <c r="I79" s="69" t="s">
        <v>323</v>
      </c>
      <c r="J79" s="73" t="s">
        <v>335</v>
      </c>
    </row>
    <row r="80" spans="1:10" ht="31.5" x14ac:dyDescent="0.25">
      <c r="A80" s="69" t="s">
        <v>340</v>
      </c>
      <c r="B80" s="70">
        <v>39971</v>
      </c>
      <c r="C80" s="71">
        <v>10.333207679999999</v>
      </c>
      <c r="D80" s="69" t="s">
        <v>63</v>
      </c>
      <c r="E80" s="69" t="s">
        <v>346</v>
      </c>
      <c r="F80" s="69">
        <v>1</v>
      </c>
      <c r="G80" s="72">
        <v>2.0604166666671517</v>
      </c>
      <c r="H80" s="74" t="s">
        <v>231</v>
      </c>
      <c r="I80" s="69" t="s">
        <v>323</v>
      </c>
      <c r="J80" s="73" t="s">
        <v>335</v>
      </c>
    </row>
    <row r="81" spans="1:10" ht="31.5" x14ac:dyDescent="0.25">
      <c r="A81" s="69" t="s">
        <v>340</v>
      </c>
      <c r="B81" s="70">
        <v>39971</v>
      </c>
      <c r="C81" s="71">
        <v>10.333207679999999</v>
      </c>
      <c r="D81" s="69" t="s">
        <v>63</v>
      </c>
      <c r="E81" s="69" t="s">
        <v>346</v>
      </c>
      <c r="F81" s="69">
        <v>1</v>
      </c>
      <c r="G81" s="72">
        <v>2.0576388888875954</v>
      </c>
      <c r="H81" s="74" t="s">
        <v>231</v>
      </c>
      <c r="I81" s="69" t="s">
        <v>323</v>
      </c>
      <c r="J81" s="73" t="s">
        <v>335</v>
      </c>
    </row>
    <row r="82" spans="1:10" ht="31.5" x14ac:dyDescent="0.25">
      <c r="A82" s="69" t="s">
        <v>340</v>
      </c>
      <c r="B82" s="70">
        <v>39971</v>
      </c>
      <c r="C82" s="71">
        <v>10.49987232</v>
      </c>
      <c r="D82" s="69" t="s">
        <v>63</v>
      </c>
      <c r="E82" s="69" t="s">
        <v>346</v>
      </c>
      <c r="F82" s="69">
        <v>1</v>
      </c>
      <c r="G82" s="72">
        <v>2.0569444444408873</v>
      </c>
      <c r="H82" s="74" t="s">
        <v>231</v>
      </c>
      <c r="I82" s="69" t="s">
        <v>323</v>
      </c>
      <c r="J82" s="73" t="s">
        <v>335</v>
      </c>
    </row>
    <row r="83" spans="1:10" ht="31.5" x14ac:dyDescent="0.25">
      <c r="A83" s="69" t="s">
        <v>333</v>
      </c>
      <c r="B83" s="70">
        <v>39971</v>
      </c>
      <c r="C83" s="71">
        <v>10.66653696</v>
      </c>
      <c r="D83" s="69" t="s">
        <v>63</v>
      </c>
      <c r="E83" s="69" t="s">
        <v>346</v>
      </c>
      <c r="F83" s="69">
        <v>1</v>
      </c>
      <c r="G83" s="72">
        <v>2.0513888888890506</v>
      </c>
      <c r="H83" s="74" t="s">
        <v>231</v>
      </c>
      <c r="I83" s="69" t="s">
        <v>323</v>
      </c>
      <c r="J83" s="73" t="s">
        <v>335</v>
      </c>
    </row>
    <row r="84" spans="1:10" ht="31.5" x14ac:dyDescent="0.25">
      <c r="A84" s="69" t="s">
        <v>333</v>
      </c>
      <c r="B84" s="70">
        <v>39971</v>
      </c>
      <c r="C84" s="71">
        <v>16.999793279999999</v>
      </c>
      <c r="D84" s="69" t="s">
        <v>63</v>
      </c>
      <c r="E84" s="69" t="s">
        <v>346</v>
      </c>
      <c r="F84" s="69">
        <v>1</v>
      </c>
      <c r="G84" s="72">
        <v>1.9083333333328483</v>
      </c>
      <c r="H84" s="74" t="s">
        <v>231</v>
      </c>
      <c r="I84" s="69" t="s">
        <v>323</v>
      </c>
      <c r="J84" s="73" t="s">
        <v>335</v>
      </c>
    </row>
    <row r="85" spans="1:10" ht="31.5" x14ac:dyDescent="0.25">
      <c r="A85" s="69" t="s">
        <v>333</v>
      </c>
      <c r="B85" s="70">
        <v>39971</v>
      </c>
      <c r="C85" s="71">
        <v>17.999781119999998</v>
      </c>
      <c r="D85" s="69" t="s">
        <v>63</v>
      </c>
      <c r="E85" s="69" t="s">
        <v>346</v>
      </c>
      <c r="F85" s="69">
        <v>0</v>
      </c>
      <c r="G85" s="72">
        <v>1.9048611111065838</v>
      </c>
      <c r="H85" s="74" t="s">
        <v>231</v>
      </c>
      <c r="I85" s="69" t="s">
        <v>323</v>
      </c>
      <c r="J85" s="73" t="s">
        <v>335</v>
      </c>
    </row>
    <row r="86" spans="1:10" ht="31.5" x14ac:dyDescent="0.25">
      <c r="A86" s="69" t="s">
        <v>333</v>
      </c>
      <c r="B86" s="70">
        <v>39971</v>
      </c>
      <c r="C86" s="71">
        <v>16.499799359999997</v>
      </c>
      <c r="D86" s="69" t="s">
        <v>63</v>
      </c>
      <c r="E86" s="69" t="s">
        <v>346</v>
      </c>
      <c r="F86" s="69">
        <v>1</v>
      </c>
      <c r="G86" s="72">
        <v>1.8402777777737356</v>
      </c>
      <c r="H86" s="74" t="s">
        <v>231</v>
      </c>
      <c r="I86" s="69" t="s">
        <v>323</v>
      </c>
      <c r="J86" s="73" t="s">
        <v>335</v>
      </c>
    </row>
    <row r="87" spans="1:10" ht="31.5" x14ac:dyDescent="0.25">
      <c r="A87" s="69" t="s">
        <v>333</v>
      </c>
      <c r="B87" s="70">
        <v>39971</v>
      </c>
      <c r="C87" s="71">
        <v>15.999805439999998</v>
      </c>
      <c r="D87" s="69" t="s">
        <v>63</v>
      </c>
      <c r="E87" s="69" t="s">
        <v>346</v>
      </c>
      <c r="F87" s="69">
        <v>1</v>
      </c>
      <c r="G87" s="72">
        <v>1.8819444444379769</v>
      </c>
      <c r="H87" s="74" t="s">
        <v>231</v>
      </c>
      <c r="I87" s="69" t="s">
        <v>323</v>
      </c>
      <c r="J87" s="73" t="s">
        <v>335</v>
      </c>
    </row>
    <row r="88" spans="1:10" ht="31.5" x14ac:dyDescent="0.25">
      <c r="A88" s="69" t="s">
        <v>333</v>
      </c>
      <c r="B88" s="70">
        <v>39971</v>
      </c>
      <c r="C88" s="71">
        <v>19.9997568</v>
      </c>
      <c r="D88" s="69" t="s">
        <v>63</v>
      </c>
      <c r="E88" s="69" t="s">
        <v>346</v>
      </c>
      <c r="F88" s="69">
        <v>0</v>
      </c>
      <c r="G88" s="72">
        <v>1.9326388888875954</v>
      </c>
      <c r="H88" s="74" t="s">
        <v>231</v>
      </c>
      <c r="I88" s="69" t="s">
        <v>323</v>
      </c>
      <c r="J88" s="73" t="s">
        <v>335</v>
      </c>
    </row>
    <row r="89" spans="1:10" ht="31.5" x14ac:dyDescent="0.25">
      <c r="A89" s="69" t="s">
        <v>333</v>
      </c>
      <c r="B89" s="70">
        <v>39971</v>
      </c>
      <c r="C89" s="71">
        <v>20.166421439999997</v>
      </c>
      <c r="D89" s="69" t="s">
        <v>65</v>
      </c>
      <c r="E89" s="69" t="s">
        <v>346</v>
      </c>
      <c r="F89" s="69">
        <v>1</v>
      </c>
      <c r="G89" s="72">
        <v>1.9277777777824667</v>
      </c>
      <c r="H89" s="74" t="s">
        <v>231</v>
      </c>
      <c r="I89" s="69" t="s">
        <v>323</v>
      </c>
      <c r="J89" s="73" t="s">
        <v>335</v>
      </c>
    </row>
    <row r="90" spans="1:10" ht="31.5" x14ac:dyDescent="0.25">
      <c r="A90" s="69" t="s">
        <v>333</v>
      </c>
      <c r="B90" s="70">
        <v>39971</v>
      </c>
      <c r="C90" s="71">
        <v>19.9997568</v>
      </c>
      <c r="D90" s="69" t="s">
        <v>63</v>
      </c>
      <c r="E90" s="69" t="s">
        <v>346</v>
      </c>
      <c r="F90" s="69">
        <v>0</v>
      </c>
      <c r="G90" s="72">
        <v>1.929861111108039</v>
      </c>
      <c r="H90" s="74" t="s">
        <v>231</v>
      </c>
      <c r="I90" s="69" t="s">
        <v>323</v>
      </c>
      <c r="J90" s="73" t="s">
        <v>335</v>
      </c>
    </row>
    <row r="91" spans="1:10" ht="31.5" x14ac:dyDescent="0.25">
      <c r="A91" s="69" t="s">
        <v>333</v>
      </c>
      <c r="B91" s="70">
        <v>39973</v>
      </c>
      <c r="C91" s="71">
        <v>5.1666038399999996</v>
      </c>
      <c r="D91" s="69" t="s">
        <v>61</v>
      </c>
      <c r="E91" s="69" t="s">
        <v>346</v>
      </c>
      <c r="F91" s="69">
        <v>1</v>
      </c>
      <c r="G91" s="72">
        <v>1.9513888888832298</v>
      </c>
      <c r="H91" s="74" t="s">
        <v>231</v>
      </c>
      <c r="I91" s="69" t="s">
        <v>323</v>
      </c>
      <c r="J91" s="73" t="s">
        <v>335</v>
      </c>
    </row>
    <row r="92" spans="1:10" ht="31.5" x14ac:dyDescent="0.25">
      <c r="A92" s="69" t="s">
        <v>333</v>
      </c>
      <c r="B92" s="70">
        <v>39973</v>
      </c>
      <c r="C92" s="71">
        <v>7.4999087999999992</v>
      </c>
      <c r="D92" s="69" t="s">
        <v>61</v>
      </c>
      <c r="E92" s="69" t="s">
        <v>346</v>
      </c>
      <c r="F92" s="69">
        <v>1</v>
      </c>
      <c r="G92" s="72">
        <v>1.9472222222175333</v>
      </c>
      <c r="H92" s="74" t="s">
        <v>231</v>
      </c>
      <c r="I92" s="69" t="s">
        <v>323</v>
      </c>
      <c r="J92" s="73" t="s">
        <v>335</v>
      </c>
    </row>
    <row r="93" spans="1:10" ht="31.5" x14ac:dyDescent="0.25">
      <c r="A93" s="69" t="s">
        <v>333</v>
      </c>
      <c r="B93" s="70">
        <v>39973</v>
      </c>
      <c r="C93" s="71">
        <v>5.9999270399999993</v>
      </c>
      <c r="D93" s="69" t="s">
        <v>61</v>
      </c>
      <c r="E93" s="69" t="s">
        <v>346</v>
      </c>
      <c r="F93" s="69">
        <v>1</v>
      </c>
      <c r="G93" s="72">
        <v>1.9479166666642413</v>
      </c>
      <c r="H93" s="74" t="s">
        <v>231</v>
      </c>
      <c r="I93" s="69" t="s">
        <v>323</v>
      </c>
      <c r="J93" s="73" t="s">
        <v>335</v>
      </c>
    </row>
    <row r="94" spans="1:10" ht="31.5" x14ac:dyDescent="0.25">
      <c r="A94" s="69" t="s">
        <v>333</v>
      </c>
      <c r="B94" s="70">
        <v>39973</v>
      </c>
      <c r="C94" s="71">
        <v>6.4999209599999999</v>
      </c>
      <c r="D94" s="69" t="s">
        <v>61</v>
      </c>
      <c r="E94" s="69" t="s">
        <v>346</v>
      </c>
      <c r="F94" s="69">
        <v>1</v>
      </c>
      <c r="G94" s="72">
        <v>1.9465277777781012</v>
      </c>
      <c r="H94" s="74" t="s">
        <v>231</v>
      </c>
      <c r="I94" s="69" t="s">
        <v>323</v>
      </c>
      <c r="J94" s="73" t="s">
        <v>335</v>
      </c>
    </row>
    <row r="95" spans="1:10" ht="31.5" x14ac:dyDescent="0.25">
      <c r="A95" s="69" t="s">
        <v>340</v>
      </c>
      <c r="B95" s="70">
        <v>39973</v>
      </c>
      <c r="C95" s="71">
        <v>11.999854079999999</v>
      </c>
      <c r="D95" s="69" t="s">
        <v>63</v>
      </c>
      <c r="E95" s="69" t="s">
        <v>346</v>
      </c>
      <c r="F95" s="69">
        <v>1</v>
      </c>
      <c r="G95" s="72">
        <v>2.0034722222189885</v>
      </c>
      <c r="H95" s="74" t="s">
        <v>231</v>
      </c>
      <c r="I95" s="69" t="s">
        <v>323</v>
      </c>
      <c r="J95" s="73" t="s">
        <v>335</v>
      </c>
    </row>
    <row r="96" spans="1:10" ht="31.5" x14ac:dyDescent="0.25">
      <c r="A96" s="69" t="s">
        <v>333</v>
      </c>
      <c r="B96" s="70">
        <v>39973</v>
      </c>
      <c r="C96" s="71">
        <v>11.833189439999998</v>
      </c>
      <c r="D96" s="69" t="s">
        <v>63</v>
      </c>
      <c r="E96" s="69" t="s">
        <v>346</v>
      </c>
      <c r="F96" s="69">
        <v>1</v>
      </c>
      <c r="G96" s="72">
        <v>1.9694444444467081</v>
      </c>
      <c r="H96" s="74" t="s">
        <v>231</v>
      </c>
      <c r="I96" s="69" t="s">
        <v>323</v>
      </c>
      <c r="J96" s="73" t="s">
        <v>335</v>
      </c>
    </row>
    <row r="97" spans="1:10" ht="31.5" x14ac:dyDescent="0.25">
      <c r="A97" s="69" t="s">
        <v>340</v>
      </c>
      <c r="B97" s="70">
        <v>39973</v>
      </c>
      <c r="C97" s="71">
        <v>11.666524799999998</v>
      </c>
      <c r="D97" s="69" t="s">
        <v>63</v>
      </c>
      <c r="E97" s="69" t="s">
        <v>346</v>
      </c>
      <c r="F97" s="69">
        <v>1</v>
      </c>
      <c r="G97" s="72">
        <v>1.96875</v>
      </c>
      <c r="H97" s="74" t="s">
        <v>231</v>
      </c>
      <c r="I97" s="69" t="s">
        <v>323</v>
      </c>
      <c r="J97" s="73" t="s">
        <v>335</v>
      </c>
    </row>
    <row r="98" spans="1:10" ht="31.5" x14ac:dyDescent="0.25">
      <c r="A98" s="69" t="s">
        <v>340</v>
      </c>
      <c r="B98" s="70">
        <v>39973</v>
      </c>
      <c r="C98" s="71">
        <v>10.999866239999999</v>
      </c>
      <c r="D98" s="69" t="s">
        <v>63</v>
      </c>
      <c r="E98" s="69" t="s">
        <v>346</v>
      </c>
      <c r="F98" s="69">
        <v>1</v>
      </c>
      <c r="G98" s="72">
        <v>1.9659722222277196</v>
      </c>
      <c r="H98" s="74" t="s">
        <v>231</v>
      </c>
      <c r="I98" s="69" t="s">
        <v>323</v>
      </c>
      <c r="J98" s="73" t="s">
        <v>335</v>
      </c>
    </row>
    <row r="99" spans="1:10" ht="31.5" x14ac:dyDescent="0.25">
      <c r="A99" s="69" t="s">
        <v>333</v>
      </c>
      <c r="B99" s="70">
        <v>39973</v>
      </c>
      <c r="C99" s="71">
        <v>24.999695999999997</v>
      </c>
      <c r="D99" s="69" t="s">
        <v>65</v>
      </c>
      <c r="E99" s="69" t="s">
        <v>346</v>
      </c>
      <c r="F99" s="69">
        <v>0</v>
      </c>
      <c r="G99" s="72">
        <v>1.9902777777824667</v>
      </c>
      <c r="H99" s="74" t="s">
        <v>231</v>
      </c>
      <c r="I99" s="69" t="s">
        <v>323</v>
      </c>
      <c r="J99" s="73" t="s">
        <v>335</v>
      </c>
    </row>
    <row r="100" spans="1:10" ht="31.5" x14ac:dyDescent="0.25">
      <c r="A100" s="69" t="s">
        <v>333</v>
      </c>
      <c r="B100" s="70">
        <v>39973</v>
      </c>
      <c r="C100" s="71">
        <v>24.833031359999996</v>
      </c>
      <c r="D100" s="69" t="s">
        <v>65</v>
      </c>
      <c r="E100" s="69" t="s">
        <v>346</v>
      </c>
      <c r="F100" s="69">
        <v>0</v>
      </c>
      <c r="G100" s="72">
        <v>1.9826388888832298</v>
      </c>
      <c r="H100" s="74" t="s">
        <v>231</v>
      </c>
      <c r="I100" s="69" t="s">
        <v>323</v>
      </c>
      <c r="J100" s="73" t="s">
        <v>335</v>
      </c>
    </row>
    <row r="101" spans="1:10" ht="31.5" x14ac:dyDescent="0.25">
      <c r="A101" s="69" t="s">
        <v>333</v>
      </c>
      <c r="B101" s="70">
        <v>39973</v>
      </c>
      <c r="C101" s="71">
        <v>24.999695999999997</v>
      </c>
      <c r="D101" s="69" t="s">
        <v>65</v>
      </c>
      <c r="E101" s="69" t="s">
        <v>346</v>
      </c>
      <c r="F101" s="69">
        <v>0</v>
      </c>
      <c r="G101" s="72">
        <v>1.9701388888934162</v>
      </c>
      <c r="H101" s="74" t="s">
        <v>231</v>
      </c>
      <c r="I101" s="69" t="s">
        <v>323</v>
      </c>
      <c r="J101" s="73" t="s">
        <v>335</v>
      </c>
    </row>
    <row r="102" spans="1:10" ht="31.5" x14ac:dyDescent="0.25">
      <c r="A102" s="69" t="s">
        <v>333</v>
      </c>
      <c r="B102" s="70">
        <v>39973</v>
      </c>
      <c r="C102" s="71">
        <v>24.999695999999997</v>
      </c>
      <c r="D102" s="69" t="s">
        <v>65</v>
      </c>
      <c r="E102" s="69" t="s">
        <v>346</v>
      </c>
      <c r="F102" s="69">
        <v>0</v>
      </c>
      <c r="G102" s="72">
        <v>1.9680555555605679</v>
      </c>
      <c r="H102" s="74" t="s">
        <v>231</v>
      </c>
      <c r="I102" s="69" t="s">
        <v>323</v>
      </c>
      <c r="J102" s="73" t="s">
        <v>335</v>
      </c>
    </row>
    <row r="103" spans="1:10" ht="31.5" x14ac:dyDescent="0.25">
      <c r="A103" s="69" t="s">
        <v>333</v>
      </c>
      <c r="B103" s="70">
        <v>39973</v>
      </c>
      <c r="C103" s="71">
        <v>24.999695999999997</v>
      </c>
      <c r="D103" s="69" t="s">
        <v>65</v>
      </c>
      <c r="E103" s="69" t="s">
        <v>346</v>
      </c>
      <c r="F103" s="69">
        <v>0</v>
      </c>
      <c r="G103" s="72">
        <v>1.9659722222204437</v>
      </c>
      <c r="H103" s="74" t="s">
        <v>231</v>
      </c>
      <c r="I103" s="69" t="s">
        <v>323</v>
      </c>
      <c r="J103" s="73" t="s">
        <v>335</v>
      </c>
    </row>
    <row r="104" spans="1:10" ht="31.5" x14ac:dyDescent="0.25">
      <c r="A104" s="69" t="s">
        <v>333</v>
      </c>
      <c r="B104" s="70">
        <v>39973</v>
      </c>
      <c r="C104" s="71">
        <v>25.166360639999997</v>
      </c>
      <c r="D104" s="69" t="s">
        <v>65</v>
      </c>
      <c r="E104" s="69" t="s">
        <v>346</v>
      </c>
      <c r="F104" s="69">
        <v>0</v>
      </c>
      <c r="G104" s="72">
        <v>1.9659722222277196</v>
      </c>
      <c r="H104" s="74" t="s">
        <v>231</v>
      </c>
      <c r="I104" s="69" t="s">
        <v>323</v>
      </c>
      <c r="J104" s="73" t="s">
        <v>335</v>
      </c>
    </row>
    <row r="105" spans="1:10" ht="31.5" x14ac:dyDescent="0.25">
      <c r="A105" s="69" t="s">
        <v>333</v>
      </c>
      <c r="B105" s="70">
        <v>39973</v>
      </c>
      <c r="C105" s="71">
        <v>24.999695999999997</v>
      </c>
      <c r="D105" s="69" t="s">
        <v>65</v>
      </c>
      <c r="E105" s="69" t="s">
        <v>346</v>
      </c>
      <c r="F105" s="69">
        <v>0</v>
      </c>
      <c r="G105" s="72">
        <v>1.9652777777810115</v>
      </c>
      <c r="H105" s="74" t="s">
        <v>231</v>
      </c>
      <c r="I105" s="69" t="s">
        <v>323</v>
      </c>
      <c r="J105" s="73" t="s">
        <v>335</v>
      </c>
    </row>
    <row r="106" spans="1:10" ht="31.5" x14ac:dyDescent="0.25">
      <c r="A106" s="69" t="s">
        <v>333</v>
      </c>
      <c r="B106" s="70">
        <v>39973</v>
      </c>
      <c r="C106" s="71">
        <v>25.166360639999997</v>
      </c>
      <c r="D106" s="69" t="s">
        <v>65</v>
      </c>
      <c r="E106" s="69" t="s">
        <v>346</v>
      </c>
      <c r="F106" s="69">
        <v>0</v>
      </c>
      <c r="G106" s="72">
        <v>1.9659722222204437</v>
      </c>
      <c r="H106" s="74" t="s">
        <v>231</v>
      </c>
      <c r="I106" s="69" t="s">
        <v>323</v>
      </c>
      <c r="J106" s="73" t="s">
        <v>335</v>
      </c>
    </row>
    <row r="107" spans="1:10" ht="31.5" x14ac:dyDescent="0.25">
      <c r="A107" s="69" t="s">
        <v>333</v>
      </c>
      <c r="B107" s="70">
        <v>40057</v>
      </c>
      <c r="C107" s="71">
        <v>9.1998881279999996</v>
      </c>
      <c r="D107" s="69" t="s">
        <v>61</v>
      </c>
      <c r="E107" s="69" t="s">
        <v>346</v>
      </c>
      <c r="F107" s="69">
        <v>1</v>
      </c>
      <c r="G107" s="72">
        <v>1.9034722222277196</v>
      </c>
      <c r="H107" s="74" t="s">
        <v>231</v>
      </c>
      <c r="I107" s="69" t="s">
        <v>323</v>
      </c>
      <c r="J107" s="73" t="s">
        <v>335</v>
      </c>
    </row>
    <row r="108" spans="1:10" ht="31.5" x14ac:dyDescent="0.25">
      <c r="A108" s="69" t="s">
        <v>333</v>
      </c>
      <c r="B108" s="70">
        <v>40057</v>
      </c>
      <c r="C108" s="71">
        <v>11.499860159999997</v>
      </c>
      <c r="D108" s="69" t="s">
        <v>63</v>
      </c>
      <c r="E108" s="69" t="s">
        <v>346</v>
      </c>
      <c r="F108" s="69">
        <v>1</v>
      </c>
      <c r="G108" s="72">
        <v>1.9194444444437977</v>
      </c>
      <c r="H108" s="74" t="s">
        <v>231</v>
      </c>
      <c r="I108" s="69" t="s">
        <v>323</v>
      </c>
      <c r="J108" s="73" t="s">
        <v>335</v>
      </c>
    </row>
    <row r="109" spans="1:10" ht="31.5" x14ac:dyDescent="0.25">
      <c r="A109" s="69" t="s">
        <v>333</v>
      </c>
      <c r="B109" s="70">
        <v>40057</v>
      </c>
      <c r="C109" s="71">
        <v>12.599846783999997</v>
      </c>
      <c r="D109" s="69" t="s">
        <v>63</v>
      </c>
      <c r="E109" s="69" t="s">
        <v>346</v>
      </c>
      <c r="F109" s="69">
        <v>1</v>
      </c>
      <c r="G109" s="72">
        <v>1.9000000000014552</v>
      </c>
      <c r="H109" s="74" t="s">
        <v>231</v>
      </c>
      <c r="I109" s="69" t="s">
        <v>323</v>
      </c>
      <c r="J109" s="73" t="s">
        <v>335</v>
      </c>
    </row>
    <row r="110" spans="1:10" ht="31.5" x14ac:dyDescent="0.25">
      <c r="A110" s="69" t="s">
        <v>333</v>
      </c>
      <c r="B110" s="70">
        <v>40057</v>
      </c>
      <c r="C110" s="71">
        <v>9.1998881279999996</v>
      </c>
      <c r="D110" s="69" t="s">
        <v>61</v>
      </c>
      <c r="E110" s="69" t="s">
        <v>346</v>
      </c>
      <c r="F110" s="69">
        <v>1</v>
      </c>
      <c r="G110" s="72">
        <v>1.9145833333313931</v>
      </c>
      <c r="H110" s="74" t="s">
        <v>231</v>
      </c>
      <c r="I110" s="69" t="s">
        <v>323</v>
      </c>
      <c r="J110" s="73" t="s">
        <v>335</v>
      </c>
    </row>
    <row r="111" spans="1:10" ht="31.5" x14ac:dyDescent="0.25">
      <c r="A111" s="69" t="s">
        <v>333</v>
      </c>
      <c r="B111" s="70">
        <v>40057</v>
      </c>
      <c r="C111" s="71">
        <v>17.399788416</v>
      </c>
      <c r="D111" s="69" t="s">
        <v>63</v>
      </c>
      <c r="E111" s="69" t="s">
        <v>346</v>
      </c>
      <c r="F111" s="69">
        <v>1</v>
      </c>
      <c r="G111" s="72">
        <v>1.9722222222189885</v>
      </c>
      <c r="H111" s="74" t="s">
        <v>231</v>
      </c>
      <c r="I111" s="69" t="s">
        <v>323</v>
      </c>
      <c r="J111" s="73" t="s">
        <v>335</v>
      </c>
    </row>
    <row r="112" spans="1:10" ht="31.5" x14ac:dyDescent="0.25">
      <c r="A112" s="69" t="s">
        <v>333</v>
      </c>
      <c r="B112" s="70">
        <v>40057</v>
      </c>
      <c r="C112" s="71">
        <v>18.999768959999997</v>
      </c>
      <c r="D112" s="69" t="s">
        <v>63</v>
      </c>
      <c r="E112" s="69" t="s">
        <v>346</v>
      </c>
      <c r="F112" s="69">
        <v>1</v>
      </c>
      <c r="G112" s="72">
        <v>1.913888888891961</v>
      </c>
      <c r="H112" s="74" t="s">
        <v>231</v>
      </c>
      <c r="I112" s="69" t="s">
        <v>323</v>
      </c>
      <c r="J112" s="73" t="s">
        <v>335</v>
      </c>
    </row>
    <row r="113" spans="1:10" ht="31.5" x14ac:dyDescent="0.25">
      <c r="A113" s="69" t="s">
        <v>102</v>
      </c>
      <c r="B113" s="70">
        <v>40057</v>
      </c>
      <c r="C113" s="71">
        <v>17.999781119999998</v>
      </c>
      <c r="D113" s="69" t="s">
        <v>63</v>
      </c>
      <c r="E113" s="69" t="s">
        <v>346</v>
      </c>
      <c r="F113" s="69">
        <v>1</v>
      </c>
      <c r="G113" s="72">
        <v>1.90625</v>
      </c>
      <c r="H113" s="74" t="s">
        <v>231</v>
      </c>
      <c r="I113" s="69" t="s">
        <v>323</v>
      </c>
      <c r="J113" s="73" t="s">
        <v>336</v>
      </c>
    </row>
    <row r="114" spans="1:10" ht="31.5" x14ac:dyDescent="0.25">
      <c r="A114" s="69" t="s">
        <v>333</v>
      </c>
      <c r="B114" s="70">
        <v>40057</v>
      </c>
      <c r="C114" s="71">
        <v>16.999793279999999</v>
      </c>
      <c r="D114" s="69" t="s">
        <v>63</v>
      </c>
      <c r="E114" s="69" t="s">
        <v>346</v>
      </c>
      <c r="F114" s="69">
        <v>1</v>
      </c>
      <c r="G114" s="72">
        <v>1.9020833333270275</v>
      </c>
      <c r="H114" s="74" t="s">
        <v>231</v>
      </c>
      <c r="I114" s="69" t="s">
        <v>323</v>
      </c>
      <c r="J114" s="73" t="s">
        <v>335</v>
      </c>
    </row>
    <row r="115" spans="1:10" ht="31.5" x14ac:dyDescent="0.25">
      <c r="A115" s="69" t="s">
        <v>326</v>
      </c>
      <c r="B115" s="70">
        <v>40057</v>
      </c>
      <c r="C115" s="71">
        <v>26.799674112000002</v>
      </c>
      <c r="D115" s="69" t="s">
        <v>65</v>
      </c>
      <c r="E115" s="69" t="s">
        <v>346</v>
      </c>
      <c r="F115" s="69">
        <v>1</v>
      </c>
      <c r="G115" s="72">
        <v>1.9930555555547471</v>
      </c>
      <c r="H115" s="74" t="s">
        <v>231</v>
      </c>
      <c r="I115" s="69" t="s">
        <v>323</v>
      </c>
      <c r="J115" s="73" t="s">
        <v>336</v>
      </c>
    </row>
    <row r="116" spans="1:10" ht="31.5" x14ac:dyDescent="0.25">
      <c r="A116" s="69" t="s">
        <v>324</v>
      </c>
      <c r="B116" s="70">
        <v>40057</v>
      </c>
      <c r="C116" s="71">
        <v>27.999659519999998</v>
      </c>
      <c r="D116" s="69" t="s">
        <v>65</v>
      </c>
      <c r="E116" s="69" t="s">
        <v>346</v>
      </c>
      <c r="F116" s="69">
        <v>1</v>
      </c>
      <c r="G116" s="72">
        <v>1.9673611111065838</v>
      </c>
      <c r="H116" s="74" t="s">
        <v>231</v>
      </c>
      <c r="I116" s="69" t="s">
        <v>323</v>
      </c>
      <c r="J116" s="73" t="s">
        <v>337</v>
      </c>
    </row>
    <row r="117" spans="1:10" ht="31.5" x14ac:dyDescent="0.25">
      <c r="A117" s="69" t="s">
        <v>326</v>
      </c>
      <c r="B117" s="70">
        <v>40057</v>
      </c>
      <c r="C117" s="71">
        <v>27.899660735999998</v>
      </c>
      <c r="D117" s="69" t="s">
        <v>65</v>
      </c>
      <c r="E117" s="69" t="s">
        <v>346</v>
      </c>
      <c r="F117" s="69">
        <v>1</v>
      </c>
      <c r="G117" s="72">
        <v>1.9708333333328483</v>
      </c>
      <c r="H117" s="74" t="s">
        <v>231</v>
      </c>
      <c r="I117" s="69" t="s">
        <v>323</v>
      </c>
      <c r="J117" s="73" t="s">
        <v>336</v>
      </c>
    </row>
    <row r="118" spans="1:10" ht="31.5" x14ac:dyDescent="0.25">
      <c r="A118" s="69" t="s">
        <v>326</v>
      </c>
      <c r="B118" s="70">
        <v>40057</v>
      </c>
      <c r="C118" s="71">
        <v>29.999635199999997</v>
      </c>
      <c r="D118" s="69" t="s">
        <v>65</v>
      </c>
      <c r="E118" s="69" t="s">
        <v>346</v>
      </c>
      <c r="F118" s="69">
        <v>1</v>
      </c>
      <c r="G118" s="72">
        <v>1.9645833333343035</v>
      </c>
      <c r="H118" s="74" t="s">
        <v>231</v>
      </c>
      <c r="I118" s="69" t="s">
        <v>323</v>
      </c>
      <c r="J118" s="73" t="s">
        <v>336</v>
      </c>
    </row>
    <row r="119" spans="1:10" ht="31.5" x14ac:dyDescent="0.25">
      <c r="A119" s="69" t="s">
        <v>102</v>
      </c>
      <c r="B119" s="70">
        <v>40057</v>
      </c>
      <c r="C119" s="71">
        <v>23.499714239999996</v>
      </c>
      <c r="D119" s="69" t="s">
        <v>65</v>
      </c>
      <c r="E119" s="69" t="s">
        <v>346</v>
      </c>
      <c r="F119" s="69">
        <v>1</v>
      </c>
      <c r="G119" s="72">
        <v>1.9541666666700621</v>
      </c>
      <c r="H119" s="74" t="s">
        <v>231</v>
      </c>
      <c r="I119" s="69" t="s">
        <v>323</v>
      </c>
      <c r="J119" s="73" t="s">
        <v>336</v>
      </c>
    </row>
    <row r="120" spans="1:10" ht="31.5" x14ac:dyDescent="0.25">
      <c r="A120" s="69" t="s">
        <v>333</v>
      </c>
      <c r="B120" s="70">
        <v>40057</v>
      </c>
      <c r="C120" s="71">
        <v>25.899685055999999</v>
      </c>
      <c r="D120" s="69" t="s">
        <v>65</v>
      </c>
      <c r="E120" s="69" t="s">
        <v>346</v>
      </c>
      <c r="F120" s="69">
        <v>1</v>
      </c>
      <c r="G120" s="72">
        <v>1.9555555555562023</v>
      </c>
      <c r="H120" s="74" t="s">
        <v>231</v>
      </c>
      <c r="I120" s="69" t="s">
        <v>323</v>
      </c>
      <c r="J120" s="73" t="s">
        <v>335</v>
      </c>
    </row>
    <row r="121" spans="1:10" ht="31.5" x14ac:dyDescent="0.25">
      <c r="A121" s="69" t="s">
        <v>333</v>
      </c>
      <c r="B121" s="70">
        <v>40057</v>
      </c>
      <c r="C121" s="71">
        <v>26.899672895999995</v>
      </c>
      <c r="D121" s="69" t="s">
        <v>65</v>
      </c>
      <c r="E121" s="69" t="s">
        <v>346</v>
      </c>
      <c r="F121" s="69">
        <v>1</v>
      </c>
      <c r="G121" s="72">
        <v>1.9423611111124046</v>
      </c>
      <c r="H121" s="74" t="s">
        <v>231</v>
      </c>
      <c r="I121" s="69" t="s">
        <v>323</v>
      </c>
      <c r="J121" s="73" t="s">
        <v>335</v>
      </c>
    </row>
    <row r="122" spans="1:10" ht="31.5" x14ac:dyDescent="0.25">
      <c r="A122" s="69" t="s">
        <v>324</v>
      </c>
      <c r="B122" s="70">
        <v>40057</v>
      </c>
      <c r="C122" s="71">
        <v>26.999671679999999</v>
      </c>
      <c r="D122" s="69" t="s">
        <v>65</v>
      </c>
      <c r="E122" s="69" t="s">
        <v>346</v>
      </c>
      <c r="F122" s="69">
        <v>1</v>
      </c>
      <c r="G122" s="72">
        <v>1.9833333333299379</v>
      </c>
      <c r="H122" s="74" t="s">
        <v>231</v>
      </c>
      <c r="I122" s="69" t="s">
        <v>323</v>
      </c>
      <c r="J122" s="73" t="s">
        <v>337</v>
      </c>
    </row>
    <row r="123" spans="1:10" ht="31.5" x14ac:dyDescent="0.25">
      <c r="A123" s="69" t="s">
        <v>333</v>
      </c>
      <c r="B123" s="70">
        <v>40071</v>
      </c>
      <c r="C123" s="71">
        <v>11.116531487999998</v>
      </c>
      <c r="D123" s="69" t="s">
        <v>63</v>
      </c>
      <c r="E123" s="69" t="s">
        <v>346</v>
      </c>
      <c r="F123" s="69">
        <v>1</v>
      </c>
      <c r="G123" s="72">
        <v>2.8625000000029104</v>
      </c>
      <c r="H123" s="74" t="s">
        <v>231</v>
      </c>
      <c r="I123" s="69" t="s">
        <v>323</v>
      </c>
      <c r="J123" s="73" t="s">
        <v>335</v>
      </c>
    </row>
    <row r="124" spans="1:10" ht="31.5" x14ac:dyDescent="0.25">
      <c r="A124" s="69" t="s">
        <v>333</v>
      </c>
      <c r="B124" s="70">
        <v>40071</v>
      </c>
      <c r="C124" s="71">
        <v>10.999866239999999</v>
      </c>
      <c r="D124" s="69" t="s">
        <v>63</v>
      </c>
      <c r="E124" s="69" t="s">
        <v>346</v>
      </c>
      <c r="F124" s="69">
        <v>1</v>
      </c>
      <c r="G124" s="72">
        <v>2.8631944444423425</v>
      </c>
      <c r="H124" s="74" t="s">
        <v>231</v>
      </c>
      <c r="I124" s="69" t="s">
        <v>323</v>
      </c>
      <c r="J124" s="73" t="s">
        <v>335</v>
      </c>
    </row>
    <row r="125" spans="1:10" ht="31.5" x14ac:dyDescent="0.25">
      <c r="A125" s="69" t="s">
        <v>333</v>
      </c>
      <c r="B125" s="70">
        <v>40071</v>
      </c>
      <c r="C125" s="71">
        <v>12.699845567999999</v>
      </c>
      <c r="D125" s="69" t="s">
        <v>63</v>
      </c>
      <c r="E125" s="69" t="s">
        <v>346</v>
      </c>
      <c r="F125" s="69">
        <v>1</v>
      </c>
      <c r="G125" s="72">
        <v>2.8652777777751908</v>
      </c>
      <c r="H125" s="74" t="s">
        <v>231</v>
      </c>
      <c r="I125" s="69" t="s">
        <v>323</v>
      </c>
      <c r="J125" s="73" t="s">
        <v>335</v>
      </c>
    </row>
    <row r="126" spans="1:10" ht="31.5" x14ac:dyDescent="0.25">
      <c r="A126" s="69" t="s">
        <v>333</v>
      </c>
      <c r="B126" s="70">
        <v>40071</v>
      </c>
      <c r="C126" s="71">
        <v>10.399873535999999</v>
      </c>
      <c r="D126" s="69" t="s">
        <v>63</v>
      </c>
      <c r="E126" s="69" t="s">
        <v>346</v>
      </c>
      <c r="F126" s="69">
        <v>1</v>
      </c>
      <c r="G126" s="72">
        <v>2.8659722222218988</v>
      </c>
      <c r="H126" s="74" t="s">
        <v>231</v>
      </c>
      <c r="I126" s="69" t="s">
        <v>323</v>
      </c>
      <c r="J126" s="73" t="s">
        <v>335</v>
      </c>
    </row>
    <row r="127" spans="1:10" ht="31.5" x14ac:dyDescent="0.25">
      <c r="A127" s="69" t="s">
        <v>333</v>
      </c>
      <c r="B127" s="70">
        <v>40071</v>
      </c>
      <c r="C127" s="71">
        <v>18.999768959999997</v>
      </c>
      <c r="D127" s="69" t="s">
        <v>63</v>
      </c>
      <c r="E127" s="69" t="s">
        <v>346</v>
      </c>
      <c r="F127" s="69">
        <v>1</v>
      </c>
      <c r="G127" s="72">
        <v>2.8881944444437977</v>
      </c>
      <c r="H127" s="74" t="s">
        <v>231</v>
      </c>
      <c r="I127" s="69" t="s">
        <v>323</v>
      </c>
      <c r="J127" s="73" t="s">
        <v>335</v>
      </c>
    </row>
    <row r="128" spans="1:10" ht="31.5" x14ac:dyDescent="0.25">
      <c r="A128" s="69" t="s">
        <v>333</v>
      </c>
      <c r="B128" s="70">
        <v>40071</v>
      </c>
      <c r="C128" s="71">
        <v>14.899818816</v>
      </c>
      <c r="D128" s="69" t="s">
        <v>63</v>
      </c>
      <c r="E128" s="69" t="s">
        <v>346</v>
      </c>
      <c r="F128" s="69">
        <v>0</v>
      </c>
      <c r="G128" s="72">
        <v>2.8888888888905058</v>
      </c>
      <c r="H128" s="74" t="s">
        <v>231</v>
      </c>
      <c r="I128" s="69" t="s">
        <v>323</v>
      </c>
      <c r="J128" s="73" t="s">
        <v>335</v>
      </c>
    </row>
    <row r="129" spans="1:10" ht="31.5" x14ac:dyDescent="0.25">
      <c r="A129" s="69" t="s">
        <v>333</v>
      </c>
      <c r="B129" s="70">
        <v>40071</v>
      </c>
      <c r="C129" s="71">
        <v>18.799771391999997</v>
      </c>
      <c r="D129" s="69" t="s">
        <v>63</v>
      </c>
      <c r="E129" s="69" t="s">
        <v>346</v>
      </c>
      <c r="F129" s="69">
        <v>1</v>
      </c>
      <c r="G129" s="72">
        <v>2.8812499999985448</v>
      </c>
      <c r="H129" s="74" t="s">
        <v>231</v>
      </c>
      <c r="I129" s="69" t="s">
        <v>323</v>
      </c>
      <c r="J129" s="73" t="s">
        <v>335</v>
      </c>
    </row>
    <row r="130" spans="1:10" ht="31.5" x14ac:dyDescent="0.25">
      <c r="A130" s="69" t="s">
        <v>326</v>
      </c>
      <c r="B130" s="70">
        <v>40071</v>
      </c>
      <c r="C130" s="71">
        <v>17.999781119999998</v>
      </c>
      <c r="D130" s="69" t="s">
        <v>63</v>
      </c>
      <c r="E130" s="69" t="s">
        <v>346</v>
      </c>
      <c r="F130" s="69">
        <v>1</v>
      </c>
      <c r="G130" s="72">
        <v>2.8972222222218988</v>
      </c>
      <c r="H130" s="74" t="s">
        <v>231</v>
      </c>
      <c r="I130" s="69" t="s">
        <v>323</v>
      </c>
      <c r="J130" s="73" t="s">
        <v>336</v>
      </c>
    </row>
    <row r="131" spans="1:10" ht="31.5" x14ac:dyDescent="0.25">
      <c r="A131" s="69" t="s">
        <v>121</v>
      </c>
      <c r="B131" s="70">
        <v>40071</v>
      </c>
      <c r="C131" s="71">
        <v>30.399630335999998</v>
      </c>
      <c r="D131" s="69" t="s">
        <v>67</v>
      </c>
      <c r="E131" s="69" t="s">
        <v>347</v>
      </c>
      <c r="F131" s="69">
        <v>1</v>
      </c>
      <c r="G131" s="72">
        <v>2.9541666666627862</v>
      </c>
      <c r="H131" s="74" t="s">
        <v>231</v>
      </c>
      <c r="I131" s="69" t="s">
        <v>323</v>
      </c>
      <c r="J131" s="73" t="s">
        <v>338</v>
      </c>
    </row>
    <row r="132" spans="1:10" ht="31.5" x14ac:dyDescent="0.25">
      <c r="A132" s="69" t="s">
        <v>340</v>
      </c>
      <c r="B132" s="70">
        <v>40071</v>
      </c>
      <c r="C132" s="71">
        <v>28.999647360000001</v>
      </c>
      <c r="D132" s="69" t="s">
        <v>65</v>
      </c>
      <c r="E132" s="69" t="s">
        <v>346</v>
      </c>
      <c r="F132" s="69">
        <v>0</v>
      </c>
      <c r="G132" s="72">
        <v>2.9576388888890506</v>
      </c>
      <c r="H132" s="74" t="s">
        <v>231</v>
      </c>
      <c r="I132" s="69" t="s">
        <v>323</v>
      </c>
      <c r="J132" s="73" t="s">
        <v>335</v>
      </c>
    </row>
    <row r="133" spans="1:10" ht="31.5" x14ac:dyDescent="0.25">
      <c r="A133" s="69" t="s">
        <v>333</v>
      </c>
      <c r="B133" s="70">
        <v>40071</v>
      </c>
      <c r="C133" s="71">
        <v>30.899624255999999</v>
      </c>
      <c r="D133" s="69" t="s">
        <v>67</v>
      </c>
      <c r="E133" s="69" t="s">
        <v>347</v>
      </c>
      <c r="F133" s="69">
        <v>1</v>
      </c>
      <c r="G133" s="72">
        <v>2.9506944444437977</v>
      </c>
      <c r="H133" s="74" t="s">
        <v>231</v>
      </c>
      <c r="I133" s="69" t="s">
        <v>323</v>
      </c>
      <c r="J133" s="73" t="s">
        <v>335</v>
      </c>
    </row>
    <row r="134" spans="1:10" ht="31.5" x14ac:dyDescent="0.25">
      <c r="A134" s="69" t="s">
        <v>333</v>
      </c>
      <c r="B134" s="70">
        <v>40071</v>
      </c>
      <c r="C134" s="71">
        <v>31.499616959999997</v>
      </c>
      <c r="D134" s="69" t="s">
        <v>67</v>
      </c>
      <c r="E134" s="69" t="s">
        <v>347</v>
      </c>
      <c r="F134" s="69">
        <v>1</v>
      </c>
      <c r="G134" s="72">
        <v>2.9493055555503815</v>
      </c>
      <c r="H134" s="74" t="s">
        <v>231</v>
      </c>
      <c r="I134" s="69" t="s">
        <v>323</v>
      </c>
      <c r="J134" s="73" t="s">
        <v>335</v>
      </c>
    </row>
    <row r="135" spans="1:10" ht="31.5" x14ac:dyDescent="0.25">
      <c r="A135" s="69" t="s">
        <v>340</v>
      </c>
      <c r="B135" s="70">
        <v>40071</v>
      </c>
      <c r="C135" s="71">
        <v>17.799783551999997</v>
      </c>
      <c r="D135" s="69" t="s">
        <v>63</v>
      </c>
      <c r="E135" s="69" t="s">
        <v>346</v>
      </c>
      <c r="F135" s="69">
        <v>1</v>
      </c>
      <c r="G135" s="72">
        <v>2.9173611111109494</v>
      </c>
      <c r="H135" s="74" t="s">
        <v>231</v>
      </c>
      <c r="I135" s="69" t="s">
        <v>323</v>
      </c>
      <c r="J135" s="73" t="s">
        <v>335</v>
      </c>
    </row>
    <row r="136" spans="1:10" ht="31.5" x14ac:dyDescent="0.25">
      <c r="A136" s="69" t="s">
        <v>102</v>
      </c>
      <c r="B136" s="70">
        <v>40071</v>
      </c>
      <c r="C136" s="71">
        <v>23.399715455999999</v>
      </c>
      <c r="D136" s="69" t="s">
        <v>63</v>
      </c>
      <c r="E136" s="69" t="s">
        <v>346</v>
      </c>
      <c r="F136" s="69">
        <v>1</v>
      </c>
      <c r="G136" s="72">
        <v>2.9069444444467081</v>
      </c>
      <c r="H136" s="74" t="s">
        <v>231</v>
      </c>
      <c r="I136" s="69" t="s">
        <v>323</v>
      </c>
      <c r="J136" s="73" t="s">
        <v>336</v>
      </c>
    </row>
    <row r="137" spans="1:10" ht="31.5" x14ac:dyDescent="0.25">
      <c r="A137" s="69" t="s">
        <v>324</v>
      </c>
      <c r="B137" s="70">
        <v>40071</v>
      </c>
      <c r="C137" s="71">
        <v>23.899709375999997</v>
      </c>
      <c r="D137" s="69" t="s">
        <v>65</v>
      </c>
      <c r="E137" s="69" t="s">
        <v>346</v>
      </c>
      <c r="F137" s="69">
        <v>1</v>
      </c>
      <c r="G137" s="72">
        <v>2.9055555555605679</v>
      </c>
      <c r="H137" s="74" t="s">
        <v>231</v>
      </c>
      <c r="I137" s="69" t="s">
        <v>323</v>
      </c>
      <c r="J137" s="73" t="s">
        <v>337</v>
      </c>
    </row>
    <row r="138" spans="1:10" ht="31.5" x14ac:dyDescent="0.25">
      <c r="A138" s="69" t="s">
        <v>326</v>
      </c>
      <c r="B138" s="70">
        <v>40071</v>
      </c>
      <c r="C138" s="71">
        <v>27.099670463999995</v>
      </c>
      <c r="D138" s="69" t="s">
        <v>65</v>
      </c>
      <c r="E138" s="69" t="s">
        <v>346</v>
      </c>
      <c r="F138" s="69">
        <v>1</v>
      </c>
      <c r="G138" s="72">
        <v>2.9048611111138598</v>
      </c>
      <c r="H138" s="74" t="s">
        <v>231</v>
      </c>
      <c r="I138" s="69" t="s">
        <v>323</v>
      </c>
      <c r="J138" s="73" t="s">
        <v>336</v>
      </c>
    </row>
    <row r="139" spans="1:10" ht="31.5" x14ac:dyDescent="0.25">
      <c r="A139" s="69" t="s">
        <v>333</v>
      </c>
      <c r="B139" s="70">
        <v>40091</v>
      </c>
      <c r="C139" s="71">
        <v>10.099877184</v>
      </c>
      <c r="D139" s="69" t="s">
        <v>63</v>
      </c>
      <c r="E139" s="69" t="s">
        <v>346</v>
      </c>
      <c r="F139" s="69">
        <v>1</v>
      </c>
      <c r="G139" s="72">
        <v>1.7680555555562023</v>
      </c>
      <c r="H139" s="74" t="s">
        <v>231</v>
      </c>
      <c r="I139" s="69" t="s">
        <v>323</v>
      </c>
      <c r="J139" s="73" t="s">
        <v>335</v>
      </c>
    </row>
    <row r="140" spans="1:10" ht="31.5" x14ac:dyDescent="0.25">
      <c r="A140" s="69" t="s">
        <v>333</v>
      </c>
      <c r="B140" s="70">
        <v>40091</v>
      </c>
      <c r="C140" s="71">
        <v>10.399873535999999</v>
      </c>
      <c r="D140" s="69" t="s">
        <v>63</v>
      </c>
      <c r="E140" s="69" t="s">
        <v>346</v>
      </c>
      <c r="F140" s="69">
        <v>1</v>
      </c>
      <c r="G140" s="72">
        <v>1.7645833333372138</v>
      </c>
      <c r="H140" s="74" t="s">
        <v>231</v>
      </c>
      <c r="I140" s="69" t="s">
        <v>323</v>
      </c>
      <c r="J140" s="73" t="s">
        <v>335</v>
      </c>
    </row>
    <row r="141" spans="1:10" ht="31.5" x14ac:dyDescent="0.25">
      <c r="A141" s="69" t="s">
        <v>333</v>
      </c>
      <c r="B141" s="70">
        <v>40091</v>
      </c>
      <c r="C141" s="71">
        <v>9.2998869119999998</v>
      </c>
      <c r="D141" s="69" t="s">
        <v>61</v>
      </c>
      <c r="E141" s="69" t="s">
        <v>346</v>
      </c>
      <c r="F141" s="69">
        <v>1</v>
      </c>
      <c r="G141" s="72">
        <v>1.7631944444510737</v>
      </c>
      <c r="H141" s="74" t="s">
        <v>231</v>
      </c>
      <c r="I141" s="69" t="s">
        <v>323</v>
      </c>
      <c r="J141" s="73" t="s">
        <v>335</v>
      </c>
    </row>
    <row r="142" spans="1:10" ht="31.5" x14ac:dyDescent="0.25">
      <c r="A142" s="69" t="s">
        <v>325</v>
      </c>
      <c r="B142" s="70">
        <v>40091</v>
      </c>
      <c r="C142" s="71">
        <v>10.099877184</v>
      </c>
      <c r="D142" s="69" t="s">
        <v>63</v>
      </c>
      <c r="E142" s="69" t="s">
        <v>346</v>
      </c>
      <c r="F142" s="69">
        <v>1</v>
      </c>
      <c r="G142" s="72">
        <v>1.742361111108039</v>
      </c>
      <c r="H142" s="74" t="s">
        <v>231</v>
      </c>
      <c r="I142" s="69" t="s">
        <v>323</v>
      </c>
      <c r="J142" s="73" t="s">
        <v>336</v>
      </c>
    </row>
    <row r="143" spans="1:10" ht="31.5" x14ac:dyDescent="0.25">
      <c r="A143" s="69" t="s">
        <v>121</v>
      </c>
      <c r="B143" s="70">
        <v>40091</v>
      </c>
      <c r="C143" s="71">
        <v>18.499775039999999</v>
      </c>
      <c r="D143" s="69" t="s">
        <v>63</v>
      </c>
      <c r="E143" s="69" t="s">
        <v>346</v>
      </c>
      <c r="F143" s="69">
        <v>1</v>
      </c>
      <c r="G143" s="72">
        <v>1.9256944444423425</v>
      </c>
      <c r="H143" s="74" t="s">
        <v>231</v>
      </c>
      <c r="I143" s="69" t="s">
        <v>323</v>
      </c>
      <c r="J143" s="73" t="s">
        <v>338</v>
      </c>
    </row>
    <row r="144" spans="1:10" ht="31.5" x14ac:dyDescent="0.25">
      <c r="A144" s="69" t="s">
        <v>324</v>
      </c>
      <c r="B144" s="70">
        <v>40091</v>
      </c>
      <c r="C144" s="71">
        <v>19.199766527999998</v>
      </c>
      <c r="D144" s="69" t="s">
        <v>63</v>
      </c>
      <c r="E144" s="69" t="s">
        <v>346</v>
      </c>
      <c r="F144" s="69">
        <v>1</v>
      </c>
      <c r="G144" s="72">
        <v>1.9208333333372138</v>
      </c>
      <c r="H144" s="74" t="s">
        <v>231</v>
      </c>
      <c r="I144" s="69" t="s">
        <v>323</v>
      </c>
      <c r="J144" s="73" t="s">
        <v>337</v>
      </c>
    </row>
    <row r="145" spans="1:17" ht="31.5" x14ac:dyDescent="0.25">
      <c r="A145" s="69" t="s">
        <v>326</v>
      </c>
      <c r="B145" s="70">
        <v>40091</v>
      </c>
      <c r="C145" s="71">
        <v>19.699760447999999</v>
      </c>
      <c r="D145" s="69" t="s">
        <v>63</v>
      </c>
      <c r="E145" s="69" t="s">
        <v>346</v>
      </c>
      <c r="F145" s="69">
        <v>1</v>
      </c>
      <c r="G145" s="72">
        <v>1.897916666661331</v>
      </c>
      <c r="H145" s="74" t="s">
        <v>231</v>
      </c>
      <c r="I145" s="69" t="s">
        <v>323</v>
      </c>
      <c r="J145" s="73" t="s">
        <v>336</v>
      </c>
    </row>
    <row r="146" spans="1:17" ht="31.5" x14ac:dyDescent="0.25">
      <c r="A146" s="69" t="s">
        <v>121</v>
      </c>
      <c r="B146" s="70">
        <v>40091</v>
      </c>
      <c r="C146" s="71">
        <v>19.599761663999995</v>
      </c>
      <c r="D146" s="69" t="s">
        <v>63</v>
      </c>
      <c r="E146" s="69" t="s">
        <v>346</v>
      </c>
      <c r="F146" s="69">
        <v>1</v>
      </c>
      <c r="G146" s="72">
        <v>1.8958333333284827</v>
      </c>
      <c r="H146" s="74" t="s">
        <v>231</v>
      </c>
      <c r="I146" s="69" t="s">
        <v>323</v>
      </c>
      <c r="J146" s="73" t="s">
        <v>338</v>
      </c>
    </row>
    <row r="147" spans="1:17" ht="31.5" x14ac:dyDescent="0.25">
      <c r="A147" s="69" t="s">
        <v>333</v>
      </c>
      <c r="B147" s="70">
        <v>40091</v>
      </c>
      <c r="C147" s="71">
        <v>30.699626687999999</v>
      </c>
      <c r="D147" s="69" t="s">
        <v>67</v>
      </c>
      <c r="E147" s="69" t="s">
        <v>347</v>
      </c>
      <c r="F147" s="69">
        <v>1</v>
      </c>
      <c r="G147" s="72">
        <v>2.2125000000014552</v>
      </c>
      <c r="H147" s="74" t="s">
        <v>231</v>
      </c>
      <c r="I147" s="69" t="s">
        <v>323</v>
      </c>
      <c r="J147" s="73" t="s">
        <v>335</v>
      </c>
    </row>
    <row r="148" spans="1:17" ht="31.5" x14ac:dyDescent="0.25">
      <c r="A148" s="69" t="s">
        <v>326</v>
      </c>
      <c r="B148" s="70">
        <v>40091</v>
      </c>
      <c r="C148" s="71">
        <v>29.899636415999996</v>
      </c>
      <c r="D148" s="69" t="s">
        <v>65</v>
      </c>
      <c r="E148" s="69" t="s">
        <v>346</v>
      </c>
      <c r="F148" s="69">
        <v>1</v>
      </c>
      <c r="G148" s="72">
        <v>2.210416666661331</v>
      </c>
      <c r="H148" s="74" t="s">
        <v>231</v>
      </c>
      <c r="I148" s="69" t="s">
        <v>323</v>
      </c>
      <c r="J148" s="73" t="s">
        <v>336</v>
      </c>
    </row>
    <row r="149" spans="1:17" ht="31.5" x14ac:dyDescent="0.25">
      <c r="A149" s="69" t="s">
        <v>324</v>
      </c>
      <c r="B149" s="70">
        <v>40091</v>
      </c>
      <c r="C149" s="71">
        <v>27.599664383999997</v>
      </c>
      <c r="D149" s="69" t="s">
        <v>65</v>
      </c>
      <c r="E149" s="69" t="s">
        <v>346</v>
      </c>
      <c r="F149" s="69">
        <v>1</v>
      </c>
      <c r="G149" s="72">
        <v>2.2083333333357587</v>
      </c>
      <c r="H149" s="74" t="s">
        <v>231</v>
      </c>
      <c r="I149" s="69" t="s">
        <v>323</v>
      </c>
      <c r="J149" s="73" t="s">
        <v>337</v>
      </c>
    </row>
    <row r="150" spans="1:17" ht="31.5" x14ac:dyDescent="0.25">
      <c r="A150" s="69" t="s">
        <v>121</v>
      </c>
      <c r="B150" s="70">
        <v>40091</v>
      </c>
      <c r="C150" s="71">
        <v>28.899648575999997</v>
      </c>
      <c r="D150" s="69" t="s">
        <v>65</v>
      </c>
      <c r="E150" s="69" t="s">
        <v>346</v>
      </c>
      <c r="F150" s="69">
        <v>1</v>
      </c>
      <c r="G150" s="72">
        <v>2.2000000000043656</v>
      </c>
      <c r="H150" s="74" t="s">
        <v>231</v>
      </c>
      <c r="I150" s="69" t="s">
        <v>323</v>
      </c>
      <c r="J150" s="73" t="s">
        <v>338</v>
      </c>
    </row>
    <row r="151" spans="1:17" ht="31.5" x14ac:dyDescent="0.25">
      <c r="A151" s="69" t="s">
        <v>121</v>
      </c>
      <c r="B151" s="70">
        <v>40091</v>
      </c>
      <c r="C151" s="71">
        <v>24.799698432</v>
      </c>
      <c r="D151" s="69" t="s">
        <v>65</v>
      </c>
      <c r="E151" s="69" t="s">
        <v>346</v>
      </c>
      <c r="F151" s="69">
        <v>1</v>
      </c>
      <c r="G151" s="72">
        <v>2.0645833333328483</v>
      </c>
      <c r="H151" s="74" t="s">
        <v>231</v>
      </c>
      <c r="I151" s="69" t="s">
        <v>323</v>
      </c>
      <c r="J151" s="73" t="s">
        <v>338</v>
      </c>
    </row>
    <row r="152" spans="1:17" ht="31.5" x14ac:dyDescent="0.25">
      <c r="A152" s="69" t="s">
        <v>324</v>
      </c>
      <c r="B152" s="70">
        <v>40091</v>
      </c>
      <c r="C152" s="71">
        <v>25.499689919999998</v>
      </c>
      <c r="D152" s="69" t="s">
        <v>65</v>
      </c>
      <c r="E152" s="69" t="s">
        <v>346</v>
      </c>
      <c r="F152" s="69">
        <v>1</v>
      </c>
      <c r="G152" s="72">
        <v>2.0583333333343035</v>
      </c>
      <c r="H152" s="74" t="s">
        <v>231</v>
      </c>
      <c r="I152" s="69" t="s">
        <v>323</v>
      </c>
      <c r="J152" s="73" t="s">
        <v>337</v>
      </c>
    </row>
    <row r="153" spans="1:17" ht="31.5" x14ac:dyDescent="0.25">
      <c r="A153" s="69" t="s">
        <v>324</v>
      </c>
      <c r="B153" s="70">
        <v>40091</v>
      </c>
      <c r="C153" s="71">
        <v>26.899672895999995</v>
      </c>
      <c r="D153" s="69" t="s">
        <v>65</v>
      </c>
      <c r="E153" s="69" t="s">
        <v>346</v>
      </c>
      <c r="F153" s="69">
        <v>1</v>
      </c>
      <c r="G153" s="72">
        <v>2.0555555555547471</v>
      </c>
      <c r="H153" s="74" t="s">
        <v>231</v>
      </c>
      <c r="I153" s="69" t="s">
        <v>323</v>
      </c>
      <c r="J153" s="73" t="s">
        <v>337</v>
      </c>
    </row>
    <row r="154" spans="1:17" ht="31.5" x14ac:dyDescent="0.25">
      <c r="A154" s="69" t="s">
        <v>326</v>
      </c>
      <c r="B154" s="70">
        <v>40091</v>
      </c>
      <c r="C154" s="71">
        <v>24.699699647999992</v>
      </c>
      <c r="D154" s="69" t="s">
        <v>65</v>
      </c>
      <c r="E154" s="69" t="s">
        <v>346</v>
      </c>
      <c r="F154" s="69">
        <v>1</v>
      </c>
      <c r="G154" s="72">
        <v>2.0534722222218988</v>
      </c>
      <c r="H154" s="74" t="s">
        <v>231</v>
      </c>
      <c r="I154" s="69" t="s">
        <v>323</v>
      </c>
      <c r="J154" s="73" t="s">
        <v>336</v>
      </c>
    </row>
    <row r="155" spans="1:17" ht="31.5" x14ac:dyDescent="0.25">
      <c r="A155" s="69" t="s">
        <v>340</v>
      </c>
      <c r="B155" s="70">
        <v>40093</v>
      </c>
      <c r="C155" s="71">
        <v>11.899855296</v>
      </c>
      <c r="D155" s="69" t="s">
        <v>63</v>
      </c>
      <c r="E155" s="69" t="s">
        <v>346</v>
      </c>
      <c r="F155" s="69">
        <v>1</v>
      </c>
      <c r="G155" s="72">
        <v>1.9708333333328483</v>
      </c>
      <c r="H155" s="74" t="s">
        <v>231</v>
      </c>
      <c r="I155" s="69" t="s">
        <v>323</v>
      </c>
      <c r="J155" s="73" t="s">
        <v>335</v>
      </c>
    </row>
    <row r="156" spans="1:17" ht="31.5" x14ac:dyDescent="0.25">
      <c r="A156" s="69" t="s">
        <v>333</v>
      </c>
      <c r="B156" s="70">
        <v>40093</v>
      </c>
      <c r="C156" s="71">
        <v>13.899830976000001</v>
      </c>
      <c r="D156" s="69" t="s">
        <v>63</v>
      </c>
      <c r="E156" s="69" t="s">
        <v>346</v>
      </c>
      <c r="F156" s="69">
        <v>1</v>
      </c>
      <c r="G156" s="72">
        <v>1.96875</v>
      </c>
      <c r="H156" s="74" t="s">
        <v>231</v>
      </c>
      <c r="I156" s="69" t="s">
        <v>323</v>
      </c>
      <c r="J156" s="73" t="s">
        <v>335</v>
      </c>
    </row>
    <row r="157" spans="1:17" s="64" customFormat="1" ht="31.5" x14ac:dyDescent="0.2">
      <c r="A157" s="69" t="s">
        <v>340</v>
      </c>
      <c r="B157" s="70">
        <v>40093</v>
      </c>
      <c r="C157" s="71">
        <v>9.7998808319999977</v>
      </c>
      <c r="D157" s="69" t="s">
        <v>61</v>
      </c>
      <c r="E157" s="69" t="s">
        <v>346</v>
      </c>
      <c r="F157" s="69">
        <v>1</v>
      </c>
      <c r="G157" s="72">
        <v>1.945833333338669</v>
      </c>
      <c r="H157" s="74" t="s">
        <v>231</v>
      </c>
      <c r="I157" s="69" t="s">
        <v>323</v>
      </c>
      <c r="J157" s="73" t="s">
        <v>335</v>
      </c>
      <c r="P157" s="65"/>
      <c r="Q157" s="68"/>
    </row>
    <row r="158" spans="1:17" s="64" customFormat="1" ht="31.5" x14ac:dyDescent="0.2">
      <c r="A158" s="69" t="s">
        <v>340</v>
      </c>
      <c r="B158" s="70">
        <v>40093</v>
      </c>
      <c r="C158" s="71">
        <v>10.899867456000001</v>
      </c>
      <c r="D158" s="69" t="s">
        <v>63</v>
      </c>
      <c r="E158" s="69" t="s">
        <v>346</v>
      </c>
      <c r="F158" s="69">
        <v>1</v>
      </c>
      <c r="G158" s="72">
        <v>1.9375</v>
      </c>
      <c r="H158" s="74" t="s">
        <v>231</v>
      </c>
      <c r="I158" s="69" t="s">
        <v>323</v>
      </c>
      <c r="J158" s="73" t="s">
        <v>335</v>
      </c>
      <c r="P158" s="65"/>
      <c r="Q158" s="68"/>
    </row>
    <row r="159" spans="1:17" s="64" customFormat="1" ht="31.5" x14ac:dyDescent="0.2">
      <c r="A159" s="69" t="s">
        <v>340</v>
      </c>
      <c r="B159" s="70">
        <v>40093</v>
      </c>
      <c r="C159" s="71">
        <v>16.399800575999997</v>
      </c>
      <c r="D159" s="69" t="s">
        <v>63</v>
      </c>
      <c r="E159" s="69" t="s">
        <v>346</v>
      </c>
      <c r="F159" s="69">
        <v>1</v>
      </c>
      <c r="G159" s="72">
        <v>1.9618055555547471</v>
      </c>
      <c r="H159" s="74" t="s">
        <v>231</v>
      </c>
      <c r="I159" s="69" t="s">
        <v>323</v>
      </c>
      <c r="J159" s="73" t="s">
        <v>335</v>
      </c>
      <c r="P159" s="65"/>
      <c r="Q159" s="68"/>
    </row>
    <row r="160" spans="1:17" s="64" customFormat="1" ht="31.5" x14ac:dyDescent="0.2">
      <c r="A160" s="69" t="s">
        <v>340</v>
      </c>
      <c r="B160" s="70">
        <v>40093</v>
      </c>
      <c r="C160" s="71">
        <v>16.799795711999998</v>
      </c>
      <c r="D160" s="69" t="s">
        <v>63</v>
      </c>
      <c r="E160" s="69" t="s">
        <v>346</v>
      </c>
      <c r="F160" s="69">
        <v>1</v>
      </c>
      <c r="G160" s="72">
        <v>1.9618055555547471</v>
      </c>
      <c r="H160" s="74" t="s">
        <v>231</v>
      </c>
      <c r="I160" s="69" t="s">
        <v>323</v>
      </c>
      <c r="J160" s="73" t="s">
        <v>335</v>
      </c>
      <c r="P160" s="65"/>
      <c r="Q160" s="68"/>
    </row>
    <row r="161" spans="1:17" s="64" customFormat="1" ht="31.5" x14ac:dyDescent="0.2">
      <c r="A161" s="69" t="s">
        <v>121</v>
      </c>
      <c r="B161" s="70">
        <v>40093</v>
      </c>
      <c r="C161" s="71">
        <v>18.099779903999998</v>
      </c>
      <c r="D161" s="69" t="s">
        <v>63</v>
      </c>
      <c r="E161" s="69" t="s">
        <v>346</v>
      </c>
      <c r="F161" s="69">
        <v>1</v>
      </c>
      <c r="G161" s="72">
        <v>1.9541666666627862</v>
      </c>
      <c r="H161" s="74" t="s">
        <v>231</v>
      </c>
      <c r="I161" s="69" t="s">
        <v>323</v>
      </c>
      <c r="J161" s="73" t="s">
        <v>338</v>
      </c>
      <c r="P161" s="65"/>
      <c r="Q161" s="68"/>
    </row>
    <row r="162" spans="1:17" s="64" customFormat="1" ht="31.5" x14ac:dyDescent="0.2">
      <c r="A162" s="69" t="s">
        <v>340</v>
      </c>
      <c r="B162" s="70">
        <v>40093</v>
      </c>
      <c r="C162" s="71">
        <v>16.499799359999997</v>
      </c>
      <c r="D162" s="69" t="s">
        <v>63</v>
      </c>
      <c r="E162" s="69" t="s">
        <v>346</v>
      </c>
      <c r="F162" s="69">
        <v>0</v>
      </c>
      <c r="G162" s="72">
        <v>1.9520833333299379</v>
      </c>
      <c r="H162" s="74" t="s">
        <v>231</v>
      </c>
      <c r="I162" s="69" t="s">
        <v>323</v>
      </c>
      <c r="J162" s="73" t="s">
        <v>335</v>
      </c>
      <c r="P162" s="65"/>
      <c r="Q162" s="68"/>
    </row>
    <row r="163" spans="1:17" s="64" customFormat="1" ht="31.5" x14ac:dyDescent="0.2">
      <c r="A163" s="69" t="s">
        <v>121</v>
      </c>
      <c r="B163" s="70">
        <v>40093</v>
      </c>
      <c r="C163" s="71">
        <v>29.899636415999996</v>
      </c>
      <c r="D163" s="69" t="s">
        <v>65</v>
      </c>
      <c r="E163" s="69" t="s">
        <v>346</v>
      </c>
      <c r="F163" s="69">
        <v>1</v>
      </c>
      <c r="G163" s="72">
        <v>1.8687500000014552</v>
      </c>
      <c r="H163" s="74" t="s">
        <v>231</v>
      </c>
      <c r="I163" s="69" t="s">
        <v>323</v>
      </c>
      <c r="J163" s="73" t="s">
        <v>338</v>
      </c>
      <c r="P163" s="65"/>
      <c r="Q163" s="68"/>
    </row>
    <row r="164" spans="1:17" s="64" customFormat="1" ht="31.5" x14ac:dyDescent="0.2">
      <c r="A164" s="69" t="s">
        <v>326</v>
      </c>
      <c r="B164" s="70">
        <v>40093</v>
      </c>
      <c r="C164" s="71">
        <v>26.799674112000002</v>
      </c>
      <c r="D164" s="69" t="s">
        <v>65</v>
      </c>
      <c r="E164" s="69" t="s">
        <v>346</v>
      </c>
      <c r="F164" s="69">
        <v>1</v>
      </c>
      <c r="G164" s="72">
        <v>1.8652777777751908</v>
      </c>
      <c r="H164" s="74" t="s">
        <v>231</v>
      </c>
      <c r="I164" s="69" t="s">
        <v>323</v>
      </c>
      <c r="J164" s="73" t="s">
        <v>336</v>
      </c>
      <c r="P164" s="65"/>
      <c r="Q164" s="68"/>
    </row>
    <row r="165" spans="1:17" s="64" customFormat="1" ht="31.5" x14ac:dyDescent="0.2">
      <c r="A165" s="69" t="s">
        <v>121</v>
      </c>
      <c r="B165" s="70">
        <v>40093</v>
      </c>
      <c r="C165" s="71">
        <v>29.699638847999992</v>
      </c>
      <c r="D165" s="69" t="s">
        <v>65</v>
      </c>
      <c r="E165" s="69" t="s">
        <v>346</v>
      </c>
      <c r="F165" s="69">
        <v>1</v>
      </c>
      <c r="G165" s="72">
        <v>1.8631944444496185</v>
      </c>
      <c r="H165" s="74" t="s">
        <v>231</v>
      </c>
      <c r="I165" s="69" t="s">
        <v>323</v>
      </c>
      <c r="J165" s="73" t="s">
        <v>338</v>
      </c>
      <c r="P165" s="65"/>
      <c r="Q165" s="68"/>
    </row>
    <row r="166" spans="1:17" s="64" customFormat="1" ht="31.5" x14ac:dyDescent="0.2">
      <c r="A166" s="69" t="s">
        <v>121</v>
      </c>
      <c r="B166" s="70">
        <v>40093</v>
      </c>
      <c r="C166" s="71">
        <v>29.099646143999998</v>
      </c>
      <c r="D166" s="69" t="s">
        <v>65</v>
      </c>
      <c r="E166" s="69" t="s">
        <v>346</v>
      </c>
      <c r="F166" s="69">
        <v>1</v>
      </c>
      <c r="G166" s="72">
        <v>1.8624999999956344</v>
      </c>
      <c r="H166" s="74" t="s">
        <v>231</v>
      </c>
      <c r="I166" s="69" t="s">
        <v>323</v>
      </c>
      <c r="J166" s="73" t="s">
        <v>338</v>
      </c>
      <c r="P166" s="65"/>
      <c r="Q166" s="68"/>
    </row>
    <row r="167" spans="1:17" s="64" customFormat="1" ht="31.5" x14ac:dyDescent="0.2">
      <c r="A167" s="69" t="s">
        <v>340</v>
      </c>
      <c r="B167" s="70">
        <v>40093</v>
      </c>
      <c r="C167" s="71">
        <v>21.099743423999996</v>
      </c>
      <c r="D167" s="69" t="s">
        <v>65</v>
      </c>
      <c r="E167" s="69" t="s">
        <v>346</v>
      </c>
      <c r="F167" s="69">
        <v>1</v>
      </c>
      <c r="G167" s="72">
        <v>2.0291666666671517</v>
      </c>
      <c r="H167" s="74" t="s">
        <v>231</v>
      </c>
      <c r="I167" s="69" t="s">
        <v>323</v>
      </c>
      <c r="J167" s="73" t="s">
        <v>335</v>
      </c>
      <c r="P167" s="65"/>
      <c r="Q167" s="68"/>
    </row>
    <row r="168" spans="1:17" s="64" customFormat="1" ht="31.5" x14ac:dyDescent="0.2">
      <c r="A168" s="69" t="s">
        <v>324</v>
      </c>
      <c r="B168" s="70">
        <v>40093</v>
      </c>
      <c r="C168" s="71">
        <v>19.199766527999998</v>
      </c>
      <c r="D168" s="69" t="s">
        <v>63</v>
      </c>
      <c r="E168" s="69" t="s">
        <v>346</v>
      </c>
      <c r="F168" s="69">
        <v>1</v>
      </c>
      <c r="G168" s="72">
        <v>2.0173611111094942</v>
      </c>
      <c r="H168" s="74" t="s">
        <v>231</v>
      </c>
      <c r="I168" s="69" t="s">
        <v>323</v>
      </c>
      <c r="J168" s="73" t="s">
        <v>337</v>
      </c>
      <c r="P168" s="65"/>
      <c r="Q168" s="68"/>
    </row>
    <row r="169" spans="1:17" s="64" customFormat="1" ht="31.5" x14ac:dyDescent="0.2">
      <c r="A169" s="69" t="s">
        <v>325</v>
      </c>
      <c r="B169" s="70">
        <v>40093</v>
      </c>
      <c r="C169" s="71">
        <v>21.099743423999996</v>
      </c>
      <c r="D169" s="69" t="s">
        <v>65</v>
      </c>
      <c r="E169" s="69" t="s">
        <v>346</v>
      </c>
      <c r="F169" s="69">
        <v>1</v>
      </c>
      <c r="G169" s="72">
        <v>1.9958333333343035</v>
      </c>
      <c r="H169" s="74" t="s">
        <v>231</v>
      </c>
      <c r="I169" s="69" t="s">
        <v>323</v>
      </c>
      <c r="J169" s="73" t="s">
        <v>336</v>
      </c>
      <c r="P169" s="65"/>
      <c r="Q169" s="68"/>
    </row>
    <row r="170" spans="1:17" s="64" customFormat="1" ht="31.5" x14ac:dyDescent="0.2">
      <c r="A170" s="69" t="s">
        <v>333</v>
      </c>
      <c r="B170" s="70">
        <v>40093</v>
      </c>
      <c r="C170" s="71">
        <v>20.399751935999998</v>
      </c>
      <c r="D170" s="69" t="s">
        <v>65</v>
      </c>
      <c r="E170" s="69" t="s">
        <v>346</v>
      </c>
      <c r="F170" s="69">
        <v>1</v>
      </c>
      <c r="G170" s="72">
        <v>1.9930555555547471</v>
      </c>
      <c r="H170" s="74" t="s">
        <v>231</v>
      </c>
      <c r="I170" s="69" t="s">
        <v>323</v>
      </c>
      <c r="J170" s="73" t="s">
        <v>335</v>
      </c>
      <c r="P170" s="65"/>
      <c r="Q170" s="68"/>
    </row>
    <row r="171" spans="1:17" s="64" customFormat="1" ht="31.5" x14ac:dyDescent="0.2">
      <c r="A171" s="69" t="s">
        <v>121</v>
      </c>
      <c r="B171" s="70">
        <v>40095</v>
      </c>
      <c r="C171" s="71">
        <v>12.399849216</v>
      </c>
      <c r="D171" s="69" t="s">
        <v>63</v>
      </c>
      <c r="E171" s="69" t="s">
        <v>346</v>
      </c>
      <c r="F171" s="69">
        <v>1</v>
      </c>
      <c r="G171" s="72">
        <v>1.9930555555547471</v>
      </c>
      <c r="H171" s="74" t="s">
        <v>231</v>
      </c>
      <c r="I171" s="69" t="s">
        <v>323</v>
      </c>
      <c r="J171" s="73" t="s">
        <v>338</v>
      </c>
      <c r="P171" s="65"/>
      <c r="Q171" s="68"/>
    </row>
    <row r="172" spans="1:17" s="64" customFormat="1" ht="31.5" x14ac:dyDescent="0.2">
      <c r="A172" s="69" t="s">
        <v>340</v>
      </c>
      <c r="B172" s="70">
        <v>40095</v>
      </c>
      <c r="C172" s="71">
        <v>12.899843136000001</v>
      </c>
      <c r="D172" s="69" t="s">
        <v>63</v>
      </c>
      <c r="E172" s="69" t="s">
        <v>346</v>
      </c>
      <c r="F172" s="69">
        <v>1</v>
      </c>
      <c r="G172" s="72">
        <v>1.9854166666700621</v>
      </c>
      <c r="H172" s="74" t="s">
        <v>231</v>
      </c>
      <c r="I172" s="69" t="s">
        <v>323</v>
      </c>
      <c r="J172" s="73" t="s">
        <v>335</v>
      </c>
      <c r="P172" s="65"/>
      <c r="Q172" s="68"/>
    </row>
    <row r="173" spans="1:17" s="64" customFormat="1" ht="31.5" x14ac:dyDescent="0.2">
      <c r="A173" s="69" t="s">
        <v>340</v>
      </c>
      <c r="B173" s="70">
        <v>40095</v>
      </c>
      <c r="C173" s="71">
        <v>12.699845567999999</v>
      </c>
      <c r="D173" s="69" t="s">
        <v>63</v>
      </c>
      <c r="E173" s="69" t="s">
        <v>346</v>
      </c>
      <c r="F173" s="69">
        <v>1</v>
      </c>
      <c r="G173" s="72">
        <v>1.9583333333357587</v>
      </c>
      <c r="H173" s="74" t="s">
        <v>231</v>
      </c>
      <c r="I173" s="69" t="s">
        <v>323</v>
      </c>
      <c r="J173" s="73" t="s">
        <v>335</v>
      </c>
      <c r="P173" s="65"/>
      <c r="Q173" s="68"/>
    </row>
    <row r="174" spans="1:17" s="64" customFormat="1" ht="31.5" x14ac:dyDescent="0.2">
      <c r="A174" s="69" t="s">
        <v>340</v>
      </c>
      <c r="B174" s="70">
        <v>40095</v>
      </c>
      <c r="C174" s="71">
        <v>15.799807871999999</v>
      </c>
      <c r="D174" s="69" t="s">
        <v>63</v>
      </c>
      <c r="E174" s="69" t="s">
        <v>346</v>
      </c>
      <c r="F174" s="69">
        <v>1</v>
      </c>
      <c r="G174" s="72">
        <v>1.9375</v>
      </c>
      <c r="H174" s="74" t="s">
        <v>231</v>
      </c>
      <c r="I174" s="69" t="s">
        <v>323</v>
      </c>
      <c r="J174" s="73" t="s">
        <v>335</v>
      </c>
      <c r="P174" s="65"/>
      <c r="Q174" s="68"/>
    </row>
    <row r="175" spans="1:17" s="64" customFormat="1" ht="31.5" x14ac:dyDescent="0.2">
      <c r="A175" s="69" t="s">
        <v>121</v>
      </c>
      <c r="B175" s="70">
        <v>40095</v>
      </c>
      <c r="C175" s="71">
        <v>16.099804224</v>
      </c>
      <c r="D175" s="69" t="s">
        <v>63</v>
      </c>
      <c r="E175" s="69" t="s">
        <v>346</v>
      </c>
      <c r="F175" s="69">
        <v>1</v>
      </c>
      <c r="G175" s="72">
        <v>1.9270833333357587</v>
      </c>
      <c r="H175" s="74" t="s">
        <v>231</v>
      </c>
      <c r="I175" s="69" t="s">
        <v>323</v>
      </c>
      <c r="J175" s="73" t="s">
        <v>338</v>
      </c>
      <c r="P175" s="65"/>
      <c r="Q175" s="68"/>
    </row>
    <row r="176" spans="1:17" s="64" customFormat="1" ht="31.5" x14ac:dyDescent="0.2">
      <c r="A176" s="69" t="s">
        <v>333</v>
      </c>
      <c r="B176" s="70">
        <v>40095</v>
      </c>
      <c r="C176" s="71">
        <v>19.799759231999996</v>
      </c>
      <c r="D176" s="69" t="s">
        <v>63</v>
      </c>
      <c r="E176" s="69" t="s">
        <v>346</v>
      </c>
      <c r="F176" s="69">
        <v>1</v>
      </c>
      <c r="G176" s="72">
        <v>1.921527777776646</v>
      </c>
      <c r="H176" s="74" t="s">
        <v>231</v>
      </c>
      <c r="I176" s="69" t="s">
        <v>323</v>
      </c>
      <c r="J176" s="73" t="s">
        <v>335</v>
      </c>
      <c r="P176" s="65"/>
      <c r="Q176" s="68"/>
    </row>
    <row r="177" spans="1:17" s="64" customFormat="1" ht="31.5" x14ac:dyDescent="0.2">
      <c r="A177" s="69" t="s">
        <v>333</v>
      </c>
      <c r="B177" s="70">
        <v>40095</v>
      </c>
      <c r="C177" s="71">
        <v>20.099755583999997</v>
      </c>
      <c r="D177" s="69" t="s">
        <v>65</v>
      </c>
      <c r="E177" s="69" t="s">
        <v>346</v>
      </c>
      <c r="F177" s="69">
        <v>0</v>
      </c>
      <c r="G177" s="72">
        <v>1.9201388888905058</v>
      </c>
      <c r="H177" s="74" t="s">
        <v>231</v>
      </c>
      <c r="I177" s="69" t="s">
        <v>323</v>
      </c>
      <c r="J177" s="73" t="s">
        <v>335</v>
      </c>
      <c r="P177" s="65"/>
      <c r="Q177" s="68"/>
    </row>
    <row r="178" spans="1:17" s="64" customFormat="1" ht="31.5" x14ac:dyDescent="0.2">
      <c r="A178" s="69" t="s">
        <v>340</v>
      </c>
      <c r="B178" s="70">
        <v>40095</v>
      </c>
      <c r="C178" s="71">
        <v>16.199803008</v>
      </c>
      <c r="D178" s="69" t="s">
        <v>63</v>
      </c>
      <c r="E178" s="69" t="s">
        <v>346</v>
      </c>
      <c r="F178" s="69">
        <v>0</v>
      </c>
      <c r="G178" s="72">
        <v>1.9180555555576575</v>
      </c>
      <c r="H178" s="74" t="s">
        <v>231</v>
      </c>
      <c r="I178" s="69" t="s">
        <v>323</v>
      </c>
      <c r="J178" s="73" t="s">
        <v>335</v>
      </c>
      <c r="P178" s="65"/>
      <c r="Q178" s="68"/>
    </row>
    <row r="179" spans="1:17" s="64" customFormat="1" ht="31.5" x14ac:dyDescent="0.2">
      <c r="A179" s="69" t="s">
        <v>333</v>
      </c>
      <c r="B179" s="70">
        <v>40095</v>
      </c>
      <c r="C179" s="71">
        <v>14.999817599999998</v>
      </c>
      <c r="D179" s="69" t="s">
        <v>63</v>
      </c>
      <c r="E179" s="69" t="s">
        <v>346</v>
      </c>
      <c r="F179" s="69">
        <v>1</v>
      </c>
      <c r="G179" s="72">
        <v>1.890277777776646</v>
      </c>
      <c r="H179" s="74" t="s">
        <v>231</v>
      </c>
      <c r="I179" s="69" t="s">
        <v>323</v>
      </c>
      <c r="J179" s="73" t="s">
        <v>335</v>
      </c>
      <c r="P179" s="65"/>
      <c r="Q179" s="68"/>
    </row>
    <row r="180" spans="1:17" s="64" customFormat="1" ht="31.5" x14ac:dyDescent="0.2">
      <c r="A180" s="69" t="s">
        <v>121</v>
      </c>
      <c r="B180" s="70">
        <v>40095</v>
      </c>
      <c r="C180" s="71">
        <v>22.999720319999994</v>
      </c>
      <c r="D180" s="69" t="s">
        <v>65</v>
      </c>
      <c r="E180" s="69" t="s">
        <v>346</v>
      </c>
      <c r="F180" s="69">
        <v>1</v>
      </c>
      <c r="G180" s="72">
        <v>1.8777777777795563</v>
      </c>
      <c r="H180" s="74" t="s">
        <v>231</v>
      </c>
      <c r="I180" s="69" t="s">
        <v>323</v>
      </c>
      <c r="J180" s="73" t="s">
        <v>338</v>
      </c>
      <c r="P180" s="65"/>
      <c r="Q180" s="68"/>
    </row>
    <row r="181" spans="1:17" s="64" customFormat="1" ht="31.5" x14ac:dyDescent="0.2">
      <c r="A181" s="69" t="s">
        <v>333</v>
      </c>
      <c r="B181" s="70">
        <v>40095</v>
      </c>
      <c r="C181" s="71">
        <v>20.599749503999998</v>
      </c>
      <c r="D181" s="69" t="s">
        <v>65</v>
      </c>
      <c r="E181" s="69" t="s">
        <v>346</v>
      </c>
      <c r="F181" s="69">
        <v>1</v>
      </c>
      <c r="G181" s="72">
        <v>1.8791666666656965</v>
      </c>
      <c r="H181" s="74" t="s">
        <v>231</v>
      </c>
      <c r="I181" s="69" t="s">
        <v>323</v>
      </c>
      <c r="J181" s="73" t="s">
        <v>335</v>
      </c>
      <c r="P181" s="65"/>
      <c r="Q181" s="68"/>
    </row>
    <row r="182" spans="1:17" s="64" customFormat="1" ht="31.5" x14ac:dyDescent="0.2">
      <c r="A182" s="69" t="s">
        <v>102</v>
      </c>
      <c r="B182" s="70">
        <v>40095</v>
      </c>
      <c r="C182" s="71">
        <v>20.899745855999996</v>
      </c>
      <c r="D182" s="69" t="s">
        <v>65</v>
      </c>
      <c r="E182" s="69" t="s">
        <v>346</v>
      </c>
      <c r="F182" s="69">
        <v>1</v>
      </c>
      <c r="G182" s="72">
        <v>1.8729166666671517</v>
      </c>
      <c r="H182" s="74" t="s">
        <v>231</v>
      </c>
      <c r="I182" s="69" t="s">
        <v>323</v>
      </c>
      <c r="J182" s="73" t="s">
        <v>336</v>
      </c>
      <c r="P182" s="65"/>
      <c r="Q182" s="68"/>
    </row>
    <row r="183" spans="1:17" s="64" customFormat="1" ht="31.5" x14ac:dyDescent="0.2">
      <c r="A183" s="69" t="s">
        <v>121</v>
      </c>
      <c r="B183" s="70">
        <v>40095</v>
      </c>
      <c r="C183" s="71">
        <v>29.199644927999991</v>
      </c>
      <c r="D183" s="69" t="s">
        <v>65</v>
      </c>
      <c r="E183" s="69" t="s">
        <v>346</v>
      </c>
      <c r="F183" s="69">
        <v>1</v>
      </c>
      <c r="G183" s="72">
        <v>1.8493055555591127</v>
      </c>
      <c r="H183" s="74" t="s">
        <v>231</v>
      </c>
      <c r="I183" s="69" t="s">
        <v>323</v>
      </c>
      <c r="J183" s="73" t="s">
        <v>338</v>
      </c>
      <c r="P183" s="65"/>
      <c r="Q183" s="68"/>
    </row>
    <row r="184" spans="1:17" s="64" customFormat="1" ht="31.5" x14ac:dyDescent="0.2">
      <c r="A184" s="69" t="s">
        <v>333</v>
      </c>
      <c r="B184" s="70">
        <v>40095</v>
      </c>
      <c r="C184" s="71">
        <v>23.399715455999999</v>
      </c>
      <c r="D184" s="69" t="s">
        <v>65</v>
      </c>
      <c r="E184" s="69" t="s">
        <v>346</v>
      </c>
      <c r="F184" s="69">
        <v>1</v>
      </c>
      <c r="G184" s="72">
        <v>1.8458333333328483</v>
      </c>
      <c r="H184" s="74" t="s">
        <v>231</v>
      </c>
      <c r="I184" s="69" t="s">
        <v>323</v>
      </c>
      <c r="J184" s="73" t="s">
        <v>335</v>
      </c>
      <c r="P184" s="65"/>
      <c r="Q184" s="68"/>
    </row>
    <row r="185" spans="1:17" s="64" customFormat="1" ht="31.5" x14ac:dyDescent="0.2">
      <c r="A185" s="69" t="s">
        <v>121</v>
      </c>
      <c r="B185" s="70">
        <v>40095</v>
      </c>
      <c r="C185" s="71">
        <v>27.799661952000001</v>
      </c>
      <c r="D185" s="69" t="s">
        <v>65</v>
      </c>
      <c r="E185" s="69" t="s">
        <v>346</v>
      </c>
      <c r="F185" s="69">
        <v>1</v>
      </c>
      <c r="G185" s="72">
        <v>1.8423611111138598</v>
      </c>
      <c r="H185" s="74" t="s">
        <v>231</v>
      </c>
      <c r="I185" s="69" t="s">
        <v>323</v>
      </c>
      <c r="J185" s="73" t="s">
        <v>338</v>
      </c>
      <c r="P185" s="65"/>
      <c r="Q185" s="68"/>
    </row>
    <row r="186" spans="1:17" s="64" customFormat="1" ht="31.5" x14ac:dyDescent="0.2">
      <c r="A186" s="69" t="s">
        <v>324</v>
      </c>
      <c r="B186" s="70">
        <v>40095</v>
      </c>
      <c r="C186" s="71">
        <v>25.799686272000002</v>
      </c>
      <c r="D186" s="69" t="s">
        <v>65</v>
      </c>
      <c r="E186" s="69" t="s">
        <v>346</v>
      </c>
      <c r="F186" s="69">
        <v>1</v>
      </c>
      <c r="G186" s="72">
        <v>1.8263888888905058</v>
      </c>
      <c r="H186" s="74" t="s">
        <v>231</v>
      </c>
      <c r="I186" s="69" t="s">
        <v>323</v>
      </c>
      <c r="J186" s="73" t="s">
        <v>337</v>
      </c>
      <c r="P186" s="65"/>
      <c r="Q186" s="68"/>
    </row>
    <row r="187" spans="1:17" s="64" customFormat="1" ht="31.5" x14ac:dyDescent="0.2">
      <c r="A187" s="69" t="s">
        <v>340</v>
      </c>
      <c r="B187" s="70">
        <v>40119</v>
      </c>
      <c r="C187" s="71">
        <v>12.199851647999999</v>
      </c>
      <c r="D187" s="69" t="s">
        <v>63</v>
      </c>
      <c r="E187" s="69" t="s">
        <v>346</v>
      </c>
      <c r="F187" s="69">
        <v>1</v>
      </c>
      <c r="G187" s="72">
        <v>1.9888888888890506</v>
      </c>
      <c r="H187" s="74" t="s">
        <v>231</v>
      </c>
      <c r="I187" s="69" t="s">
        <v>323</v>
      </c>
      <c r="J187" s="73" t="s">
        <v>335</v>
      </c>
      <c r="P187" s="65"/>
      <c r="Q187" s="68"/>
    </row>
    <row r="188" spans="1:17" s="64" customFormat="1" ht="31.5" x14ac:dyDescent="0.2">
      <c r="A188" s="69" t="s">
        <v>333</v>
      </c>
      <c r="B188" s="70">
        <v>40119</v>
      </c>
      <c r="C188" s="71">
        <v>11.299862591999998</v>
      </c>
      <c r="D188" s="69" t="s">
        <v>63</v>
      </c>
      <c r="E188" s="69" t="s">
        <v>346</v>
      </c>
      <c r="F188" s="69">
        <v>1</v>
      </c>
      <c r="G188" s="72">
        <v>1.984027777776646</v>
      </c>
      <c r="H188" s="74" t="s">
        <v>231</v>
      </c>
      <c r="I188" s="69" t="s">
        <v>323</v>
      </c>
      <c r="J188" s="73" t="s">
        <v>335</v>
      </c>
      <c r="P188" s="65"/>
      <c r="Q188" s="68"/>
    </row>
    <row r="189" spans="1:17" s="64" customFormat="1" ht="31.5" x14ac:dyDescent="0.2">
      <c r="A189" s="69" t="s">
        <v>340</v>
      </c>
      <c r="B189" s="70">
        <v>40119</v>
      </c>
      <c r="C189" s="71">
        <v>11.499860159999997</v>
      </c>
      <c r="D189" s="69" t="s">
        <v>63</v>
      </c>
      <c r="E189" s="69" t="s">
        <v>346</v>
      </c>
      <c r="F189" s="69">
        <v>1</v>
      </c>
      <c r="G189" s="72">
        <v>1.977083333338669</v>
      </c>
      <c r="H189" s="74" t="s">
        <v>231</v>
      </c>
      <c r="I189" s="69" t="s">
        <v>323</v>
      </c>
      <c r="J189" s="73" t="s">
        <v>335</v>
      </c>
      <c r="P189" s="65"/>
      <c r="Q189" s="68"/>
    </row>
    <row r="190" spans="1:17" s="64" customFormat="1" ht="31.5" x14ac:dyDescent="0.2">
      <c r="A190" s="69" t="s">
        <v>340</v>
      </c>
      <c r="B190" s="70">
        <v>40119</v>
      </c>
      <c r="C190" s="71">
        <v>14.49982368</v>
      </c>
      <c r="D190" s="69" t="s">
        <v>63</v>
      </c>
      <c r="E190" s="69" t="s">
        <v>346</v>
      </c>
      <c r="F190" s="69">
        <v>1</v>
      </c>
      <c r="G190" s="72">
        <v>1.9541666666700621</v>
      </c>
      <c r="H190" s="74" t="s">
        <v>231</v>
      </c>
      <c r="I190" s="69" t="s">
        <v>323</v>
      </c>
      <c r="J190" s="73" t="s">
        <v>335</v>
      </c>
      <c r="P190" s="65"/>
      <c r="Q190" s="68"/>
    </row>
    <row r="191" spans="1:17" s="64" customFormat="1" ht="31.5" x14ac:dyDescent="0.2">
      <c r="A191" s="69" t="s">
        <v>121</v>
      </c>
      <c r="B191" s="70">
        <v>40119</v>
      </c>
      <c r="C191" s="71">
        <v>16.499799359999997</v>
      </c>
      <c r="D191" s="69" t="s">
        <v>63</v>
      </c>
      <c r="E191" s="69" t="s">
        <v>346</v>
      </c>
      <c r="F191" s="69">
        <v>1</v>
      </c>
      <c r="G191" s="72">
        <v>1.9368055555532919</v>
      </c>
      <c r="H191" s="74" t="s">
        <v>231</v>
      </c>
      <c r="I191" s="69" t="s">
        <v>323</v>
      </c>
      <c r="J191" s="73" t="s">
        <v>338</v>
      </c>
      <c r="P191" s="65"/>
      <c r="Q191" s="68"/>
    </row>
    <row r="192" spans="1:17" s="64" customFormat="1" ht="31.5" x14ac:dyDescent="0.2">
      <c r="A192" s="69" t="s">
        <v>340</v>
      </c>
      <c r="B192" s="70">
        <v>40119</v>
      </c>
      <c r="C192" s="71">
        <v>16.199803008</v>
      </c>
      <c r="D192" s="69" t="s">
        <v>63</v>
      </c>
      <c r="E192" s="69" t="s">
        <v>346</v>
      </c>
      <c r="F192" s="69">
        <v>1</v>
      </c>
      <c r="G192" s="72">
        <v>1.8972222222218988</v>
      </c>
      <c r="H192" s="74" t="s">
        <v>231</v>
      </c>
      <c r="I192" s="69" t="s">
        <v>323</v>
      </c>
      <c r="J192" s="73" t="s">
        <v>335</v>
      </c>
      <c r="P192" s="65"/>
      <c r="Q192" s="68"/>
    </row>
    <row r="193" spans="1:17" s="64" customFormat="1" ht="31.5" x14ac:dyDescent="0.2">
      <c r="A193" s="69" t="s">
        <v>333</v>
      </c>
      <c r="B193" s="70">
        <v>40119</v>
      </c>
      <c r="C193" s="71">
        <v>16.999793279999999</v>
      </c>
      <c r="D193" s="69" t="s">
        <v>63</v>
      </c>
      <c r="E193" s="69" t="s">
        <v>346</v>
      </c>
      <c r="F193" s="69">
        <v>1</v>
      </c>
      <c r="G193" s="72">
        <v>1.890972222223354</v>
      </c>
      <c r="H193" s="74" t="s">
        <v>231</v>
      </c>
      <c r="I193" s="69" t="s">
        <v>323</v>
      </c>
      <c r="J193" s="73" t="s">
        <v>335</v>
      </c>
      <c r="P193" s="65"/>
      <c r="Q193" s="68"/>
    </row>
    <row r="194" spans="1:17" s="64" customFormat="1" ht="31.5" x14ac:dyDescent="0.2">
      <c r="A194" s="69" t="s">
        <v>326</v>
      </c>
      <c r="B194" s="70">
        <v>40119</v>
      </c>
      <c r="C194" s="71">
        <v>16.599798143999998</v>
      </c>
      <c r="D194" s="69" t="s">
        <v>63</v>
      </c>
      <c r="E194" s="69" t="s">
        <v>346</v>
      </c>
      <c r="F194" s="69">
        <v>1</v>
      </c>
      <c r="G194" s="72">
        <v>1.8881944444437977</v>
      </c>
      <c r="H194" s="74" t="s">
        <v>231</v>
      </c>
      <c r="I194" s="69" t="s">
        <v>323</v>
      </c>
      <c r="J194" s="73" t="s">
        <v>336</v>
      </c>
      <c r="P194" s="65"/>
      <c r="Q194" s="68"/>
    </row>
    <row r="195" spans="1:17" s="64" customFormat="1" ht="31.5" x14ac:dyDescent="0.2">
      <c r="A195" s="69" t="s">
        <v>333</v>
      </c>
      <c r="B195" s="70">
        <v>40119</v>
      </c>
      <c r="C195" s="71">
        <v>23.499714239999996</v>
      </c>
      <c r="D195" s="71" t="s">
        <v>65</v>
      </c>
      <c r="E195" s="69" t="s">
        <v>346</v>
      </c>
      <c r="F195" s="69">
        <v>1</v>
      </c>
      <c r="G195" s="72">
        <v>1.8722222222277196</v>
      </c>
      <c r="H195" s="74" t="s">
        <v>231</v>
      </c>
      <c r="I195" s="69" t="s">
        <v>323</v>
      </c>
      <c r="J195" s="73" t="s">
        <v>335</v>
      </c>
      <c r="P195" s="65"/>
      <c r="Q195" s="68"/>
    </row>
    <row r="196" spans="1:17" s="64" customFormat="1" ht="31.5" x14ac:dyDescent="0.2">
      <c r="A196" s="69" t="s">
        <v>121</v>
      </c>
      <c r="B196" s="70">
        <v>40119</v>
      </c>
      <c r="C196" s="71">
        <v>23.299716671999999</v>
      </c>
      <c r="D196" s="71" t="s">
        <v>65</v>
      </c>
      <c r="E196" s="69" t="s">
        <v>346</v>
      </c>
      <c r="F196" s="69">
        <v>1</v>
      </c>
      <c r="G196" s="72">
        <v>1.8659722222218988</v>
      </c>
      <c r="H196" s="74" t="s">
        <v>231</v>
      </c>
      <c r="I196" s="69" t="s">
        <v>323</v>
      </c>
      <c r="J196" s="73" t="s">
        <v>338</v>
      </c>
      <c r="P196" s="65"/>
      <c r="Q196" s="68"/>
    </row>
    <row r="197" spans="1:17" s="64" customFormat="1" ht="31.5" x14ac:dyDescent="0.2">
      <c r="A197" s="69" t="s">
        <v>333</v>
      </c>
      <c r="B197" s="70">
        <v>40119</v>
      </c>
      <c r="C197" s="71">
        <v>23.499714239999996</v>
      </c>
      <c r="D197" s="71" t="s">
        <v>65</v>
      </c>
      <c r="E197" s="69" t="s">
        <v>346</v>
      </c>
      <c r="F197" s="69">
        <v>1</v>
      </c>
      <c r="G197" s="72">
        <v>1.8645833333357587</v>
      </c>
      <c r="H197" s="74" t="s">
        <v>231</v>
      </c>
      <c r="I197" s="69" t="s">
        <v>323</v>
      </c>
      <c r="J197" s="73" t="s">
        <v>335</v>
      </c>
      <c r="P197" s="65"/>
      <c r="Q197" s="68"/>
    </row>
    <row r="198" spans="1:17" ht="31.5" x14ac:dyDescent="0.25">
      <c r="A198" s="69" t="s">
        <v>340</v>
      </c>
      <c r="B198" s="70">
        <v>40119</v>
      </c>
      <c r="C198" s="71">
        <v>23.599713024</v>
      </c>
      <c r="D198" s="71" t="s">
        <v>65</v>
      </c>
      <c r="E198" s="69" t="s">
        <v>346</v>
      </c>
      <c r="F198" s="69">
        <v>1</v>
      </c>
      <c r="G198" s="72">
        <v>1.8409722222204437</v>
      </c>
      <c r="H198" s="74" t="s">
        <v>231</v>
      </c>
      <c r="I198" s="69" t="s">
        <v>323</v>
      </c>
      <c r="J198" s="73" t="s">
        <v>335</v>
      </c>
    </row>
    <row r="199" spans="1:17" ht="31.5" x14ac:dyDescent="0.25">
      <c r="A199" s="69" t="s">
        <v>102</v>
      </c>
      <c r="B199" s="70">
        <v>40119</v>
      </c>
      <c r="C199" s="71">
        <v>28.699651007999996</v>
      </c>
      <c r="D199" s="71" t="s">
        <v>65</v>
      </c>
      <c r="E199" s="69" t="s">
        <v>346</v>
      </c>
      <c r="F199" s="69">
        <v>1</v>
      </c>
      <c r="G199" s="72">
        <v>1.8638888888890506</v>
      </c>
      <c r="H199" s="74" t="s">
        <v>231</v>
      </c>
      <c r="I199" s="69" t="s">
        <v>323</v>
      </c>
      <c r="J199" s="73" t="s">
        <v>336</v>
      </c>
    </row>
    <row r="200" spans="1:17" ht="31.5" x14ac:dyDescent="0.25">
      <c r="A200" s="69" t="s">
        <v>324</v>
      </c>
      <c r="B200" s="70">
        <v>40119</v>
      </c>
      <c r="C200" s="71">
        <v>28.199657087999995</v>
      </c>
      <c r="D200" s="71" t="s">
        <v>65</v>
      </c>
      <c r="E200" s="69" t="s">
        <v>346</v>
      </c>
      <c r="F200" s="69">
        <v>1</v>
      </c>
      <c r="G200" s="72">
        <v>1.8395833333343035</v>
      </c>
      <c r="H200" s="74" t="s">
        <v>231</v>
      </c>
      <c r="I200" s="69" t="s">
        <v>323</v>
      </c>
      <c r="J200" s="73" t="s">
        <v>337</v>
      </c>
    </row>
    <row r="201" spans="1:17" ht="31.5" x14ac:dyDescent="0.25">
      <c r="A201" s="69" t="s">
        <v>324</v>
      </c>
      <c r="B201" s="70">
        <v>40119</v>
      </c>
      <c r="C201" s="71">
        <v>28.699651007999996</v>
      </c>
      <c r="D201" s="71" t="s">
        <v>65</v>
      </c>
      <c r="E201" s="69" t="s">
        <v>346</v>
      </c>
      <c r="F201" s="69">
        <v>1</v>
      </c>
      <c r="G201" s="72">
        <v>1.8347222222218988</v>
      </c>
      <c r="H201" s="74" t="s">
        <v>231</v>
      </c>
      <c r="I201" s="69" t="s">
        <v>323</v>
      </c>
      <c r="J201" s="73" t="s">
        <v>337</v>
      </c>
    </row>
    <row r="202" spans="1:17" ht="31.5" x14ac:dyDescent="0.25">
      <c r="A202" s="69" t="s">
        <v>121</v>
      </c>
      <c r="B202" s="70">
        <v>40119</v>
      </c>
      <c r="C202" s="71">
        <v>29.599640063999999</v>
      </c>
      <c r="D202" s="71" t="s">
        <v>65</v>
      </c>
      <c r="E202" s="69" t="s">
        <v>346</v>
      </c>
      <c r="F202" s="69">
        <v>1</v>
      </c>
      <c r="G202" s="72">
        <v>1.8333333333357587</v>
      </c>
      <c r="H202" s="74" t="s">
        <v>231</v>
      </c>
      <c r="I202" s="69" t="s">
        <v>323</v>
      </c>
      <c r="J202" s="73" t="s">
        <v>338</v>
      </c>
    </row>
    <row r="203" spans="1:17" ht="31.5" x14ac:dyDescent="0.25">
      <c r="A203" s="69" t="s">
        <v>333</v>
      </c>
      <c r="B203" s="70">
        <v>40351</v>
      </c>
      <c r="C203" s="71">
        <v>13.499835839999999</v>
      </c>
      <c r="D203" s="69" t="s">
        <v>63</v>
      </c>
      <c r="E203" s="69" t="s">
        <v>346</v>
      </c>
      <c r="F203" s="69">
        <v>1</v>
      </c>
      <c r="G203" s="72">
        <v>1.8249999999970896</v>
      </c>
      <c r="H203" s="74" t="s">
        <v>231</v>
      </c>
      <c r="I203" s="69" t="s">
        <v>323</v>
      </c>
      <c r="J203" s="73" t="s">
        <v>335</v>
      </c>
    </row>
    <row r="204" spans="1:17" ht="31.5" x14ac:dyDescent="0.25">
      <c r="A204" s="69" t="s">
        <v>333</v>
      </c>
      <c r="B204" s="70">
        <v>40351</v>
      </c>
      <c r="C204" s="71">
        <v>12.899843136000001</v>
      </c>
      <c r="D204" s="69" t="s">
        <v>63</v>
      </c>
      <c r="E204" s="69" t="s">
        <v>346</v>
      </c>
      <c r="F204" s="69">
        <v>1</v>
      </c>
      <c r="G204" s="72">
        <v>1.8222222222248092</v>
      </c>
      <c r="H204" s="74" t="s">
        <v>231</v>
      </c>
      <c r="I204" s="69" t="s">
        <v>323</v>
      </c>
      <c r="J204" s="73" t="s">
        <v>335</v>
      </c>
    </row>
    <row r="205" spans="1:17" ht="31.5" x14ac:dyDescent="0.25">
      <c r="A205" s="69" t="s">
        <v>333</v>
      </c>
      <c r="B205" s="70">
        <v>40351</v>
      </c>
      <c r="C205" s="71">
        <v>12.599846783999997</v>
      </c>
      <c r="D205" s="69" t="s">
        <v>63</v>
      </c>
      <c r="E205" s="69" t="s">
        <v>346</v>
      </c>
      <c r="F205" s="69">
        <v>1</v>
      </c>
      <c r="G205" s="72">
        <v>1.8187499999985448</v>
      </c>
      <c r="H205" s="74" t="s">
        <v>231</v>
      </c>
      <c r="I205" s="69" t="s">
        <v>323</v>
      </c>
      <c r="J205" s="73" t="s">
        <v>335</v>
      </c>
    </row>
    <row r="206" spans="1:17" ht="31.5" x14ac:dyDescent="0.25">
      <c r="A206" s="69" t="s">
        <v>333</v>
      </c>
      <c r="B206" s="70">
        <v>40351</v>
      </c>
      <c r="C206" s="71">
        <v>12.199851647999999</v>
      </c>
      <c r="D206" s="69" t="s">
        <v>63</v>
      </c>
      <c r="E206" s="69" t="s">
        <v>346</v>
      </c>
      <c r="F206" s="69">
        <v>1</v>
      </c>
      <c r="G206" s="72">
        <v>1.8076388888875954</v>
      </c>
      <c r="H206" s="74" t="s">
        <v>231</v>
      </c>
      <c r="I206" s="69" t="s">
        <v>323</v>
      </c>
      <c r="J206" s="73" t="s">
        <v>335</v>
      </c>
    </row>
    <row r="207" spans="1:17" ht="31.5" x14ac:dyDescent="0.25">
      <c r="A207" s="69" t="s">
        <v>333</v>
      </c>
      <c r="B207" s="70">
        <v>40351</v>
      </c>
      <c r="C207" s="71">
        <v>17.399788416</v>
      </c>
      <c r="D207" s="69" t="s">
        <v>63</v>
      </c>
      <c r="E207" s="69" t="s">
        <v>346</v>
      </c>
      <c r="F207" s="69">
        <v>1</v>
      </c>
      <c r="G207" s="72">
        <v>1.8166666666656965</v>
      </c>
      <c r="H207" s="74" t="s">
        <v>231</v>
      </c>
      <c r="I207" s="69" t="s">
        <v>323</v>
      </c>
      <c r="J207" s="73" t="s">
        <v>335</v>
      </c>
    </row>
    <row r="208" spans="1:17" ht="31.5" x14ac:dyDescent="0.25">
      <c r="A208" s="69" t="s">
        <v>340</v>
      </c>
      <c r="B208" s="70">
        <v>40351</v>
      </c>
      <c r="C208" s="71">
        <v>18.999768959999997</v>
      </c>
      <c r="D208" s="69" t="s">
        <v>63</v>
      </c>
      <c r="E208" s="69" t="s">
        <v>346</v>
      </c>
      <c r="F208" s="69">
        <v>1</v>
      </c>
      <c r="G208" s="72">
        <v>1.8076388888875954</v>
      </c>
      <c r="H208" s="74" t="s">
        <v>231</v>
      </c>
      <c r="I208" s="69" t="s">
        <v>323</v>
      </c>
      <c r="J208" s="73" t="s">
        <v>335</v>
      </c>
    </row>
    <row r="209" spans="1:10" ht="31.5" x14ac:dyDescent="0.25">
      <c r="A209" s="69" t="s">
        <v>333</v>
      </c>
      <c r="B209" s="70">
        <v>40351</v>
      </c>
      <c r="C209" s="71">
        <v>18.199778687999999</v>
      </c>
      <c r="D209" s="69" t="s">
        <v>63</v>
      </c>
      <c r="E209" s="69" t="s">
        <v>346</v>
      </c>
      <c r="F209" s="69">
        <v>0</v>
      </c>
      <c r="G209" s="72">
        <v>1.8069444444408873</v>
      </c>
      <c r="H209" s="74" t="s">
        <v>231</v>
      </c>
      <c r="I209" s="69" t="s">
        <v>323</v>
      </c>
      <c r="J209" s="73" t="s">
        <v>335</v>
      </c>
    </row>
    <row r="210" spans="1:10" ht="31.5" x14ac:dyDescent="0.25">
      <c r="A210" s="69" t="s">
        <v>333</v>
      </c>
      <c r="B210" s="70">
        <v>40351</v>
      </c>
      <c r="C210" s="71">
        <v>18.699772608</v>
      </c>
      <c r="D210" s="69" t="s">
        <v>63</v>
      </c>
      <c r="E210" s="69" t="s">
        <v>346</v>
      </c>
      <c r="F210" s="69">
        <v>1</v>
      </c>
      <c r="G210" s="72">
        <v>1.804861111108039</v>
      </c>
      <c r="H210" s="74" t="s">
        <v>231</v>
      </c>
      <c r="I210" s="69" t="s">
        <v>323</v>
      </c>
      <c r="J210" s="73" t="s">
        <v>335</v>
      </c>
    </row>
    <row r="211" spans="1:10" ht="31.5" x14ac:dyDescent="0.25">
      <c r="A211" s="69" t="s">
        <v>326</v>
      </c>
      <c r="B211" s="70">
        <v>40351</v>
      </c>
      <c r="C211" s="71">
        <v>24.399703295999998</v>
      </c>
      <c r="D211" s="69" t="s">
        <v>65</v>
      </c>
      <c r="E211" s="69" t="s">
        <v>346</v>
      </c>
      <c r="F211" s="69">
        <v>1</v>
      </c>
      <c r="G211" s="72">
        <v>1.9229166666700621</v>
      </c>
      <c r="H211" s="74" t="s">
        <v>231</v>
      </c>
      <c r="I211" s="69" t="s">
        <v>323</v>
      </c>
      <c r="J211" s="73" t="s">
        <v>336</v>
      </c>
    </row>
    <row r="212" spans="1:10" ht="31.5" x14ac:dyDescent="0.25">
      <c r="A212" s="69" t="s">
        <v>326</v>
      </c>
      <c r="B212" s="70">
        <v>40351</v>
      </c>
      <c r="C212" s="71">
        <v>24.799698432</v>
      </c>
      <c r="D212" s="69" t="s">
        <v>65</v>
      </c>
      <c r="E212" s="69" t="s">
        <v>346</v>
      </c>
      <c r="F212" s="69">
        <v>1</v>
      </c>
      <c r="G212" s="72">
        <v>1.9083333333328483</v>
      </c>
      <c r="H212" s="74" t="s">
        <v>231</v>
      </c>
      <c r="I212" s="69" t="s">
        <v>323</v>
      </c>
      <c r="J212" s="73" t="s">
        <v>336</v>
      </c>
    </row>
    <row r="213" spans="1:10" ht="31.5" x14ac:dyDescent="0.25">
      <c r="A213" s="69" t="s">
        <v>324</v>
      </c>
      <c r="B213" s="70">
        <v>40351</v>
      </c>
      <c r="C213" s="71">
        <v>24.799698432</v>
      </c>
      <c r="D213" s="69" t="s">
        <v>65</v>
      </c>
      <c r="E213" s="69" t="s">
        <v>346</v>
      </c>
      <c r="F213" s="69">
        <v>1</v>
      </c>
      <c r="G213" s="72">
        <v>1.9013888888875954</v>
      </c>
      <c r="H213" s="74" t="s">
        <v>231</v>
      </c>
      <c r="I213" s="69" t="s">
        <v>323</v>
      </c>
      <c r="J213" s="73" t="s">
        <v>337</v>
      </c>
    </row>
    <row r="214" spans="1:10" ht="31.5" x14ac:dyDescent="0.25">
      <c r="A214" s="69" t="s">
        <v>326</v>
      </c>
      <c r="B214" s="70">
        <v>40351</v>
      </c>
      <c r="C214" s="71">
        <v>24.699699647999992</v>
      </c>
      <c r="D214" s="69" t="s">
        <v>65</v>
      </c>
      <c r="E214" s="69" t="s">
        <v>346</v>
      </c>
      <c r="F214" s="69">
        <v>1</v>
      </c>
      <c r="G214" s="72">
        <v>1.8972222222218988</v>
      </c>
      <c r="H214" s="74" t="s">
        <v>231</v>
      </c>
      <c r="I214" s="69" t="s">
        <v>323</v>
      </c>
      <c r="J214" s="73" t="s">
        <v>336</v>
      </c>
    </row>
    <row r="215" spans="1:10" ht="31.5" x14ac:dyDescent="0.25">
      <c r="A215" s="69" t="s">
        <v>340</v>
      </c>
      <c r="B215" s="70">
        <v>40351</v>
      </c>
      <c r="C215" s="71">
        <v>29.199644927999991</v>
      </c>
      <c r="D215" s="69" t="s">
        <v>65</v>
      </c>
      <c r="E215" s="69" t="s">
        <v>346</v>
      </c>
      <c r="F215" s="69">
        <v>0</v>
      </c>
      <c r="G215" s="72">
        <v>1.8930555555562023</v>
      </c>
      <c r="H215" s="74" t="s">
        <v>231</v>
      </c>
      <c r="I215" s="69" t="s">
        <v>323</v>
      </c>
      <c r="J215" s="73" t="s">
        <v>335</v>
      </c>
    </row>
    <row r="216" spans="1:10" ht="31.5" x14ac:dyDescent="0.25">
      <c r="A216" s="69" t="s">
        <v>333</v>
      </c>
      <c r="B216" s="70">
        <v>40351</v>
      </c>
      <c r="C216" s="71">
        <v>27.099670463999995</v>
      </c>
      <c r="D216" s="69" t="s">
        <v>65</v>
      </c>
      <c r="E216" s="69" t="s">
        <v>346</v>
      </c>
      <c r="F216" s="69">
        <v>1</v>
      </c>
      <c r="G216" s="72">
        <v>1.8680555555547471</v>
      </c>
      <c r="H216" s="74" t="s">
        <v>231</v>
      </c>
      <c r="I216" s="69" t="s">
        <v>323</v>
      </c>
      <c r="J216" s="73" t="s">
        <v>335</v>
      </c>
    </row>
    <row r="217" spans="1:10" ht="31.5" x14ac:dyDescent="0.25">
      <c r="A217" s="69" t="s">
        <v>340</v>
      </c>
      <c r="B217" s="70">
        <v>40351</v>
      </c>
      <c r="C217" s="71">
        <v>25.199693567999994</v>
      </c>
      <c r="D217" s="69" t="s">
        <v>65</v>
      </c>
      <c r="E217" s="69" t="s">
        <v>346</v>
      </c>
      <c r="F217" s="69">
        <v>1</v>
      </c>
      <c r="G217" s="72">
        <v>1.8687500000014552</v>
      </c>
      <c r="H217" s="74" t="s">
        <v>231</v>
      </c>
      <c r="I217" s="69" t="s">
        <v>323</v>
      </c>
      <c r="J217" s="73" t="s">
        <v>335</v>
      </c>
    </row>
    <row r="218" spans="1:10" ht="31.5" x14ac:dyDescent="0.25">
      <c r="A218" s="69" t="s">
        <v>340</v>
      </c>
      <c r="B218" s="70">
        <v>40351</v>
      </c>
      <c r="C218" s="71">
        <v>27.299668032000003</v>
      </c>
      <c r="D218" s="69" t="s">
        <v>65</v>
      </c>
      <c r="E218" s="69" t="s">
        <v>346</v>
      </c>
      <c r="F218" s="69">
        <v>0</v>
      </c>
      <c r="G218" s="72">
        <v>1.851388888891961</v>
      </c>
      <c r="H218" s="74" t="s">
        <v>231</v>
      </c>
      <c r="I218" s="69" t="s">
        <v>323</v>
      </c>
      <c r="J218" s="73" t="s">
        <v>335</v>
      </c>
    </row>
    <row r="219" spans="1:10" ht="31.5" x14ac:dyDescent="0.25">
      <c r="A219" s="69" t="s">
        <v>333</v>
      </c>
      <c r="B219" s="70">
        <v>40358</v>
      </c>
      <c r="C219" s="71">
        <v>14.099828543999998</v>
      </c>
      <c r="D219" s="69" t="s">
        <v>63</v>
      </c>
      <c r="E219" s="69" t="s">
        <v>346</v>
      </c>
      <c r="F219" s="69">
        <v>1</v>
      </c>
      <c r="G219" s="72">
        <v>1.9305555555547471</v>
      </c>
      <c r="H219" s="74" t="s">
        <v>231</v>
      </c>
      <c r="I219" s="69" t="s">
        <v>323</v>
      </c>
      <c r="J219" s="73" t="s">
        <v>335</v>
      </c>
    </row>
    <row r="220" spans="1:10" ht="31.5" x14ac:dyDescent="0.25">
      <c r="A220" s="69" t="s">
        <v>333</v>
      </c>
      <c r="B220" s="70">
        <v>40358</v>
      </c>
      <c r="C220" s="71">
        <v>13.699833407999998</v>
      </c>
      <c r="D220" s="69" t="s">
        <v>63</v>
      </c>
      <c r="E220" s="69" t="s">
        <v>346</v>
      </c>
      <c r="F220" s="69">
        <v>1</v>
      </c>
      <c r="G220" s="72">
        <v>1.9368055555532919</v>
      </c>
      <c r="H220" s="74" t="s">
        <v>231</v>
      </c>
      <c r="I220" s="69" t="s">
        <v>323</v>
      </c>
      <c r="J220" s="73" t="s">
        <v>335</v>
      </c>
    </row>
    <row r="221" spans="1:10" ht="31.5" x14ac:dyDescent="0.25">
      <c r="A221" s="69" t="s">
        <v>333</v>
      </c>
      <c r="B221" s="70">
        <v>40358</v>
      </c>
      <c r="C221" s="71">
        <v>13.899830976000001</v>
      </c>
      <c r="D221" s="69" t="s">
        <v>63</v>
      </c>
      <c r="E221" s="69" t="s">
        <v>346</v>
      </c>
      <c r="F221" s="69">
        <v>1</v>
      </c>
      <c r="G221" s="72">
        <v>1.9194444444437977</v>
      </c>
      <c r="H221" s="74" t="s">
        <v>231</v>
      </c>
      <c r="I221" s="69" t="s">
        <v>323</v>
      </c>
      <c r="J221" s="73" t="s">
        <v>335</v>
      </c>
    </row>
    <row r="222" spans="1:10" ht="31.5" x14ac:dyDescent="0.25">
      <c r="A222" s="69" t="s">
        <v>333</v>
      </c>
      <c r="B222" s="70">
        <v>40358</v>
      </c>
      <c r="C222" s="71">
        <v>13.099840703999998</v>
      </c>
      <c r="D222" s="69" t="s">
        <v>63</v>
      </c>
      <c r="E222" s="69" t="s">
        <v>346</v>
      </c>
      <c r="F222" s="69">
        <v>1</v>
      </c>
      <c r="G222" s="72">
        <v>1.9180555555576575</v>
      </c>
      <c r="H222" s="74" t="s">
        <v>231</v>
      </c>
      <c r="I222" s="69" t="s">
        <v>323</v>
      </c>
      <c r="J222" s="73" t="s">
        <v>335</v>
      </c>
    </row>
    <row r="223" spans="1:10" ht="31.5" x14ac:dyDescent="0.25">
      <c r="A223" s="69" t="s">
        <v>333</v>
      </c>
      <c r="B223" s="70">
        <v>40358</v>
      </c>
      <c r="C223" s="71">
        <v>14.999817599999998</v>
      </c>
      <c r="D223" s="69" t="s">
        <v>63</v>
      </c>
      <c r="E223" s="69" t="s">
        <v>346</v>
      </c>
      <c r="F223" s="69">
        <v>1</v>
      </c>
      <c r="G223" s="72">
        <v>1.9395833333328483</v>
      </c>
      <c r="H223" s="74" t="s">
        <v>231</v>
      </c>
      <c r="I223" s="69" t="s">
        <v>323</v>
      </c>
      <c r="J223" s="73" t="s">
        <v>335</v>
      </c>
    </row>
    <row r="224" spans="1:10" ht="31.5" x14ac:dyDescent="0.25">
      <c r="A224" s="69" t="s">
        <v>333</v>
      </c>
      <c r="B224" s="70">
        <v>40358</v>
      </c>
      <c r="C224" s="71">
        <v>15.299813951999999</v>
      </c>
      <c r="D224" s="69" t="s">
        <v>63</v>
      </c>
      <c r="E224" s="69" t="s">
        <v>346</v>
      </c>
      <c r="F224" s="69">
        <v>1</v>
      </c>
      <c r="G224" s="72">
        <v>1.9465277777781012</v>
      </c>
      <c r="H224" s="74" t="s">
        <v>231</v>
      </c>
      <c r="I224" s="69" t="s">
        <v>323</v>
      </c>
      <c r="J224" s="73" t="s">
        <v>335</v>
      </c>
    </row>
    <row r="225" spans="1:10" ht="31.5" x14ac:dyDescent="0.25">
      <c r="A225" s="69" t="s">
        <v>333</v>
      </c>
      <c r="B225" s="70">
        <v>40358</v>
      </c>
      <c r="C225" s="71">
        <v>16.499799359999997</v>
      </c>
      <c r="D225" s="69" t="s">
        <v>63</v>
      </c>
      <c r="E225" s="69" t="s">
        <v>346</v>
      </c>
      <c r="F225" s="69">
        <v>1</v>
      </c>
      <c r="G225" s="72">
        <v>1.9520833333299379</v>
      </c>
      <c r="H225" s="74" t="s">
        <v>231</v>
      </c>
      <c r="I225" s="69" t="s">
        <v>323</v>
      </c>
      <c r="J225" s="73" t="s">
        <v>335</v>
      </c>
    </row>
    <row r="226" spans="1:10" ht="31.5" x14ac:dyDescent="0.25">
      <c r="A226" s="69" t="s">
        <v>340</v>
      </c>
      <c r="B226" s="70">
        <v>40358</v>
      </c>
      <c r="C226" s="71">
        <v>18.399776255999999</v>
      </c>
      <c r="D226" s="69" t="s">
        <v>63</v>
      </c>
      <c r="E226" s="69" t="s">
        <v>346</v>
      </c>
      <c r="F226" s="69">
        <v>1</v>
      </c>
      <c r="G226" s="72">
        <v>1.9506944444437977</v>
      </c>
      <c r="H226" s="74" t="s">
        <v>231</v>
      </c>
      <c r="I226" s="69" t="s">
        <v>323</v>
      </c>
      <c r="J226" s="73" t="s">
        <v>335</v>
      </c>
    </row>
    <row r="227" spans="1:10" ht="31.5" x14ac:dyDescent="0.25">
      <c r="A227" s="69" t="s">
        <v>102</v>
      </c>
      <c r="B227" s="70">
        <v>40358</v>
      </c>
      <c r="C227" s="71">
        <v>21.999732479999999</v>
      </c>
      <c r="D227" s="69" t="s">
        <v>65</v>
      </c>
      <c r="E227" s="69" t="s">
        <v>346</v>
      </c>
      <c r="F227" s="69">
        <v>1</v>
      </c>
      <c r="G227" s="72">
        <v>2.0111111111109494</v>
      </c>
      <c r="H227" s="74" t="s">
        <v>231</v>
      </c>
      <c r="I227" s="69" t="s">
        <v>323</v>
      </c>
      <c r="J227" s="73" t="s">
        <v>336</v>
      </c>
    </row>
    <row r="228" spans="1:10" ht="31.5" x14ac:dyDescent="0.25">
      <c r="A228" s="69" t="s">
        <v>340</v>
      </c>
      <c r="B228" s="70">
        <v>40358</v>
      </c>
      <c r="C228" s="71">
        <v>22.199730047999996</v>
      </c>
      <c r="D228" s="69" t="s">
        <v>65</v>
      </c>
      <c r="E228" s="69" t="s">
        <v>346</v>
      </c>
      <c r="F228" s="69">
        <v>1</v>
      </c>
      <c r="G228" s="72">
        <v>2.0097222222175333</v>
      </c>
      <c r="H228" s="74" t="s">
        <v>231</v>
      </c>
      <c r="I228" s="69" t="s">
        <v>323</v>
      </c>
      <c r="J228" s="73" t="s">
        <v>335</v>
      </c>
    </row>
    <row r="229" spans="1:10" ht="31.5" x14ac:dyDescent="0.25">
      <c r="A229" s="69" t="s">
        <v>324</v>
      </c>
      <c r="B229" s="70">
        <v>40358</v>
      </c>
      <c r="C229" s="71">
        <v>22.399727615999996</v>
      </c>
      <c r="D229" s="69" t="s">
        <v>65</v>
      </c>
      <c r="E229" s="69" t="s">
        <v>346</v>
      </c>
      <c r="F229" s="69">
        <v>1</v>
      </c>
      <c r="G229" s="72">
        <v>2.0041666666656965</v>
      </c>
      <c r="H229" s="74" t="s">
        <v>231</v>
      </c>
      <c r="I229" s="69" t="s">
        <v>323</v>
      </c>
      <c r="J229" s="73" t="s">
        <v>337</v>
      </c>
    </row>
    <row r="230" spans="1:10" ht="31.5" x14ac:dyDescent="0.25">
      <c r="A230" s="69" t="s">
        <v>340</v>
      </c>
      <c r="B230" s="70">
        <v>40358</v>
      </c>
      <c r="C230" s="71">
        <v>21.299740991999997</v>
      </c>
      <c r="D230" s="69" t="s">
        <v>65</v>
      </c>
      <c r="E230" s="69" t="s">
        <v>346</v>
      </c>
      <c r="F230" s="69">
        <v>0</v>
      </c>
      <c r="G230" s="72">
        <v>2.0027777777722804</v>
      </c>
      <c r="H230" s="74" t="s">
        <v>231</v>
      </c>
      <c r="I230" s="69" t="s">
        <v>323</v>
      </c>
      <c r="J230" s="73" t="s">
        <v>335</v>
      </c>
    </row>
    <row r="231" spans="1:10" ht="31.5" x14ac:dyDescent="0.25">
      <c r="A231" s="69" t="s">
        <v>121</v>
      </c>
      <c r="B231" s="70">
        <v>40358</v>
      </c>
      <c r="C231" s="71">
        <v>26.199681407999996</v>
      </c>
      <c r="D231" s="69" t="s">
        <v>65</v>
      </c>
      <c r="E231" s="69" t="s">
        <v>346</v>
      </c>
      <c r="F231" s="69">
        <v>1</v>
      </c>
      <c r="G231" s="72">
        <v>2.0402777777781012</v>
      </c>
      <c r="H231" s="74" t="s">
        <v>231</v>
      </c>
      <c r="I231" s="69" t="s">
        <v>323</v>
      </c>
      <c r="J231" s="73" t="s">
        <v>338</v>
      </c>
    </row>
    <row r="232" spans="1:10" ht="31.5" x14ac:dyDescent="0.25">
      <c r="A232" s="69" t="s">
        <v>121</v>
      </c>
      <c r="B232" s="70">
        <v>40358</v>
      </c>
      <c r="C232" s="71">
        <v>25.199693567999994</v>
      </c>
      <c r="D232" s="69" t="s">
        <v>65</v>
      </c>
      <c r="E232" s="69" t="s">
        <v>346</v>
      </c>
      <c r="F232" s="69">
        <v>1</v>
      </c>
      <c r="G232" s="72">
        <v>2.0381944444379769</v>
      </c>
      <c r="H232" s="74" t="s">
        <v>231</v>
      </c>
      <c r="I232" s="69" t="s">
        <v>323</v>
      </c>
      <c r="J232" s="73" t="s">
        <v>338</v>
      </c>
    </row>
    <row r="233" spans="1:10" ht="31.5" x14ac:dyDescent="0.25">
      <c r="A233" s="69" t="s">
        <v>121</v>
      </c>
      <c r="B233" s="70">
        <v>40358</v>
      </c>
      <c r="C233" s="71">
        <v>27.299668032000003</v>
      </c>
      <c r="D233" s="69" t="s">
        <v>65</v>
      </c>
      <c r="E233" s="69" t="s">
        <v>346</v>
      </c>
      <c r="F233" s="69">
        <v>1</v>
      </c>
      <c r="G233" s="72">
        <v>2.0333333333328483</v>
      </c>
      <c r="H233" s="74" t="s">
        <v>231</v>
      </c>
      <c r="I233" s="69" t="s">
        <v>323</v>
      </c>
      <c r="J233" s="73" t="s">
        <v>338</v>
      </c>
    </row>
    <row r="234" spans="1:10" ht="31.5" x14ac:dyDescent="0.25">
      <c r="A234" s="69" t="s">
        <v>333</v>
      </c>
      <c r="B234" s="70">
        <v>40358</v>
      </c>
      <c r="C234" s="71">
        <v>28.899648575999997</v>
      </c>
      <c r="D234" s="69" t="s">
        <v>65</v>
      </c>
      <c r="E234" s="69" t="s">
        <v>346</v>
      </c>
      <c r="F234" s="69">
        <v>1</v>
      </c>
      <c r="G234" s="72">
        <v>2.0298611111138598</v>
      </c>
      <c r="H234" s="74" t="s">
        <v>231</v>
      </c>
      <c r="I234" s="69" t="s">
        <v>323</v>
      </c>
      <c r="J234" s="73" t="s">
        <v>335</v>
      </c>
    </row>
    <row r="235" spans="1:10" ht="31.5" x14ac:dyDescent="0.25">
      <c r="A235" s="69" t="s">
        <v>326</v>
      </c>
      <c r="B235" s="70">
        <v>40386</v>
      </c>
      <c r="C235" s="71">
        <v>15.999805439999998</v>
      </c>
      <c r="D235" s="69" t="s">
        <v>63</v>
      </c>
      <c r="E235" s="69" t="s">
        <v>346</v>
      </c>
      <c r="F235" s="69">
        <v>1</v>
      </c>
      <c r="G235" s="72">
        <v>1.9513888888905058</v>
      </c>
      <c r="H235" s="74" t="s">
        <v>231</v>
      </c>
      <c r="I235" s="69" t="s">
        <v>323</v>
      </c>
      <c r="J235" s="73" t="s">
        <v>336</v>
      </c>
    </row>
    <row r="236" spans="1:10" ht="31.5" x14ac:dyDescent="0.25">
      <c r="A236" s="69" t="s">
        <v>121</v>
      </c>
      <c r="B236" s="70">
        <v>40386</v>
      </c>
      <c r="C236" s="71">
        <v>16.999793279999999</v>
      </c>
      <c r="D236" s="69" t="s">
        <v>63</v>
      </c>
      <c r="E236" s="69" t="s">
        <v>346</v>
      </c>
      <c r="F236" s="69">
        <v>1</v>
      </c>
      <c r="G236" s="72">
        <v>1.9395833333328483</v>
      </c>
      <c r="H236" s="74" t="s">
        <v>231</v>
      </c>
      <c r="I236" s="69" t="s">
        <v>323</v>
      </c>
      <c r="J236" s="73" t="s">
        <v>338</v>
      </c>
    </row>
    <row r="237" spans="1:10" ht="31.5" x14ac:dyDescent="0.25">
      <c r="A237" s="69" t="s">
        <v>121</v>
      </c>
      <c r="B237" s="70">
        <v>40386</v>
      </c>
      <c r="C237" s="71">
        <v>17.799783551999997</v>
      </c>
      <c r="D237" s="69" t="s">
        <v>63</v>
      </c>
      <c r="E237" s="69" t="s">
        <v>346</v>
      </c>
      <c r="F237" s="69">
        <v>1</v>
      </c>
      <c r="G237" s="72">
        <v>1.9340277777810115</v>
      </c>
      <c r="H237" s="74" t="s">
        <v>231</v>
      </c>
      <c r="I237" s="69" t="s">
        <v>323</v>
      </c>
      <c r="J237" s="73" t="s">
        <v>338</v>
      </c>
    </row>
    <row r="238" spans="1:10" ht="31.5" x14ac:dyDescent="0.25">
      <c r="A238" s="69" t="s">
        <v>324</v>
      </c>
      <c r="B238" s="70">
        <v>40386</v>
      </c>
      <c r="C238" s="71">
        <v>12.699845567999999</v>
      </c>
      <c r="D238" s="69" t="s">
        <v>63</v>
      </c>
      <c r="E238" s="69" t="s">
        <v>346</v>
      </c>
      <c r="F238" s="69">
        <v>1</v>
      </c>
      <c r="G238" s="72">
        <v>1.929861111108039</v>
      </c>
      <c r="H238" s="74" t="s">
        <v>231</v>
      </c>
      <c r="I238" s="69" t="s">
        <v>323</v>
      </c>
      <c r="J238" s="73" t="s">
        <v>337</v>
      </c>
    </row>
    <row r="239" spans="1:10" ht="31.5" x14ac:dyDescent="0.25">
      <c r="A239" s="69" t="s">
        <v>326</v>
      </c>
      <c r="B239" s="70">
        <v>40386</v>
      </c>
      <c r="C239" s="71">
        <v>18.199778687999999</v>
      </c>
      <c r="D239" s="69" t="s">
        <v>63</v>
      </c>
      <c r="E239" s="69" t="s">
        <v>346</v>
      </c>
      <c r="F239" s="69">
        <v>1</v>
      </c>
      <c r="G239" s="72">
        <v>1.9013888888875954</v>
      </c>
      <c r="H239" s="74" t="s">
        <v>231</v>
      </c>
      <c r="I239" s="69" t="s">
        <v>323</v>
      </c>
      <c r="J239" s="73" t="s">
        <v>336</v>
      </c>
    </row>
    <row r="240" spans="1:10" ht="31.5" x14ac:dyDescent="0.25">
      <c r="A240" s="69" t="s">
        <v>340</v>
      </c>
      <c r="B240" s="70">
        <v>40386</v>
      </c>
      <c r="C240" s="71">
        <v>24.699699647999992</v>
      </c>
      <c r="D240" s="69" t="s">
        <v>65</v>
      </c>
      <c r="E240" s="69" t="s">
        <v>346</v>
      </c>
      <c r="F240" s="69">
        <v>1</v>
      </c>
      <c r="G240" s="72">
        <v>1.890277777776646</v>
      </c>
      <c r="H240" s="74" t="s">
        <v>231</v>
      </c>
      <c r="I240" s="69" t="s">
        <v>323</v>
      </c>
      <c r="J240" s="73" t="s">
        <v>335</v>
      </c>
    </row>
    <row r="241" spans="1:10" ht="31.5" x14ac:dyDescent="0.25">
      <c r="A241" s="69" t="s">
        <v>324</v>
      </c>
      <c r="B241" s="70">
        <v>40386</v>
      </c>
      <c r="C241" s="71">
        <v>24.199705727999994</v>
      </c>
      <c r="D241" s="69" t="s">
        <v>65</v>
      </c>
      <c r="E241" s="69" t="s">
        <v>346</v>
      </c>
      <c r="F241" s="69">
        <v>1</v>
      </c>
      <c r="G241" s="72">
        <v>1.8847222222248092</v>
      </c>
      <c r="H241" s="74" t="s">
        <v>231</v>
      </c>
      <c r="I241" s="69" t="s">
        <v>323</v>
      </c>
      <c r="J241" s="73" t="s">
        <v>337</v>
      </c>
    </row>
    <row r="242" spans="1:10" ht="31.5" x14ac:dyDescent="0.25">
      <c r="A242" s="69" t="s">
        <v>324</v>
      </c>
      <c r="B242" s="70">
        <v>40386</v>
      </c>
      <c r="C242" s="71">
        <v>24.199705727999994</v>
      </c>
      <c r="D242" s="69" t="s">
        <v>65</v>
      </c>
      <c r="E242" s="69" t="s">
        <v>346</v>
      </c>
      <c r="F242" s="69">
        <v>1</v>
      </c>
      <c r="G242" s="72">
        <v>1.867361111115315</v>
      </c>
      <c r="H242" s="74" t="s">
        <v>231</v>
      </c>
      <c r="I242" s="69" t="s">
        <v>323</v>
      </c>
      <c r="J242" s="73" t="s">
        <v>337</v>
      </c>
    </row>
    <row r="243" spans="1:10" ht="31.5" x14ac:dyDescent="0.25">
      <c r="A243" s="69" t="s">
        <v>102</v>
      </c>
      <c r="B243" s="70">
        <v>40386</v>
      </c>
      <c r="C243" s="71">
        <v>24.199705727999994</v>
      </c>
      <c r="D243" s="69" t="s">
        <v>65</v>
      </c>
      <c r="E243" s="69" t="s">
        <v>346</v>
      </c>
      <c r="F243" s="69">
        <v>1</v>
      </c>
      <c r="G243" s="72">
        <v>1.8534722222248092</v>
      </c>
      <c r="H243" s="74" t="s">
        <v>231</v>
      </c>
      <c r="I243" s="69" t="s">
        <v>323</v>
      </c>
      <c r="J243" s="73" t="s">
        <v>336</v>
      </c>
    </row>
    <row r="244" spans="1:10" ht="31.5" x14ac:dyDescent="0.25">
      <c r="A244" s="69" t="s">
        <v>326</v>
      </c>
      <c r="B244" s="70">
        <v>40386</v>
      </c>
      <c r="C244" s="71">
        <v>24.799698432</v>
      </c>
      <c r="D244" s="69" t="s">
        <v>65</v>
      </c>
      <c r="E244" s="69" t="s">
        <v>346</v>
      </c>
      <c r="F244" s="69">
        <v>1</v>
      </c>
      <c r="G244" s="72">
        <v>1.8381944444408873</v>
      </c>
      <c r="H244" s="74" t="s">
        <v>231</v>
      </c>
      <c r="I244" s="69" t="s">
        <v>323</v>
      </c>
      <c r="J244" s="73" t="s">
        <v>336</v>
      </c>
    </row>
    <row r="245" spans="1:10" ht="31.5" x14ac:dyDescent="0.25">
      <c r="A245" s="69" t="s">
        <v>326</v>
      </c>
      <c r="B245" s="70">
        <v>40386</v>
      </c>
      <c r="C245" s="71">
        <v>27.699663167999997</v>
      </c>
      <c r="D245" s="69" t="s">
        <v>65</v>
      </c>
      <c r="E245" s="69" t="s">
        <v>346</v>
      </c>
      <c r="F245" s="69">
        <v>1</v>
      </c>
      <c r="G245" s="72">
        <v>1.8326388888890506</v>
      </c>
      <c r="H245" s="74" t="s">
        <v>231</v>
      </c>
      <c r="I245" s="69" t="s">
        <v>323</v>
      </c>
      <c r="J245" s="73" t="s">
        <v>336</v>
      </c>
    </row>
    <row r="246" spans="1:10" ht="31.5" x14ac:dyDescent="0.25">
      <c r="A246" s="69" t="s">
        <v>324</v>
      </c>
      <c r="B246" s="70">
        <v>40386</v>
      </c>
      <c r="C246" s="71">
        <v>27.099670463999995</v>
      </c>
      <c r="D246" s="69" t="s">
        <v>65</v>
      </c>
      <c r="E246" s="69" t="s">
        <v>346</v>
      </c>
      <c r="F246" s="69">
        <v>1</v>
      </c>
      <c r="G246" s="72">
        <v>1.8256944444437977</v>
      </c>
      <c r="H246" s="74" t="s">
        <v>231</v>
      </c>
      <c r="I246" s="69" t="s">
        <v>323</v>
      </c>
      <c r="J246" s="73" t="s">
        <v>337</v>
      </c>
    </row>
    <row r="247" spans="1:10" ht="31.5" x14ac:dyDescent="0.25">
      <c r="A247" s="69" t="s">
        <v>326</v>
      </c>
      <c r="B247" s="70">
        <v>40386</v>
      </c>
      <c r="C247" s="71">
        <v>26.999671679999999</v>
      </c>
      <c r="D247" s="69" t="s">
        <v>65</v>
      </c>
      <c r="E247" s="69" t="s">
        <v>346</v>
      </c>
      <c r="F247" s="69">
        <v>1</v>
      </c>
      <c r="G247" s="72">
        <v>1.7937500000043656</v>
      </c>
      <c r="H247" s="74" t="s">
        <v>231</v>
      </c>
      <c r="I247" s="69" t="s">
        <v>323</v>
      </c>
      <c r="J247" s="73" t="s">
        <v>336</v>
      </c>
    </row>
    <row r="248" spans="1:10" ht="31.5" x14ac:dyDescent="0.25">
      <c r="A248" s="69" t="s">
        <v>121</v>
      </c>
      <c r="B248" s="70">
        <v>40386</v>
      </c>
      <c r="C248" s="71">
        <v>26.499677759999997</v>
      </c>
      <c r="D248" s="69" t="s">
        <v>65</v>
      </c>
      <c r="E248" s="69" t="s">
        <v>346</v>
      </c>
      <c r="F248" s="69">
        <v>1</v>
      </c>
      <c r="G248" s="72">
        <v>1.7819444444467081</v>
      </c>
      <c r="H248" s="74" t="s">
        <v>231</v>
      </c>
      <c r="I248" s="69" t="s">
        <v>323</v>
      </c>
      <c r="J248" s="73" t="s">
        <v>338</v>
      </c>
    </row>
    <row r="249" spans="1:10" ht="31.5" x14ac:dyDescent="0.25">
      <c r="A249" s="69" t="s">
        <v>121</v>
      </c>
      <c r="B249" s="70">
        <v>40401</v>
      </c>
      <c r="C249" s="71">
        <v>19.599761663999995</v>
      </c>
      <c r="D249" s="69" t="s">
        <v>63</v>
      </c>
      <c r="E249" s="69" t="s">
        <v>346</v>
      </c>
      <c r="F249" s="69">
        <v>1</v>
      </c>
      <c r="G249" s="72">
        <v>1.8715277777737356</v>
      </c>
      <c r="H249" s="74" t="s">
        <v>231</v>
      </c>
      <c r="I249" s="69" t="s">
        <v>323</v>
      </c>
      <c r="J249" s="73" t="s">
        <v>338</v>
      </c>
    </row>
    <row r="250" spans="1:10" ht="31.5" x14ac:dyDescent="0.25">
      <c r="A250" s="69" t="s">
        <v>121</v>
      </c>
      <c r="B250" s="70">
        <v>40401</v>
      </c>
      <c r="C250" s="71">
        <v>19.599761663999995</v>
      </c>
      <c r="D250" s="69" t="s">
        <v>63</v>
      </c>
      <c r="E250" s="69" t="s">
        <v>346</v>
      </c>
      <c r="F250" s="69">
        <v>1</v>
      </c>
      <c r="G250" s="72">
        <v>1.8694444444481633</v>
      </c>
      <c r="H250" s="74" t="s">
        <v>231</v>
      </c>
      <c r="I250" s="69" t="s">
        <v>323</v>
      </c>
      <c r="J250" s="73" t="s">
        <v>338</v>
      </c>
    </row>
    <row r="251" spans="1:10" ht="31.5" x14ac:dyDescent="0.25">
      <c r="A251" s="69" t="s">
        <v>102</v>
      </c>
      <c r="B251" s="70">
        <v>40401</v>
      </c>
      <c r="C251" s="71">
        <v>18.799771391999997</v>
      </c>
      <c r="D251" s="69" t="s">
        <v>63</v>
      </c>
      <c r="E251" s="69" t="s">
        <v>346</v>
      </c>
      <c r="F251" s="69">
        <v>1</v>
      </c>
      <c r="G251" s="72">
        <v>1.8611111111094942</v>
      </c>
      <c r="H251" s="74" t="s">
        <v>231</v>
      </c>
      <c r="I251" s="69" t="s">
        <v>323</v>
      </c>
      <c r="J251" s="73" t="s">
        <v>336</v>
      </c>
    </row>
    <row r="252" spans="1:10" ht="31.5" x14ac:dyDescent="0.25">
      <c r="A252" s="69" t="s">
        <v>325</v>
      </c>
      <c r="B252" s="70">
        <v>40401</v>
      </c>
      <c r="C252" s="71">
        <v>18.599773824</v>
      </c>
      <c r="D252" s="69" t="s">
        <v>63</v>
      </c>
      <c r="E252" s="69" t="s">
        <v>346</v>
      </c>
      <c r="F252" s="69">
        <v>1</v>
      </c>
      <c r="G252" s="72">
        <v>1.8548611111109494</v>
      </c>
      <c r="H252" s="74" t="s">
        <v>231</v>
      </c>
      <c r="I252" s="69" t="s">
        <v>323</v>
      </c>
      <c r="J252" s="73" t="s">
        <v>336</v>
      </c>
    </row>
    <row r="253" spans="1:10" ht="31.5" x14ac:dyDescent="0.25">
      <c r="A253" s="69" t="s">
        <v>324</v>
      </c>
      <c r="B253" s="70">
        <v>40401</v>
      </c>
      <c r="C253" s="71">
        <v>14.699821247999999</v>
      </c>
      <c r="D253" s="69" t="s">
        <v>63</v>
      </c>
      <c r="E253" s="69" t="s">
        <v>346</v>
      </c>
      <c r="F253" s="69">
        <v>1</v>
      </c>
      <c r="G253" s="72">
        <v>1.827777777776646</v>
      </c>
      <c r="H253" s="74" t="s">
        <v>231</v>
      </c>
      <c r="I253" s="69" t="s">
        <v>323</v>
      </c>
      <c r="J253" s="73" t="s">
        <v>337</v>
      </c>
    </row>
    <row r="254" spans="1:10" ht="31.5" x14ac:dyDescent="0.25">
      <c r="A254" s="69" t="s">
        <v>340</v>
      </c>
      <c r="B254" s="70">
        <v>40401</v>
      </c>
      <c r="C254" s="71">
        <v>24.499702079999999</v>
      </c>
      <c r="D254" s="69" t="s">
        <v>65</v>
      </c>
      <c r="E254" s="69" t="s">
        <v>346</v>
      </c>
      <c r="F254" s="69">
        <v>0</v>
      </c>
      <c r="G254" s="72">
        <v>1.921527777776646</v>
      </c>
      <c r="H254" s="74" t="s">
        <v>231</v>
      </c>
      <c r="I254" s="69" t="s">
        <v>323</v>
      </c>
      <c r="J254" s="73" t="s">
        <v>335</v>
      </c>
    </row>
    <row r="255" spans="1:10" ht="31.5" x14ac:dyDescent="0.25">
      <c r="A255" s="69" t="s">
        <v>324</v>
      </c>
      <c r="B255" s="70">
        <v>40401</v>
      </c>
      <c r="C255" s="71">
        <v>22.799722752000005</v>
      </c>
      <c r="D255" s="69" t="s">
        <v>65</v>
      </c>
      <c r="E255" s="69" t="s">
        <v>346</v>
      </c>
      <c r="F255" s="69">
        <v>1</v>
      </c>
      <c r="G255" s="72">
        <v>1.9236111111094942</v>
      </c>
      <c r="H255" s="74" t="s">
        <v>231</v>
      </c>
      <c r="I255" s="69" t="s">
        <v>323</v>
      </c>
      <c r="J255" s="73" t="s">
        <v>337</v>
      </c>
    </row>
    <row r="256" spans="1:10" ht="31.5" x14ac:dyDescent="0.25">
      <c r="A256" s="69" t="s">
        <v>326</v>
      </c>
      <c r="B256" s="70">
        <v>40401</v>
      </c>
      <c r="C256" s="71">
        <v>23.699711807999993</v>
      </c>
      <c r="D256" s="69" t="s">
        <v>65</v>
      </c>
      <c r="E256" s="69" t="s">
        <v>346</v>
      </c>
      <c r="F256" s="69">
        <v>1</v>
      </c>
      <c r="G256" s="72">
        <v>1.9194444444437977</v>
      </c>
      <c r="H256" s="74" t="s">
        <v>231</v>
      </c>
      <c r="I256" s="69" t="s">
        <v>323</v>
      </c>
      <c r="J256" s="73" t="s">
        <v>336</v>
      </c>
    </row>
    <row r="257" spans="1:10" ht="31.5" x14ac:dyDescent="0.25">
      <c r="A257" s="69" t="s">
        <v>102</v>
      </c>
      <c r="B257" s="70">
        <v>40401</v>
      </c>
      <c r="C257" s="71">
        <v>23.999708159999997</v>
      </c>
      <c r="D257" s="69" t="s">
        <v>65</v>
      </c>
      <c r="E257" s="69" t="s">
        <v>346</v>
      </c>
      <c r="F257" s="69">
        <v>1</v>
      </c>
      <c r="G257" s="72">
        <v>1.9083333333328483</v>
      </c>
      <c r="H257" s="74" t="s">
        <v>231</v>
      </c>
      <c r="I257" s="69" t="s">
        <v>323</v>
      </c>
      <c r="J257" s="73" t="s">
        <v>336</v>
      </c>
    </row>
    <row r="258" spans="1:10" ht="31.5" x14ac:dyDescent="0.25">
      <c r="A258" s="69" t="s">
        <v>326</v>
      </c>
      <c r="B258" s="70">
        <v>40401</v>
      </c>
      <c r="C258" s="71">
        <v>23.699711807999993</v>
      </c>
      <c r="D258" s="69" t="s">
        <v>65</v>
      </c>
      <c r="E258" s="69" t="s">
        <v>346</v>
      </c>
      <c r="F258" s="69">
        <v>1</v>
      </c>
      <c r="G258" s="72">
        <v>1.9041666666671517</v>
      </c>
      <c r="H258" s="74" t="s">
        <v>231</v>
      </c>
      <c r="I258" s="69" t="s">
        <v>323</v>
      </c>
      <c r="J258" s="73" t="s">
        <v>336</v>
      </c>
    </row>
    <row r="259" spans="1:10" ht="31.5" x14ac:dyDescent="0.25">
      <c r="A259" s="69" t="s">
        <v>121</v>
      </c>
      <c r="B259" s="70">
        <v>40401</v>
      </c>
      <c r="C259" s="71">
        <v>27.999659519999998</v>
      </c>
      <c r="D259" s="69" t="s">
        <v>65</v>
      </c>
      <c r="E259" s="69" t="s">
        <v>346</v>
      </c>
      <c r="F259" s="69">
        <v>1</v>
      </c>
      <c r="G259" s="72">
        <v>1.9625000000014552</v>
      </c>
      <c r="H259" s="74" t="s">
        <v>231</v>
      </c>
      <c r="I259" s="69" t="s">
        <v>323</v>
      </c>
      <c r="J259" s="73" t="s">
        <v>338</v>
      </c>
    </row>
    <row r="260" spans="1:10" ht="31.5" x14ac:dyDescent="0.25">
      <c r="A260" s="69" t="s">
        <v>326</v>
      </c>
      <c r="B260" s="70">
        <v>40401</v>
      </c>
      <c r="C260" s="71">
        <v>28.499653439999999</v>
      </c>
      <c r="D260" s="69" t="s">
        <v>65</v>
      </c>
      <c r="E260" s="69" t="s">
        <v>346</v>
      </c>
      <c r="F260" s="69">
        <v>1</v>
      </c>
      <c r="G260" s="72">
        <v>1.9499999999970896</v>
      </c>
      <c r="H260" s="74" t="s">
        <v>231</v>
      </c>
      <c r="I260" s="69" t="s">
        <v>323</v>
      </c>
      <c r="J260" s="73" t="s">
        <v>336</v>
      </c>
    </row>
    <row r="261" spans="1:10" ht="31.5" x14ac:dyDescent="0.25">
      <c r="A261" s="69" t="s">
        <v>333</v>
      </c>
      <c r="B261" s="70">
        <v>40401</v>
      </c>
      <c r="C261" s="71">
        <v>27.699663167999997</v>
      </c>
      <c r="D261" s="69" t="s">
        <v>65</v>
      </c>
      <c r="E261" s="69" t="s">
        <v>346</v>
      </c>
      <c r="F261" s="69">
        <v>1</v>
      </c>
      <c r="G261" s="72">
        <v>1.9402777777795563</v>
      </c>
      <c r="H261" s="74" t="s">
        <v>231</v>
      </c>
      <c r="I261" s="69" t="s">
        <v>323</v>
      </c>
      <c r="J261" s="73" t="s">
        <v>335</v>
      </c>
    </row>
    <row r="262" spans="1:10" ht="31.5" x14ac:dyDescent="0.25">
      <c r="A262" s="69" t="s">
        <v>333</v>
      </c>
      <c r="B262" s="70">
        <v>40401</v>
      </c>
      <c r="C262" s="71">
        <v>28.299655872000002</v>
      </c>
      <c r="D262" s="69" t="s">
        <v>65</v>
      </c>
      <c r="E262" s="69" t="s">
        <v>346</v>
      </c>
      <c r="F262" s="69">
        <v>1</v>
      </c>
      <c r="G262" s="72">
        <v>1.9493055555576575</v>
      </c>
      <c r="H262" s="74" t="s">
        <v>231</v>
      </c>
      <c r="I262" s="69" t="s">
        <v>323</v>
      </c>
      <c r="J262" s="73" t="s">
        <v>335</v>
      </c>
    </row>
    <row r="263" spans="1:10" ht="31.5" x14ac:dyDescent="0.25">
      <c r="A263" s="69" t="s">
        <v>121</v>
      </c>
      <c r="B263" s="70">
        <v>40401</v>
      </c>
      <c r="C263" s="71">
        <v>28.599652223999996</v>
      </c>
      <c r="D263" s="69" t="s">
        <v>65</v>
      </c>
      <c r="E263" s="69" t="s">
        <v>346</v>
      </c>
      <c r="F263" s="69">
        <v>1</v>
      </c>
      <c r="G263" s="72">
        <v>1.9319444444408873</v>
      </c>
      <c r="H263" s="74" t="s">
        <v>231</v>
      </c>
      <c r="I263" s="69" t="s">
        <v>323</v>
      </c>
      <c r="J263" s="73" t="s">
        <v>338</v>
      </c>
    </row>
    <row r="264" spans="1:10" ht="31.5" x14ac:dyDescent="0.25">
      <c r="A264" s="69" t="s">
        <v>121</v>
      </c>
      <c r="B264" s="70">
        <v>40434</v>
      </c>
      <c r="C264" s="71">
        <v>18.999768959999997</v>
      </c>
      <c r="D264" s="69" t="s">
        <v>63</v>
      </c>
      <c r="E264" s="69" t="s">
        <v>346</v>
      </c>
      <c r="F264" s="69">
        <v>1</v>
      </c>
      <c r="G264" s="72">
        <v>1.8555555555576575</v>
      </c>
      <c r="H264" s="74" t="s">
        <v>231</v>
      </c>
      <c r="I264" s="69" t="s">
        <v>323</v>
      </c>
      <c r="J264" s="73" t="s">
        <v>338</v>
      </c>
    </row>
    <row r="265" spans="1:10" ht="31.5" x14ac:dyDescent="0.25">
      <c r="A265" s="69" t="s">
        <v>121</v>
      </c>
      <c r="B265" s="70">
        <v>40434</v>
      </c>
      <c r="C265" s="71">
        <v>18.699772608</v>
      </c>
      <c r="D265" s="69" t="s">
        <v>63</v>
      </c>
      <c r="E265" s="69" t="s">
        <v>346</v>
      </c>
      <c r="F265" s="69">
        <v>1</v>
      </c>
      <c r="G265" s="72">
        <v>1.8402777777810115</v>
      </c>
      <c r="H265" s="74" t="s">
        <v>231</v>
      </c>
      <c r="I265" s="69" t="s">
        <v>323</v>
      </c>
      <c r="J265" s="73" t="s">
        <v>338</v>
      </c>
    </row>
    <row r="266" spans="1:10" ht="31.5" x14ac:dyDescent="0.25">
      <c r="A266" s="69" t="s">
        <v>121</v>
      </c>
      <c r="B266" s="70">
        <v>40434</v>
      </c>
      <c r="C266" s="71">
        <v>19.699760447999999</v>
      </c>
      <c r="D266" s="69" t="s">
        <v>63</v>
      </c>
      <c r="E266" s="69" t="s">
        <v>346</v>
      </c>
      <c r="F266" s="69">
        <v>1</v>
      </c>
      <c r="G266" s="72">
        <v>1.8263888888832298</v>
      </c>
      <c r="H266" s="74" t="s">
        <v>231</v>
      </c>
      <c r="I266" s="69" t="s">
        <v>323</v>
      </c>
      <c r="J266" s="73" t="s">
        <v>338</v>
      </c>
    </row>
    <row r="267" spans="1:10" ht="31.5" x14ac:dyDescent="0.25">
      <c r="A267" s="69" t="s">
        <v>121</v>
      </c>
      <c r="B267" s="70">
        <v>40434</v>
      </c>
      <c r="C267" s="71">
        <v>17.099792063999999</v>
      </c>
      <c r="D267" s="69" t="s">
        <v>63</v>
      </c>
      <c r="E267" s="69" t="s">
        <v>346</v>
      </c>
      <c r="F267" s="69">
        <v>1</v>
      </c>
      <c r="G267" s="72">
        <v>1.8111111111065838</v>
      </c>
      <c r="H267" s="74" t="s">
        <v>231</v>
      </c>
      <c r="I267" s="69" t="s">
        <v>323</v>
      </c>
      <c r="J267" s="73" t="s">
        <v>338</v>
      </c>
    </row>
    <row r="268" spans="1:10" ht="31.5" x14ac:dyDescent="0.25">
      <c r="A268" s="69" t="s">
        <v>121</v>
      </c>
      <c r="B268" s="70">
        <v>40434</v>
      </c>
      <c r="C268" s="71">
        <v>17.299789632</v>
      </c>
      <c r="D268" s="69" t="s">
        <v>63</v>
      </c>
      <c r="E268" s="69" t="s">
        <v>346</v>
      </c>
      <c r="F268" s="69">
        <v>1</v>
      </c>
      <c r="G268" s="72">
        <v>1.7986111111094942</v>
      </c>
      <c r="H268" s="74" t="s">
        <v>231</v>
      </c>
      <c r="I268" s="69" t="s">
        <v>323</v>
      </c>
      <c r="J268" s="73" t="s">
        <v>338</v>
      </c>
    </row>
    <row r="269" spans="1:10" ht="31.5" x14ac:dyDescent="0.25">
      <c r="A269" s="69" t="s">
        <v>326</v>
      </c>
      <c r="B269" s="70">
        <v>40434</v>
      </c>
      <c r="C269" s="71">
        <v>21.099743423999996</v>
      </c>
      <c r="D269" s="69" t="s">
        <v>65</v>
      </c>
      <c r="E269" s="69" t="s">
        <v>346</v>
      </c>
      <c r="F269" s="69">
        <v>1</v>
      </c>
      <c r="G269" s="72">
        <v>1.8895833333299379</v>
      </c>
      <c r="H269" s="74" t="s">
        <v>231</v>
      </c>
      <c r="I269" s="69" t="s">
        <v>323</v>
      </c>
      <c r="J269" s="73" t="s">
        <v>336</v>
      </c>
    </row>
    <row r="270" spans="1:10" ht="31.5" x14ac:dyDescent="0.25">
      <c r="A270" s="69" t="s">
        <v>121</v>
      </c>
      <c r="B270" s="70">
        <v>40434</v>
      </c>
      <c r="C270" s="71">
        <v>23.166384959999995</v>
      </c>
      <c r="D270" s="69" t="s">
        <v>65</v>
      </c>
      <c r="E270" s="69" t="s">
        <v>346</v>
      </c>
      <c r="F270" s="69">
        <v>1</v>
      </c>
      <c r="G270" s="72">
        <v>1.859027777776646</v>
      </c>
      <c r="H270" s="74" t="s">
        <v>231</v>
      </c>
      <c r="I270" s="69" t="s">
        <v>323</v>
      </c>
      <c r="J270" s="73" t="s">
        <v>338</v>
      </c>
    </row>
    <row r="271" spans="1:10" ht="31.5" x14ac:dyDescent="0.25">
      <c r="A271" s="69" t="s">
        <v>102</v>
      </c>
      <c r="B271" s="70">
        <v>40434</v>
      </c>
      <c r="C271" s="71">
        <v>23.899709375999997</v>
      </c>
      <c r="D271" s="69" t="s">
        <v>65</v>
      </c>
      <c r="E271" s="69" t="s">
        <v>346</v>
      </c>
      <c r="F271" s="69">
        <v>1</v>
      </c>
      <c r="G271" s="72">
        <v>1.8736111111138598</v>
      </c>
      <c r="H271" s="74" t="s">
        <v>231</v>
      </c>
      <c r="I271" s="69" t="s">
        <v>323</v>
      </c>
      <c r="J271" s="73" t="s">
        <v>336</v>
      </c>
    </row>
    <row r="272" spans="1:10" ht="31.5" x14ac:dyDescent="0.25">
      <c r="A272" s="69" t="s">
        <v>121</v>
      </c>
      <c r="B272" s="70">
        <v>40434</v>
      </c>
      <c r="C272" s="71">
        <v>22.299728832000003</v>
      </c>
      <c r="D272" s="69" t="s">
        <v>65</v>
      </c>
      <c r="E272" s="69" t="s">
        <v>346</v>
      </c>
      <c r="F272" s="69">
        <v>1</v>
      </c>
      <c r="G272" s="72">
        <v>1.8493055555518367</v>
      </c>
      <c r="H272" s="74" t="s">
        <v>231</v>
      </c>
      <c r="I272" s="69" t="s">
        <v>323</v>
      </c>
      <c r="J272" s="73" t="s">
        <v>338</v>
      </c>
    </row>
    <row r="273" spans="1:10" ht="31.5" x14ac:dyDescent="0.25">
      <c r="A273" s="69" t="s">
        <v>121</v>
      </c>
      <c r="B273" s="70">
        <v>40434</v>
      </c>
      <c r="C273" s="71">
        <v>23.499714239999996</v>
      </c>
      <c r="D273" s="69" t="s">
        <v>65</v>
      </c>
      <c r="E273" s="69" t="s">
        <v>346</v>
      </c>
      <c r="F273" s="69">
        <v>1</v>
      </c>
      <c r="G273" s="72">
        <v>1.8402777777810115</v>
      </c>
      <c r="H273" s="74" t="s">
        <v>231</v>
      </c>
      <c r="I273" s="69" t="s">
        <v>323</v>
      </c>
      <c r="J273" s="73" t="s">
        <v>338</v>
      </c>
    </row>
    <row r="274" spans="1:10" ht="31.5" x14ac:dyDescent="0.25">
      <c r="A274" s="69" t="s">
        <v>326</v>
      </c>
      <c r="B274" s="70">
        <v>40434</v>
      </c>
      <c r="C274" s="71">
        <v>27.399666815999996</v>
      </c>
      <c r="D274" s="69" t="s">
        <v>65</v>
      </c>
      <c r="E274" s="69" t="s">
        <v>346</v>
      </c>
      <c r="F274" s="69">
        <v>1</v>
      </c>
      <c r="G274" s="72">
        <v>1.9513888888905058</v>
      </c>
      <c r="H274" s="74" t="s">
        <v>231</v>
      </c>
      <c r="I274" s="69" t="s">
        <v>323</v>
      </c>
      <c r="J274" s="73" t="s">
        <v>336</v>
      </c>
    </row>
    <row r="275" spans="1:10" ht="31.5" x14ac:dyDescent="0.25">
      <c r="A275" s="69" t="s">
        <v>324</v>
      </c>
      <c r="B275" s="70">
        <v>40434</v>
      </c>
      <c r="C275" s="71">
        <v>24.299704512000002</v>
      </c>
      <c r="D275" s="69" t="s">
        <v>65</v>
      </c>
      <c r="E275" s="69" t="s">
        <v>346</v>
      </c>
      <c r="F275" s="69">
        <v>1</v>
      </c>
      <c r="G275" s="72">
        <v>1.9486111111109494</v>
      </c>
      <c r="H275" s="74" t="s">
        <v>231</v>
      </c>
      <c r="I275" s="69" t="s">
        <v>323</v>
      </c>
      <c r="J275" s="73" t="s">
        <v>337</v>
      </c>
    </row>
    <row r="276" spans="1:10" ht="31.5" x14ac:dyDescent="0.25">
      <c r="A276" s="69" t="s">
        <v>324</v>
      </c>
      <c r="B276" s="70">
        <v>40434</v>
      </c>
      <c r="C276" s="71">
        <v>27.199669247999996</v>
      </c>
      <c r="D276" s="69" t="s">
        <v>65</v>
      </c>
      <c r="E276" s="69" t="s">
        <v>346</v>
      </c>
      <c r="F276" s="69">
        <v>1</v>
      </c>
      <c r="G276" s="72">
        <v>1.9354166666671517</v>
      </c>
      <c r="H276" s="74" t="s">
        <v>231</v>
      </c>
      <c r="I276" s="69" t="s">
        <v>323</v>
      </c>
      <c r="J276" s="73" t="s">
        <v>337</v>
      </c>
    </row>
    <row r="277" spans="1:10" ht="31.5" x14ac:dyDescent="0.25">
      <c r="A277" s="69" t="s">
        <v>326</v>
      </c>
      <c r="B277" s="70">
        <v>40434</v>
      </c>
      <c r="C277" s="71">
        <v>27.399666815999996</v>
      </c>
      <c r="D277" s="69" t="s">
        <v>65</v>
      </c>
      <c r="E277" s="69" t="s">
        <v>346</v>
      </c>
      <c r="F277" s="69">
        <v>1</v>
      </c>
      <c r="G277" s="72">
        <v>1.9361111111138598</v>
      </c>
      <c r="H277" s="74" t="s">
        <v>231</v>
      </c>
      <c r="I277" s="69" t="s">
        <v>323</v>
      </c>
      <c r="J277" s="73" t="s">
        <v>336</v>
      </c>
    </row>
    <row r="278" spans="1:10" ht="31.5" x14ac:dyDescent="0.25">
      <c r="A278" s="69" t="s">
        <v>324</v>
      </c>
      <c r="B278" s="70">
        <v>40434</v>
      </c>
      <c r="C278" s="71">
        <v>27.299668032000003</v>
      </c>
      <c r="D278" s="69" t="s">
        <v>65</v>
      </c>
      <c r="E278" s="69" t="s">
        <v>346</v>
      </c>
      <c r="F278" s="69">
        <v>1</v>
      </c>
      <c r="G278" s="72">
        <v>1.9048611111065838</v>
      </c>
      <c r="H278" s="74" t="s">
        <v>231</v>
      </c>
      <c r="I278" s="69" t="s">
        <v>323</v>
      </c>
      <c r="J278" s="73" t="s">
        <v>337</v>
      </c>
    </row>
    <row r="279" spans="1:10" ht="31.5" x14ac:dyDescent="0.25">
      <c r="A279" s="69" t="s">
        <v>333</v>
      </c>
      <c r="B279" s="70">
        <v>40468</v>
      </c>
      <c r="C279" s="71">
        <v>24.999695999999997</v>
      </c>
      <c r="D279" s="69" t="s">
        <v>65</v>
      </c>
      <c r="E279" s="69" t="s">
        <v>346</v>
      </c>
      <c r="F279" s="69">
        <v>1</v>
      </c>
      <c r="G279" s="72">
        <v>1.8166666666729725</v>
      </c>
      <c r="H279" s="74" t="s">
        <v>231</v>
      </c>
      <c r="I279" s="69" t="s">
        <v>323</v>
      </c>
      <c r="J279" s="73" t="s">
        <v>335</v>
      </c>
    </row>
    <row r="280" spans="1:10" ht="31.5" x14ac:dyDescent="0.25">
      <c r="A280" s="69" t="s">
        <v>326</v>
      </c>
      <c r="B280" s="70">
        <v>40468</v>
      </c>
      <c r="C280" s="71">
        <v>23.799710592</v>
      </c>
      <c r="D280" s="69" t="s">
        <v>65</v>
      </c>
      <c r="E280" s="69" t="s">
        <v>346</v>
      </c>
      <c r="F280" s="69">
        <v>1</v>
      </c>
      <c r="G280" s="72">
        <v>1.8173611111124046</v>
      </c>
      <c r="H280" s="74" t="s">
        <v>231</v>
      </c>
      <c r="I280" s="69" t="s">
        <v>323</v>
      </c>
      <c r="J280" s="73" t="s">
        <v>336</v>
      </c>
    </row>
    <row r="281" spans="1:10" ht="31.5" x14ac:dyDescent="0.25">
      <c r="A281" s="69" t="s">
        <v>324</v>
      </c>
      <c r="B281" s="70">
        <v>40468</v>
      </c>
      <c r="C281" s="71">
        <v>22.599725183999997</v>
      </c>
      <c r="D281" s="69" t="s">
        <v>65</v>
      </c>
      <c r="E281" s="69" t="s">
        <v>346</v>
      </c>
      <c r="F281" s="69">
        <v>1</v>
      </c>
      <c r="G281" s="72">
        <v>1.851388888884685</v>
      </c>
      <c r="H281" s="74" t="s">
        <v>231</v>
      </c>
      <c r="I281" s="69" t="s">
        <v>323</v>
      </c>
      <c r="J281" s="73" t="s">
        <v>337</v>
      </c>
    </row>
    <row r="282" spans="1:10" ht="31.5" x14ac:dyDescent="0.25">
      <c r="A282" s="69" t="s">
        <v>340</v>
      </c>
      <c r="B282" s="70">
        <v>40468</v>
      </c>
      <c r="C282" s="71">
        <v>23.399715455999999</v>
      </c>
      <c r="D282" s="69" t="s">
        <v>65</v>
      </c>
      <c r="E282" s="69" t="s">
        <v>346</v>
      </c>
      <c r="F282" s="69">
        <v>1</v>
      </c>
      <c r="G282" s="72">
        <v>1.8756944444467081</v>
      </c>
      <c r="H282" s="74" t="s">
        <v>231</v>
      </c>
      <c r="I282" s="69" t="s">
        <v>323</v>
      </c>
      <c r="J282" s="73" t="s">
        <v>335</v>
      </c>
    </row>
    <row r="283" spans="1:10" ht="31.5" x14ac:dyDescent="0.25">
      <c r="A283" s="69" t="s">
        <v>121</v>
      </c>
      <c r="B283" s="70">
        <v>40468</v>
      </c>
      <c r="C283" s="71">
        <v>24.499702079999999</v>
      </c>
      <c r="D283" s="69" t="s">
        <v>65</v>
      </c>
      <c r="E283" s="69" t="s">
        <v>346</v>
      </c>
      <c r="F283" s="69">
        <v>1</v>
      </c>
      <c r="G283" s="72">
        <v>1.8763888888861402</v>
      </c>
      <c r="H283" s="74" t="s">
        <v>231</v>
      </c>
      <c r="I283" s="69" t="s">
        <v>323</v>
      </c>
      <c r="J283" s="73" t="s">
        <v>338</v>
      </c>
    </row>
    <row r="284" spans="1:10" ht="31.5" x14ac:dyDescent="0.25">
      <c r="A284" s="69" t="s">
        <v>121</v>
      </c>
      <c r="B284" s="70">
        <v>40468</v>
      </c>
      <c r="C284" s="71">
        <v>29.299643712000002</v>
      </c>
      <c r="D284" s="69" t="s">
        <v>65</v>
      </c>
      <c r="E284" s="69" t="s">
        <v>346</v>
      </c>
      <c r="F284" s="69">
        <v>1</v>
      </c>
      <c r="G284" s="72">
        <v>2</v>
      </c>
      <c r="H284" s="74" t="s">
        <v>231</v>
      </c>
      <c r="I284" s="69" t="s">
        <v>323</v>
      </c>
      <c r="J284" s="73" t="s">
        <v>338</v>
      </c>
    </row>
    <row r="285" spans="1:10" ht="31.5" x14ac:dyDescent="0.25">
      <c r="A285" s="69" t="s">
        <v>324</v>
      </c>
      <c r="B285" s="70">
        <v>40468</v>
      </c>
      <c r="C285" s="71">
        <v>28.999647360000001</v>
      </c>
      <c r="D285" s="69" t="s">
        <v>65</v>
      </c>
      <c r="E285" s="69" t="s">
        <v>346</v>
      </c>
      <c r="F285" s="69">
        <v>1</v>
      </c>
      <c r="G285" s="72">
        <v>1.9965277777810115</v>
      </c>
      <c r="H285" s="74" t="s">
        <v>231</v>
      </c>
      <c r="I285" s="69" t="s">
        <v>323</v>
      </c>
      <c r="J285" s="73" t="s">
        <v>337</v>
      </c>
    </row>
    <row r="286" spans="1:10" ht="31.5" x14ac:dyDescent="0.25">
      <c r="A286" s="69" t="s">
        <v>121</v>
      </c>
      <c r="B286" s="70">
        <v>40468</v>
      </c>
      <c r="C286" s="71">
        <v>29.099646143999998</v>
      </c>
      <c r="D286" s="69" t="s">
        <v>65</v>
      </c>
      <c r="E286" s="69" t="s">
        <v>346</v>
      </c>
      <c r="F286" s="69">
        <v>1</v>
      </c>
      <c r="G286" s="72">
        <v>1.9090277777722804</v>
      </c>
      <c r="H286" s="74" t="s">
        <v>231</v>
      </c>
      <c r="I286" s="69" t="s">
        <v>323</v>
      </c>
      <c r="J286" s="73" t="s">
        <v>338</v>
      </c>
    </row>
    <row r="287" spans="1:10" ht="31.5" x14ac:dyDescent="0.25">
      <c r="A287" s="69" t="s">
        <v>326</v>
      </c>
      <c r="B287" s="70">
        <v>40468</v>
      </c>
      <c r="C287" s="71">
        <v>26.999671679999999</v>
      </c>
      <c r="D287" s="69" t="s">
        <v>65</v>
      </c>
      <c r="E287" s="69" t="s">
        <v>346</v>
      </c>
      <c r="F287" s="69">
        <v>1</v>
      </c>
      <c r="G287" s="72">
        <v>1.9076388888934162</v>
      </c>
      <c r="H287" s="74" t="s">
        <v>231</v>
      </c>
      <c r="I287" s="69" t="s">
        <v>323</v>
      </c>
      <c r="J287" s="73" t="s">
        <v>336</v>
      </c>
    </row>
    <row r="288" spans="1:10" ht="31.5" x14ac:dyDescent="0.25">
      <c r="A288" s="69" t="s">
        <v>326</v>
      </c>
      <c r="B288" s="70">
        <v>40468</v>
      </c>
      <c r="C288" s="71">
        <v>24.999695999999997</v>
      </c>
      <c r="D288" s="69" t="s">
        <v>65</v>
      </c>
      <c r="E288" s="69" t="s">
        <v>346</v>
      </c>
      <c r="F288" s="69">
        <v>1</v>
      </c>
      <c r="G288" s="72">
        <v>1.890972222223354</v>
      </c>
      <c r="H288" s="74" t="s">
        <v>231</v>
      </c>
      <c r="I288" s="69" t="s">
        <v>323</v>
      </c>
      <c r="J288" s="73" t="s">
        <v>336</v>
      </c>
    </row>
    <row r="289" spans="1:10" ht="31.5" x14ac:dyDescent="0.25">
      <c r="A289" s="69" t="s">
        <v>324</v>
      </c>
      <c r="B289" s="70">
        <v>41158</v>
      </c>
      <c r="C289" s="71">
        <v>28.83298272</v>
      </c>
      <c r="D289" s="69" t="s">
        <v>65</v>
      </c>
      <c r="E289" s="69" t="s">
        <v>346</v>
      </c>
      <c r="F289" s="69">
        <v>1</v>
      </c>
      <c r="G289" s="72">
        <v>3.8277777777839219</v>
      </c>
      <c r="H289" s="74" t="s">
        <v>231</v>
      </c>
      <c r="I289" s="69" t="s">
        <v>323</v>
      </c>
      <c r="J289" s="73" t="s">
        <v>337</v>
      </c>
    </row>
    <row r="290" spans="1:10" ht="31.5" x14ac:dyDescent="0.25">
      <c r="A290" s="69" t="s">
        <v>324</v>
      </c>
      <c r="B290" s="70">
        <v>41158</v>
      </c>
      <c r="C290" s="71">
        <v>29.499641279999999</v>
      </c>
      <c r="D290" s="69" t="s">
        <v>65</v>
      </c>
      <c r="E290" s="69" t="s">
        <v>346</v>
      </c>
      <c r="F290" s="69">
        <v>1</v>
      </c>
      <c r="G290" s="72">
        <v>3.827777777776646</v>
      </c>
      <c r="H290" s="74" t="s">
        <v>231</v>
      </c>
      <c r="I290" s="69" t="s">
        <v>323</v>
      </c>
      <c r="J290" s="73" t="s">
        <v>337</v>
      </c>
    </row>
    <row r="291" spans="1:10" ht="31.5" x14ac:dyDescent="0.25">
      <c r="A291" s="69" t="s">
        <v>121</v>
      </c>
      <c r="B291" s="70">
        <v>41158</v>
      </c>
      <c r="C291" s="71">
        <v>29.499641279999999</v>
      </c>
      <c r="D291" s="69" t="s">
        <v>65</v>
      </c>
      <c r="E291" s="69" t="s">
        <v>346</v>
      </c>
      <c r="F291" s="69">
        <v>1</v>
      </c>
      <c r="G291" s="72">
        <v>3.8159722222262644</v>
      </c>
      <c r="H291" s="74" t="s">
        <v>231</v>
      </c>
      <c r="I291" s="69" t="s">
        <v>323</v>
      </c>
      <c r="J291" s="73" t="s">
        <v>338</v>
      </c>
    </row>
    <row r="292" spans="1:10" ht="31.5" x14ac:dyDescent="0.25">
      <c r="A292" s="69" t="s">
        <v>121</v>
      </c>
      <c r="B292" s="70">
        <v>41158</v>
      </c>
      <c r="C292" s="71">
        <v>29.499641279999999</v>
      </c>
      <c r="D292" s="69" t="s">
        <v>65</v>
      </c>
      <c r="E292" s="69" t="s">
        <v>346</v>
      </c>
      <c r="F292" s="69">
        <v>1</v>
      </c>
      <c r="G292" s="72">
        <v>3.8180555555591127</v>
      </c>
      <c r="H292" s="74" t="s">
        <v>231</v>
      </c>
      <c r="I292" s="69" t="s">
        <v>323</v>
      </c>
      <c r="J292" s="73" t="s">
        <v>338</v>
      </c>
    </row>
    <row r="293" spans="1:10" ht="31.5" x14ac:dyDescent="0.25">
      <c r="A293" s="69" t="s">
        <v>121</v>
      </c>
      <c r="B293" s="70">
        <v>41158</v>
      </c>
      <c r="C293" s="71">
        <v>29.499641279999999</v>
      </c>
      <c r="D293" s="69" t="s">
        <v>65</v>
      </c>
      <c r="E293" s="69" t="s">
        <v>346</v>
      </c>
      <c r="F293" s="69">
        <v>1</v>
      </c>
      <c r="G293" s="72">
        <v>3.8159722222189885</v>
      </c>
      <c r="H293" s="74" t="s">
        <v>231</v>
      </c>
      <c r="I293" s="69" t="s">
        <v>323</v>
      </c>
      <c r="J293" s="73" t="s">
        <v>338</v>
      </c>
    </row>
    <row r="294" spans="1:10" ht="31.5" x14ac:dyDescent="0.25">
      <c r="A294" s="69" t="s">
        <v>121</v>
      </c>
      <c r="B294" s="70">
        <v>41158</v>
      </c>
      <c r="C294" s="71">
        <v>29.499641279999999</v>
      </c>
      <c r="D294" s="69" t="s">
        <v>65</v>
      </c>
      <c r="E294" s="69" t="s">
        <v>346</v>
      </c>
      <c r="F294" s="69">
        <v>1</v>
      </c>
      <c r="G294" s="72">
        <v>3.8180555555518367</v>
      </c>
      <c r="H294" s="74" t="s">
        <v>231</v>
      </c>
      <c r="I294" s="69" t="s">
        <v>323</v>
      </c>
      <c r="J294" s="73" t="s">
        <v>338</v>
      </c>
    </row>
    <row r="295" spans="1:10" ht="31.5" x14ac:dyDescent="0.25">
      <c r="A295" s="69" t="s">
        <v>121</v>
      </c>
      <c r="B295" s="70">
        <v>41158</v>
      </c>
      <c r="C295" s="71">
        <v>29.332976639999998</v>
      </c>
      <c r="D295" s="69" t="s">
        <v>65</v>
      </c>
      <c r="E295" s="69" t="s">
        <v>346</v>
      </c>
      <c r="F295" s="69">
        <v>1</v>
      </c>
      <c r="G295" s="72">
        <v>3.8173611111124046</v>
      </c>
      <c r="H295" s="74" t="s">
        <v>231</v>
      </c>
      <c r="I295" s="69" t="s">
        <v>323</v>
      </c>
      <c r="J295" s="73" t="s">
        <v>338</v>
      </c>
    </row>
    <row r="296" spans="1:10" ht="31.5" x14ac:dyDescent="0.25">
      <c r="A296" s="69" t="s">
        <v>324</v>
      </c>
      <c r="B296" s="70">
        <v>41158</v>
      </c>
      <c r="C296" s="71">
        <v>27.999659519999998</v>
      </c>
      <c r="D296" s="69" t="s">
        <v>65</v>
      </c>
      <c r="E296" s="69" t="s">
        <v>346</v>
      </c>
      <c r="F296" s="69">
        <v>1</v>
      </c>
      <c r="G296" s="72">
        <v>3.8166666666656965</v>
      </c>
      <c r="H296" s="74" t="s">
        <v>231</v>
      </c>
      <c r="I296" s="69" t="s">
        <v>323</v>
      </c>
      <c r="J296" s="73" t="s">
        <v>337</v>
      </c>
    </row>
    <row r="297" spans="1:10" ht="31.5" x14ac:dyDescent="0.25">
      <c r="A297" s="69" t="s">
        <v>324</v>
      </c>
      <c r="B297" s="70">
        <v>41158</v>
      </c>
      <c r="C297" s="71">
        <v>28.66631808</v>
      </c>
      <c r="D297" s="69" t="s">
        <v>65</v>
      </c>
      <c r="E297" s="69" t="s">
        <v>346</v>
      </c>
      <c r="F297" s="69">
        <v>1</v>
      </c>
      <c r="G297" s="72">
        <v>3.8152777777795563</v>
      </c>
      <c r="H297" s="74" t="s">
        <v>231</v>
      </c>
      <c r="I297" s="69" t="s">
        <v>323</v>
      </c>
      <c r="J297" s="73" t="s">
        <v>337</v>
      </c>
    </row>
    <row r="298" spans="1:10" ht="31.5" x14ac:dyDescent="0.25">
      <c r="A298" s="69" t="s">
        <v>324</v>
      </c>
      <c r="B298" s="70">
        <v>41158</v>
      </c>
      <c r="C298" s="71">
        <v>28.999647360000001</v>
      </c>
      <c r="D298" s="69" t="s">
        <v>65</v>
      </c>
      <c r="E298" s="69" t="s">
        <v>346</v>
      </c>
      <c r="F298" s="69">
        <v>1</v>
      </c>
      <c r="G298" s="72">
        <v>3.8263888888905058</v>
      </c>
      <c r="H298" s="74" t="s">
        <v>231</v>
      </c>
      <c r="I298" s="69" t="s">
        <v>323</v>
      </c>
      <c r="J298" s="73" t="s">
        <v>337</v>
      </c>
    </row>
    <row r="299" spans="1:10" ht="31.5" x14ac:dyDescent="0.25">
      <c r="A299" s="69" t="s">
        <v>324</v>
      </c>
      <c r="B299" s="70">
        <v>41158</v>
      </c>
      <c r="C299" s="71">
        <v>28.166324159999998</v>
      </c>
      <c r="D299" s="69" t="s">
        <v>65</v>
      </c>
      <c r="E299" s="69" t="s">
        <v>346</v>
      </c>
      <c r="F299" s="69">
        <v>1</v>
      </c>
      <c r="G299" s="72">
        <v>3.8083333333343035</v>
      </c>
      <c r="H299" s="74" t="s">
        <v>231</v>
      </c>
      <c r="I299" s="69" t="s">
        <v>323</v>
      </c>
      <c r="J299" s="73" t="s">
        <v>337</v>
      </c>
    </row>
    <row r="300" spans="1:10" ht="31.5" x14ac:dyDescent="0.25">
      <c r="A300" s="69" t="s">
        <v>324</v>
      </c>
      <c r="B300" s="70">
        <v>41158</v>
      </c>
      <c r="C300" s="71">
        <v>28.166324159999998</v>
      </c>
      <c r="D300" s="69" t="s">
        <v>65</v>
      </c>
      <c r="E300" s="69" t="s">
        <v>346</v>
      </c>
      <c r="F300" s="69">
        <v>1</v>
      </c>
      <c r="G300" s="72">
        <v>3.8194444444379769</v>
      </c>
      <c r="H300" s="74" t="s">
        <v>231</v>
      </c>
      <c r="I300" s="69" t="s">
        <v>323</v>
      </c>
      <c r="J300" s="73" t="s">
        <v>337</v>
      </c>
    </row>
    <row r="301" spans="1:10" ht="31.5" x14ac:dyDescent="0.25">
      <c r="A301" s="69" t="s">
        <v>324</v>
      </c>
      <c r="B301" s="70">
        <v>41158</v>
      </c>
      <c r="C301" s="71">
        <v>27.166336319999999</v>
      </c>
      <c r="D301" s="69" t="s">
        <v>65</v>
      </c>
      <c r="E301" s="69" t="s">
        <v>346</v>
      </c>
      <c r="F301" s="69">
        <v>1</v>
      </c>
      <c r="G301" s="72">
        <v>3.8187499999985448</v>
      </c>
      <c r="H301" s="74" t="s">
        <v>231</v>
      </c>
      <c r="I301" s="69" t="s">
        <v>323</v>
      </c>
      <c r="J301" s="73" t="s">
        <v>337</v>
      </c>
    </row>
    <row r="302" spans="1:10" ht="31.5" x14ac:dyDescent="0.25">
      <c r="A302" s="69" t="s">
        <v>324</v>
      </c>
      <c r="B302" s="70">
        <v>41158</v>
      </c>
      <c r="C302" s="71">
        <v>27.33300096</v>
      </c>
      <c r="D302" s="69" t="s">
        <v>65</v>
      </c>
      <c r="E302" s="69" t="s">
        <v>346</v>
      </c>
      <c r="F302" s="69">
        <v>1</v>
      </c>
      <c r="G302" s="72">
        <v>3.8222222222248092</v>
      </c>
      <c r="H302" s="74" t="s">
        <v>231</v>
      </c>
      <c r="I302" s="69" t="s">
        <v>323</v>
      </c>
      <c r="J302" s="73" t="s">
        <v>337</v>
      </c>
    </row>
    <row r="303" spans="1:10" ht="31.5" x14ac:dyDescent="0.25">
      <c r="A303" s="69" t="s">
        <v>324</v>
      </c>
      <c r="B303" s="70">
        <v>41158</v>
      </c>
      <c r="C303" s="71">
        <v>25.666354559999998</v>
      </c>
      <c r="D303" s="69" t="s">
        <v>65</v>
      </c>
      <c r="E303" s="69" t="s">
        <v>346</v>
      </c>
      <c r="F303" s="69">
        <v>1</v>
      </c>
      <c r="G303" s="72">
        <v>3.8215277777781012</v>
      </c>
      <c r="H303" s="74" t="s">
        <v>231</v>
      </c>
      <c r="I303" s="69" t="s">
        <v>323</v>
      </c>
      <c r="J303" s="73" t="s">
        <v>337</v>
      </c>
    </row>
    <row r="304" spans="1:10" ht="31.5" x14ac:dyDescent="0.25">
      <c r="A304" s="69" t="s">
        <v>324</v>
      </c>
      <c r="B304" s="70">
        <v>41158</v>
      </c>
      <c r="C304" s="71">
        <v>25.999683839999999</v>
      </c>
      <c r="D304" s="69" t="s">
        <v>65</v>
      </c>
      <c r="E304" s="69" t="s">
        <v>346</v>
      </c>
      <c r="F304" s="69">
        <v>1</v>
      </c>
      <c r="G304" s="72">
        <v>3.8229166666642413</v>
      </c>
      <c r="H304" s="74" t="s">
        <v>231</v>
      </c>
      <c r="I304" s="69" t="s">
        <v>323</v>
      </c>
      <c r="J304" s="73" t="s">
        <v>337</v>
      </c>
    </row>
    <row r="305" spans="1:10" ht="31.5" x14ac:dyDescent="0.25">
      <c r="A305" s="69" t="s">
        <v>324</v>
      </c>
      <c r="B305" s="70">
        <v>41165</v>
      </c>
      <c r="C305" s="71">
        <v>31.832946240000002</v>
      </c>
      <c r="D305" s="69" t="s">
        <v>67</v>
      </c>
      <c r="E305" s="69" t="s">
        <v>347</v>
      </c>
      <c r="F305" s="69">
        <v>1</v>
      </c>
      <c r="G305" s="72">
        <v>3.9562499999956344</v>
      </c>
      <c r="H305" s="74" t="s">
        <v>231</v>
      </c>
      <c r="I305" s="69" t="s">
        <v>323</v>
      </c>
      <c r="J305" s="73" t="s">
        <v>337</v>
      </c>
    </row>
    <row r="306" spans="1:10" ht="31.5" x14ac:dyDescent="0.25">
      <c r="A306" s="69" t="s">
        <v>324</v>
      </c>
      <c r="B306" s="70">
        <v>41165</v>
      </c>
      <c r="C306" s="71">
        <v>31.16628768</v>
      </c>
      <c r="D306" s="69" t="s">
        <v>67</v>
      </c>
      <c r="E306" s="69" t="s">
        <v>347</v>
      </c>
      <c r="F306" s="69">
        <v>1</v>
      </c>
      <c r="G306" s="72">
        <v>3.9569444444496185</v>
      </c>
      <c r="H306" s="74" t="s">
        <v>231</v>
      </c>
      <c r="I306" s="69" t="s">
        <v>323</v>
      </c>
      <c r="J306" s="73" t="s">
        <v>337</v>
      </c>
    </row>
    <row r="307" spans="1:10" ht="31.5" x14ac:dyDescent="0.25">
      <c r="A307" s="69" t="s">
        <v>324</v>
      </c>
      <c r="B307" s="70">
        <v>41165</v>
      </c>
      <c r="C307" s="71">
        <v>31.666281600000001</v>
      </c>
      <c r="D307" s="69" t="s">
        <v>67</v>
      </c>
      <c r="E307" s="69" t="s">
        <v>347</v>
      </c>
      <c r="F307" s="69">
        <v>1</v>
      </c>
      <c r="G307" s="72">
        <v>3.9506944444437977</v>
      </c>
      <c r="H307" s="74" t="s">
        <v>231</v>
      </c>
      <c r="I307" s="69" t="s">
        <v>323</v>
      </c>
      <c r="J307" s="73" t="s">
        <v>337</v>
      </c>
    </row>
    <row r="308" spans="1:10" ht="31.5" x14ac:dyDescent="0.25">
      <c r="A308" s="69" t="s">
        <v>121</v>
      </c>
      <c r="B308" s="70">
        <v>41165</v>
      </c>
      <c r="C308" s="71">
        <v>30.499629120000002</v>
      </c>
      <c r="D308" s="69" t="s">
        <v>67</v>
      </c>
      <c r="E308" s="69" t="s">
        <v>347</v>
      </c>
      <c r="F308" s="69">
        <v>1</v>
      </c>
      <c r="G308" s="72">
        <v>3.9500000000043656</v>
      </c>
      <c r="H308" s="74" t="s">
        <v>231</v>
      </c>
      <c r="I308" s="69" t="s">
        <v>323</v>
      </c>
      <c r="J308" s="73" t="s">
        <v>338</v>
      </c>
    </row>
    <row r="309" spans="1:10" ht="31.5" x14ac:dyDescent="0.25">
      <c r="A309" s="69" t="s">
        <v>324</v>
      </c>
      <c r="B309" s="70">
        <v>41165</v>
      </c>
      <c r="C309" s="71">
        <v>34.166251199999998</v>
      </c>
      <c r="D309" s="69" t="s">
        <v>67</v>
      </c>
      <c r="E309" s="69" t="s">
        <v>347</v>
      </c>
      <c r="F309" s="69">
        <v>1</v>
      </c>
      <c r="G309" s="72">
        <v>3.9354166666671517</v>
      </c>
      <c r="H309" s="74" t="s">
        <v>231</v>
      </c>
      <c r="I309" s="69" t="s">
        <v>323</v>
      </c>
      <c r="J309" s="73" t="s">
        <v>337</v>
      </c>
    </row>
    <row r="310" spans="1:10" ht="31.5" x14ac:dyDescent="0.25">
      <c r="A310" s="69" t="s">
        <v>324</v>
      </c>
      <c r="B310" s="70">
        <v>41165</v>
      </c>
      <c r="C310" s="71">
        <v>32.666269440000001</v>
      </c>
      <c r="D310" s="69" t="s">
        <v>67</v>
      </c>
      <c r="E310" s="69" t="s">
        <v>347</v>
      </c>
      <c r="F310" s="69">
        <v>1</v>
      </c>
      <c r="G310" s="72">
        <v>3.929861111115315</v>
      </c>
      <c r="H310" s="74" t="s">
        <v>231</v>
      </c>
      <c r="I310" s="69" t="s">
        <v>323</v>
      </c>
      <c r="J310" s="73" t="s">
        <v>337</v>
      </c>
    </row>
    <row r="311" spans="1:10" ht="31.5" x14ac:dyDescent="0.25">
      <c r="A311" s="69" t="s">
        <v>324</v>
      </c>
      <c r="B311" s="70">
        <v>41165</v>
      </c>
      <c r="C311" s="71">
        <v>31.16628768</v>
      </c>
      <c r="D311" s="69" t="s">
        <v>67</v>
      </c>
      <c r="E311" s="69" t="s">
        <v>347</v>
      </c>
      <c r="F311" s="69">
        <v>1</v>
      </c>
      <c r="G311" s="72">
        <v>3.9201388888832298</v>
      </c>
      <c r="H311" s="74" t="s">
        <v>231</v>
      </c>
      <c r="I311" s="69" t="s">
        <v>323</v>
      </c>
      <c r="J311" s="73" t="s">
        <v>337</v>
      </c>
    </row>
    <row r="312" spans="1:10" ht="31.5" x14ac:dyDescent="0.25">
      <c r="A312" s="69" t="s">
        <v>121</v>
      </c>
      <c r="B312" s="70">
        <v>41165</v>
      </c>
      <c r="C312" s="71">
        <v>34.499580479999999</v>
      </c>
      <c r="D312" s="69" t="s">
        <v>67</v>
      </c>
      <c r="E312" s="69" t="s">
        <v>347</v>
      </c>
      <c r="F312" s="69">
        <v>1</v>
      </c>
      <c r="G312" s="72">
        <v>3.9048611111138598</v>
      </c>
      <c r="H312" s="74" t="s">
        <v>231</v>
      </c>
      <c r="I312" s="69" t="s">
        <v>323</v>
      </c>
      <c r="J312" s="73" t="s">
        <v>338</v>
      </c>
    </row>
    <row r="313" spans="1:10" ht="31.5" x14ac:dyDescent="0.25">
      <c r="A313" s="69" t="s">
        <v>324</v>
      </c>
      <c r="B313" s="70">
        <v>41165</v>
      </c>
      <c r="C313" s="71">
        <v>34.499580479999999</v>
      </c>
      <c r="D313" s="69" t="s">
        <v>67</v>
      </c>
      <c r="E313" s="69" t="s">
        <v>347</v>
      </c>
      <c r="F313" s="69">
        <v>1</v>
      </c>
      <c r="G313" s="72">
        <v>3.9166666666715173</v>
      </c>
      <c r="H313" s="74" t="s">
        <v>231</v>
      </c>
      <c r="I313" s="69" t="s">
        <v>323</v>
      </c>
      <c r="J313" s="73" t="s">
        <v>337</v>
      </c>
    </row>
    <row r="314" spans="1:10" ht="31.5" x14ac:dyDescent="0.25">
      <c r="A314" s="69" t="s">
        <v>121</v>
      </c>
      <c r="B314" s="70">
        <v>41165</v>
      </c>
      <c r="C314" s="71">
        <v>32.666269440000001</v>
      </c>
      <c r="D314" s="69" t="s">
        <v>67</v>
      </c>
      <c r="E314" s="69" t="s">
        <v>347</v>
      </c>
      <c r="F314" s="69">
        <v>1</v>
      </c>
      <c r="G314" s="72">
        <v>3.9159722222248092</v>
      </c>
      <c r="H314" s="74" t="s">
        <v>231</v>
      </c>
      <c r="I314" s="69" t="s">
        <v>323</v>
      </c>
      <c r="J314" s="73" t="s">
        <v>338</v>
      </c>
    </row>
    <row r="315" spans="1:10" ht="31.5" x14ac:dyDescent="0.25">
      <c r="A315" s="69" t="s">
        <v>324</v>
      </c>
      <c r="B315" s="70">
        <v>41165</v>
      </c>
      <c r="C315" s="71">
        <v>35.166239040000001</v>
      </c>
      <c r="D315" s="69" t="s">
        <v>67</v>
      </c>
      <c r="E315" s="69" t="s">
        <v>347</v>
      </c>
      <c r="F315" s="69">
        <v>1</v>
      </c>
      <c r="G315" s="72">
        <v>3.9124999999985448</v>
      </c>
      <c r="H315" s="74" t="s">
        <v>231</v>
      </c>
      <c r="I315" s="69" t="s">
        <v>323</v>
      </c>
      <c r="J315" s="73" t="s">
        <v>337</v>
      </c>
    </row>
    <row r="316" spans="1:10" ht="31.5" x14ac:dyDescent="0.25">
      <c r="A316" s="69" t="s">
        <v>324</v>
      </c>
      <c r="B316" s="70">
        <v>41165</v>
      </c>
      <c r="C316" s="71">
        <v>30.166299840000001</v>
      </c>
      <c r="D316" s="69" t="s">
        <v>67</v>
      </c>
      <c r="E316" s="69" t="s">
        <v>347</v>
      </c>
      <c r="F316" s="69">
        <v>1</v>
      </c>
      <c r="G316" s="72">
        <v>3.8923611111094942</v>
      </c>
      <c r="H316" s="74" t="s">
        <v>231</v>
      </c>
      <c r="I316" s="69" t="s">
        <v>323</v>
      </c>
      <c r="J316" s="73" t="s">
        <v>337</v>
      </c>
    </row>
    <row r="317" spans="1:10" ht="31.5" x14ac:dyDescent="0.25">
      <c r="A317" s="69" t="s">
        <v>324</v>
      </c>
      <c r="B317" s="70">
        <v>41165</v>
      </c>
      <c r="C317" s="71">
        <v>30.499629120000002</v>
      </c>
      <c r="D317" s="69" t="s">
        <v>67</v>
      </c>
      <c r="E317" s="69" t="s">
        <v>347</v>
      </c>
      <c r="F317" s="69">
        <v>1</v>
      </c>
      <c r="G317" s="72">
        <v>3.8993055555547471</v>
      </c>
      <c r="H317" s="74" t="s">
        <v>231</v>
      </c>
      <c r="I317" s="69" t="s">
        <v>323</v>
      </c>
      <c r="J317" s="73" t="s">
        <v>337</v>
      </c>
    </row>
    <row r="318" spans="1:10" ht="31.5" x14ac:dyDescent="0.25">
      <c r="A318" s="69" t="s">
        <v>324</v>
      </c>
      <c r="B318" s="70">
        <v>41165</v>
      </c>
      <c r="C318" s="71">
        <v>30.832958399999999</v>
      </c>
      <c r="D318" s="69" t="s">
        <v>67</v>
      </c>
      <c r="E318" s="69" t="s">
        <v>347</v>
      </c>
      <c r="F318" s="69">
        <v>1</v>
      </c>
      <c r="G318" s="72">
        <v>3.8979166666686069</v>
      </c>
      <c r="H318" s="74" t="s">
        <v>231</v>
      </c>
      <c r="I318" s="69" t="s">
        <v>323</v>
      </c>
      <c r="J318" s="73" t="s">
        <v>337</v>
      </c>
    </row>
    <row r="319" spans="1:10" ht="31.5" x14ac:dyDescent="0.25">
      <c r="A319" s="69" t="s">
        <v>324</v>
      </c>
      <c r="B319" s="70">
        <v>41165</v>
      </c>
      <c r="C319" s="71">
        <v>33.999586559999997</v>
      </c>
      <c r="D319" s="69" t="s">
        <v>67</v>
      </c>
      <c r="E319" s="69" t="s">
        <v>347</v>
      </c>
      <c r="F319" s="69">
        <v>1</v>
      </c>
      <c r="G319" s="72">
        <v>3.8951388888890506</v>
      </c>
      <c r="H319" s="74" t="s">
        <v>231</v>
      </c>
      <c r="I319" s="69" t="s">
        <v>323</v>
      </c>
      <c r="J319" s="73" t="s">
        <v>337</v>
      </c>
    </row>
    <row r="320" spans="1:10" ht="31.5" x14ac:dyDescent="0.25">
      <c r="A320" s="69" t="s">
        <v>324</v>
      </c>
      <c r="B320" s="70">
        <v>41172</v>
      </c>
      <c r="C320" s="71">
        <v>35.499568320000002</v>
      </c>
      <c r="D320" s="69" t="s">
        <v>67</v>
      </c>
      <c r="E320" s="69" t="s">
        <v>347</v>
      </c>
      <c r="F320" s="69">
        <v>1</v>
      </c>
      <c r="G320" s="72">
        <v>3.9812499999970896</v>
      </c>
      <c r="H320" s="74" t="s">
        <v>231</v>
      </c>
      <c r="I320" s="69" t="s">
        <v>323</v>
      </c>
      <c r="J320" s="73" t="s">
        <v>337</v>
      </c>
    </row>
    <row r="321" spans="1:10" ht="31.5" x14ac:dyDescent="0.25">
      <c r="A321" s="69" t="s">
        <v>324</v>
      </c>
      <c r="B321" s="70">
        <v>41172</v>
      </c>
      <c r="C321" s="71">
        <v>35.332903680000001</v>
      </c>
      <c r="D321" s="69" t="s">
        <v>67</v>
      </c>
      <c r="E321" s="69" t="s">
        <v>347</v>
      </c>
      <c r="F321" s="69">
        <v>1</v>
      </c>
      <c r="G321" s="72">
        <v>3.9798611111109494</v>
      </c>
      <c r="H321" s="74" t="s">
        <v>231</v>
      </c>
      <c r="I321" s="69" t="s">
        <v>323</v>
      </c>
      <c r="J321" s="73" t="s">
        <v>337</v>
      </c>
    </row>
    <row r="322" spans="1:10" ht="31.5" x14ac:dyDescent="0.25">
      <c r="A322" s="69" t="s">
        <v>324</v>
      </c>
      <c r="B322" s="70">
        <v>41172</v>
      </c>
      <c r="C322" s="71">
        <v>37.999537919999995</v>
      </c>
      <c r="D322" s="69" t="s">
        <v>67</v>
      </c>
      <c r="E322" s="69" t="s">
        <v>347</v>
      </c>
      <c r="F322" s="69">
        <v>1</v>
      </c>
      <c r="G322" s="72">
        <v>3.9729166666656965</v>
      </c>
      <c r="H322" s="74" t="s">
        <v>231</v>
      </c>
      <c r="I322" s="69" t="s">
        <v>323</v>
      </c>
      <c r="J322" s="73" t="s">
        <v>337</v>
      </c>
    </row>
    <row r="323" spans="1:10" ht="31.5" x14ac:dyDescent="0.25">
      <c r="A323" s="69" t="s">
        <v>324</v>
      </c>
      <c r="B323" s="70">
        <v>41172</v>
      </c>
      <c r="C323" s="71">
        <v>36.666220799999998</v>
      </c>
      <c r="D323" s="69" t="s">
        <v>67</v>
      </c>
      <c r="E323" s="69" t="s">
        <v>347</v>
      </c>
      <c r="F323" s="69">
        <v>1</v>
      </c>
      <c r="G323" s="72">
        <v>3.9625000000014552</v>
      </c>
      <c r="H323" s="74" t="s">
        <v>231</v>
      </c>
      <c r="I323" s="69" t="s">
        <v>323</v>
      </c>
      <c r="J323" s="73" t="s">
        <v>337</v>
      </c>
    </row>
    <row r="324" spans="1:10" ht="31.5" x14ac:dyDescent="0.25">
      <c r="A324" s="69" t="s">
        <v>324</v>
      </c>
      <c r="B324" s="70">
        <v>41172</v>
      </c>
      <c r="C324" s="71">
        <v>35.832897599999995</v>
      </c>
      <c r="D324" s="69" t="s">
        <v>67</v>
      </c>
      <c r="E324" s="69" t="s">
        <v>347</v>
      </c>
      <c r="F324" s="69">
        <v>1</v>
      </c>
      <c r="G324" s="72">
        <v>3.945833333338669</v>
      </c>
      <c r="H324" s="74" t="s">
        <v>231</v>
      </c>
      <c r="I324" s="69" t="s">
        <v>323</v>
      </c>
      <c r="J324" s="73" t="s">
        <v>337</v>
      </c>
    </row>
    <row r="325" spans="1:10" ht="31.5" x14ac:dyDescent="0.25">
      <c r="A325" s="69" t="s">
        <v>341</v>
      </c>
      <c r="B325" s="70">
        <v>41172</v>
      </c>
      <c r="C325" s="71">
        <v>37.332879359999993</v>
      </c>
      <c r="D325" s="69" t="s">
        <v>67</v>
      </c>
      <c r="E325" s="69" t="s">
        <v>347</v>
      </c>
      <c r="F325" s="69">
        <v>1</v>
      </c>
      <c r="G325" s="72">
        <v>3.9458333333313931</v>
      </c>
      <c r="H325" s="74" t="s">
        <v>231</v>
      </c>
      <c r="I325" s="69" t="s">
        <v>323</v>
      </c>
      <c r="J325" s="73" t="s">
        <v>337</v>
      </c>
    </row>
    <row r="326" spans="1:10" ht="31.5" x14ac:dyDescent="0.25">
      <c r="A326" s="69" t="s">
        <v>324</v>
      </c>
      <c r="B326" s="70">
        <v>41172</v>
      </c>
      <c r="C326" s="71">
        <v>37.166214719999992</v>
      </c>
      <c r="D326" s="69" t="s">
        <v>67</v>
      </c>
      <c r="E326" s="69" t="s">
        <v>347</v>
      </c>
      <c r="F326" s="69">
        <v>1</v>
      </c>
      <c r="G326" s="72">
        <v>3.9416666666656965</v>
      </c>
      <c r="H326" s="74" t="s">
        <v>231</v>
      </c>
      <c r="I326" s="69" t="s">
        <v>323</v>
      </c>
      <c r="J326" s="73" t="s">
        <v>337</v>
      </c>
    </row>
    <row r="327" spans="1:10" ht="31.5" x14ac:dyDescent="0.25">
      <c r="A327" s="69" t="s">
        <v>324</v>
      </c>
      <c r="B327" s="70">
        <v>41172</v>
      </c>
      <c r="C327" s="71">
        <v>35.832897599999995</v>
      </c>
      <c r="D327" s="69" t="s">
        <v>67</v>
      </c>
      <c r="E327" s="69" t="s">
        <v>347</v>
      </c>
      <c r="F327" s="69">
        <v>1</v>
      </c>
      <c r="G327" s="72">
        <v>3.9423611111124046</v>
      </c>
      <c r="H327" s="74" t="s">
        <v>231</v>
      </c>
      <c r="I327" s="69" t="s">
        <v>323</v>
      </c>
      <c r="J327" s="73" t="s">
        <v>337</v>
      </c>
    </row>
    <row r="328" spans="1:10" ht="31.5" x14ac:dyDescent="0.25">
      <c r="A328" s="69" t="s">
        <v>324</v>
      </c>
      <c r="B328" s="70">
        <v>41172</v>
      </c>
      <c r="C328" s="71">
        <v>40.332842879999994</v>
      </c>
      <c r="D328" s="69" t="s">
        <v>69</v>
      </c>
      <c r="E328" s="69" t="s">
        <v>347</v>
      </c>
      <c r="F328" s="69">
        <v>1</v>
      </c>
      <c r="G328" s="72">
        <v>3.9312499999941792</v>
      </c>
      <c r="H328" s="74" t="s">
        <v>231</v>
      </c>
      <c r="I328" s="69" t="s">
        <v>323</v>
      </c>
      <c r="J328" s="73" t="s">
        <v>337</v>
      </c>
    </row>
    <row r="329" spans="1:10" ht="31.5" x14ac:dyDescent="0.25">
      <c r="A329" s="69" t="s">
        <v>121</v>
      </c>
      <c r="B329" s="70">
        <v>41172</v>
      </c>
      <c r="C329" s="71">
        <v>39.83284896</v>
      </c>
      <c r="D329" s="69" t="s">
        <v>67</v>
      </c>
      <c r="E329" s="69" t="s">
        <v>347</v>
      </c>
      <c r="F329" s="69">
        <v>0</v>
      </c>
      <c r="G329" s="72">
        <v>3.8895833333299379</v>
      </c>
      <c r="H329" s="74" t="s">
        <v>231</v>
      </c>
      <c r="I329" s="69" t="s">
        <v>323</v>
      </c>
      <c r="J329" s="73" t="s">
        <v>338</v>
      </c>
    </row>
    <row r="330" spans="1:10" ht="31.5" x14ac:dyDescent="0.25">
      <c r="A330" s="69" t="s">
        <v>324</v>
      </c>
      <c r="B330" s="70">
        <v>41172</v>
      </c>
      <c r="C330" s="71">
        <v>37.666208639999994</v>
      </c>
      <c r="D330" s="69" t="s">
        <v>67</v>
      </c>
      <c r="E330" s="69" t="s">
        <v>347</v>
      </c>
      <c r="F330" s="69">
        <v>1</v>
      </c>
      <c r="G330" s="72">
        <v>3.8916666666700621</v>
      </c>
      <c r="H330" s="74" t="s">
        <v>231</v>
      </c>
      <c r="I330" s="69" t="s">
        <v>323</v>
      </c>
      <c r="J330" s="73" t="s">
        <v>337</v>
      </c>
    </row>
    <row r="331" spans="1:10" ht="31.5" x14ac:dyDescent="0.25">
      <c r="A331" s="69" t="s">
        <v>324</v>
      </c>
      <c r="B331" s="70">
        <v>41172</v>
      </c>
      <c r="C331" s="71">
        <v>39.332855039999998</v>
      </c>
      <c r="D331" s="69" t="s">
        <v>67</v>
      </c>
      <c r="E331" s="69" t="s">
        <v>347</v>
      </c>
      <c r="F331" s="69">
        <v>1</v>
      </c>
      <c r="G331" s="72">
        <v>3.8874999999970896</v>
      </c>
      <c r="H331" s="74" t="s">
        <v>231</v>
      </c>
      <c r="I331" s="69" t="s">
        <v>323</v>
      </c>
      <c r="J331" s="73" t="s">
        <v>337</v>
      </c>
    </row>
    <row r="332" spans="1:10" ht="31.5" x14ac:dyDescent="0.25">
      <c r="A332" s="69" t="s">
        <v>324</v>
      </c>
      <c r="B332" s="70">
        <v>41172</v>
      </c>
      <c r="C332" s="71">
        <v>39.332855039999998</v>
      </c>
      <c r="D332" s="69" t="s">
        <v>67</v>
      </c>
      <c r="E332" s="69" t="s">
        <v>347</v>
      </c>
      <c r="F332" s="69">
        <v>1</v>
      </c>
      <c r="G332" s="72">
        <v>3.8881944444437977</v>
      </c>
      <c r="H332" s="74" t="s">
        <v>231</v>
      </c>
      <c r="I332" s="69" t="s">
        <v>323</v>
      </c>
      <c r="J332" s="73" t="s">
        <v>337</v>
      </c>
    </row>
    <row r="333" spans="1:10" ht="31.5" x14ac:dyDescent="0.25">
      <c r="A333" s="69" t="s">
        <v>324</v>
      </c>
      <c r="B333" s="70">
        <v>41172</v>
      </c>
      <c r="C333" s="71">
        <v>40.166178240000001</v>
      </c>
      <c r="D333" s="69" t="s">
        <v>69</v>
      </c>
      <c r="E333" s="69" t="s">
        <v>347</v>
      </c>
      <c r="F333" s="69">
        <v>1</v>
      </c>
      <c r="G333" s="72">
        <v>3.8888888888905058</v>
      </c>
      <c r="H333" s="74" t="s">
        <v>231</v>
      </c>
      <c r="I333" s="69" t="s">
        <v>323</v>
      </c>
      <c r="J333" s="73" t="s">
        <v>337</v>
      </c>
    </row>
    <row r="334" spans="1:10" ht="31.5" x14ac:dyDescent="0.25">
      <c r="A334" s="69" t="s">
        <v>324</v>
      </c>
      <c r="B334" s="70">
        <v>41172</v>
      </c>
      <c r="C334" s="71">
        <v>38.832861119999997</v>
      </c>
      <c r="D334" s="69" t="s">
        <v>67</v>
      </c>
      <c r="E334" s="69" t="s">
        <v>347</v>
      </c>
      <c r="F334" s="69">
        <v>1</v>
      </c>
      <c r="G334" s="72">
        <v>3.8861111111109494</v>
      </c>
      <c r="H334" s="74" t="s">
        <v>231</v>
      </c>
      <c r="I334" s="69" t="s">
        <v>323</v>
      </c>
      <c r="J334" s="73" t="s">
        <v>337</v>
      </c>
    </row>
    <row r="335" spans="1:10" ht="31.5" x14ac:dyDescent="0.25">
      <c r="A335" s="69" t="s">
        <v>324</v>
      </c>
      <c r="B335" s="70">
        <v>41172</v>
      </c>
      <c r="C335" s="71">
        <v>36.832885439999998</v>
      </c>
      <c r="D335" s="69" t="s">
        <v>67</v>
      </c>
      <c r="E335" s="69" t="s">
        <v>347</v>
      </c>
      <c r="F335" s="69">
        <v>0</v>
      </c>
      <c r="G335" s="72">
        <v>3.8868055555576575</v>
      </c>
      <c r="H335" s="74" t="s">
        <v>231</v>
      </c>
      <c r="I335" s="69" t="s">
        <v>323</v>
      </c>
      <c r="J335" s="73" t="s">
        <v>337</v>
      </c>
    </row>
    <row r="336" spans="1:10" ht="31.5" x14ac:dyDescent="0.25">
      <c r="A336" s="69" t="s">
        <v>324</v>
      </c>
      <c r="B336" s="70">
        <v>41179</v>
      </c>
      <c r="C336" s="71">
        <v>42.832812480000001</v>
      </c>
      <c r="D336" s="69" t="s">
        <v>69</v>
      </c>
      <c r="E336" s="69" t="s">
        <v>347</v>
      </c>
      <c r="F336" s="69">
        <v>1</v>
      </c>
      <c r="G336" s="72">
        <v>3.9770833333313931</v>
      </c>
      <c r="H336" s="74" t="s">
        <v>231</v>
      </c>
      <c r="I336" s="69" t="s">
        <v>323</v>
      </c>
      <c r="J336" s="73" t="s">
        <v>337</v>
      </c>
    </row>
    <row r="337" spans="1:10" ht="31.5" x14ac:dyDescent="0.25">
      <c r="A337" s="69" t="s">
        <v>121</v>
      </c>
      <c r="B337" s="70">
        <v>41179</v>
      </c>
      <c r="C337" s="71">
        <v>40.832836799999995</v>
      </c>
      <c r="D337" s="69" t="s">
        <v>69</v>
      </c>
      <c r="E337" s="69" t="s">
        <v>347</v>
      </c>
      <c r="F337" s="69">
        <v>1</v>
      </c>
      <c r="G337" s="72">
        <v>3.9875000000029104</v>
      </c>
      <c r="H337" s="74" t="s">
        <v>231</v>
      </c>
      <c r="I337" s="69" t="s">
        <v>323</v>
      </c>
      <c r="J337" s="73" t="s">
        <v>338</v>
      </c>
    </row>
    <row r="338" spans="1:10" ht="31.5" x14ac:dyDescent="0.25">
      <c r="A338" s="69" t="s">
        <v>324</v>
      </c>
      <c r="B338" s="70">
        <v>41179</v>
      </c>
      <c r="C338" s="71">
        <v>41.332830719999997</v>
      </c>
      <c r="D338" s="69" t="s">
        <v>69</v>
      </c>
      <c r="E338" s="69" t="s">
        <v>347</v>
      </c>
      <c r="F338" s="69">
        <v>1</v>
      </c>
      <c r="G338" s="72">
        <v>3.9833333333372138</v>
      </c>
      <c r="H338" s="74" t="s">
        <v>231</v>
      </c>
      <c r="I338" s="69" t="s">
        <v>323</v>
      </c>
      <c r="J338" s="73" t="s">
        <v>337</v>
      </c>
    </row>
    <row r="339" spans="1:10" ht="31.5" x14ac:dyDescent="0.25">
      <c r="A339" s="69" t="s">
        <v>121</v>
      </c>
      <c r="B339" s="70">
        <v>41179</v>
      </c>
      <c r="C339" s="71">
        <v>41.332830719999997</v>
      </c>
      <c r="D339" s="69" t="s">
        <v>69</v>
      </c>
      <c r="E339" s="69" t="s">
        <v>347</v>
      </c>
      <c r="F339" s="69">
        <v>1</v>
      </c>
      <c r="G339" s="72">
        <v>3.984722222223354</v>
      </c>
      <c r="H339" s="74" t="s">
        <v>231</v>
      </c>
      <c r="I339" s="69" t="s">
        <v>323</v>
      </c>
      <c r="J339" s="73" t="s">
        <v>338</v>
      </c>
    </row>
    <row r="340" spans="1:10" ht="31.5" x14ac:dyDescent="0.25">
      <c r="A340" s="69" t="s">
        <v>324</v>
      </c>
      <c r="B340" s="70">
        <v>41179</v>
      </c>
      <c r="C340" s="71">
        <v>41.666159999999998</v>
      </c>
      <c r="D340" s="69" t="s">
        <v>69</v>
      </c>
      <c r="E340" s="69" t="s">
        <v>347</v>
      </c>
      <c r="F340" s="69">
        <v>1</v>
      </c>
      <c r="G340" s="72">
        <v>3.9083333333328483</v>
      </c>
      <c r="H340" s="74" t="s">
        <v>231</v>
      </c>
      <c r="I340" s="69" t="s">
        <v>323</v>
      </c>
      <c r="J340" s="73" t="s">
        <v>337</v>
      </c>
    </row>
    <row r="341" spans="1:10" ht="31.5" x14ac:dyDescent="0.25">
      <c r="A341" s="69" t="s">
        <v>324</v>
      </c>
      <c r="B341" s="70">
        <v>41179</v>
      </c>
      <c r="C341" s="71">
        <v>41.999489279999999</v>
      </c>
      <c r="D341" s="69" t="s">
        <v>69</v>
      </c>
      <c r="E341" s="69" t="s">
        <v>347</v>
      </c>
      <c r="F341" s="69">
        <v>1</v>
      </c>
      <c r="G341" s="72">
        <v>3.8937499999956344</v>
      </c>
      <c r="H341" s="74" t="s">
        <v>231</v>
      </c>
      <c r="I341" s="69" t="s">
        <v>323</v>
      </c>
      <c r="J341" s="73" t="s">
        <v>337</v>
      </c>
    </row>
    <row r="342" spans="1:10" ht="31.5" x14ac:dyDescent="0.25">
      <c r="A342" s="69" t="s">
        <v>324</v>
      </c>
      <c r="B342" s="70">
        <v>41179</v>
      </c>
      <c r="C342" s="71">
        <v>41.999489279999999</v>
      </c>
      <c r="D342" s="69" t="s">
        <v>69</v>
      </c>
      <c r="E342" s="69" t="s">
        <v>347</v>
      </c>
      <c r="F342" s="69">
        <v>1</v>
      </c>
      <c r="G342" s="72">
        <v>3.9041666666671517</v>
      </c>
      <c r="H342" s="74" t="s">
        <v>231</v>
      </c>
      <c r="I342" s="69" t="s">
        <v>323</v>
      </c>
      <c r="J342" s="73" t="s">
        <v>337</v>
      </c>
    </row>
    <row r="343" spans="1:10" ht="31.5" x14ac:dyDescent="0.25">
      <c r="A343" s="69" t="s">
        <v>324</v>
      </c>
      <c r="B343" s="70">
        <v>41179</v>
      </c>
      <c r="C343" s="71">
        <v>41.166166079999996</v>
      </c>
      <c r="D343" s="69" t="s">
        <v>69</v>
      </c>
      <c r="E343" s="69" t="s">
        <v>347</v>
      </c>
      <c r="F343" s="69">
        <v>1</v>
      </c>
      <c r="G343" s="72">
        <v>3.8951388888890506</v>
      </c>
      <c r="H343" s="74" t="s">
        <v>231</v>
      </c>
      <c r="I343" s="69" t="s">
        <v>323</v>
      </c>
      <c r="J343" s="73" t="s">
        <v>337</v>
      </c>
    </row>
    <row r="344" spans="1:10" ht="31.5" x14ac:dyDescent="0.25">
      <c r="A344" s="69" t="s">
        <v>121</v>
      </c>
      <c r="B344" s="70">
        <v>41179</v>
      </c>
      <c r="C344" s="71">
        <v>43.166141760000002</v>
      </c>
      <c r="D344" s="69" t="s">
        <v>69</v>
      </c>
      <c r="E344" s="69" t="s">
        <v>347</v>
      </c>
      <c r="F344" s="69">
        <v>1</v>
      </c>
      <c r="G344" s="72">
        <v>3.8479166666656965</v>
      </c>
      <c r="H344" s="74" t="s">
        <v>231</v>
      </c>
      <c r="I344" s="69" t="s">
        <v>323</v>
      </c>
      <c r="J344" s="73" t="s">
        <v>338</v>
      </c>
    </row>
    <row r="345" spans="1:10" ht="31.5" x14ac:dyDescent="0.25">
      <c r="A345" s="69" t="s">
        <v>324</v>
      </c>
      <c r="B345" s="70">
        <v>41179</v>
      </c>
      <c r="C345" s="71">
        <v>42.4994832</v>
      </c>
      <c r="D345" s="69" t="s">
        <v>69</v>
      </c>
      <c r="E345" s="69" t="s">
        <v>347</v>
      </c>
      <c r="F345" s="69">
        <v>1</v>
      </c>
      <c r="G345" s="72">
        <v>3.8486111111124046</v>
      </c>
      <c r="H345" s="74" t="s">
        <v>231</v>
      </c>
      <c r="I345" s="69" t="s">
        <v>323</v>
      </c>
      <c r="J345" s="73" t="s">
        <v>337</v>
      </c>
    </row>
    <row r="346" spans="1:10" ht="31.5" x14ac:dyDescent="0.25">
      <c r="A346" s="69" t="s">
        <v>324</v>
      </c>
      <c r="B346" s="70">
        <v>41179</v>
      </c>
      <c r="C346" s="71">
        <v>42.33281856</v>
      </c>
      <c r="D346" s="69" t="s">
        <v>69</v>
      </c>
      <c r="E346" s="69" t="s">
        <v>347</v>
      </c>
      <c r="F346" s="69">
        <v>1</v>
      </c>
      <c r="G346" s="72">
        <v>3.8305555555562023</v>
      </c>
      <c r="H346" s="74" t="s">
        <v>231</v>
      </c>
      <c r="I346" s="69" t="s">
        <v>323</v>
      </c>
      <c r="J346" s="73" t="s">
        <v>337</v>
      </c>
    </row>
    <row r="347" spans="1:10" ht="31.5" x14ac:dyDescent="0.25">
      <c r="A347" s="69" t="s">
        <v>341</v>
      </c>
      <c r="B347" s="70">
        <v>41179</v>
      </c>
      <c r="C347" s="71">
        <v>43.332806399999996</v>
      </c>
      <c r="D347" s="69" t="s">
        <v>69</v>
      </c>
      <c r="E347" s="69" t="s">
        <v>347</v>
      </c>
      <c r="F347" s="69">
        <v>1</v>
      </c>
      <c r="G347" s="72">
        <v>3.8305555555562023</v>
      </c>
      <c r="H347" s="74" t="s">
        <v>231</v>
      </c>
      <c r="I347" s="69" t="s">
        <v>323</v>
      </c>
      <c r="J347" s="73" t="s">
        <v>337</v>
      </c>
    </row>
    <row r="348" spans="1:10" ht="31.5" x14ac:dyDescent="0.25">
      <c r="A348" s="69" t="s">
        <v>324</v>
      </c>
      <c r="B348" s="70">
        <v>41179</v>
      </c>
      <c r="C348" s="71">
        <v>41.999489279999999</v>
      </c>
      <c r="D348" s="69" t="s">
        <v>69</v>
      </c>
      <c r="E348" s="69" t="s">
        <v>347</v>
      </c>
      <c r="F348" s="69">
        <v>1</v>
      </c>
      <c r="G348" s="72">
        <v>3.8083333333343035</v>
      </c>
      <c r="H348" s="74" t="s">
        <v>231</v>
      </c>
      <c r="I348" s="69" t="s">
        <v>323</v>
      </c>
      <c r="J348" s="73" t="s">
        <v>337</v>
      </c>
    </row>
    <row r="349" spans="1:10" ht="31.5" x14ac:dyDescent="0.25">
      <c r="A349" s="69" t="s">
        <v>324</v>
      </c>
      <c r="B349" s="70">
        <v>41179</v>
      </c>
      <c r="C349" s="71">
        <v>43.499471039999996</v>
      </c>
      <c r="D349" s="69" t="s">
        <v>69</v>
      </c>
      <c r="E349" s="69" t="s">
        <v>347</v>
      </c>
      <c r="F349" s="69">
        <v>1</v>
      </c>
      <c r="G349" s="72">
        <v>3.7944444444510737</v>
      </c>
      <c r="H349" s="74" t="s">
        <v>231</v>
      </c>
      <c r="I349" s="69" t="s">
        <v>323</v>
      </c>
      <c r="J349" s="73" t="s">
        <v>337</v>
      </c>
    </row>
    <row r="350" spans="1:10" ht="31.5" x14ac:dyDescent="0.25">
      <c r="A350" s="69" t="s">
        <v>324</v>
      </c>
      <c r="B350" s="70">
        <v>41179</v>
      </c>
      <c r="C350" s="71">
        <v>40.666172159999995</v>
      </c>
      <c r="D350" s="69" t="s">
        <v>69</v>
      </c>
      <c r="E350" s="69" t="s">
        <v>347</v>
      </c>
      <c r="F350" s="69">
        <v>1</v>
      </c>
      <c r="G350" s="72">
        <v>3.804166666661331</v>
      </c>
      <c r="H350" s="74" t="s">
        <v>231</v>
      </c>
      <c r="I350" s="69" t="s">
        <v>323</v>
      </c>
      <c r="J350" s="73" t="s">
        <v>337</v>
      </c>
    </row>
    <row r="351" spans="1:10" ht="31.5" x14ac:dyDescent="0.25">
      <c r="A351" s="69" t="s">
        <v>121</v>
      </c>
      <c r="B351" s="70">
        <v>41179</v>
      </c>
      <c r="C351" s="71">
        <v>40.999501439999996</v>
      </c>
      <c r="D351" s="69" t="s">
        <v>69</v>
      </c>
      <c r="E351" s="69" t="s">
        <v>347</v>
      </c>
      <c r="F351" s="69">
        <v>0</v>
      </c>
      <c r="G351" s="72">
        <v>3.7951388888905058</v>
      </c>
      <c r="H351" s="74" t="s">
        <v>231</v>
      </c>
      <c r="I351" s="69" t="s">
        <v>323</v>
      </c>
      <c r="J351" s="73" t="s">
        <v>338</v>
      </c>
    </row>
    <row r="352" spans="1:10" ht="31.5" x14ac:dyDescent="0.25">
      <c r="A352" s="69" t="s">
        <v>324</v>
      </c>
      <c r="B352" s="70">
        <v>41190</v>
      </c>
      <c r="C352" s="71">
        <v>36.666220799999998</v>
      </c>
      <c r="D352" s="69" t="s">
        <v>67</v>
      </c>
      <c r="E352" s="69" t="s">
        <v>347</v>
      </c>
      <c r="F352" s="69">
        <v>1</v>
      </c>
      <c r="G352" s="72">
        <v>3.2798611111138598</v>
      </c>
      <c r="H352" s="74" t="s">
        <v>231</v>
      </c>
      <c r="I352" s="69" t="s">
        <v>323</v>
      </c>
      <c r="J352" s="73" t="s">
        <v>337</v>
      </c>
    </row>
    <row r="353" spans="1:10" ht="31.5" x14ac:dyDescent="0.25">
      <c r="A353" s="69" t="s">
        <v>324</v>
      </c>
      <c r="B353" s="70">
        <v>41190</v>
      </c>
      <c r="C353" s="71">
        <v>36.666220799999998</v>
      </c>
      <c r="D353" s="69" t="s">
        <v>67</v>
      </c>
      <c r="E353" s="69" t="s">
        <v>347</v>
      </c>
      <c r="F353" s="69">
        <v>1</v>
      </c>
      <c r="G353" s="72">
        <v>3.2916666666642413</v>
      </c>
      <c r="H353" s="74" t="s">
        <v>231</v>
      </c>
      <c r="I353" s="69" t="s">
        <v>323</v>
      </c>
      <c r="J353" s="73" t="s">
        <v>337</v>
      </c>
    </row>
    <row r="354" spans="1:10" ht="31.5" x14ac:dyDescent="0.25">
      <c r="A354" s="69" t="s">
        <v>121</v>
      </c>
      <c r="B354" s="70">
        <v>41190</v>
      </c>
      <c r="C354" s="71">
        <v>36.499556159999997</v>
      </c>
      <c r="D354" s="69" t="s">
        <v>67</v>
      </c>
      <c r="E354" s="69" t="s">
        <v>347</v>
      </c>
      <c r="F354" s="69">
        <v>1</v>
      </c>
      <c r="G354" s="72">
        <v>3.2611111111109494</v>
      </c>
      <c r="H354" s="74" t="s">
        <v>231</v>
      </c>
      <c r="I354" s="69" t="s">
        <v>323</v>
      </c>
      <c r="J354" s="73" t="s">
        <v>338</v>
      </c>
    </row>
    <row r="355" spans="1:10" ht="31.5" x14ac:dyDescent="0.25">
      <c r="A355" s="69" t="s">
        <v>324</v>
      </c>
      <c r="B355" s="70">
        <v>41190</v>
      </c>
      <c r="C355" s="71">
        <v>37.166214719999992</v>
      </c>
      <c r="D355" s="69" t="s">
        <v>67</v>
      </c>
      <c r="E355" s="69" t="s">
        <v>347</v>
      </c>
      <c r="F355" s="69">
        <v>1</v>
      </c>
      <c r="G355" s="72">
        <v>3.2437500000014552</v>
      </c>
      <c r="H355" s="74" t="s">
        <v>231</v>
      </c>
      <c r="I355" s="69" t="s">
        <v>323</v>
      </c>
      <c r="J355" s="73" t="s">
        <v>337</v>
      </c>
    </row>
    <row r="356" spans="1:10" ht="31.5" x14ac:dyDescent="0.25">
      <c r="A356" s="69" t="s">
        <v>324</v>
      </c>
      <c r="B356" s="70">
        <v>41190</v>
      </c>
      <c r="C356" s="71">
        <v>36.166226879999996</v>
      </c>
      <c r="D356" s="69" t="s">
        <v>67</v>
      </c>
      <c r="E356" s="69" t="s">
        <v>347</v>
      </c>
      <c r="F356" s="69">
        <v>1</v>
      </c>
      <c r="G356" s="72">
        <v>3.2055555555562023</v>
      </c>
      <c r="H356" s="74" t="s">
        <v>231</v>
      </c>
      <c r="I356" s="69" t="s">
        <v>323</v>
      </c>
      <c r="J356" s="73" t="s">
        <v>337</v>
      </c>
    </row>
    <row r="357" spans="1:10" ht="31.5" x14ac:dyDescent="0.25">
      <c r="A357" s="69" t="s">
        <v>324</v>
      </c>
      <c r="B357" s="70">
        <v>41190</v>
      </c>
      <c r="C357" s="71">
        <v>38.832861119999997</v>
      </c>
      <c r="D357" s="69" t="s">
        <v>67</v>
      </c>
      <c r="E357" s="69" t="s">
        <v>347</v>
      </c>
      <c r="F357" s="69">
        <v>1</v>
      </c>
      <c r="G357" s="72">
        <v>3.1944444444452529</v>
      </c>
      <c r="H357" s="74" t="s">
        <v>231</v>
      </c>
      <c r="I357" s="69" t="s">
        <v>323</v>
      </c>
      <c r="J357" s="73" t="s">
        <v>337</v>
      </c>
    </row>
    <row r="358" spans="1:10" ht="31.5" x14ac:dyDescent="0.25">
      <c r="A358" s="69" t="s">
        <v>324</v>
      </c>
      <c r="B358" s="70">
        <v>41190</v>
      </c>
      <c r="C358" s="71">
        <v>38.166202559999995</v>
      </c>
      <c r="D358" s="69" t="s">
        <v>67</v>
      </c>
      <c r="E358" s="69" t="s">
        <v>347</v>
      </c>
      <c r="F358" s="69">
        <v>1</v>
      </c>
      <c r="G358" s="72">
        <v>3.195138888884685</v>
      </c>
      <c r="H358" s="74" t="s">
        <v>231</v>
      </c>
      <c r="I358" s="69" t="s">
        <v>323</v>
      </c>
      <c r="J358" s="73" t="s">
        <v>337</v>
      </c>
    </row>
    <row r="359" spans="1:10" ht="31.5" x14ac:dyDescent="0.25">
      <c r="A359" s="69" t="s">
        <v>324</v>
      </c>
      <c r="B359" s="70">
        <v>41190</v>
      </c>
      <c r="C359" s="71">
        <v>40.832836799999995</v>
      </c>
      <c r="D359" s="69" t="s">
        <v>69</v>
      </c>
      <c r="E359" s="69" t="s">
        <v>347</v>
      </c>
      <c r="F359" s="69">
        <v>0</v>
      </c>
      <c r="G359" s="72">
        <v>3.1791666666686069</v>
      </c>
      <c r="H359" s="74" t="s">
        <v>231</v>
      </c>
      <c r="I359" s="69" t="s">
        <v>323</v>
      </c>
      <c r="J359" s="73" t="s">
        <v>337</v>
      </c>
    </row>
    <row r="360" spans="1:10" ht="31.5" x14ac:dyDescent="0.25">
      <c r="A360" s="69" t="s">
        <v>324</v>
      </c>
      <c r="B360" s="70">
        <v>41190</v>
      </c>
      <c r="C360" s="71">
        <v>43.332806399999996</v>
      </c>
      <c r="D360" s="69" t="s">
        <v>69</v>
      </c>
      <c r="E360" s="69" t="s">
        <v>347</v>
      </c>
      <c r="F360" s="69">
        <v>1</v>
      </c>
      <c r="G360" s="72">
        <v>3.15625</v>
      </c>
      <c r="H360" s="74" t="s">
        <v>231</v>
      </c>
      <c r="I360" s="69" t="s">
        <v>323</v>
      </c>
      <c r="J360" s="73" t="s">
        <v>337</v>
      </c>
    </row>
    <row r="361" spans="1:10" ht="31.5" x14ac:dyDescent="0.25">
      <c r="A361" s="69" t="s">
        <v>121</v>
      </c>
      <c r="B361" s="70">
        <v>41190</v>
      </c>
      <c r="C361" s="71">
        <v>44.499458879999999</v>
      </c>
      <c r="D361" s="69" t="s">
        <v>69</v>
      </c>
      <c r="E361" s="69" t="s">
        <v>347</v>
      </c>
      <c r="F361" s="69">
        <v>1</v>
      </c>
      <c r="G361" s="72">
        <v>3.1430555555562023</v>
      </c>
      <c r="H361" s="74" t="s">
        <v>231</v>
      </c>
      <c r="I361" s="69" t="s">
        <v>323</v>
      </c>
      <c r="J361" s="73" t="s">
        <v>338</v>
      </c>
    </row>
    <row r="362" spans="1:10" ht="31.5" x14ac:dyDescent="0.25">
      <c r="A362" s="69" t="s">
        <v>324</v>
      </c>
      <c r="B362" s="70">
        <v>41190</v>
      </c>
      <c r="C362" s="71">
        <v>41.999489279999999</v>
      </c>
      <c r="D362" s="69" t="s">
        <v>69</v>
      </c>
      <c r="E362" s="69" t="s">
        <v>347</v>
      </c>
      <c r="F362" s="69">
        <v>1</v>
      </c>
      <c r="G362" s="72">
        <v>3.1159722222218988</v>
      </c>
      <c r="H362" s="74" t="s">
        <v>231</v>
      </c>
      <c r="I362" s="69" t="s">
        <v>323</v>
      </c>
      <c r="J362" s="73" t="s">
        <v>337</v>
      </c>
    </row>
    <row r="363" spans="1:10" ht="31.5" x14ac:dyDescent="0.25">
      <c r="A363" s="69" t="s">
        <v>324</v>
      </c>
      <c r="B363" s="70">
        <v>41190</v>
      </c>
      <c r="C363" s="71">
        <v>41.999489279999999</v>
      </c>
      <c r="D363" s="69" t="s">
        <v>69</v>
      </c>
      <c r="E363" s="69" t="s">
        <v>347</v>
      </c>
      <c r="F363" s="69">
        <v>1</v>
      </c>
      <c r="G363" s="72">
        <v>2.3000000000029104</v>
      </c>
      <c r="H363" s="74" t="s">
        <v>231</v>
      </c>
      <c r="I363" s="69" t="s">
        <v>323</v>
      </c>
      <c r="J363" s="73" t="s">
        <v>337</v>
      </c>
    </row>
    <row r="364" spans="1:10" ht="31.5" x14ac:dyDescent="0.25">
      <c r="A364" s="69" t="s">
        <v>121</v>
      </c>
      <c r="B364" s="70">
        <v>41390</v>
      </c>
      <c r="C364" s="71">
        <v>30.332964480000001</v>
      </c>
      <c r="D364" s="69" t="s">
        <v>67</v>
      </c>
      <c r="E364" s="69" t="s">
        <v>347</v>
      </c>
      <c r="F364" s="69">
        <v>1</v>
      </c>
      <c r="G364" s="72">
        <v>2.9486111111109494</v>
      </c>
      <c r="H364" s="74" t="s">
        <v>231</v>
      </c>
      <c r="I364" s="69" t="s">
        <v>323</v>
      </c>
      <c r="J364" s="73" t="s">
        <v>338</v>
      </c>
    </row>
    <row r="365" spans="1:10" ht="31.5" x14ac:dyDescent="0.25">
      <c r="A365" s="69" t="s">
        <v>324</v>
      </c>
      <c r="B365" s="70">
        <v>41390</v>
      </c>
      <c r="C365" s="71">
        <v>30.166299840000001</v>
      </c>
      <c r="D365" s="69" t="s">
        <v>67</v>
      </c>
      <c r="E365" s="69" t="s">
        <v>347</v>
      </c>
      <c r="F365" s="69">
        <v>0</v>
      </c>
      <c r="G365" s="72">
        <v>2.9499999999970896</v>
      </c>
      <c r="H365" s="74" t="s">
        <v>231</v>
      </c>
      <c r="I365" s="69" t="s">
        <v>323</v>
      </c>
      <c r="J365" s="73" t="s">
        <v>337</v>
      </c>
    </row>
    <row r="366" spans="1:10" ht="31.5" x14ac:dyDescent="0.25">
      <c r="A366" s="69" t="s">
        <v>121</v>
      </c>
      <c r="B366" s="70">
        <v>41390</v>
      </c>
      <c r="C366" s="71">
        <v>29.9996352</v>
      </c>
      <c r="D366" s="69" t="s">
        <v>67</v>
      </c>
      <c r="E366" s="69" t="s">
        <v>347</v>
      </c>
      <c r="F366" s="69">
        <v>1</v>
      </c>
      <c r="G366" s="72">
        <v>2.9465277777781012</v>
      </c>
      <c r="H366" s="74" t="s">
        <v>231</v>
      </c>
      <c r="I366" s="69" t="s">
        <v>323</v>
      </c>
      <c r="J366" s="73" t="s">
        <v>338</v>
      </c>
    </row>
    <row r="367" spans="1:10" ht="31.5" x14ac:dyDescent="0.25">
      <c r="A367" s="69" t="s">
        <v>121</v>
      </c>
      <c r="B367" s="70">
        <v>41390</v>
      </c>
      <c r="C367" s="71">
        <v>31.33295232</v>
      </c>
      <c r="D367" s="69" t="s">
        <v>67</v>
      </c>
      <c r="E367" s="69" t="s">
        <v>347</v>
      </c>
      <c r="F367" s="69">
        <v>1</v>
      </c>
      <c r="G367" s="72">
        <v>2.9812499999970896</v>
      </c>
      <c r="H367" s="74" t="s">
        <v>231</v>
      </c>
      <c r="I367" s="69" t="s">
        <v>323</v>
      </c>
      <c r="J367" s="73" t="s">
        <v>338</v>
      </c>
    </row>
    <row r="368" spans="1:10" ht="31.5" x14ac:dyDescent="0.25">
      <c r="A368" s="69" t="s">
        <v>121</v>
      </c>
      <c r="B368" s="70">
        <v>41390</v>
      </c>
      <c r="C368" s="71">
        <v>31.33295232</v>
      </c>
      <c r="D368" s="69" t="s">
        <v>67</v>
      </c>
      <c r="E368" s="69" t="s">
        <v>347</v>
      </c>
      <c r="F368" s="69">
        <v>1</v>
      </c>
      <c r="G368" s="72">
        <v>2.9444444444452529</v>
      </c>
      <c r="H368" s="74" t="s">
        <v>231</v>
      </c>
      <c r="I368" s="69" t="s">
        <v>323</v>
      </c>
      <c r="J368" s="73" t="s">
        <v>338</v>
      </c>
    </row>
    <row r="369" spans="1:10" ht="31.5" x14ac:dyDescent="0.25">
      <c r="A369" s="69" t="s">
        <v>324</v>
      </c>
      <c r="B369" s="70">
        <v>41390</v>
      </c>
      <c r="C369" s="71">
        <v>31.666281600000001</v>
      </c>
      <c r="D369" s="69" t="s">
        <v>67</v>
      </c>
      <c r="E369" s="69" t="s">
        <v>347</v>
      </c>
      <c r="F369" s="69">
        <v>1</v>
      </c>
      <c r="G369" s="72">
        <v>2.914583333338669</v>
      </c>
      <c r="H369" s="74" t="s">
        <v>231</v>
      </c>
      <c r="I369" s="69" t="s">
        <v>323</v>
      </c>
      <c r="J369" s="73" t="s">
        <v>337</v>
      </c>
    </row>
    <row r="370" spans="1:10" ht="31.5" x14ac:dyDescent="0.25">
      <c r="A370" s="69" t="s">
        <v>324</v>
      </c>
      <c r="B370" s="70">
        <v>41390</v>
      </c>
      <c r="C370" s="71">
        <v>30.832958399999999</v>
      </c>
      <c r="D370" s="69" t="s">
        <v>67</v>
      </c>
      <c r="E370" s="69" t="s">
        <v>347</v>
      </c>
      <c r="F370" s="69">
        <v>1</v>
      </c>
      <c r="G370" s="72">
        <v>2.9118055555518367</v>
      </c>
      <c r="H370" s="74" t="s">
        <v>231</v>
      </c>
      <c r="I370" s="69" t="s">
        <v>323</v>
      </c>
      <c r="J370" s="73" t="s">
        <v>337</v>
      </c>
    </row>
    <row r="371" spans="1:10" ht="31.5" x14ac:dyDescent="0.25">
      <c r="A371" s="69" t="s">
        <v>121</v>
      </c>
      <c r="B371" s="70">
        <v>41390</v>
      </c>
      <c r="C371" s="71">
        <v>30.666293759999999</v>
      </c>
      <c r="D371" s="69" t="s">
        <v>67</v>
      </c>
      <c r="E371" s="69" t="s">
        <v>347</v>
      </c>
      <c r="F371" s="69">
        <v>1</v>
      </c>
      <c r="G371" s="72">
        <v>2.9034722222204437</v>
      </c>
      <c r="H371" s="74" t="s">
        <v>231</v>
      </c>
      <c r="I371" s="69" t="s">
        <v>323</v>
      </c>
      <c r="J371" s="73" t="s">
        <v>338</v>
      </c>
    </row>
    <row r="372" spans="1:10" ht="31.5" x14ac:dyDescent="0.25">
      <c r="A372" s="69" t="s">
        <v>121</v>
      </c>
      <c r="B372" s="70">
        <v>41390</v>
      </c>
      <c r="C372" s="71">
        <v>29.9996352</v>
      </c>
      <c r="D372" s="69" t="s">
        <v>67</v>
      </c>
      <c r="E372" s="69" t="s">
        <v>347</v>
      </c>
      <c r="F372" s="69">
        <v>1</v>
      </c>
      <c r="G372" s="72">
        <v>2.9041666666671517</v>
      </c>
      <c r="H372" s="74" t="s">
        <v>231</v>
      </c>
      <c r="I372" s="69" t="s">
        <v>323</v>
      </c>
      <c r="J372" s="73" t="s">
        <v>338</v>
      </c>
    </row>
    <row r="373" spans="1:10" ht="31.5" x14ac:dyDescent="0.25">
      <c r="A373" s="69" t="s">
        <v>121</v>
      </c>
      <c r="B373" s="70">
        <v>41390</v>
      </c>
      <c r="C373" s="71">
        <v>30.499629120000002</v>
      </c>
      <c r="D373" s="69" t="s">
        <v>67</v>
      </c>
      <c r="E373" s="69" t="s">
        <v>347</v>
      </c>
      <c r="F373" s="69">
        <v>1</v>
      </c>
      <c r="G373" s="72">
        <v>2.9013888888875954</v>
      </c>
      <c r="H373" s="74" t="s">
        <v>231</v>
      </c>
      <c r="I373" s="69" t="s">
        <v>323</v>
      </c>
      <c r="J373" s="73" t="s">
        <v>338</v>
      </c>
    </row>
    <row r="374" spans="1:10" ht="31.5" x14ac:dyDescent="0.25">
      <c r="A374" s="69" t="s">
        <v>121</v>
      </c>
      <c r="B374" s="70">
        <v>41390</v>
      </c>
      <c r="C374" s="71">
        <v>30.666293759999999</v>
      </c>
      <c r="D374" s="69" t="s">
        <v>67</v>
      </c>
      <c r="E374" s="69" t="s">
        <v>347</v>
      </c>
      <c r="F374" s="69">
        <v>1</v>
      </c>
      <c r="G374" s="72">
        <v>2.8979166666686069</v>
      </c>
      <c r="H374" s="74" t="s">
        <v>231</v>
      </c>
      <c r="I374" s="69" t="s">
        <v>323</v>
      </c>
      <c r="J374" s="73" t="s">
        <v>338</v>
      </c>
    </row>
    <row r="375" spans="1:10" ht="31.5" x14ac:dyDescent="0.25">
      <c r="A375" s="69" t="s">
        <v>324</v>
      </c>
      <c r="B375" s="70">
        <v>41390</v>
      </c>
      <c r="C375" s="71">
        <v>29.9996352</v>
      </c>
      <c r="D375" s="69" t="s">
        <v>67</v>
      </c>
      <c r="E375" s="69" t="s">
        <v>347</v>
      </c>
      <c r="F375" s="69">
        <v>1</v>
      </c>
      <c r="G375" s="72">
        <v>2.8923611111094942</v>
      </c>
      <c r="H375" s="74" t="s">
        <v>231</v>
      </c>
      <c r="I375" s="69" t="s">
        <v>323</v>
      </c>
      <c r="J375" s="73" t="s">
        <v>337</v>
      </c>
    </row>
    <row r="376" spans="1:10" ht="31.5" x14ac:dyDescent="0.25">
      <c r="A376" s="69" t="s">
        <v>121</v>
      </c>
      <c r="B376" s="70">
        <v>41390</v>
      </c>
      <c r="C376" s="71">
        <v>31.666281600000001</v>
      </c>
      <c r="D376" s="69" t="s">
        <v>67</v>
      </c>
      <c r="E376" s="69" t="s">
        <v>347</v>
      </c>
      <c r="F376" s="69">
        <v>1</v>
      </c>
      <c r="G376" s="72">
        <v>2.8902777777839219</v>
      </c>
      <c r="H376" s="74" t="s">
        <v>231</v>
      </c>
      <c r="I376" s="69" t="s">
        <v>323</v>
      </c>
      <c r="J376" s="73" t="s">
        <v>338</v>
      </c>
    </row>
    <row r="377" spans="1:10" ht="31.5" x14ac:dyDescent="0.25">
      <c r="A377" s="69" t="s">
        <v>121</v>
      </c>
      <c r="B377" s="70">
        <v>41528</v>
      </c>
      <c r="C377" s="71">
        <v>80.499021119999995</v>
      </c>
      <c r="D377" s="71" t="s">
        <v>73</v>
      </c>
      <c r="E377" s="71" t="s">
        <v>348</v>
      </c>
      <c r="F377" s="69">
        <v>1</v>
      </c>
      <c r="G377" s="72">
        <v>1.8784722222189885</v>
      </c>
      <c r="H377" s="74" t="s">
        <v>231</v>
      </c>
      <c r="I377" s="69" t="s">
        <v>323</v>
      </c>
      <c r="J377" s="73" t="s">
        <v>338</v>
      </c>
    </row>
    <row r="378" spans="1:10" ht="31.5" x14ac:dyDescent="0.25">
      <c r="A378" s="69" t="s">
        <v>121</v>
      </c>
      <c r="B378" s="70">
        <v>41528</v>
      </c>
      <c r="C378" s="71">
        <v>78.665710079999997</v>
      </c>
      <c r="D378" s="71" t="s">
        <v>71</v>
      </c>
      <c r="E378" s="71" t="s">
        <v>348</v>
      </c>
      <c r="F378" s="69">
        <v>0</v>
      </c>
      <c r="G378" s="72">
        <v>1.8743055555532919</v>
      </c>
      <c r="H378" s="74" t="s">
        <v>231</v>
      </c>
      <c r="I378" s="69" t="s">
        <v>323</v>
      </c>
      <c r="J378" s="73" t="s">
        <v>338</v>
      </c>
    </row>
    <row r="379" spans="1:10" ht="31.5" x14ac:dyDescent="0.25">
      <c r="A379" s="69" t="s">
        <v>324</v>
      </c>
      <c r="B379" s="70">
        <v>41528</v>
      </c>
      <c r="C379" s="71">
        <v>78.665710079999997</v>
      </c>
      <c r="D379" s="71" t="s">
        <v>71</v>
      </c>
      <c r="E379" s="71" t="s">
        <v>348</v>
      </c>
      <c r="F379" s="69">
        <v>1</v>
      </c>
      <c r="G379" s="72">
        <v>1.8659722222218988</v>
      </c>
      <c r="H379" s="74" t="s">
        <v>231</v>
      </c>
      <c r="I379" s="69" t="s">
        <v>323</v>
      </c>
      <c r="J379" s="73" t="s">
        <v>337</v>
      </c>
    </row>
    <row r="380" spans="1:10" ht="31.5" x14ac:dyDescent="0.25">
      <c r="A380" s="69" t="s">
        <v>324</v>
      </c>
      <c r="B380" s="70">
        <v>41528</v>
      </c>
      <c r="C380" s="71">
        <v>93.332198399999996</v>
      </c>
      <c r="D380" s="71" t="s">
        <v>75</v>
      </c>
      <c r="E380" s="71" t="s">
        <v>348</v>
      </c>
      <c r="F380" s="69">
        <v>1</v>
      </c>
      <c r="G380" s="72">
        <v>1.8604166666627862</v>
      </c>
      <c r="H380" s="74" t="s">
        <v>231</v>
      </c>
      <c r="I380" s="69" t="s">
        <v>323</v>
      </c>
      <c r="J380" s="73" t="s">
        <v>337</v>
      </c>
    </row>
    <row r="381" spans="1:10" ht="31.5" x14ac:dyDescent="0.25">
      <c r="A381" s="69" t="s">
        <v>324</v>
      </c>
      <c r="B381" s="70">
        <v>41528</v>
      </c>
      <c r="C381" s="71">
        <v>88.332259199999996</v>
      </c>
      <c r="D381" s="71" t="s">
        <v>73</v>
      </c>
      <c r="E381" s="71" t="s">
        <v>348</v>
      </c>
      <c r="F381" s="69">
        <v>1</v>
      </c>
      <c r="G381" s="72">
        <v>1.8451388888934162</v>
      </c>
      <c r="H381" s="74" t="s">
        <v>231</v>
      </c>
      <c r="I381" s="69" t="s">
        <v>323</v>
      </c>
      <c r="J381" s="73" t="s">
        <v>337</v>
      </c>
    </row>
    <row r="382" spans="1:10" ht="31.5" x14ac:dyDescent="0.25">
      <c r="A382" s="69" t="s">
        <v>324</v>
      </c>
      <c r="B382" s="70">
        <v>41528</v>
      </c>
      <c r="C382" s="71">
        <v>89.165582400000005</v>
      </c>
      <c r="D382" s="71" t="s">
        <v>73</v>
      </c>
      <c r="E382" s="71" t="s">
        <v>348</v>
      </c>
      <c r="F382" s="69">
        <v>1</v>
      </c>
      <c r="G382" s="72">
        <v>1.8381944444408873</v>
      </c>
      <c r="H382" s="74" t="s">
        <v>231</v>
      </c>
      <c r="I382" s="69" t="s">
        <v>323</v>
      </c>
      <c r="J382" s="73" t="s">
        <v>337</v>
      </c>
    </row>
    <row r="383" spans="1:10" ht="31.5" x14ac:dyDescent="0.25">
      <c r="A383" s="69" t="s">
        <v>324</v>
      </c>
      <c r="B383" s="70">
        <v>41528</v>
      </c>
      <c r="C383" s="71">
        <v>83.332319999999996</v>
      </c>
      <c r="D383" s="71" t="s">
        <v>73</v>
      </c>
      <c r="E383" s="71" t="s">
        <v>348</v>
      </c>
      <c r="F383" s="69">
        <v>1</v>
      </c>
      <c r="G383" s="72">
        <v>1.820138888884685</v>
      </c>
      <c r="H383" s="74" t="s">
        <v>231</v>
      </c>
      <c r="I383" s="69" t="s">
        <v>323</v>
      </c>
      <c r="J383" s="73" t="s">
        <v>337</v>
      </c>
    </row>
    <row r="384" spans="1:10" ht="31.5" x14ac:dyDescent="0.25">
      <c r="A384" s="69" t="s">
        <v>324</v>
      </c>
      <c r="B384" s="70">
        <v>41528</v>
      </c>
      <c r="C384" s="71">
        <v>83.332319999999996</v>
      </c>
      <c r="D384" s="71" t="s">
        <v>73</v>
      </c>
      <c r="E384" s="71" t="s">
        <v>348</v>
      </c>
      <c r="F384" s="69">
        <v>1</v>
      </c>
      <c r="G384" s="72">
        <v>1.8888888888905058</v>
      </c>
      <c r="H384" s="74" t="s">
        <v>231</v>
      </c>
      <c r="I384" s="69" t="s">
        <v>323</v>
      </c>
      <c r="J384" s="73" t="s">
        <v>337</v>
      </c>
    </row>
    <row r="385" spans="1:10" ht="31.5" x14ac:dyDescent="0.25">
      <c r="A385" s="69" t="s">
        <v>324</v>
      </c>
      <c r="B385" s="70">
        <v>41528</v>
      </c>
      <c r="C385" s="71">
        <v>83.498984639999989</v>
      </c>
      <c r="D385" s="71" t="s">
        <v>73</v>
      </c>
      <c r="E385" s="71" t="s">
        <v>348</v>
      </c>
      <c r="F385" s="69">
        <v>1</v>
      </c>
      <c r="G385" s="72">
        <v>1.8881944444437977</v>
      </c>
      <c r="H385" s="74" t="s">
        <v>231</v>
      </c>
      <c r="I385" s="69" t="s">
        <v>323</v>
      </c>
      <c r="J385" s="73" t="s">
        <v>337</v>
      </c>
    </row>
    <row r="386" spans="1:10" ht="31.5" x14ac:dyDescent="0.25">
      <c r="A386" s="69" t="s">
        <v>324</v>
      </c>
      <c r="B386" s="70">
        <v>41528</v>
      </c>
      <c r="C386" s="71">
        <v>88.332259199999996</v>
      </c>
      <c r="D386" s="71" t="s">
        <v>73</v>
      </c>
      <c r="E386" s="71" t="s">
        <v>348</v>
      </c>
      <c r="F386" s="69">
        <v>0</v>
      </c>
      <c r="G386" s="72">
        <v>1.8798611111124046</v>
      </c>
      <c r="H386" s="74" t="s">
        <v>231</v>
      </c>
      <c r="I386" s="69" t="s">
        <v>323</v>
      </c>
      <c r="J386" s="73" t="s">
        <v>337</v>
      </c>
    </row>
    <row r="387" spans="1:10" ht="31.5" x14ac:dyDescent="0.25">
      <c r="A387" s="69" t="s">
        <v>324</v>
      </c>
      <c r="B387" s="70">
        <v>41530</v>
      </c>
      <c r="C387" s="71">
        <v>80.999015039999989</v>
      </c>
      <c r="D387" s="71" t="s">
        <v>73</v>
      </c>
      <c r="E387" s="71" t="s">
        <v>348</v>
      </c>
      <c r="F387" s="69">
        <v>1</v>
      </c>
      <c r="G387" s="72">
        <v>2.9638888888948713</v>
      </c>
      <c r="H387" s="74" t="s">
        <v>231</v>
      </c>
      <c r="I387" s="69" t="s">
        <v>323</v>
      </c>
      <c r="J387" s="73" t="s">
        <v>337</v>
      </c>
    </row>
    <row r="388" spans="1:10" ht="31.5" x14ac:dyDescent="0.25">
      <c r="A388" s="69" t="s">
        <v>121</v>
      </c>
      <c r="B388" s="70">
        <v>41530</v>
      </c>
      <c r="C388" s="71">
        <v>80.665685759999988</v>
      </c>
      <c r="D388" s="71" t="s">
        <v>73</v>
      </c>
      <c r="E388" s="71" t="s">
        <v>348</v>
      </c>
      <c r="F388" s="69">
        <v>0</v>
      </c>
      <c r="G388" s="72">
        <v>2.9583333333357587</v>
      </c>
      <c r="H388" s="74" t="s">
        <v>231</v>
      </c>
      <c r="I388" s="69" t="s">
        <v>323</v>
      </c>
      <c r="J388" s="73" t="s">
        <v>338</v>
      </c>
    </row>
    <row r="389" spans="1:10" ht="31.5" x14ac:dyDescent="0.25">
      <c r="A389" s="69" t="s">
        <v>121</v>
      </c>
      <c r="B389" s="70">
        <v>41530</v>
      </c>
      <c r="C389" s="71">
        <v>77.999051519999995</v>
      </c>
      <c r="D389" s="71" t="s">
        <v>71</v>
      </c>
      <c r="E389" s="71" t="s">
        <v>348</v>
      </c>
      <c r="F389" s="69">
        <v>0</v>
      </c>
      <c r="G389" s="72">
        <v>2.9534722222160781</v>
      </c>
      <c r="H389" s="74" t="s">
        <v>231</v>
      </c>
      <c r="I389" s="69" t="s">
        <v>323</v>
      </c>
      <c r="J389" s="73" t="s">
        <v>338</v>
      </c>
    </row>
    <row r="390" spans="1:10" ht="31.5" x14ac:dyDescent="0.25">
      <c r="A390" s="69" t="s">
        <v>121</v>
      </c>
      <c r="B390" s="70">
        <v>41530</v>
      </c>
      <c r="C390" s="71">
        <v>84.165643199999991</v>
      </c>
      <c r="D390" s="71" t="s">
        <v>73</v>
      </c>
      <c r="E390" s="71" t="s">
        <v>348</v>
      </c>
      <c r="F390" s="69">
        <v>0</v>
      </c>
      <c r="G390" s="72">
        <v>2.929861111108039</v>
      </c>
      <c r="H390" s="74" t="s">
        <v>231</v>
      </c>
      <c r="I390" s="69" t="s">
        <v>323</v>
      </c>
      <c r="J390" s="73" t="s">
        <v>338</v>
      </c>
    </row>
    <row r="391" spans="1:10" ht="31.5" x14ac:dyDescent="0.25">
      <c r="A391" s="69" t="s">
        <v>324</v>
      </c>
      <c r="B391" s="70">
        <v>41530</v>
      </c>
      <c r="C391" s="71">
        <v>87.332271359999993</v>
      </c>
      <c r="D391" s="71" t="s">
        <v>73</v>
      </c>
      <c r="E391" s="71" t="s">
        <v>348</v>
      </c>
      <c r="F391" s="69">
        <v>1</v>
      </c>
      <c r="G391" s="72">
        <v>2.8993055555620231</v>
      </c>
      <c r="H391" s="74" t="s">
        <v>231</v>
      </c>
      <c r="I391" s="69" t="s">
        <v>323</v>
      </c>
      <c r="J391" s="73" t="s">
        <v>337</v>
      </c>
    </row>
    <row r="392" spans="1:10" ht="31.5" x14ac:dyDescent="0.25">
      <c r="A392" s="69" t="s">
        <v>121</v>
      </c>
      <c r="B392" s="70">
        <v>41530</v>
      </c>
      <c r="C392" s="71">
        <v>81.999002879999992</v>
      </c>
      <c r="D392" s="71" t="s">
        <v>73</v>
      </c>
      <c r="E392" s="71" t="s">
        <v>348</v>
      </c>
      <c r="F392" s="69">
        <v>0</v>
      </c>
      <c r="G392" s="72">
        <v>2.9006944444408873</v>
      </c>
      <c r="H392" s="74" t="s">
        <v>231</v>
      </c>
      <c r="I392" s="69" t="s">
        <v>323</v>
      </c>
      <c r="J392" s="73" t="s">
        <v>338</v>
      </c>
    </row>
    <row r="393" spans="1:10" ht="31.5" x14ac:dyDescent="0.25">
      <c r="A393" s="69" t="s">
        <v>121</v>
      </c>
      <c r="B393" s="70">
        <v>41530</v>
      </c>
      <c r="C393" s="71">
        <v>89.165582400000005</v>
      </c>
      <c r="D393" s="71" t="s">
        <v>73</v>
      </c>
      <c r="E393" s="71" t="s">
        <v>348</v>
      </c>
      <c r="F393" s="69">
        <v>1</v>
      </c>
      <c r="G393" s="72">
        <v>2.8694444444408873</v>
      </c>
      <c r="H393" s="74" t="s">
        <v>231</v>
      </c>
      <c r="I393" s="69" t="s">
        <v>323</v>
      </c>
      <c r="J393" s="73" t="s">
        <v>338</v>
      </c>
    </row>
    <row r="394" spans="1:10" ht="31.5" x14ac:dyDescent="0.25">
      <c r="A394" s="69" t="s">
        <v>121</v>
      </c>
      <c r="B394" s="70">
        <v>41530</v>
      </c>
      <c r="C394" s="71">
        <v>83.165655360000002</v>
      </c>
      <c r="D394" s="71" t="s">
        <v>73</v>
      </c>
      <c r="E394" s="71" t="s">
        <v>348</v>
      </c>
      <c r="F394" s="69">
        <v>0</v>
      </c>
      <c r="G394" s="72">
        <v>2.8270833333372138</v>
      </c>
      <c r="H394" s="74" t="s">
        <v>231</v>
      </c>
      <c r="I394" s="69" t="s">
        <v>323</v>
      </c>
      <c r="J394" s="73" t="s">
        <v>338</v>
      </c>
    </row>
    <row r="395" spans="1:10" ht="31.5" x14ac:dyDescent="0.25">
      <c r="A395" s="69" t="s">
        <v>121</v>
      </c>
      <c r="B395" s="70">
        <v>41530</v>
      </c>
      <c r="C395" s="71">
        <v>82.16566752</v>
      </c>
      <c r="D395" s="71" t="s">
        <v>73</v>
      </c>
      <c r="E395" s="71" t="s">
        <v>348</v>
      </c>
      <c r="F395" s="69">
        <v>0</v>
      </c>
      <c r="G395" s="72">
        <v>2.8243055555576575</v>
      </c>
      <c r="H395" s="74" t="s">
        <v>231</v>
      </c>
      <c r="I395" s="69" t="s">
        <v>323</v>
      </c>
      <c r="J395" s="73" t="s">
        <v>338</v>
      </c>
    </row>
    <row r="396" spans="1:10" ht="31.5" x14ac:dyDescent="0.25">
      <c r="A396" s="69" t="s">
        <v>121</v>
      </c>
      <c r="B396" s="70">
        <v>41530</v>
      </c>
      <c r="C396" s="71">
        <v>82.4989968</v>
      </c>
      <c r="D396" s="71" t="s">
        <v>73</v>
      </c>
      <c r="E396" s="71" t="s">
        <v>348</v>
      </c>
      <c r="F396" s="69">
        <v>0</v>
      </c>
      <c r="G396" s="72">
        <v>2.8020833333357587</v>
      </c>
      <c r="H396" s="74" t="s">
        <v>231</v>
      </c>
      <c r="I396" s="69" t="s">
        <v>323</v>
      </c>
      <c r="J396" s="73" t="s">
        <v>338</v>
      </c>
    </row>
    <row r="397" spans="1:10" ht="31.5" x14ac:dyDescent="0.25">
      <c r="A397" s="69" t="s">
        <v>324</v>
      </c>
      <c r="B397" s="70">
        <v>41533</v>
      </c>
      <c r="C397" s="71">
        <v>44.666123519999999</v>
      </c>
      <c r="D397" s="69" t="s">
        <v>69</v>
      </c>
      <c r="E397" s="69" t="s">
        <v>347</v>
      </c>
      <c r="F397" s="69">
        <v>1</v>
      </c>
      <c r="G397" s="72">
        <v>1.828472222223354</v>
      </c>
      <c r="H397" s="74" t="s">
        <v>231</v>
      </c>
      <c r="I397" s="69" t="s">
        <v>323</v>
      </c>
      <c r="J397" s="73" t="s">
        <v>337</v>
      </c>
    </row>
    <row r="398" spans="1:10" ht="31.5" x14ac:dyDescent="0.25">
      <c r="A398" s="69" t="s">
        <v>121</v>
      </c>
      <c r="B398" s="70">
        <v>41533</v>
      </c>
      <c r="C398" s="71">
        <v>44.666123519999999</v>
      </c>
      <c r="D398" s="69" t="s">
        <v>69</v>
      </c>
      <c r="E398" s="69" t="s">
        <v>347</v>
      </c>
      <c r="F398" s="69">
        <v>0</v>
      </c>
      <c r="G398" s="72">
        <v>1.8145833333328483</v>
      </c>
      <c r="H398" s="74" t="s">
        <v>231</v>
      </c>
      <c r="I398" s="69" t="s">
        <v>323</v>
      </c>
      <c r="J398" s="73" t="s">
        <v>338</v>
      </c>
    </row>
    <row r="399" spans="1:10" ht="31.5" x14ac:dyDescent="0.25">
      <c r="A399" s="69" t="s">
        <v>121</v>
      </c>
      <c r="B399" s="70">
        <v>41533</v>
      </c>
      <c r="C399" s="71">
        <v>44.9994528</v>
      </c>
      <c r="D399" s="69" t="s">
        <v>69</v>
      </c>
      <c r="E399" s="69" t="s">
        <v>347</v>
      </c>
      <c r="F399" s="69">
        <v>1</v>
      </c>
      <c r="G399" s="72">
        <v>1.8006944444496185</v>
      </c>
      <c r="H399" s="74" t="s">
        <v>231</v>
      </c>
      <c r="I399" s="69" t="s">
        <v>323</v>
      </c>
      <c r="J399" s="73" t="s">
        <v>338</v>
      </c>
    </row>
    <row r="400" spans="1:10" ht="31.5" x14ac:dyDescent="0.25">
      <c r="A400" s="69" t="s">
        <v>121</v>
      </c>
      <c r="B400" s="70">
        <v>41533</v>
      </c>
      <c r="C400" s="71">
        <v>44.666123519999999</v>
      </c>
      <c r="D400" s="69" t="s">
        <v>69</v>
      </c>
      <c r="E400" s="69" t="s">
        <v>347</v>
      </c>
      <c r="F400" s="69">
        <v>1</v>
      </c>
      <c r="G400" s="72">
        <v>1.7986111111167702</v>
      </c>
      <c r="H400" s="74" t="s">
        <v>231</v>
      </c>
      <c r="I400" s="69" t="s">
        <v>323</v>
      </c>
      <c r="J400" s="73" t="s">
        <v>338</v>
      </c>
    </row>
    <row r="401" spans="1:10" ht="31.5" x14ac:dyDescent="0.25">
      <c r="A401" s="69" t="s">
        <v>121</v>
      </c>
      <c r="B401" s="70">
        <v>41533</v>
      </c>
      <c r="C401" s="71">
        <v>44.332794239999998</v>
      </c>
      <c r="D401" s="69" t="s">
        <v>69</v>
      </c>
      <c r="E401" s="69" t="s">
        <v>347</v>
      </c>
      <c r="F401" s="69">
        <v>1</v>
      </c>
      <c r="G401" s="72">
        <v>1.8159722222262644</v>
      </c>
      <c r="H401" s="74" t="s">
        <v>231</v>
      </c>
      <c r="I401" s="69" t="s">
        <v>323</v>
      </c>
      <c r="J401" s="73" t="s">
        <v>338</v>
      </c>
    </row>
    <row r="402" spans="1:10" ht="31.5" x14ac:dyDescent="0.25">
      <c r="A402" s="69" t="s">
        <v>324</v>
      </c>
      <c r="B402" s="70">
        <v>41533</v>
      </c>
      <c r="C402" s="71">
        <v>45.332782080000001</v>
      </c>
      <c r="D402" s="69" t="s">
        <v>69</v>
      </c>
      <c r="E402" s="69" t="s">
        <v>347</v>
      </c>
      <c r="F402" s="69">
        <v>1</v>
      </c>
      <c r="G402" s="72">
        <v>1.797222222223354</v>
      </c>
      <c r="H402" s="74" t="s">
        <v>231</v>
      </c>
      <c r="I402" s="69" t="s">
        <v>323</v>
      </c>
      <c r="J402" s="73" t="s">
        <v>337</v>
      </c>
    </row>
    <row r="403" spans="1:10" ht="31.5" x14ac:dyDescent="0.25">
      <c r="A403" s="69" t="s">
        <v>324</v>
      </c>
      <c r="B403" s="70">
        <v>41533</v>
      </c>
      <c r="C403" s="71">
        <v>44.666123519999999</v>
      </c>
      <c r="D403" s="69" t="s">
        <v>69</v>
      </c>
      <c r="E403" s="69" t="s">
        <v>347</v>
      </c>
      <c r="F403" s="69">
        <v>1</v>
      </c>
      <c r="G403" s="72">
        <v>1.7722222222218988</v>
      </c>
      <c r="H403" s="74" t="s">
        <v>231</v>
      </c>
      <c r="I403" s="69" t="s">
        <v>323</v>
      </c>
      <c r="J403" s="73" t="s">
        <v>337</v>
      </c>
    </row>
    <row r="404" spans="1:10" ht="31.5" x14ac:dyDescent="0.25">
      <c r="A404" s="69" t="s">
        <v>324</v>
      </c>
      <c r="B404" s="70">
        <v>41533</v>
      </c>
      <c r="C404" s="71">
        <v>46.499434559999997</v>
      </c>
      <c r="D404" s="69" t="s">
        <v>69</v>
      </c>
      <c r="E404" s="69" t="s">
        <v>347</v>
      </c>
      <c r="F404" s="69">
        <v>1</v>
      </c>
      <c r="G404" s="72">
        <v>1.7527777777722804</v>
      </c>
      <c r="H404" s="74" t="s">
        <v>231</v>
      </c>
      <c r="I404" s="69" t="s">
        <v>323</v>
      </c>
      <c r="J404" s="73" t="s">
        <v>337</v>
      </c>
    </row>
    <row r="405" spans="1:10" ht="31.5" x14ac:dyDescent="0.25">
      <c r="A405" s="69" t="s">
        <v>121</v>
      </c>
      <c r="B405" s="70">
        <v>41533</v>
      </c>
      <c r="C405" s="71">
        <v>45.499446720000002</v>
      </c>
      <c r="D405" s="69" t="s">
        <v>69</v>
      </c>
      <c r="E405" s="69" t="s">
        <v>347</v>
      </c>
      <c r="F405" s="69">
        <v>1</v>
      </c>
      <c r="G405" s="72">
        <v>1.7388888888890506</v>
      </c>
      <c r="H405" s="74" t="s">
        <v>231</v>
      </c>
      <c r="I405" s="69" t="s">
        <v>323</v>
      </c>
      <c r="J405" s="73" t="s">
        <v>338</v>
      </c>
    </row>
    <row r="406" spans="1:10" ht="31.5" x14ac:dyDescent="0.25">
      <c r="A406" s="69" t="s">
        <v>324</v>
      </c>
      <c r="B406" s="70">
        <v>41533</v>
      </c>
      <c r="C406" s="71">
        <v>45.999440640000003</v>
      </c>
      <c r="D406" s="69" t="s">
        <v>69</v>
      </c>
      <c r="E406" s="69" t="s">
        <v>347</v>
      </c>
      <c r="F406" s="69">
        <v>1</v>
      </c>
      <c r="G406" s="72">
        <v>1.7319444444437977</v>
      </c>
      <c r="H406" s="74" t="s">
        <v>231</v>
      </c>
      <c r="I406" s="69" t="s">
        <v>323</v>
      </c>
      <c r="J406" s="73" t="s">
        <v>337</v>
      </c>
    </row>
    <row r="407" spans="1:10" ht="31.5" x14ac:dyDescent="0.25">
      <c r="A407" s="69" t="s">
        <v>121</v>
      </c>
      <c r="B407" s="70">
        <v>41562</v>
      </c>
      <c r="C407" s="71">
        <v>42.4994832</v>
      </c>
      <c r="D407" s="69" t="s">
        <v>69</v>
      </c>
      <c r="E407" s="69" t="s">
        <v>347</v>
      </c>
      <c r="F407" s="69">
        <v>1</v>
      </c>
      <c r="G407" s="72">
        <v>1.9375</v>
      </c>
      <c r="H407" s="74" t="s">
        <v>231</v>
      </c>
      <c r="I407" s="69" t="s">
        <v>323</v>
      </c>
      <c r="J407" s="73" t="s">
        <v>338</v>
      </c>
    </row>
    <row r="408" spans="1:10" ht="31.5" x14ac:dyDescent="0.25">
      <c r="A408" s="69" t="s">
        <v>121</v>
      </c>
      <c r="B408" s="70">
        <v>41562</v>
      </c>
      <c r="C408" s="71">
        <v>42.33281856</v>
      </c>
      <c r="D408" s="69" t="s">
        <v>69</v>
      </c>
      <c r="E408" s="69" t="s">
        <v>347</v>
      </c>
      <c r="F408" s="69">
        <v>0</v>
      </c>
      <c r="G408" s="72">
        <v>1.9354166666671517</v>
      </c>
      <c r="H408" s="74" t="s">
        <v>231</v>
      </c>
      <c r="I408" s="69" t="s">
        <v>323</v>
      </c>
      <c r="J408" s="73" t="s">
        <v>338</v>
      </c>
    </row>
    <row r="409" spans="1:10" ht="31.5" x14ac:dyDescent="0.25">
      <c r="A409" s="69" t="s">
        <v>100</v>
      </c>
      <c r="B409" s="70">
        <v>41562</v>
      </c>
      <c r="C409" s="71">
        <v>41.499495359999997</v>
      </c>
      <c r="D409" s="69" t="s">
        <v>69</v>
      </c>
      <c r="E409" s="69" t="s">
        <v>347</v>
      </c>
      <c r="F409" s="69">
        <v>1</v>
      </c>
      <c r="G409" s="72">
        <v>1.921527777776646</v>
      </c>
      <c r="H409" s="74" t="s">
        <v>231</v>
      </c>
      <c r="I409" s="69" t="s">
        <v>323</v>
      </c>
      <c r="J409" s="73" t="s">
        <v>337</v>
      </c>
    </row>
    <row r="410" spans="1:10" ht="31.5" x14ac:dyDescent="0.25">
      <c r="A410" s="69" t="s">
        <v>121</v>
      </c>
      <c r="B410" s="70">
        <v>41562</v>
      </c>
      <c r="C410" s="71">
        <v>42.4994832</v>
      </c>
      <c r="D410" s="69" t="s">
        <v>69</v>
      </c>
      <c r="E410" s="69" t="s">
        <v>347</v>
      </c>
      <c r="F410" s="69">
        <v>1</v>
      </c>
      <c r="G410" s="72">
        <v>1.90625</v>
      </c>
      <c r="H410" s="74" t="s">
        <v>231</v>
      </c>
      <c r="I410" s="69" t="s">
        <v>323</v>
      </c>
      <c r="J410" s="73" t="s">
        <v>338</v>
      </c>
    </row>
    <row r="411" spans="1:10" ht="31.5" x14ac:dyDescent="0.25">
      <c r="A411" s="69" t="s">
        <v>121</v>
      </c>
      <c r="B411" s="70">
        <v>41562</v>
      </c>
      <c r="C411" s="71">
        <v>41.499495359999997</v>
      </c>
      <c r="D411" s="69" t="s">
        <v>69</v>
      </c>
      <c r="E411" s="69" t="s">
        <v>347</v>
      </c>
      <c r="F411" s="69">
        <v>1</v>
      </c>
      <c r="G411" s="72">
        <v>1.8562499999970896</v>
      </c>
      <c r="H411" s="74" t="s">
        <v>231</v>
      </c>
      <c r="I411" s="69" t="s">
        <v>323</v>
      </c>
      <c r="J411" s="73" t="s">
        <v>338</v>
      </c>
    </row>
    <row r="412" spans="1:10" ht="31.5" x14ac:dyDescent="0.25">
      <c r="A412" s="69" t="s">
        <v>121</v>
      </c>
      <c r="B412" s="70">
        <v>41562</v>
      </c>
      <c r="C412" s="71">
        <v>41.666159999999998</v>
      </c>
      <c r="D412" s="69" t="s">
        <v>69</v>
      </c>
      <c r="E412" s="69" t="s">
        <v>347</v>
      </c>
      <c r="F412" s="69">
        <v>1</v>
      </c>
      <c r="G412" s="72">
        <v>1.8562499999970896</v>
      </c>
      <c r="H412" s="74" t="s">
        <v>231</v>
      </c>
      <c r="I412" s="69" t="s">
        <v>323</v>
      </c>
      <c r="J412" s="73" t="s">
        <v>338</v>
      </c>
    </row>
    <row r="413" spans="1:10" ht="31.5" x14ac:dyDescent="0.25">
      <c r="A413" s="69" t="s">
        <v>121</v>
      </c>
      <c r="B413" s="70">
        <v>41562</v>
      </c>
      <c r="C413" s="71">
        <v>39.499519679999999</v>
      </c>
      <c r="D413" s="69" t="s">
        <v>67</v>
      </c>
      <c r="E413" s="69" t="s">
        <v>347</v>
      </c>
      <c r="F413" s="69">
        <v>1</v>
      </c>
      <c r="G413" s="72">
        <v>2.0562500000014552</v>
      </c>
      <c r="H413" s="74" t="s">
        <v>231</v>
      </c>
      <c r="I413" s="69" t="s">
        <v>323</v>
      </c>
      <c r="J413" s="73" t="s">
        <v>338</v>
      </c>
    </row>
    <row r="414" spans="1:10" ht="31.5" x14ac:dyDescent="0.25">
      <c r="A414" s="69" t="s">
        <v>121</v>
      </c>
      <c r="B414" s="70">
        <v>41562</v>
      </c>
      <c r="C414" s="71">
        <v>39.666184319999999</v>
      </c>
      <c r="D414" s="69" t="s">
        <v>67</v>
      </c>
      <c r="E414" s="69" t="s">
        <v>347</v>
      </c>
      <c r="F414" s="69">
        <v>1</v>
      </c>
      <c r="G414" s="72">
        <v>2.0409722222175333</v>
      </c>
      <c r="H414" s="74" t="s">
        <v>231</v>
      </c>
      <c r="I414" s="69" t="s">
        <v>323</v>
      </c>
      <c r="J414" s="73" t="s">
        <v>338</v>
      </c>
    </row>
    <row r="415" spans="1:10" ht="31.5" x14ac:dyDescent="0.25">
      <c r="A415" s="69" t="s">
        <v>121</v>
      </c>
      <c r="B415" s="70">
        <v>41562</v>
      </c>
      <c r="C415" s="71">
        <v>39.83284896</v>
      </c>
      <c r="D415" s="69" t="s">
        <v>67</v>
      </c>
      <c r="E415" s="69" t="s">
        <v>347</v>
      </c>
      <c r="F415" s="69">
        <v>1</v>
      </c>
      <c r="G415" s="72">
        <v>2.0340277777722804</v>
      </c>
      <c r="H415" s="74" t="s">
        <v>231</v>
      </c>
      <c r="I415" s="69" t="s">
        <v>323</v>
      </c>
      <c r="J415" s="73" t="s">
        <v>338</v>
      </c>
    </row>
    <row r="416" spans="1:10" ht="31.5" x14ac:dyDescent="0.25">
      <c r="A416" s="69" t="s">
        <v>121</v>
      </c>
      <c r="B416" s="70">
        <v>41562</v>
      </c>
      <c r="C416" s="71">
        <v>38.999525759999997</v>
      </c>
      <c r="D416" s="69" t="s">
        <v>67</v>
      </c>
      <c r="E416" s="69" t="s">
        <v>347</v>
      </c>
      <c r="F416" s="69">
        <v>1</v>
      </c>
      <c r="G416" s="72">
        <v>2.0180555555562023</v>
      </c>
      <c r="H416" s="74" t="s">
        <v>231</v>
      </c>
      <c r="I416" s="69" t="s">
        <v>323</v>
      </c>
      <c r="J416" s="73" t="s">
        <v>338</v>
      </c>
    </row>
    <row r="417" spans="1:10" ht="31.5" x14ac:dyDescent="0.25">
      <c r="A417" s="69" t="s">
        <v>341</v>
      </c>
      <c r="B417" s="70">
        <v>41562</v>
      </c>
      <c r="C417" s="71">
        <v>39.499519679999999</v>
      </c>
      <c r="D417" s="69" t="s">
        <v>67</v>
      </c>
      <c r="E417" s="69" t="s">
        <v>347</v>
      </c>
      <c r="F417" s="69">
        <v>1</v>
      </c>
      <c r="G417" s="72">
        <v>2.0131944444437977</v>
      </c>
      <c r="H417" s="74" t="s">
        <v>231</v>
      </c>
      <c r="I417" s="69" t="s">
        <v>323</v>
      </c>
      <c r="J417" s="73" t="s">
        <v>337</v>
      </c>
    </row>
    <row r="418" spans="1:10" ht="31.5" x14ac:dyDescent="0.25">
      <c r="A418" s="69" t="s">
        <v>341</v>
      </c>
      <c r="B418" s="70">
        <v>41562</v>
      </c>
      <c r="C418" s="71">
        <v>39.166190399999998</v>
      </c>
      <c r="D418" s="69" t="s">
        <v>67</v>
      </c>
      <c r="E418" s="69" t="s">
        <v>347</v>
      </c>
      <c r="F418" s="69">
        <v>1</v>
      </c>
      <c r="G418" s="72">
        <v>2.0090277777781012</v>
      </c>
      <c r="H418" s="74" t="s">
        <v>231</v>
      </c>
      <c r="I418" s="69" t="s">
        <v>323</v>
      </c>
      <c r="J418" s="73" t="s">
        <v>337</v>
      </c>
    </row>
    <row r="419" spans="1:10" ht="31.5" x14ac:dyDescent="0.25">
      <c r="A419" s="69" t="s">
        <v>121</v>
      </c>
      <c r="B419" s="70">
        <v>41562</v>
      </c>
      <c r="C419" s="71">
        <v>39.666184319999999</v>
      </c>
      <c r="D419" s="69" t="s">
        <v>67</v>
      </c>
      <c r="E419" s="69" t="s">
        <v>347</v>
      </c>
      <c r="F419" s="69">
        <v>1</v>
      </c>
      <c r="G419" s="72">
        <v>2.0034722222262644</v>
      </c>
      <c r="H419" s="74" t="s">
        <v>231</v>
      </c>
      <c r="I419" s="69" t="s">
        <v>323</v>
      </c>
      <c r="J419" s="73" t="s">
        <v>338</v>
      </c>
    </row>
    <row r="420" spans="1:10" ht="31.5" x14ac:dyDescent="0.25">
      <c r="A420" s="69" t="s">
        <v>121</v>
      </c>
      <c r="B420" s="70">
        <v>41562</v>
      </c>
      <c r="C420" s="71">
        <v>37.499543999999993</v>
      </c>
      <c r="D420" s="69" t="s">
        <v>67</v>
      </c>
      <c r="E420" s="69" t="s">
        <v>347</v>
      </c>
      <c r="F420" s="69">
        <v>1</v>
      </c>
      <c r="G420" s="72">
        <v>1.9777777777781012</v>
      </c>
      <c r="H420" s="74" t="s">
        <v>231</v>
      </c>
      <c r="I420" s="69" t="s">
        <v>323</v>
      </c>
      <c r="J420" s="73" t="s">
        <v>338</v>
      </c>
    </row>
    <row r="421" spans="1:10" ht="31.5" x14ac:dyDescent="0.25">
      <c r="A421" s="69" t="s">
        <v>121</v>
      </c>
      <c r="B421" s="70">
        <v>41562</v>
      </c>
      <c r="C421" s="71">
        <v>39.332855039999998</v>
      </c>
      <c r="D421" s="69" t="s">
        <v>67</v>
      </c>
      <c r="E421" s="69" t="s">
        <v>347</v>
      </c>
      <c r="F421" s="69">
        <v>1</v>
      </c>
      <c r="G421" s="72">
        <v>1.9416666666656965</v>
      </c>
      <c r="H421" s="74" t="s">
        <v>231</v>
      </c>
      <c r="I421" s="69" t="s">
        <v>323</v>
      </c>
      <c r="J421" s="73" t="s">
        <v>338</v>
      </c>
    </row>
    <row r="422" spans="1:10" ht="31.5" x14ac:dyDescent="0.25">
      <c r="A422" s="69" t="s">
        <v>121</v>
      </c>
      <c r="B422" s="70">
        <v>41564</v>
      </c>
      <c r="C422" s="71">
        <v>39.166190399999998</v>
      </c>
      <c r="D422" s="69" t="s">
        <v>67</v>
      </c>
      <c r="E422" s="69" t="s">
        <v>347</v>
      </c>
      <c r="F422" s="69">
        <v>1</v>
      </c>
      <c r="G422" s="72">
        <v>1.9312500000014552</v>
      </c>
      <c r="H422" s="74" t="s">
        <v>231</v>
      </c>
      <c r="I422" s="69" t="s">
        <v>323</v>
      </c>
      <c r="J422" s="73" t="s">
        <v>338</v>
      </c>
    </row>
    <row r="423" spans="1:10" ht="31.5" x14ac:dyDescent="0.25">
      <c r="A423" s="69" t="s">
        <v>324</v>
      </c>
      <c r="B423" s="70">
        <v>41564</v>
      </c>
      <c r="C423" s="71">
        <v>31.832946240000002</v>
      </c>
      <c r="D423" s="69" t="s">
        <v>67</v>
      </c>
      <c r="E423" s="69" t="s">
        <v>347</v>
      </c>
      <c r="F423" s="69">
        <v>1</v>
      </c>
      <c r="G423" s="72">
        <v>1.8118055555605679</v>
      </c>
      <c r="H423" s="74" t="s">
        <v>231</v>
      </c>
      <c r="I423" s="69" t="s">
        <v>323</v>
      </c>
      <c r="J423" s="73" t="s">
        <v>337</v>
      </c>
    </row>
    <row r="424" spans="1:10" ht="31.5" x14ac:dyDescent="0.25">
      <c r="A424" s="69" t="s">
        <v>324</v>
      </c>
      <c r="B424" s="70">
        <v>41564</v>
      </c>
      <c r="C424" s="71">
        <v>32.166275519999999</v>
      </c>
      <c r="D424" s="69" t="s">
        <v>67</v>
      </c>
      <c r="E424" s="69" t="s">
        <v>347</v>
      </c>
      <c r="F424" s="69">
        <v>1</v>
      </c>
      <c r="G424" s="72">
        <v>1.8013888888890506</v>
      </c>
      <c r="H424" s="74" t="s">
        <v>231</v>
      </c>
      <c r="I424" s="69" t="s">
        <v>323</v>
      </c>
      <c r="J424" s="73" t="s">
        <v>337</v>
      </c>
    </row>
    <row r="425" spans="1:10" ht="31.5" x14ac:dyDescent="0.25">
      <c r="A425" s="69" t="s">
        <v>324</v>
      </c>
      <c r="B425" s="70">
        <v>41564</v>
      </c>
      <c r="C425" s="71">
        <v>32.33294016</v>
      </c>
      <c r="D425" s="69" t="s">
        <v>67</v>
      </c>
      <c r="E425" s="69" t="s">
        <v>347</v>
      </c>
      <c r="F425" s="69">
        <v>1</v>
      </c>
      <c r="G425" s="72">
        <v>1.7951388888905058</v>
      </c>
      <c r="H425" s="74" t="s">
        <v>231</v>
      </c>
      <c r="I425" s="69" t="s">
        <v>323</v>
      </c>
      <c r="J425" s="73" t="s">
        <v>337</v>
      </c>
    </row>
    <row r="426" spans="1:10" ht="31.5" x14ac:dyDescent="0.25">
      <c r="A426" s="69" t="s">
        <v>324</v>
      </c>
      <c r="B426" s="70">
        <v>41564</v>
      </c>
      <c r="C426" s="71">
        <v>31.832946240000002</v>
      </c>
      <c r="D426" s="69" t="s">
        <v>67</v>
      </c>
      <c r="E426" s="69" t="s">
        <v>347</v>
      </c>
      <c r="F426" s="69">
        <v>1</v>
      </c>
      <c r="G426" s="72">
        <v>1.7909722222175333</v>
      </c>
      <c r="H426" s="74" t="s">
        <v>231</v>
      </c>
      <c r="I426" s="69" t="s">
        <v>323</v>
      </c>
      <c r="J426" s="73" t="s">
        <v>337</v>
      </c>
    </row>
    <row r="427" spans="1:10" ht="31.5" x14ac:dyDescent="0.25">
      <c r="A427" s="69" t="s">
        <v>121</v>
      </c>
      <c r="B427" s="70">
        <v>41564</v>
      </c>
      <c r="C427" s="71">
        <v>32.166275519999999</v>
      </c>
      <c r="D427" s="69" t="s">
        <v>67</v>
      </c>
      <c r="E427" s="69" t="s">
        <v>347</v>
      </c>
      <c r="F427" s="69">
        <v>1</v>
      </c>
      <c r="G427" s="72">
        <v>1.7916666666715173</v>
      </c>
      <c r="H427" s="74" t="s">
        <v>231</v>
      </c>
      <c r="I427" s="69" t="s">
        <v>323</v>
      </c>
      <c r="J427" s="73" t="s">
        <v>338</v>
      </c>
    </row>
    <row r="428" spans="1:10" ht="31.5" x14ac:dyDescent="0.25">
      <c r="A428" s="69" t="s">
        <v>121</v>
      </c>
      <c r="B428" s="70">
        <v>41564</v>
      </c>
      <c r="C428" s="71">
        <v>37.499543999999993</v>
      </c>
      <c r="D428" s="69" t="s">
        <v>67</v>
      </c>
      <c r="E428" s="69" t="s">
        <v>347</v>
      </c>
      <c r="F428" s="69">
        <v>1</v>
      </c>
      <c r="G428" s="72">
        <v>1.6729166666627862</v>
      </c>
      <c r="H428" s="74" t="s">
        <v>231</v>
      </c>
      <c r="I428" s="69" t="s">
        <v>323</v>
      </c>
      <c r="J428" s="73" t="s">
        <v>338</v>
      </c>
    </row>
    <row r="429" spans="1:10" ht="47.25" x14ac:dyDescent="0.25">
      <c r="A429" s="75" t="s">
        <v>100</v>
      </c>
      <c r="B429" s="76">
        <v>38519</v>
      </c>
      <c r="C429" s="77">
        <v>31.318681318681318</v>
      </c>
      <c r="D429" s="69" t="s">
        <v>67</v>
      </c>
      <c r="E429" s="69" t="s">
        <v>347</v>
      </c>
      <c r="F429" s="75">
        <v>0</v>
      </c>
      <c r="G429" s="78">
        <v>2</v>
      </c>
      <c r="H429" s="69" t="s">
        <v>231</v>
      </c>
      <c r="I429" s="69" t="s">
        <v>327</v>
      </c>
      <c r="J429" s="79" t="s">
        <v>337</v>
      </c>
    </row>
    <row r="430" spans="1:10" ht="47.25" x14ac:dyDescent="0.25">
      <c r="A430" s="75" t="s">
        <v>93</v>
      </c>
      <c r="B430" s="76">
        <v>38867</v>
      </c>
      <c r="C430" s="77">
        <v>43.956043956043956</v>
      </c>
      <c r="D430" s="69" t="s">
        <v>69</v>
      </c>
      <c r="E430" s="69" t="s">
        <v>347</v>
      </c>
      <c r="F430" s="75">
        <v>0</v>
      </c>
      <c r="G430" s="78">
        <v>2</v>
      </c>
      <c r="H430" s="69" t="s">
        <v>231</v>
      </c>
      <c r="I430" s="69" t="s">
        <v>327</v>
      </c>
      <c r="J430" s="79" t="s">
        <v>342</v>
      </c>
    </row>
    <row r="431" spans="1:10" ht="47.25" x14ac:dyDescent="0.25">
      <c r="A431" s="75" t="s">
        <v>103</v>
      </c>
      <c r="B431" s="76">
        <v>38867</v>
      </c>
      <c r="C431" s="77">
        <v>43.956043956043956</v>
      </c>
      <c r="D431" s="69" t="s">
        <v>69</v>
      </c>
      <c r="E431" s="69" t="s">
        <v>347</v>
      </c>
      <c r="F431" s="75">
        <v>0</v>
      </c>
      <c r="G431" s="78">
        <v>2</v>
      </c>
      <c r="H431" s="69" t="s">
        <v>231</v>
      </c>
      <c r="I431" s="69" t="s">
        <v>327</v>
      </c>
      <c r="J431" s="79" t="s">
        <v>337</v>
      </c>
    </row>
    <row r="432" spans="1:10" ht="47.25" x14ac:dyDescent="0.25">
      <c r="A432" s="75" t="s">
        <v>97</v>
      </c>
      <c r="B432" s="76">
        <v>38867</v>
      </c>
      <c r="C432" s="77">
        <v>43.956043956043956</v>
      </c>
      <c r="D432" s="69" t="s">
        <v>69</v>
      </c>
      <c r="E432" s="69" t="s">
        <v>347</v>
      </c>
      <c r="F432" s="75">
        <v>0</v>
      </c>
      <c r="G432" s="78">
        <v>2</v>
      </c>
      <c r="H432" s="69" t="s">
        <v>231</v>
      </c>
      <c r="I432" s="69" t="s">
        <v>327</v>
      </c>
      <c r="J432" s="79" t="s">
        <v>338</v>
      </c>
    </row>
    <row r="433" spans="1:10" ht="47.25" x14ac:dyDescent="0.25">
      <c r="A433" s="75" t="s">
        <v>100</v>
      </c>
      <c r="B433" s="76">
        <v>38519</v>
      </c>
      <c r="C433" s="77">
        <v>32.417582417582416</v>
      </c>
      <c r="D433" s="69" t="s">
        <v>67</v>
      </c>
      <c r="E433" s="69" t="s">
        <v>347</v>
      </c>
      <c r="F433" s="75">
        <v>0</v>
      </c>
      <c r="G433" s="78">
        <v>2</v>
      </c>
      <c r="H433" s="69" t="s">
        <v>231</v>
      </c>
      <c r="I433" s="69" t="s">
        <v>327</v>
      </c>
      <c r="J433" s="79" t="s">
        <v>337</v>
      </c>
    </row>
    <row r="434" spans="1:10" ht="47.25" x14ac:dyDescent="0.25">
      <c r="A434" s="75" t="s">
        <v>103</v>
      </c>
      <c r="B434" s="76">
        <v>38867</v>
      </c>
      <c r="C434" s="77">
        <v>43.956043956043956</v>
      </c>
      <c r="D434" s="69" t="s">
        <v>69</v>
      </c>
      <c r="E434" s="69" t="s">
        <v>347</v>
      </c>
      <c r="F434" s="75">
        <v>0</v>
      </c>
      <c r="G434" s="78">
        <v>2</v>
      </c>
      <c r="H434" s="69" t="s">
        <v>231</v>
      </c>
      <c r="I434" s="69" t="s">
        <v>327</v>
      </c>
      <c r="J434" s="79" t="s">
        <v>337</v>
      </c>
    </row>
    <row r="435" spans="1:10" ht="47.25" x14ac:dyDescent="0.25">
      <c r="A435" s="75" t="s">
        <v>93</v>
      </c>
      <c r="B435" s="76">
        <v>38867</v>
      </c>
      <c r="C435" s="77">
        <v>43.956043956043956</v>
      </c>
      <c r="D435" s="69" t="s">
        <v>69</v>
      </c>
      <c r="E435" s="69" t="s">
        <v>347</v>
      </c>
      <c r="F435" s="75">
        <v>0</v>
      </c>
      <c r="G435" s="78">
        <v>2</v>
      </c>
      <c r="H435" s="69" t="s">
        <v>231</v>
      </c>
      <c r="I435" s="69" t="s">
        <v>327</v>
      </c>
      <c r="J435" s="79" t="s">
        <v>342</v>
      </c>
    </row>
    <row r="436" spans="1:10" ht="47.25" x14ac:dyDescent="0.25">
      <c r="A436" s="75" t="s">
        <v>103</v>
      </c>
      <c r="B436" s="76">
        <v>38867</v>
      </c>
      <c r="C436" s="77">
        <v>43.956043956043956</v>
      </c>
      <c r="D436" s="69" t="s">
        <v>69</v>
      </c>
      <c r="E436" s="69" t="s">
        <v>347</v>
      </c>
      <c r="F436" s="75">
        <v>0</v>
      </c>
      <c r="G436" s="78">
        <v>2</v>
      </c>
      <c r="H436" s="69" t="s">
        <v>231</v>
      </c>
      <c r="I436" s="69" t="s">
        <v>327</v>
      </c>
      <c r="J436" s="79" t="s">
        <v>337</v>
      </c>
    </row>
    <row r="437" spans="1:10" ht="47.25" x14ac:dyDescent="0.25">
      <c r="A437" s="75" t="s">
        <v>96</v>
      </c>
      <c r="B437" s="76">
        <v>38519</v>
      </c>
      <c r="C437" s="77">
        <v>32.417582417582416</v>
      </c>
      <c r="D437" s="69" t="s">
        <v>67</v>
      </c>
      <c r="E437" s="69" t="s">
        <v>347</v>
      </c>
      <c r="F437" s="75">
        <v>0</v>
      </c>
      <c r="G437" s="78">
        <v>2</v>
      </c>
      <c r="H437" s="69" t="s">
        <v>231</v>
      </c>
      <c r="I437" s="69" t="s">
        <v>327</v>
      </c>
      <c r="J437" s="79" t="s">
        <v>342</v>
      </c>
    </row>
    <row r="438" spans="1:10" ht="47.25" x14ac:dyDescent="0.25">
      <c r="A438" s="75" t="s">
        <v>100</v>
      </c>
      <c r="B438" s="76">
        <v>38519</v>
      </c>
      <c r="C438" s="77">
        <v>31.318681318681318</v>
      </c>
      <c r="D438" s="69" t="s">
        <v>67</v>
      </c>
      <c r="E438" s="69" t="s">
        <v>347</v>
      </c>
      <c r="F438" s="75">
        <v>0</v>
      </c>
      <c r="G438" s="78">
        <v>2</v>
      </c>
      <c r="H438" s="69" t="s">
        <v>231</v>
      </c>
      <c r="I438" s="69" t="s">
        <v>327</v>
      </c>
      <c r="J438" s="79" t="s">
        <v>337</v>
      </c>
    </row>
    <row r="439" spans="1:10" ht="47.25" x14ac:dyDescent="0.25">
      <c r="A439" s="75" t="s">
        <v>93</v>
      </c>
      <c r="B439" s="76">
        <v>38519</v>
      </c>
      <c r="C439" s="77">
        <v>30.769230769230766</v>
      </c>
      <c r="D439" s="69" t="s">
        <v>67</v>
      </c>
      <c r="E439" s="69" t="s">
        <v>347</v>
      </c>
      <c r="F439" s="75">
        <v>0</v>
      </c>
      <c r="G439" s="78">
        <v>2</v>
      </c>
      <c r="H439" s="69" t="s">
        <v>231</v>
      </c>
      <c r="I439" s="69" t="s">
        <v>327</v>
      </c>
      <c r="J439" s="79" t="s">
        <v>342</v>
      </c>
    </row>
    <row r="440" spans="1:10" ht="47.25" x14ac:dyDescent="0.25">
      <c r="A440" s="75" t="s">
        <v>100</v>
      </c>
      <c r="B440" s="76">
        <v>38519</v>
      </c>
      <c r="C440" s="77">
        <v>31.318681318681318</v>
      </c>
      <c r="D440" s="69" t="s">
        <v>67</v>
      </c>
      <c r="E440" s="69" t="s">
        <v>347</v>
      </c>
      <c r="F440" s="75">
        <v>0</v>
      </c>
      <c r="G440" s="78">
        <v>2</v>
      </c>
      <c r="H440" s="69" t="s">
        <v>231</v>
      </c>
      <c r="I440" s="69" t="s">
        <v>327</v>
      </c>
      <c r="J440" s="79" t="s">
        <v>337</v>
      </c>
    </row>
    <row r="441" spans="1:10" ht="47.25" x14ac:dyDescent="0.25">
      <c r="A441" s="75" t="s">
        <v>100</v>
      </c>
      <c r="B441" s="76">
        <v>38519</v>
      </c>
      <c r="C441" s="77">
        <v>31.318681318681318</v>
      </c>
      <c r="D441" s="69" t="s">
        <v>67</v>
      </c>
      <c r="E441" s="69" t="s">
        <v>347</v>
      </c>
      <c r="F441" s="75">
        <v>0</v>
      </c>
      <c r="G441" s="78">
        <v>2</v>
      </c>
      <c r="H441" s="69" t="s">
        <v>231</v>
      </c>
      <c r="I441" s="69" t="s">
        <v>327</v>
      </c>
      <c r="J441" s="79" t="s">
        <v>337</v>
      </c>
    </row>
    <row r="442" spans="1:10" ht="47.25" x14ac:dyDescent="0.25">
      <c r="A442" s="75" t="s">
        <v>98</v>
      </c>
      <c r="B442" s="76">
        <v>38867</v>
      </c>
      <c r="C442" s="77">
        <v>43.956043956043956</v>
      </c>
      <c r="D442" s="69" t="s">
        <v>69</v>
      </c>
      <c r="E442" s="69" t="s">
        <v>347</v>
      </c>
      <c r="F442" s="75">
        <v>0</v>
      </c>
      <c r="G442" s="78">
        <v>2</v>
      </c>
      <c r="H442" s="69" t="s">
        <v>231</v>
      </c>
      <c r="I442" s="69" t="s">
        <v>327</v>
      </c>
      <c r="J442" s="79" t="s">
        <v>337</v>
      </c>
    </row>
    <row r="443" spans="1:10" ht="47.25" x14ac:dyDescent="0.25">
      <c r="A443" s="75" t="s">
        <v>100</v>
      </c>
      <c r="B443" s="76">
        <v>38519</v>
      </c>
      <c r="C443" s="77">
        <v>32.417582417582416</v>
      </c>
      <c r="D443" s="69" t="s">
        <v>67</v>
      </c>
      <c r="E443" s="69" t="s">
        <v>347</v>
      </c>
      <c r="F443" s="75">
        <v>0</v>
      </c>
      <c r="G443" s="78">
        <v>2</v>
      </c>
      <c r="H443" s="69" t="s">
        <v>231</v>
      </c>
      <c r="I443" s="69" t="s">
        <v>327</v>
      </c>
      <c r="J443" s="79" t="s">
        <v>337</v>
      </c>
    </row>
    <row r="444" spans="1:10" ht="47.25" x14ac:dyDescent="0.25">
      <c r="A444" s="75" t="s">
        <v>98</v>
      </c>
      <c r="B444" s="76">
        <v>38519</v>
      </c>
      <c r="C444" s="77">
        <v>31.318681318681318</v>
      </c>
      <c r="D444" s="69" t="s">
        <v>67</v>
      </c>
      <c r="E444" s="69" t="s">
        <v>347</v>
      </c>
      <c r="F444" s="75">
        <v>0</v>
      </c>
      <c r="G444" s="78">
        <v>2</v>
      </c>
      <c r="H444" s="69" t="s">
        <v>231</v>
      </c>
      <c r="I444" s="69" t="s">
        <v>327</v>
      </c>
      <c r="J444" s="79" t="s">
        <v>337</v>
      </c>
    </row>
    <row r="445" spans="1:10" ht="47.25" x14ac:dyDescent="0.25">
      <c r="A445" s="75" t="s">
        <v>100</v>
      </c>
      <c r="B445" s="76">
        <v>38867</v>
      </c>
      <c r="C445" s="77">
        <v>43.956043956043956</v>
      </c>
      <c r="D445" s="69" t="s">
        <v>69</v>
      </c>
      <c r="E445" s="69" t="s">
        <v>347</v>
      </c>
      <c r="F445" s="75">
        <v>0</v>
      </c>
      <c r="G445" s="78">
        <v>2</v>
      </c>
      <c r="H445" s="69" t="s">
        <v>231</v>
      </c>
      <c r="I445" s="69" t="s">
        <v>327</v>
      </c>
      <c r="J445" s="79" t="s">
        <v>337</v>
      </c>
    </row>
    <row r="446" spans="1:10" ht="47.25" x14ac:dyDescent="0.25">
      <c r="A446" s="75" t="s">
        <v>93</v>
      </c>
      <c r="B446" s="76">
        <v>38867</v>
      </c>
      <c r="C446" s="77">
        <v>43.956043956043956</v>
      </c>
      <c r="D446" s="69" t="s">
        <v>69</v>
      </c>
      <c r="E446" s="69" t="s">
        <v>347</v>
      </c>
      <c r="F446" s="75">
        <v>0</v>
      </c>
      <c r="G446" s="78">
        <v>2</v>
      </c>
      <c r="H446" s="69" t="s">
        <v>231</v>
      </c>
      <c r="I446" s="69" t="s">
        <v>327</v>
      </c>
      <c r="J446" s="79" t="s">
        <v>342</v>
      </c>
    </row>
    <row r="447" spans="1:10" ht="47.25" x14ac:dyDescent="0.25">
      <c r="A447" s="75" t="s">
        <v>97</v>
      </c>
      <c r="B447" s="76">
        <v>38867</v>
      </c>
      <c r="C447" s="77">
        <v>43.956043956043956</v>
      </c>
      <c r="D447" s="69" t="s">
        <v>69</v>
      </c>
      <c r="E447" s="69" t="s">
        <v>347</v>
      </c>
      <c r="F447" s="75">
        <v>0</v>
      </c>
      <c r="G447" s="78">
        <v>2</v>
      </c>
      <c r="H447" s="69" t="s">
        <v>231</v>
      </c>
      <c r="I447" s="69" t="s">
        <v>327</v>
      </c>
      <c r="J447" s="79" t="s">
        <v>338</v>
      </c>
    </row>
    <row r="448" spans="1:10" ht="47.25" x14ac:dyDescent="0.25">
      <c r="A448" s="75" t="s">
        <v>93</v>
      </c>
      <c r="B448" s="76">
        <v>38559</v>
      </c>
      <c r="C448" s="77">
        <v>31.318681318681318</v>
      </c>
      <c r="D448" s="69" t="s">
        <v>67</v>
      </c>
      <c r="E448" s="69" t="s">
        <v>347</v>
      </c>
      <c r="F448" s="75">
        <v>0</v>
      </c>
      <c r="G448" s="78">
        <v>2</v>
      </c>
      <c r="H448" s="69" t="s">
        <v>231</v>
      </c>
      <c r="I448" s="69" t="s">
        <v>327</v>
      </c>
      <c r="J448" s="79" t="s">
        <v>342</v>
      </c>
    </row>
    <row r="449" spans="1:10" ht="47.25" x14ac:dyDescent="0.25">
      <c r="A449" s="75" t="s">
        <v>101</v>
      </c>
      <c r="B449" s="76">
        <v>38559</v>
      </c>
      <c r="C449" s="77">
        <v>46.153846153846153</v>
      </c>
      <c r="D449" s="69" t="s">
        <v>69</v>
      </c>
      <c r="E449" s="69" t="s">
        <v>347</v>
      </c>
      <c r="F449" s="75">
        <v>0</v>
      </c>
      <c r="G449" s="78">
        <v>2</v>
      </c>
      <c r="H449" s="69" t="s">
        <v>231</v>
      </c>
      <c r="I449" s="69" t="s">
        <v>327</v>
      </c>
      <c r="J449" s="79" t="s">
        <v>338</v>
      </c>
    </row>
    <row r="450" spans="1:10" ht="47.25" x14ac:dyDescent="0.25">
      <c r="A450" s="75" t="s">
        <v>93</v>
      </c>
      <c r="B450" s="76">
        <v>38559</v>
      </c>
      <c r="C450" s="77">
        <v>30.769230769230766</v>
      </c>
      <c r="D450" s="69" t="s">
        <v>67</v>
      </c>
      <c r="E450" s="69" t="s">
        <v>347</v>
      </c>
      <c r="F450" s="75">
        <v>0</v>
      </c>
      <c r="G450" s="78">
        <v>2</v>
      </c>
      <c r="H450" s="69" t="s">
        <v>231</v>
      </c>
      <c r="I450" s="69" t="s">
        <v>327</v>
      </c>
      <c r="J450" s="79" t="s">
        <v>342</v>
      </c>
    </row>
    <row r="451" spans="1:10" ht="47.25" x14ac:dyDescent="0.25">
      <c r="A451" s="75" t="s">
        <v>93</v>
      </c>
      <c r="B451" s="76">
        <v>38559</v>
      </c>
      <c r="C451" s="77">
        <v>30.769230769230766</v>
      </c>
      <c r="D451" s="69" t="s">
        <v>67</v>
      </c>
      <c r="E451" s="69" t="s">
        <v>347</v>
      </c>
      <c r="F451" s="75">
        <v>0</v>
      </c>
      <c r="G451" s="78">
        <v>2</v>
      </c>
      <c r="H451" s="69" t="s">
        <v>231</v>
      </c>
      <c r="I451" s="69" t="s">
        <v>327</v>
      </c>
      <c r="J451" s="79" t="s">
        <v>342</v>
      </c>
    </row>
    <row r="452" spans="1:10" ht="47.25" x14ac:dyDescent="0.25">
      <c r="A452" s="75" t="s">
        <v>93</v>
      </c>
      <c r="B452" s="76">
        <v>38559</v>
      </c>
      <c r="C452" s="77">
        <v>31.318681318681318</v>
      </c>
      <c r="D452" s="69" t="s">
        <v>67</v>
      </c>
      <c r="E452" s="69" t="s">
        <v>347</v>
      </c>
      <c r="F452" s="75">
        <v>0</v>
      </c>
      <c r="G452" s="78">
        <v>2</v>
      </c>
      <c r="H452" s="69" t="s">
        <v>231</v>
      </c>
      <c r="I452" s="69" t="s">
        <v>327</v>
      </c>
      <c r="J452" s="79" t="s">
        <v>342</v>
      </c>
    </row>
    <row r="453" spans="1:10" ht="47.25" x14ac:dyDescent="0.25">
      <c r="A453" s="75" t="s">
        <v>93</v>
      </c>
      <c r="B453" s="76">
        <v>38559</v>
      </c>
      <c r="C453" s="77">
        <v>31.318681318681318</v>
      </c>
      <c r="D453" s="69" t="s">
        <v>67</v>
      </c>
      <c r="E453" s="69" t="s">
        <v>347</v>
      </c>
      <c r="F453" s="75">
        <v>0</v>
      </c>
      <c r="G453" s="78">
        <v>2</v>
      </c>
      <c r="H453" s="69" t="s">
        <v>231</v>
      </c>
      <c r="I453" s="69" t="s">
        <v>327</v>
      </c>
      <c r="J453" s="79" t="s">
        <v>342</v>
      </c>
    </row>
    <row r="454" spans="1:10" ht="47.25" x14ac:dyDescent="0.25">
      <c r="A454" s="75" t="s">
        <v>100</v>
      </c>
      <c r="B454" s="76">
        <v>38559</v>
      </c>
      <c r="C454" s="77">
        <v>31.318681318681318</v>
      </c>
      <c r="D454" s="69" t="s">
        <v>67</v>
      </c>
      <c r="E454" s="69" t="s">
        <v>347</v>
      </c>
      <c r="F454" s="75">
        <v>0</v>
      </c>
      <c r="G454" s="78">
        <v>2</v>
      </c>
      <c r="H454" s="69" t="s">
        <v>231</v>
      </c>
      <c r="I454" s="69" t="s">
        <v>327</v>
      </c>
      <c r="J454" s="79" t="s">
        <v>337</v>
      </c>
    </row>
    <row r="455" spans="1:10" ht="47.25" x14ac:dyDescent="0.25">
      <c r="A455" s="75" t="s">
        <v>100</v>
      </c>
      <c r="B455" s="76">
        <v>38559</v>
      </c>
      <c r="C455" s="77">
        <v>30.769230769230766</v>
      </c>
      <c r="D455" s="69" t="s">
        <v>67</v>
      </c>
      <c r="E455" s="69" t="s">
        <v>347</v>
      </c>
      <c r="F455" s="75">
        <v>0</v>
      </c>
      <c r="G455" s="78">
        <v>2</v>
      </c>
      <c r="H455" s="69" t="s">
        <v>231</v>
      </c>
      <c r="I455" s="69" t="s">
        <v>327</v>
      </c>
      <c r="J455" s="79" t="s">
        <v>337</v>
      </c>
    </row>
    <row r="456" spans="1:10" ht="47.25" x14ac:dyDescent="0.25">
      <c r="A456" s="75" t="s">
        <v>100</v>
      </c>
      <c r="B456" s="76">
        <v>38860</v>
      </c>
      <c r="C456" s="77">
        <v>31.318681318681318</v>
      </c>
      <c r="D456" s="69" t="s">
        <v>67</v>
      </c>
      <c r="E456" s="69" t="s">
        <v>347</v>
      </c>
      <c r="F456" s="75">
        <v>0</v>
      </c>
      <c r="G456" s="78">
        <v>2</v>
      </c>
      <c r="H456" s="69" t="s">
        <v>231</v>
      </c>
      <c r="I456" s="69" t="s">
        <v>327</v>
      </c>
      <c r="J456" s="79" t="s">
        <v>337</v>
      </c>
    </row>
    <row r="457" spans="1:10" ht="47.25" x14ac:dyDescent="0.25">
      <c r="A457" s="75" t="s">
        <v>93</v>
      </c>
      <c r="B457" s="76">
        <v>38867</v>
      </c>
      <c r="C457" s="77">
        <v>43.956043956043956</v>
      </c>
      <c r="D457" s="69" t="s">
        <v>69</v>
      </c>
      <c r="E457" s="69" t="s">
        <v>347</v>
      </c>
      <c r="F457" s="75">
        <v>0</v>
      </c>
      <c r="G457" s="78">
        <v>2</v>
      </c>
      <c r="H457" s="69" t="s">
        <v>231</v>
      </c>
      <c r="I457" s="69" t="s">
        <v>327</v>
      </c>
      <c r="J457" s="79" t="s">
        <v>342</v>
      </c>
    </row>
    <row r="458" spans="1:10" ht="47.25" x14ac:dyDescent="0.25">
      <c r="A458" s="75" t="s">
        <v>103</v>
      </c>
      <c r="B458" s="76">
        <v>38860</v>
      </c>
      <c r="C458" s="77">
        <v>45.604395604395606</v>
      </c>
      <c r="D458" s="69" t="s">
        <v>69</v>
      </c>
      <c r="E458" s="69" t="s">
        <v>347</v>
      </c>
      <c r="F458" s="75">
        <v>0</v>
      </c>
      <c r="G458" s="78">
        <v>2</v>
      </c>
      <c r="H458" s="69" t="s">
        <v>231</v>
      </c>
      <c r="I458" s="69" t="s">
        <v>327</v>
      </c>
      <c r="J458" s="79" t="s">
        <v>337</v>
      </c>
    </row>
    <row r="459" spans="1:10" ht="47.25" x14ac:dyDescent="0.25">
      <c r="A459" s="75" t="s">
        <v>93</v>
      </c>
      <c r="B459" s="76">
        <v>38867</v>
      </c>
      <c r="C459" s="77">
        <v>43.956043956043956</v>
      </c>
      <c r="D459" s="69" t="s">
        <v>69</v>
      </c>
      <c r="E459" s="69" t="s">
        <v>347</v>
      </c>
      <c r="F459" s="75">
        <v>0</v>
      </c>
      <c r="G459" s="78">
        <v>2</v>
      </c>
      <c r="H459" s="69" t="s">
        <v>231</v>
      </c>
      <c r="I459" s="69" t="s">
        <v>327</v>
      </c>
      <c r="J459" s="79" t="s">
        <v>342</v>
      </c>
    </row>
    <row r="460" spans="1:10" ht="47.25" x14ac:dyDescent="0.25">
      <c r="A460" s="75" t="s">
        <v>100</v>
      </c>
      <c r="B460" s="76">
        <v>38559</v>
      </c>
      <c r="C460" s="77">
        <v>30.769230769230766</v>
      </c>
      <c r="D460" s="69" t="s">
        <v>67</v>
      </c>
      <c r="E460" s="69" t="s">
        <v>347</v>
      </c>
      <c r="F460" s="75">
        <v>0</v>
      </c>
      <c r="G460" s="78">
        <v>2</v>
      </c>
      <c r="H460" s="69" t="s">
        <v>231</v>
      </c>
      <c r="I460" s="69" t="s">
        <v>327</v>
      </c>
      <c r="J460" s="79" t="s">
        <v>337</v>
      </c>
    </row>
    <row r="461" spans="1:10" ht="47.25" x14ac:dyDescent="0.25">
      <c r="A461" s="75" t="s">
        <v>95</v>
      </c>
      <c r="B461" s="76">
        <v>38519</v>
      </c>
      <c r="C461" s="77">
        <v>30.769230769230766</v>
      </c>
      <c r="D461" s="69" t="s">
        <v>67</v>
      </c>
      <c r="E461" s="69" t="s">
        <v>347</v>
      </c>
      <c r="F461" s="75">
        <v>0</v>
      </c>
      <c r="G461" s="78">
        <v>2</v>
      </c>
      <c r="H461" s="69" t="s">
        <v>231</v>
      </c>
      <c r="I461" s="69" t="s">
        <v>327</v>
      </c>
      <c r="J461" s="79" t="s">
        <v>342</v>
      </c>
    </row>
    <row r="462" spans="1:10" ht="47.25" x14ac:dyDescent="0.25">
      <c r="A462" s="75" t="s">
        <v>103</v>
      </c>
      <c r="B462" s="76">
        <v>38881</v>
      </c>
      <c r="C462" s="77">
        <v>46.153846153846153</v>
      </c>
      <c r="D462" s="69" t="s">
        <v>69</v>
      </c>
      <c r="E462" s="69" t="s">
        <v>347</v>
      </c>
      <c r="F462" s="75">
        <v>0</v>
      </c>
      <c r="G462" s="78">
        <v>2</v>
      </c>
      <c r="H462" s="69" t="s">
        <v>231</v>
      </c>
      <c r="I462" s="69" t="s">
        <v>327</v>
      </c>
      <c r="J462" s="79" t="s">
        <v>337</v>
      </c>
    </row>
    <row r="463" spans="1:10" ht="47.25" x14ac:dyDescent="0.25">
      <c r="A463" s="75" t="s">
        <v>93</v>
      </c>
      <c r="B463" s="76">
        <v>38867</v>
      </c>
      <c r="C463" s="77">
        <v>43.956043956043956</v>
      </c>
      <c r="D463" s="69" t="s">
        <v>69</v>
      </c>
      <c r="E463" s="69" t="s">
        <v>347</v>
      </c>
      <c r="F463" s="75">
        <v>0</v>
      </c>
      <c r="G463" s="78">
        <v>2</v>
      </c>
      <c r="H463" s="69" t="s">
        <v>231</v>
      </c>
      <c r="I463" s="69" t="s">
        <v>327</v>
      </c>
      <c r="J463" s="79" t="s">
        <v>342</v>
      </c>
    </row>
    <row r="464" spans="1:10" ht="47.25" x14ac:dyDescent="0.25">
      <c r="A464" s="75" t="s">
        <v>101</v>
      </c>
      <c r="B464" s="76">
        <v>38881</v>
      </c>
      <c r="C464" s="77">
        <v>45.604395604395606</v>
      </c>
      <c r="D464" s="69" t="s">
        <v>69</v>
      </c>
      <c r="E464" s="69" t="s">
        <v>347</v>
      </c>
      <c r="F464" s="75">
        <v>0</v>
      </c>
      <c r="G464" s="78">
        <v>2</v>
      </c>
      <c r="H464" s="69" t="s">
        <v>231</v>
      </c>
      <c r="I464" s="69" t="s">
        <v>327</v>
      </c>
      <c r="J464" s="79" t="s">
        <v>338</v>
      </c>
    </row>
    <row r="465" spans="1:10" ht="47.25" x14ac:dyDescent="0.25">
      <c r="A465" s="75" t="s">
        <v>100</v>
      </c>
      <c r="B465" s="76">
        <v>38881</v>
      </c>
      <c r="C465" s="77">
        <v>45.604395604395606</v>
      </c>
      <c r="D465" s="69" t="s">
        <v>69</v>
      </c>
      <c r="E465" s="69" t="s">
        <v>347</v>
      </c>
      <c r="F465" s="75">
        <v>0</v>
      </c>
      <c r="G465" s="78">
        <v>2</v>
      </c>
      <c r="H465" s="69" t="s">
        <v>231</v>
      </c>
      <c r="I465" s="69" t="s">
        <v>327</v>
      </c>
      <c r="J465" s="79" t="s">
        <v>337</v>
      </c>
    </row>
    <row r="466" spans="1:10" ht="47.25" x14ac:dyDescent="0.25">
      <c r="A466" s="75" t="s">
        <v>101</v>
      </c>
      <c r="B466" s="76">
        <v>38881</v>
      </c>
      <c r="C466" s="77">
        <v>46.153846153846153</v>
      </c>
      <c r="D466" s="69" t="s">
        <v>69</v>
      </c>
      <c r="E466" s="69" t="s">
        <v>347</v>
      </c>
      <c r="F466" s="75">
        <v>0</v>
      </c>
      <c r="G466" s="78">
        <v>2</v>
      </c>
      <c r="H466" s="69" t="s">
        <v>231</v>
      </c>
      <c r="I466" s="69" t="s">
        <v>327</v>
      </c>
      <c r="J466" s="79" t="s">
        <v>338</v>
      </c>
    </row>
    <row r="467" spans="1:10" ht="47.25" x14ac:dyDescent="0.25">
      <c r="A467" s="75" t="s">
        <v>105</v>
      </c>
      <c r="B467" s="76">
        <v>38505</v>
      </c>
      <c r="C467" s="77">
        <v>45.054945054945051</v>
      </c>
      <c r="D467" s="69" t="s">
        <v>69</v>
      </c>
      <c r="E467" s="69" t="s">
        <v>347</v>
      </c>
      <c r="F467" s="75">
        <v>0</v>
      </c>
      <c r="G467" s="78">
        <v>2</v>
      </c>
      <c r="H467" s="69" t="s">
        <v>231</v>
      </c>
      <c r="I467" s="69" t="s">
        <v>327</v>
      </c>
      <c r="J467" s="79" t="s">
        <v>337</v>
      </c>
    </row>
    <row r="468" spans="1:10" ht="47.25" x14ac:dyDescent="0.25">
      <c r="A468" s="75" t="s">
        <v>100</v>
      </c>
      <c r="B468" s="76">
        <v>38881</v>
      </c>
      <c r="C468" s="77">
        <v>45.604395604395606</v>
      </c>
      <c r="D468" s="69" t="s">
        <v>69</v>
      </c>
      <c r="E468" s="69" t="s">
        <v>347</v>
      </c>
      <c r="F468" s="75">
        <v>0</v>
      </c>
      <c r="G468" s="78">
        <v>2</v>
      </c>
      <c r="H468" s="69" t="s">
        <v>231</v>
      </c>
      <c r="I468" s="69" t="s">
        <v>327</v>
      </c>
      <c r="J468" s="79" t="s">
        <v>337</v>
      </c>
    </row>
    <row r="469" spans="1:10" ht="47.25" x14ac:dyDescent="0.25">
      <c r="A469" s="75" t="s">
        <v>95</v>
      </c>
      <c r="B469" s="76">
        <v>38505</v>
      </c>
      <c r="C469" s="77">
        <v>32.417582417582416</v>
      </c>
      <c r="D469" s="69" t="s">
        <v>67</v>
      </c>
      <c r="E469" s="69" t="s">
        <v>347</v>
      </c>
      <c r="F469" s="75">
        <v>0</v>
      </c>
      <c r="G469" s="78">
        <v>2</v>
      </c>
      <c r="H469" s="69" t="s">
        <v>231</v>
      </c>
      <c r="I469" s="69" t="s">
        <v>327</v>
      </c>
      <c r="J469" s="79" t="s">
        <v>342</v>
      </c>
    </row>
    <row r="470" spans="1:10" ht="47.25" x14ac:dyDescent="0.25">
      <c r="A470" s="75" t="s">
        <v>95</v>
      </c>
      <c r="B470" s="76">
        <v>38505</v>
      </c>
      <c r="C470" s="77">
        <v>46.153846153846153</v>
      </c>
      <c r="D470" s="69" t="s">
        <v>69</v>
      </c>
      <c r="E470" s="69" t="s">
        <v>347</v>
      </c>
      <c r="F470" s="75">
        <v>0</v>
      </c>
      <c r="G470" s="78">
        <v>2</v>
      </c>
      <c r="H470" s="69" t="s">
        <v>231</v>
      </c>
      <c r="I470" s="69" t="s">
        <v>327</v>
      </c>
      <c r="J470" s="79" t="s">
        <v>342</v>
      </c>
    </row>
    <row r="471" spans="1:10" ht="47.25" x14ac:dyDescent="0.25">
      <c r="A471" s="75" t="s">
        <v>97</v>
      </c>
      <c r="B471" s="76">
        <v>38505</v>
      </c>
      <c r="C471" s="77">
        <v>46.153846153846153</v>
      </c>
      <c r="D471" s="69" t="s">
        <v>69</v>
      </c>
      <c r="E471" s="69" t="s">
        <v>347</v>
      </c>
      <c r="F471" s="75">
        <v>0</v>
      </c>
      <c r="G471" s="78">
        <v>2</v>
      </c>
      <c r="H471" s="69" t="s">
        <v>231</v>
      </c>
      <c r="I471" s="69" t="s">
        <v>327</v>
      </c>
      <c r="J471" s="79" t="s">
        <v>338</v>
      </c>
    </row>
    <row r="472" spans="1:10" ht="47.25" x14ac:dyDescent="0.25">
      <c r="A472" s="75" t="s">
        <v>101</v>
      </c>
      <c r="B472" s="76">
        <v>38937</v>
      </c>
      <c r="C472" s="77">
        <v>48.901098901098898</v>
      </c>
      <c r="D472" s="69" t="s">
        <v>69</v>
      </c>
      <c r="E472" s="69" t="s">
        <v>347</v>
      </c>
      <c r="F472" s="75">
        <v>0</v>
      </c>
      <c r="G472" s="78">
        <v>2</v>
      </c>
      <c r="H472" s="69" t="s">
        <v>231</v>
      </c>
      <c r="I472" s="69" t="s">
        <v>327</v>
      </c>
      <c r="J472" s="79" t="s">
        <v>338</v>
      </c>
    </row>
    <row r="473" spans="1:10" ht="47.25" x14ac:dyDescent="0.25">
      <c r="A473" s="75" t="s">
        <v>98</v>
      </c>
      <c r="B473" s="76">
        <v>38937</v>
      </c>
      <c r="C473" s="77">
        <v>48.901098901098898</v>
      </c>
      <c r="D473" s="69" t="s">
        <v>69</v>
      </c>
      <c r="E473" s="69" t="s">
        <v>347</v>
      </c>
      <c r="F473" s="75">
        <v>0</v>
      </c>
      <c r="G473" s="78">
        <v>2</v>
      </c>
      <c r="H473" s="69" t="s">
        <v>231</v>
      </c>
      <c r="I473" s="69" t="s">
        <v>327</v>
      </c>
      <c r="J473" s="79" t="s">
        <v>337</v>
      </c>
    </row>
    <row r="474" spans="1:10" ht="47.25" x14ac:dyDescent="0.25">
      <c r="A474" s="75" t="s">
        <v>98</v>
      </c>
      <c r="B474" s="76">
        <v>38881</v>
      </c>
      <c r="C474" s="77">
        <v>45.604395604395606</v>
      </c>
      <c r="D474" s="69" t="s">
        <v>69</v>
      </c>
      <c r="E474" s="69" t="s">
        <v>347</v>
      </c>
      <c r="F474" s="75">
        <v>0</v>
      </c>
      <c r="G474" s="78">
        <v>2</v>
      </c>
      <c r="H474" s="69" t="s">
        <v>231</v>
      </c>
      <c r="I474" s="69" t="s">
        <v>327</v>
      </c>
      <c r="J474" s="79" t="s">
        <v>337</v>
      </c>
    </row>
    <row r="475" spans="1:10" ht="47.25" x14ac:dyDescent="0.25">
      <c r="A475" s="75" t="s">
        <v>101</v>
      </c>
      <c r="B475" s="76">
        <v>38937</v>
      </c>
      <c r="C475" s="77">
        <v>48.901098901098898</v>
      </c>
      <c r="D475" s="69" t="s">
        <v>69</v>
      </c>
      <c r="E475" s="69" t="s">
        <v>347</v>
      </c>
      <c r="F475" s="75">
        <v>0</v>
      </c>
      <c r="G475" s="78">
        <v>2</v>
      </c>
      <c r="H475" s="69" t="s">
        <v>231</v>
      </c>
      <c r="I475" s="69" t="s">
        <v>327</v>
      </c>
      <c r="J475" s="79" t="s">
        <v>338</v>
      </c>
    </row>
    <row r="476" spans="1:10" ht="47.25" x14ac:dyDescent="0.25">
      <c r="A476" s="75" t="s">
        <v>96</v>
      </c>
      <c r="B476" s="76">
        <v>38937</v>
      </c>
      <c r="C476" s="77">
        <v>45.604395604395606</v>
      </c>
      <c r="D476" s="69" t="s">
        <v>69</v>
      </c>
      <c r="E476" s="69" t="s">
        <v>347</v>
      </c>
      <c r="F476" s="75">
        <v>0</v>
      </c>
      <c r="G476" s="78">
        <v>2</v>
      </c>
      <c r="H476" s="69" t="s">
        <v>231</v>
      </c>
      <c r="I476" s="69" t="s">
        <v>327</v>
      </c>
      <c r="J476" s="79" t="s">
        <v>342</v>
      </c>
    </row>
    <row r="477" spans="1:10" ht="47.25" x14ac:dyDescent="0.25">
      <c r="A477" s="75" t="s">
        <v>96</v>
      </c>
      <c r="B477" s="76">
        <v>38937</v>
      </c>
      <c r="C477" s="77">
        <v>45.604395604395606</v>
      </c>
      <c r="D477" s="69" t="s">
        <v>69</v>
      </c>
      <c r="E477" s="69" t="s">
        <v>347</v>
      </c>
      <c r="F477" s="75">
        <v>0</v>
      </c>
      <c r="G477" s="78">
        <v>2</v>
      </c>
      <c r="H477" s="69" t="s">
        <v>231</v>
      </c>
      <c r="I477" s="69" t="s">
        <v>327</v>
      </c>
      <c r="J477" s="79" t="s">
        <v>342</v>
      </c>
    </row>
    <row r="478" spans="1:10" ht="47.25" x14ac:dyDescent="0.25">
      <c r="A478" s="75" t="s">
        <v>101</v>
      </c>
      <c r="B478" s="76">
        <v>38937</v>
      </c>
      <c r="C478" s="77">
        <v>45.604395604395606</v>
      </c>
      <c r="D478" s="69" t="s">
        <v>69</v>
      </c>
      <c r="E478" s="69" t="s">
        <v>347</v>
      </c>
      <c r="F478" s="75">
        <v>0</v>
      </c>
      <c r="G478" s="78">
        <v>2</v>
      </c>
      <c r="H478" s="69" t="s">
        <v>231</v>
      </c>
      <c r="I478" s="69" t="s">
        <v>327</v>
      </c>
      <c r="J478" s="79" t="s">
        <v>338</v>
      </c>
    </row>
    <row r="479" spans="1:10" ht="47.25" x14ac:dyDescent="0.25">
      <c r="A479" s="75" t="s">
        <v>95</v>
      </c>
      <c r="B479" s="76">
        <v>38505</v>
      </c>
      <c r="C479" s="77">
        <v>45.054945054945051</v>
      </c>
      <c r="D479" s="69" t="s">
        <v>69</v>
      </c>
      <c r="E479" s="69" t="s">
        <v>347</v>
      </c>
      <c r="F479" s="75">
        <v>0</v>
      </c>
      <c r="G479" s="78">
        <v>2</v>
      </c>
      <c r="H479" s="69" t="s">
        <v>231</v>
      </c>
      <c r="I479" s="69" t="s">
        <v>327</v>
      </c>
      <c r="J479" s="79" t="s">
        <v>342</v>
      </c>
    </row>
    <row r="480" spans="1:10" ht="47.25" x14ac:dyDescent="0.25">
      <c r="A480" s="75" t="s">
        <v>100</v>
      </c>
      <c r="B480" s="76">
        <v>38881</v>
      </c>
      <c r="C480" s="77">
        <v>45.604395604395606</v>
      </c>
      <c r="D480" s="69" t="s">
        <v>69</v>
      </c>
      <c r="E480" s="69" t="s">
        <v>347</v>
      </c>
      <c r="F480" s="75">
        <v>0</v>
      </c>
      <c r="G480" s="78">
        <v>2</v>
      </c>
      <c r="H480" s="69" t="s">
        <v>231</v>
      </c>
      <c r="I480" s="69" t="s">
        <v>327</v>
      </c>
      <c r="J480" s="79" t="s">
        <v>337</v>
      </c>
    </row>
    <row r="481" spans="1:10" ht="47.25" x14ac:dyDescent="0.25">
      <c r="A481" s="75" t="s">
        <v>105</v>
      </c>
      <c r="B481" s="76">
        <v>38881</v>
      </c>
      <c r="C481" s="77">
        <v>45.604395604395606</v>
      </c>
      <c r="D481" s="69" t="s">
        <v>69</v>
      </c>
      <c r="E481" s="69" t="s">
        <v>347</v>
      </c>
      <c r="F481" s="75">
        <v>0</v>
      </c>
      <c r="G481" s="78">
        <v>2</v>
      </c>
      <c r="H481" s="69" t="s">
        <v>231</v>
      </c>
      <c r="I481" s="69" t="s">
        <v>327</v>
      </c>
      <c r="J481" s="79" t="s">
        <v>337</v>
      </c>
    </row>
    <row r="482" spans="1:10" ht="47.25" x14ac:dyDescent="0.25">
      <c r="A482" s="75" t="s">
        <v>101</v>
      </c>
      <c r="B482" s="76">
        <v>38937</v>
      </c>
      <c r="C482" s="77">
        <v>48.901098901098898</v>
      </c>
      <c r="D482" s="69" t="s">
        <v>69</v>
      </c>
      <c r="E482" s="69" t="s">
        <v>347</v>
      </c>
      <c r="F482" s="75">
        <v>0</v>
      </c>
      <c r="G482" s="78">
        <v>2</v>
      </c>
      <c r="H482" s="69" t="s">
        <v>231</v>
      </c>
      <c r="I482" s="69" t="s">
        <v>327</v>
      </c>
      <c r="J482" s="79" t="s">
        <v>338</v>
      </c>
    </row>
    <row r="483" spans="1:10" ht="47.25" x14ac:dyDescent="0.25">
      <c r="A483" s="75" t="s">
        <v>101</v>
      </c>
      <c r="B483" s="76">
        <v>38881</v>
      </c>
      <c r="C483" s="77">
        <v>45.054945054945051</v>
      </c>
      <c r="D483" s="69" t="s">
        <v>69</v>
      </c>
      <c r="E483" s="69" t="s">
        <v>347</v>
      </c>
      <c r="F483" s="75">
        <v>0</v>
      </c>
      <c r="G483" s="78">
        <v>2</v>
      </c>
      <c r="H483" s="69" t="s">
        <v>231</v>
      </c>
      <c r="I483" s="69" t="s">
        <v>327</v>
      </c>
      <c r="J483" s="79" t="s">
        <v>338</v>
      </c>
    </row>
    <row r="484" spans="1:10" ht="47.25" x14ac:dyDescent="0.25">
      <c r="A484" s="75" t="s">
        <v>106</v>
      </c>
      <c r="B484" s="76">
        <v>38881</v>
      </c>
      <c r="C484" s="77">
        <v>45.604395604395606</v>
      </c>
      <c r="D484" s="69" t="s">
        <v>69</v>
      </c>
      <c r="E484" s="69" t="s">
        <v>347</v>
      </c>
      <c r="F484" s="75">
        <v>0</v>
      </c>
      <c r="G484" s="78">
        <v>2</v>
      </c>
      <c r="H484" s="69" t="s">
        <v>231</v>
      </c>
      <c r="I484" s="69" t="s">
        <v>327</v>
      </c>
      <c r="J484" s="79" t="s">
        <v>337</v>
      </c>
    </row>
    <row r="485" spans="1:10" ht="47.25" x14ac:dyDescent="0.25">
      <c r="A485" s="75" t="s">
        <v>100</v>
      </c>
      <c r="B485" s="76">
        <v>38519</v>
      </c>
      <c r="C485" s="77">
        <v>31.318681318681318</v>
      </c>
      <c r="D485" s="69" t="s">
        <v>67</v>
      </c>
      <c r="E485" s="69" t="s">
        <v>347</v>
      </c>
      <c r="F485" s="75">
        <v>0</v>
      </c>
      <c r="G485" s="78">
        <v>2</v>
      </c>
      <c r="H485" s="69" t="s">
        <v>231</v>
      </c>
      <c r="I485" s="69" t="s">
        <v>327</v>
      </c>
      <c r="J485" s="79" t="s">
        <v>337</v>
      </c>
    </row>
    <row r="486" spans="1:10" ht="47.25" x14ac:dyDescent="0.25">
      <c r="A486" s="75" t="s">
        <v>93</v>
      </c>
      <c r="B486" s="76">
        <v>38867</v>
      </c>
      <c r="C486" s="77">
        <v>43.956043956043956</v>
      </c>
      <c r="D486" s="69" t="s">
        <v>69</v>
      </c>
      <c r="E486" s="69" t="s">
        <v>347</v>
      </c>
      <c r="F486" s="75">
        <v>0</v>
      </c>
      <c r="G486" s="78">
        <v>2</v>
      </c>
      <c r="H486" s="69" t="s">
        <v>231</v>
      </c>
      <c r="I486" s="69" t="s">
        <v>327</v>
      </c>
      <c r="J486" s="79" t="s">
        <v>342</v>
      </c>
    </row>
    <row r="487" spans="1:10" ht="47.25" x14ac:dyDescent="0.25">
      <c r="A487" s="75" t="s">
        <v>98</v>
      </c>
      <c r="B487" s="76">
        <v>38881</v>
      </c>
      <c r="C487" s="77">
        <v>45.054945054945051</v>
      </c>
      <c r="D487" s="69" t="s">
        <v>69</v>
      </c>
      <c r="E487" s="69" t="s">
        <v>347</v>
      </c>
      <c r="F487" s="75">
        <v>0</v>
      </c>
      <c r="G487" s="78">
        <v>2</v>
      </c>
      <c r="H487" s="69" t="s">
        <v>231</v>
      </c>
      <c r="I487" s="69" t="s">
        <v>327</v>
      </c>
      <c r="J487" s="79" t="s">
        <v>337</v>
      </c>
    </row>
    <row r="488" spans="1:10" ht="47.25" x14ac:dyDescent="0.25">
      <c r="A488" s="75" t="s">
        <v>97</v>
      </c>
      <c r="B488" s="76">
        <v>38867</v>
      </c>
      <c r="C488" s="77">
        <v>43.956043956043956</v>
      </c>
      <c r="D488" s="69" t="s">
        <v>69</v>
      </c>
      <c r="E488" s="69" t="s">
        <v>347</v>
      </c>
      <c r="F488" s="75">
        <v>0</v>
      </c>
      <c r="G488" s="78">
        <v>2</v>
      </c>
      <c r="H488" s="69" t="s">
        <v>231</v>
      </c>
      <c r="I488" s="69" t="s">
        <v>327</v>
      </c>
      <c r="J488" s="79" t="s">
        <v>338</v>
      </c>
    </row>
    <row r="489" spans="1:10" ht="47.25" x14ac:dyDescent="0.25">
      <c r="A489" s="75" t="s">
        <v>100</v>
      </c>
      <c r="B489" s="76">
        <v>38519</v>
      </c>
      <c r="C489" s="77">
        <v>30.219780219780219</v>
      </c>
      <c r="D489" s="69" t="s">
        <v>67</v>
      </c>
      <c r="E489" s="69" t="s">
        <v>347</v>
      </c>
      <c r="F489" s="75">
        <v>0</v>
      </c>
      <c r="G489" s="78">
        <v>2</v>
      </c>
      <c r="H489" s="69" t="s">
        <v>231</v>
      </c>
      <c r="I489" s="69" t="s">
        <v>327</v>
      </c>
      <c r="J489" s="79" t="s">
        <v>337</v>
      </c>
    </row>
    <row r="490" spans="1:10" ht="47.25" x14ac:dyDescent="0.25">
      <c r="A490" s="75" t="s">
        <v>100</v>
      </c>
      <c r="B490" s="76">
        <v>38519</v>
      </c>
      <c r="C490" s="77">
        <v>30.219780219780219</v>
      </c>
      <c r="D490" s="69" t="s">
        <v>67</v>
      </c>
      <c r="E490" s="69" t="s">
        <v>347</v>
      </c>
      <c r="F490" s="75">
        <v>0</v>
      </c>
      <c r="G490" s="78">
        <v>2</v>
      </c>
      <c r="H490" s="69" t="s">
        <v>231</v>
      </c>
      <c r="I490" s="69" t="s">
        <v>327</v>
      </c>
      <c r="J490" s="79" t="s">
        <v>337</v>
      </c>
    </row>
    <row r="491" spans="1:10" ht="47.25" x14ac:dyDescent="0.25">
      <c r="A491" s="75" t="s">
        <v>95</v>
      </c>
      <c r="B491" s="76">
        <v>38881</v>
      </c>
      <c r="C491" s="77">
        <v>45.604395604395606</v>
      </c>
      <c r="D491" s="69" t="s">
        <v>69</v>
      </c>
      <c r="E491" s="69" t="s">
        <v>347</v>
      </c>
      <c r="F491" s="75">
        <v>0</v>
      </c>
      <c r="G491" s="78">
        <v>2</v>
      </c>
      <c r="H491" s="69" t="s">
        <v>231</v>
      </c>
      <c r="I491" s="69" t="s">
        <v>327</v>
      </c>
      <c r="J491" s="79" t="s">
        <v>342</v>
      </c>
    </row>
    <row r="492" spans="1:10" ht="47.25" x14ac:dyDescent="0.25">
      <c r="A492" s="75" t="s">
        <v>93</v>
      </c>
      <c r="B492" s="76">
        <v>38867</v>
      </c>
      <c r="C492" s="77">
        <v>43.956043956043956</v>
      </c>
      <c r="D492" s="69" t="s">
        <v>69</v>
      </c>
      <c r="E492" s="69" t="s">
        <v>347</v>
      </c>
      <c r="F492" s="75">
        <v>0</v>
      </c>
      <c r="G492" s="78">
        <v>2</v>
      </c>
      <c r="H492" s="69" t="s">
        <v>231</v>
      </c>
      <c r="I492" s="69" t="s">
        <v>327</v>
      </c>
      <c r="J492" s="79" t="s">
        <v>342</v>
      </c>
    </row>
    <row r="493" spans="1:10" ht="47.25" x14ac:dyDescent="0.25">
      <c r="A493" s="75" t="s">
        <v>121</v>
      </c>
      <c r="B493" s="76">
        <v>38937</v>
      </c>
      <c r="C493" s="77">
        <v>48.901098901098898</v>
      </c>
      <c r="D493" s="69" t="s">
        <v>69</v>
      </c>
      <c r="E493" s="69" t="s">
        <v>347</v>
      </c>
      <c r="F493" s="75">
        <v>0</v>
      </c>
      <c r="G493" s="78">
        <v>2</v>
      </c>
      <c r="H493" s="69" t="s">
        <v>231</v>
      </c>
      <c r="I493" s="69" t="s">
        <v>327</v>
      </c>
      <c r="J493" s="79" t="s">
        <v>338</v>
      </c>
    </row>
    <row r="494" spans="1:10" ht="47.25" x14ac:dyDescent="0.25">
      <c r="A494" s="75" t="s">
        <v>101</v>
      </c>
      <c r="B494" s="76">
        <v>38937</v>
      </c>
      <c r="C494" s="77">
        <v>47.252747252747248</v>
      </c>
      <c r="D494" s="69" t="s">
        <v>69</v>
      </c>
      <c r="E494" s="69" t="s">
        <v>347</v>
      </c>
      <c r="F494" s="75">
        <v>0</v>
      </c>
      <c r="G494" s="78">
        <v>2</v>
      </c>
      <c r="H494" s="69" t="s">
        <v>231</v>
      </c>
      <c r="I494" s="69" t="s">
        <v>327</v>
      </c>
      <c r="J494" s="79" t="s">
        <v>338</v>
      </c>
    </row>
    <row r="495" spans="1:10" ht="47.25" x14ac:dyDescent="0.25">
      <c r="A495" s="75" t="s">
        <v>101</v>
      </c>
      <c r="B495" s="76">
        <v>38937</v>
      </c>
      <c r="C495" s="77">
        <v>45.604395604395606</v>
      </c>
      <c r="D495" s="69" t="s">
        <v>69</v>
      </c>
      <c r="E495" s="69" t="s">
        <v>347</v>
      </c>
      <c r="F495" s="75">
        <v>0</v>
      </c>
      <c r="G495" s="78">
        <v>2</v>
      </c>
      <c r="H495" s="69" t="s">
        <v>231</v>
      </c>
      <c r="I495" s="69" t="s">
        <v>327</v>
      </c>
      <c r="J495" s="79" t="s">
        <v>338</v>
      </c>
    </row>
    <row r="496" spans="1:10" ht="47.25" x14ac:dyDescent="0.25">
      <c r="A496" s="75" t="s">
        <v>100</v>
      </c>
      <c r="B496" s="76">
        <v>38937</v>
      </c>
      <c r="C496" s="77">
        <v>45.604395604395606</v>
      </c>
      <c r="D496" s="69" t="s">
        <v>69</v>
      </c>
      <c r="E496" s="69" t="s">
        <v>347</v>
      </c>
      <c r="F496" s="75">
        <v>0</v>
      </c>
      <c r="G496" s="78">
        <v>2</v>
      </c>
      <c r="H496" s="69" t="s">
        <v>231</v>
      </c>
      <c r="I496" s="69" t="s">
        <v>327</v>
      </c>
      <c r="J496" s="79" t="s">
        <v>337</v>
      </c>
    </row>
    <row r="497" spans="1:10" ht="47.25" x14ac:dyDescent="0.25">
      <c r="A497" s="75" t="s">
        <v>101</v>
      </c>
      <c r="B497" s="76">
        <v>38937</v>
      </c>
      <c r="C497" s="77">
        <v>45.604395604395606</v>
      </c>
      <c r="D497" s="69" t="s">
        <v>69</v>
      </c>
      <c r="E497" s="69" t="s">
        <v>347</v>
      </c>
      <c r="F497" s="75">
        <v>0</v>
      </c>
      <c r="G497" s="78">
        <v>2</v>
      </c>
      <c r="H497" s="69" t="s">
        <v>231</v>
      </c>
      <c r="I497" s="69" t="s">
        <v>327</v>
      </c>
      <c r="J497" s="79" t="s">
        <v>338</v>
      </c>
    </row>
    <row r="498" spans="1:10" ht="47.25" x14ac:dyDescent="0.25">
      <c r="A498" s="75" t="s">
        <v>100</v>
      </c>
      <c r="B498" s="76">
        <v>38505</v>
      </c>
      <c r="C498" s="77">
        <v>31.868131868131869</v>
      </c>
      <c r="D498" s="69" t="s">
        <v>67</v>
      </c>
      <c r="E498" s="69" t="s">
        <v>347</v>
      </c>
      <c r="F498" s="75">
        <v>0</v>
      </c>
      <c r="G498" s="78">
        <v>2</v>
      </c>
      <c r="H498" s="69" t="s">
        <v>231</v>
      </c>
      <c r="I498" s="69" t="s">
        <v>327</v>
      </c>
      <c r="J498" s="79" t="s">
        <v>337</v>
      </c>
    </row>
    <row r="499" spans="1:10" ht="47.25" x14ac:dyDescent="0.25">
      <c r="A499" s="75" t="s">
        <v>95</v>
      </c>
      <c r="B499" s="76">
        <v>38860</v>
      </c>
      <c r="C499" s="77">
        <v>45.604395604395606</v>
      </c>
      <c r="D499" s="69" t="s">
        <v>69</v>
      </c>
      <c r="E499" s="69" t="s">
        <v>347</v>
      </c>
      <c r="F499" s="75">
        <v>0</v>
      </c>
      <c r="G499" s="78">
        <v>2</v>
      </c>
      <c r="H499" s="69" t="s">
        <v>231</v>
      </c>
      <c r="I499" s="69" t="s">
        <v>327</v>
      </c>
      <c r="J499" s="79" t="s">
        <v>342</v>
      </c>
    </row>
    <row r="500" spans="1:10" ht="47.25" x14ac:dyDescent="0.25">
      <c r="A500" s="75" t="s">
        <v>93</v>
      </c>
      <c r="B500" s="76">
        <v>38867</v>
      </c>
      <c r="C500" s="77">
        <v>43.956043956043956</v>
      </c>
      <c r="D500" s="69" t="s">
        <v>69</v>
      </c>
      <c r="E500" s="69" t="s">
        <v>347</v>
      </c>
      <c r="F500" s="75">
        <v>0</v>
      </c>
      <c r="G500" s="78">
        <v>2</v>
      </c>
      <c r="H500" s="69" t="s">
        <v>231</v>
      </c>
      <c r="I500" s="69" t="s">
        <v>327</v>
      </c>
      <c r="J500" s="79" t="s">
        <v>342</v>
      </c>
    </row>
    <row r="501" spans="1:10" ht="47.25" x14ac:dyDescent="0.25">
      <c r="A501" s="75" t="s">
        <v>100</v>
      </c>
      <c r="B501" s="76">
        <v>38559</v>
      </c>
      <c r="C501" s="77">
        <v>31.318681318681318</v>
      </c>
      <c r="D501" s="69" t="s">
        <v>67</v>
      </c>
      <c r="E501" s="69" t="s">
        <v>347</v>
      </c>
      <c r="F501" s="75">
        <v>0</v>
      </c>
      <c r="G501" s="78">
        <v>2</v>
      </c>
      <c r="H501" s="69" t="s">
        <v>231</v>
      </c>
      <c r="I501" s="69" t="s">
        <v>327</v>
      </c>
      <c r="J501" s="79" t="s">
        <v>337</v>
      </c>
    </row>
    <row r="502" spans="1:10" ht="47.25" x14ac:dyDescent="0.25">
      <c r="A502" s="75" t="s">
        <v>100</v>
      </c>
      <c r="B502" s="76">
        <v>38559</v>
      </c>
      <c r="C502" s="77">
        <v>30.769230769230766</v>
      </c>
      <c r="D502" s="69" t="s">
        <v>67</v>
      </c>
      <c r="E502" s="69" t="s">
        <v>347</v>
      </c>
      <c r="F502" s="75">
        <v>0</v>
      </c>
      <c r="G502" s="78">
        <v>2</v>
      </c>
      <c r="H502" s="69" t="s">
        <v>231</v>
      </c>
      <c r="I502" s="69" t="s">
        <v>327</v>
      </c>
      <c r="J502" s="79" t="s">
        <v>337</v>
      </c>
    </row>
    <row r="503" spans="1:10" ht="47.25" x14ac:dyDescent="0.25">
      <c r="A503" s="75" t="s">
        <v>100</v>
      </c>
      <c r="B503" s="76">
        <v>38559</v>
      </c>
      <c r="C503" s="77">
        <v>30.769230769230766</v>
      </c>
      <c r="D503" s="69" t="s">
        <v>67</v>
      </c>
      <c r="E503" s="69" t="s">
        <v>347</v>
      </c>
      <c r="F503" s="75">
        <v>0</v>
      </c>
      <c r="G503" s="78">
        <v>2</v>
      </c>
      <c r="H503" s="69" t="s">
        <v>231</v>
      </c>
      <c r="I503" s="69" t="s">
        <v>327</v>
      </c>
      <c r="J503" s="79" t="s">
        <v>337</v>
      </c>
    </row>
    <row r="504" spans="1:10" ht="47.25" x14ac:dyDescent="0.25">
      <c r="A504" s="75" t="s">
        <v>93</v>
      </c>
      <c r="B504" s="76">
        <v>38559</v>
      </c>
      <c r="C504" s="77">
        <v>30.769230769230766</v>
      </c>
      <c r="D504" s="69" t="s">
        <v>67</v>
      </c>
      <c r="E504" s="69" t="s">
        <v>347</v>
      </c>
      <c r="F504" s="75">
        <v>0</v>
      </c>
      <c r="G504" s="78">
        <v>2</v>
      </c>
      <c r="H504" s="69" t="s">
        <v>231</v>
      </c>
      <c r="I504" s="69" t="s">
        <v>327</v>
      </c>
      <c r="J504" s="79" t="s">
        <v>342</v>
      </c>
    </row>
    <row r="505" spans="1:10" ht="47.25" x14ac:dyDescent="0.25">
      <c r="A505" s="75" t="s">
        <v>127</v>
      </c>
      <c r="B505" s="76">
        <v>38881</v>
      </c>
      <c r="C505" s="77">
        <v>46.153846153846153</v>
      </c>
      <c r="D505" s="69" t="s">
        <v>69</v>
      </c>
      <c r="E505" s="69" t="s">
        <v>347</v>
      </c>
      <c r="F505" s="75">
        <v>0</v>
      </c>
      <c r="G505" s="78">
        <v>2</v>
      </c>
      <c r="H505" s="69" t="s">
        <v>231</v>
      </c>
      <c r="I505" s="69" t="s">
        <v>327</v>
      </c>
      <c r="J505" s="79" t="s">
        <v>338</v>
      </c>
    </row>
    <row r="506" spans="1:10" ht="47.25" x14ac:dyDescent="0.25">
      <c r="A506" s="75" t="s">
        <v>98</v>
      </c>
      <c r="B506" s="76">
        <v>38881</v>
      </c>
      <c r="C506" s="77">
        <v>45.054945054945051</v>
      </c>
      <c r="D506" s="69" t="s">
        <v>69</v>
      </c>
      <c r="E506" s="69" t="s">
        <v>347</v>
      </c>
      <c r="F506" s="75">
        <v>0</v>
      </c>
      <c r="G506" s="78">
        <v>2</v>
      </c>
      <c r="H506" s="69" t="s">
        <v>231</v>
      </c>
      <c r="I506" s="69" t="s">
        <v>327</v>
      </c>
      <c r="J506" s="79" t="s">
        <v>337</v>
      </c>
    </row>
    <row r="507" spans="1:10" ht="47.25" x14ac:dyDescent="0.25">
      <c r="A507" s="75" t="s">
        <v>100</v>
      </c>
      <c r="B507" s="76">
        <v>38881</v>
      </c>
      <c r="C507" s="77">
        <v>46.153846153846153</v>
      </c>
      <c r="D507" s="69" t="s">
        <v>69</v>
      </c>
      <c r="E507" s="69" t="s">
        <v>347</v>
      </c>
      <c r="F507" s="75">
        <v>0</v>
      </c>
      <c r="G507" s="78">
        <v>2</v>
      </c>
      <c r="H507" s="69" t="s">
        <v>231</v>
      </c>
      <c r="I507" s="69" t="s">
        <v>327</v>
      </c>
      <c r="J507" s="79" t="s">
        <v>337</v>
      </c>
    </row>
    <row r="508" spans="1:10" ht="47.25" x14ac:dyDescent="0.25">
      <c r="A508" s="75" t="s">
        <v>97</v>
      </c>
      <c r="B508" s="76">
        <v>38867</v>
      </c>
      <c r="C508" s="77">
        <v>43.956043956043956</v>
      </c>
      <c r="D508" s="69" t="s">
        <v>69</v>
      </c>
      <c r="E508" s="69" t="s">
        <v>347</v>
      </c>
      <c r="F508" s="75">
        <v>0</v>
      </c>
      <c r="G508" s="78">
        <v>2</v>
      </c>
      <c r="H508" s="69" t="s">
        <v>231</v>
      </c>
      <c r="I508" s="69" t="s">
        <v>327</v>
      </c>
      <c r="J508" s="79" t="s">
        <v>338</v>
      </c>
    </row>
    <row r="509" spans="1:10" ht="47.25" x14ac:dyDescent="0.25">
      <c r="A509" s="75" t="s">
        <v>93</v>
      </c>
      <c r="B509" s="76">
        <v>38867</v>
      </c>
      <c r="C509" s="77">
        <v>43.956043956043956</v>
      </c>
      <c r="D509" s="69" t="s">
        <v>69</v>
      </c>
      <c r="E509" s="69" t="s">
        <v>347</v>
      </c>
      <c r="F509" s="75">
        <v>0</v>
      </c>
      <c r="G509" s="78">
        <v>2</v>
      </c>
      <c r="H509" s="69" t="s">
        <v>231</v>
      </c>
      <c r="I509" s="69" t="s">
        <v>327</v>
      </c>
      <c r="J509" s="79" t="s">
        <v>342</v>
      </c>
    </row>
    <row r="510" spans="1:10" ht="47.25" x14ac:dyDescent="0.25">
      <c r="A510" s="75" t="s">
        <v>93</v>
      </c>
      <c r="B510" s="76">
        <v>38867</v>
      </c>
      <c r="C510" s="77">
        <v>43.956043956043956</v>
      </c>
      <c r="D510" s="69" t="s">
        <v>69</v>
      </c>
      <c r="E510" s="69" t="s">
        <v>347</v>
      </c>
      <c r="F510" s="75">
        <v>0</v>
      </c>
      <c r="G510" s="78">
        <v>2</v>
      </c>
      <c r="H510" s="69" t="s">
        <v>231</v>
      </c>
      <c r="I510" s="69" t="s">
        <v>327</v>
      </c>
      <c r="J510" s="79" t="s">
        <v>342</v>
      </c>
    </row>
    <row r="511" spans="1:10" ht="47.25" x14ac:dyDescent="0.25">
      <c r="A511" s="75" t="s">
        <v>96</v>
      </c>
      <c r="B511" s="76">
        <v>38559</v>
      </c>
      <c r="C511" s="77">
        <v>46.153846153846153</v>
      </c>
      <c r="D511" s="69" t="s">
        <v>69</v>
      </c>
      <c r="E511" s="69" t="s">
        <v>347</v>
      </c>
      <c r="F511" s="75">
        <v>1</v>
      </c>
      <c r="G511" s="78">
        <v>2</v>
      </c>
      <c r="H511" s="69" t="s">
        <v>231</v>
      </c>
      <c r="I511" s="69" t="s">
        <v>327</v>
      </c>
      <c r="J511" s="79" t="s">
        <v>342</v>
      </c>
    </row>
    <row r="512" spans="1:10" ht="47.25" x14ac:dyDescent="0.25">
      <c r="A512" s="75" t="s">
        <v>105</v>
      </c>
      <c r="B512" s="76">
        <v>38881</v>
      </c>
      <c r="C512" s="77">
        <v>46.153846153846153</v>
      </c>
      <c r="D512" s="69" t="s">
        <v>69</v>
      </c>
      <c r="E512" s="69" t="s">
        <v>347</v>
      </c>
      <c r="F512" s="75">
        <v>1</v>
      </c>
      <c r="G512" s="78">
        <v>2</v>
      </c>
      <c r="H512" s="69" t="s">
        <v>231</v>
      </c>
      <c r="I512" s="69" t="s">
        <v>327</v>
      </c>
      <c r="J512" s="79" t="s">
        <v>337</v>
      </c>
    </row>
    <row r="513" spans="1:10" ht="47.25" x14ac:dyDescent="0.25">
      <c r="A513" s="75" t="s">
        <v>100</v>
      </c>
      <c r="B513" s="76">
        <v>38505</v>
      </c>
      <c r="C513" s="77">
        <v>32.417582417582416</v>
      </c>
      <c r="D513" s="69" t="s">
        <v>67</v>
      </c>
      <c r="E513" s="69" t="s">
        <v>347</v>
      </c>
      <c r="F513" s="75">
        <v>1</v>
      </c>
      <c r="G513" s="78">
        <v>2</v>
      </c>
      <c r="H513" s="69" t="s">
        <v>231</v>
      </c>
      <c r="I513" s="69" t="s">
        <v>327</v>
      </c>
      <c r="J513" s="79" t="s">
        <v>337</v>
      </c>
    </row>
    <row r="514" spans="1:10" ht="47.25" x14ac:dyDescent="0.25">
      <c r="A514" s="75" t="s">
        <v>100</v>
      </c>
      <c r="B514" s="76">
        <v>38559</v>
      </c>
      <c r="C514" s="77">
        <v>30.769230769230766</v>
      </c>
      <c r="D514" s="69" t="s">
        <v>67</v>
      </c>
      <c r="E514" s="69" t="s">
        <v>347</v>
      </c>
      <c r="F514" s="75">
        <v>1</v>
      </c>
      <c r="G514" s="78">
        <v>2</v>
      </c>
      <c r="H514" s="69" t="s">
        <v>231</v>
      </c>
      <c r="I514" s="69" t="s">
        <v>327</v>
      </c>
      <c r="J514" s="79" t="s">
        <v>337</v>
      </c>
    </row>
    <row r="515" spans="1:10" ht="47.25" x14ac:dyDescent="0.25">
      <c r="A515" s="75" t="s">
        <v>100</v>
      </c>
      <c r="B515" s="76">
        <v>38559</v>
      </c>
      <c r="C515" s="77">
        <v>31.318681318681318</v>
      </c>
      <c r="D515" s="69" t="s">
        <v>67</v>
      </c>
      <c r="E515" s="69" t="s">
        <v>347</v>
      </c>
      <c r="F515" s="75">
        <v>1</v>
      </c>
      <c r="G515" s="78">
        <v>2</v>
      </c>
      <c r="H515" s="69" t="s">
        <v>231</v>
      </c>
      <c r="I515" s="69" t="s">
        <v>327</v>
      </c>
      <c r="J515" s="79" t="s">
        <v>337</v>
      </c>
    </row>
    <row r="516" spans="1:10" ht="47.25" x14ac:dyDescent="0.25">
      <c r="A516" s="75" t="s">
        <v>95</v>
      </c>
      <c r="B516" s="76">
        <v>38505</v>
      </c>
      <c r="C516" s="77">
        <v>46.153846153846153</v>
      </c>
      <c r="D516" s="69" t="s">
        <v>69</v>
      </c>
      <c r="E516" s="69" t="s">
        <v>347</v>
      </c>
      <c r="F516" s="75">
        <v>1</v>
      </c>
      <c r="G516" s="78">
        <v>2</v>
      </c>
      <c r="H516" s="69" t="s">
        <v>231</v>
      </c>
      <c r="I516" s="69" t="s">
        <v>327</v>
      </c>
      <c r="J516" s="79" t="s">
        <v>342</v>
      </c>
    </row>
    <row r="517" spans="1:10" ht="47.25" x14ac:dyDescent="0.25">
      <c r="A517" s="75" t="s">
        <v>95</v>
      </c>
      <c r="B517" s="76">
        <v>38505</v>
      </c>
      <c r="C517" s="77">
        <v>46.153846153846153</v>
      </c>
      <c r="D517" s="69" t="s">
        <v>69</v>
      </c>
      <c r="E517" s="69" t="s">
        <v>347</v>
      </c>
      <c r="F517" s="75">
        <v>1</v>
      </c>
      <c r="G517" s="78">
        <v>2</v>
      </c>
      <c r="H517" s="69" t="s">
        <v>231</v>
      </c>
      <c r="I517" s="69" t="s">
        <v>327</v>
      </c>
      <c r="J517" s="79" t="s">
        <v>342</v>
      </c>
    </row>
    <row r="518" spans="1:10" ht="47.25" x14ac:dyDescent="0.25">
      <c r="A518" s="75" t="s">
        <v>98</v>
      </c>
      <c r="B518" s="76">
        <v>38505</v>
      </c>
      <c r="C518" s="77">
        <v>31.868131868131869</v>
      </c>
      <c r="D518" s="69" t="s">
        <v>67</v>
      </c>
      <c r="E518" s="69" t="s">
        <v>347</v>
      </c>
      <c r="F518" s="75">
        <v>1</v>
      </c>
      <c r="G518" s="78">
        <v>2</v>
      </c>
      <c r="H518" s="69" t="s">
        <v>231</v>
      </c>
      <c r="I518" s="69" t="s">
        <v>327</v>
      </c>
      <c r="J518" s="79" t="s">
        <v>337</v>
      </c>
    </row>
    <row r="519" spans="1:10" ht="47.25" x14ac:dyDescent="0.25">
      <c r="A519" s="75" t="s">
        <v>100</v>
      </c>
      <c r="B519" s="76">
        <v>38505</v>
      </c>
      <c r="C519" s="77">
        <v>31.868131868131869</v>
      </c>
      <c r="D519" s="69" t="s">
        <v>67</v>
      </c>
      <c r="E519" s="69" t="s">
        <v>347</v>
      </c>
      <c r="F519" s="75">
        <v>1</v>
      </c>
      <c r="G519" s="78">
        <v>2</v>
      </c>
      <c r="H519" s="69" t="s">
        <v>231</v>
      </c>
      <c r="I519" s="69" t="s">
        <v>327</v>
      </c>
      <c r="J519" s="79" t="s">
        <v>337</v>
      </c>
    </row>
    <row r="520" spans="1:10" ht="47.25" x14ac:dyDescent="0.25">
      <c r="A520" s="75" t="s">
        <v>105</v>
      </c>
      <c r="B520" s="76">
        <v>38505</v>
      </c>
      <c r="C520" s="77">
        <v>31.868131868131869</v>
      </c>
      <c r="D520" s="69" t="s">
        <v>67</v>
      </c>
      <c r="E520" s="69" t="s">
        <v>347</v>
      </c>
      <c r="F520" s="75">
        <v>1</v>
      </c>
      <c r="G520" s="78">
        <v>2</v>
      </c>
      <c r="H520" s="69" t="s">
        <v>231</v>
      </c>
      <c r="I520" s="69" t="s">
        <v>327</v>
      </c>
      <c r="J520" s="79" t="s">
        <v>337</v>
      </c>
    </row>
    <row r="521" spans="1:10" ht="47.25" x14ac:dyDescent="0.25">
      <c r="A521" s="75" t="s">
        <v>95</v>
      </c>
      <c r="B521" s="76">
        <v>38505</v>
      </c>
      <c r="C521" s="77">
        <v>31.868131868131869</v>
      </c>
      <c r="D521" s="69" t="s">
        <v>67</v>
      </c>
      <c r="E521" s="69" t="s">
        <v>347</v>
      </c>
      <c r="F521" s="75">
        <v>1</v>
      </c>
      <c r="G521" s="78">
        <v>2</v>
      </c>
      <c r="H521" s="69" t="s">
        <v>231</v>
      </c>
      <c r="I521" s="69" t="s">
        <v>327</v>
      </c>
      <c r="J521" s="79" t="s">
        <v>342</v>
      </c>
    </row>
    <row r="522" spans="1:10" ht="47.25" x14ac:dyDescent="0.25">
      <c r="A522" s="75" t="s">
        <v>101</v>
      </c>
      <c r="B522" s="76">
        <v>38559</v>
      </c>
      <c r="C522" s="77">
        <v>46.153846153846153</v>
      </c>
      <c r="D522" s="69" t="s">
        <v>69</v>
      </c>
      <c r="E522" s="69" t="s">
        <v>347</v>
      </c>
      <c r="F522" s="75">
        <v>1</v>
      </c>
      <c r="G522" s="78">
        <v>2</v>
      </c>
      <c r="H522" s="69" t="s">
        <v>231</v>
      </c>
      <c r="I522" s="69" t="s">
        <v>327</v>
      </c>
      <c r="J522" s="79" t="s">
        <v>338</v>
      </c>
    </row>
    <row r="523" spans="1:10" ht="47.25" x14ac:dyDescent="0.25">
      <c r="A523" s="75" t="s">
        <v>100</v>
      </c>
      <c r="B523" s="76">
        <v>38505</v>
      </c>
      <c r="C523" s="77">
        <v>32.417582417582416</v>
      </c>
      <c r="D523" s="69" t="s">
        <v>67</v>
      </c>
      <c r="E523" s="69" t="s">
        <v>347</v>
      </c>
      <c r="F523" s="75">
        <v>1</v>
      </c>
      <c r="G523" s="78">
        <v>2</v>
      </c>
      <c r="H523" s="69" t="s">
        <v>231</v>
      </c>
      <c r="I523" s="69" t="s">
        <v>327</v>
      </c>
      <c r="J523" s="79" t="s">
        <v>337</v>
      </c>
    </row>
    <row r="524" spans="1:10" ht="47.25" x14ac:dyDescent="0.25">
      <c r="A524" s="75" t="s">
        <v>100</v>
      </c>
      <c r="B524" s="76">
        <v>38505</v>
      </c>
      <c r="C524" s="77">
        <v>32.417582417582416</v>
      </c>
      <c r="D524" s="69" t="s">
        <v>67</v>
      </c>
      <c r="E524" s="69" t="s">
        <v>347</v>
      </c>
      <c r="F524" s="75">
        <v>1</v>
      </c>
      <c r="G524" s="78">
        <v>2</v>
      </c>
      <c r="H524" s="69" t="s">
        <v>231</v>
      </c>
      <c r="I524" s="69" t="s">
        <v>327</v>
      </c>
      <c r="J524" s="79" t="s">
        <v>337</v>
      </c>
    </row>
    <row r="525" spans="1:10" ht="47.25" x14ac:dyDescent="0.25">
      <c r="A525" s="75" t="s">
        <v>95</v>
      </c>
      <c r="B525" s="76">
        <v>38505</v>
      </c>
      <c r="C525" s="77">
        <v>32.417582417582416</v>
      </c>
      <c r="D525" s="69" t="s">
        <v>67</v>
      </c>
      <c r="E525" s="69" t="s">
        <v>347</v>
      </c>
      <c r="F525" s="75">
        <v>1</v>
      </c>
      <c r="G525" s="78">
        <v>2</v>
      </c>
      <c r="H525" s="69" t="s">
        <v>231</v>
      </c>
      <c r="I525" s="69" t="s">
        <v>327</v>
      </c>
      <c r="J525" s="79" t="s">
        <v>342</v>
      </c>
    </row>
    <row r="526" spans="1:10" ht="47.25" x14ac:dyDescent="0.25">
      <c r="A526" s="75" t="s">
        <v>100</v>
      </c>
      <c r="B526" s="76">
        <v>38505</v>
      </c>
      <c r="C526" s="77">
        <v>32.417582417582416</v>
      </c>
      <c r="D526" s="69" t="s">
        <v>67</v>
      </c>
      <c r="E526" s="69" t="s">
        <v>347</v>
      </c>
      <c r="F526" s="75">
        <v>1</v>
      </c>
      <c r="G526" s="78">
        <v>2</v>
      </c>
      <c r="H526" s="69" t="s">
        <v>231</v>
      </c>
      <c r="I526" s="69" t="s">
        <v>327</v>
      </c>
      <c r="J526" s="79" t="s">
        <v>337</v>
      </c>
    </row>
    <row r="527" spans="1:10" ht="47.25" x14ac:dyDescent="0.25">
      <c r="A527" s="75" t="s">
        <v>100</v>
      </c>
      <c r="B527" s="76">
        <v>38505</v>
      </c>
      <c r="C527" s="77">
        <v>32.417582417582416</v>
      </c>
      <c r="D527" s="69" t="s">
        <v>67</v>
      </c>
      <c r="E527" s="69" t="s">
        <v>347</v>
      </c>
      <c r="F527" s="75">
        <v>1</v>
      </c>
      <c r="G527" s="78">
        <v>2</v>
      </c>
      <c r="H527" s="69" t="s">
        <v>231</v>
      </c>
      <c r="I527" s="69" t="s">
        <v>327</v>
      </c>
      <c r="J527" s="79" t="s">
        <v>337</v>
      </c>
    </row>
    <row r="528" spans="1:10" ht="47.25" x14ac:dyDescent="0.25">
      <c r="A528" s="75" t="s">
        <v>100</v>
      </c>
      <c r="B528" s="76">
        <v>38505</v>
      </c>
      <c r="C528" s="77">
        <v>32.417582417582416</v>
      </c>
      <c r="D528" s="69" t="s">
        <v>67</v>
      </c>
      <c r="E528" s="69" t="s">
        <v>347</v>
      </c>
      <c r="F528" s="75">
        <v>1</v>
      </c>
      <c r="G528" s="78">
        <v>2</v>
      </c>
      <c r="H528" s="69" t="s">
        <v>231</v>
      </c>
      <c r="I528" s="69" t="s">
        <v>327</v>
      </c>
      <c r="J528" s="79" t="s">
        <v>337</v>
      </c>
    </row>
    <row r="529" spans="1:10" ht="47.25" x14ac:dyDescent="0.25">
      <c r="A529" s="75" t="s">
        <v>100</v>
      </c>
      <c r="B529" s="76">
        <v>38505</v>
      </c>
      <c r="C529" s="77">
        <v>31.868131868131869</v>
      </c>
      <c r="D529" s="69" t="s">
        <v>67</v>
      </c>
      <c r="E529" s="69" t="s">
        <v>347</v>
      </c>
      <c r="F529" s="75">
        <v>1</v>
      </c>
      <c r="G529" s="78">
        <v>2</v>
      </c>
      <c r="H529" s="69" t="s">
        <v>231</v>
      </c>
      <c r="I529" s="69" t="s">
        <v>327</v>
      </c>
      <c r="J529" s="79" t="s">
        <v>337</v>
      </c>
    </row>
    <row r="530" spans="1:10" ht="47.25" x14ac:dyDescent="0.25">
      <c r="A530" s="75" t="s">
        <v>100</v>
      </c>
      <c r="B530" s="76">
        <v>38519</v>
      </c>
      <c r="C530" s="77">
        <v>32.417582417582416</v>
      </c>
      <c r="D530" s="69" t="s">
        <v>67</v>
      </c>
      <c r="E530" s="69" t="s">
        <v>347</v>
      </c>
      <c r="F530" s="75">
        <v>1</v>
      </c>
      <c r="G530" s="78">
        <v>2</v>
      </c>
      <c r="H530" s="69" t="s">
        <v>231</v>
      </c>
      <c r="I530" s="69" t="s">
        <v>327</v>
      </c>
      <c r="J530" s="79" t="s">
        <v>337</v>
      </c>
    </row>
    <row r="531" spans="1:10" ht="47.25" x14ac:dyDescent="0.25">
      <c r="A531" s="75" t="s">
        <v>98</v>
      </c>
      <c r="B531" s="76">
        <v>38519</v>
      </c>
      <c r="C531" s="77">
        <v>31.318681318681318</v>
      </c>
      <c r="D531" s="69" t="s">
        <v>67</v>
      </c>
      <c r="E531" s="69" t="s">
        <v>347</v>
      </c>
      <c r="F531" s="75">
        <v>1</v>
      </c>
      <c r="G531" s="78">
        <v>2</v>
      </c>
      <c r="H531" s="69" t="s">
        <v>231</v>
      </c>
      <c r="I531" s="69" t="s">
        <v>327</v>
      </c>
      <c r="J531" s="79" t="s">
        <v>337</v>
      </c>
    </row>
    <row r="532" spans="1:10" ht="47.25" x14ac:dyDescent="0.25">
      <c r="A532" s="75" t="s">
        <v>100</v>
      </c>
      <c r="B532" s="76">
        <v>38519</v>
      </c>
      <c r="C532" s="77">
        <v>31.318681318681318</v>
      </c>
      <c r="D532" s="69" t="s">
        <v>67</v>
      </c>
      <c r="E532" s="69" t="s">
        <v>347</v>
      </c>
      <c r="F532" s="75">
        <v>1</v>
      </c>
      <c r="G532" s="78">
        <v>2</v>
      </c>
      <c r="H532" s="69" t="s">
        <v>231</v>
      </c>
      <c r="I532" s="69" t="s">
        <v>327</v>
      </c>
      <c r="J532" s="79" t="s">
        <v>337</v>
      </c>
    </row>
    <row r="533" spans="1:10" ht="47.25" x14ac:dyDescent="0.25">
      <c r="A533" s="75" t="s">
        <v>98</v>
      </c>
      <c r="B533" s="76">
        <v>38519</v>
      </c>
      <c r="C533" s="77">
        <v>31.318681318681318</v>
      </c>
      <c r="D533" s="69" t="s">
        <v>67</v>
      </c>
      <c r="E533" s="69" t="s">
        <v>347</v>
      </c>
      <c r="F533" s="75">
        <v>1</v>
      </c>
      <c r="G533" s="78">
        <v>2</v>
      </c>
      <c r="H533" s="69" t="s">
        <v>231</v>
      </c>
      <c r="I533" s="69" t="s">
        <v>327</v>
      </c>
      <c r="J533" s="79" t="s">
        <v>337</v>
      </c>
    </row>
    <row r="534" spans="1:10" ht="47.25" x14ac:dyDescent="0.25">
      <c r="A534" s="75" t="s">
        <v>100</v>
      </c>
      <c r="B534" s="76">
        <v>38519</v>
      </c>
      <c r="C534" s="77">
        <v>31.318681318681318</v>
      </c>
      <c r="D534" s="69" t="s">
        <v>67</v>
      </c>
      <c r="E534" s="69" t="s">
        <v>347</v>
      </c>
      <c r="F534" s="75">
        <v>1</v>
      </c>
      <c r="G534" s="78">
        <v>2</v>
      </c>
      <c r="H534" s="69" t="s">
        <v>231</v>
      </c>
      <c r="I534" s="69" t="s">
        <v>327</v>
      </c>
      <c r="J534" s="79" t="s">
        <v>337</v>
      </c>
    </row>
    <row r="535" spans="1:10" ht="47.25" x14ac:dyDescent="0.25">
      <c r="A535" s="75" t="s">
        <v>100</v>
      </c>
      <c r="B535" s="76">
        <v>38519</v>
      </c>
      <c r="C535" s="77">
        <v>30.219780219780219</v>
      </c>
      <c r="D535" s="69" t="s">
        <v>67</v>
      </c>
      <c r="E535" s="69" t="s">
        <v>347</v>
      </c>
      <c r="F535" s="75">
        <v>1</v>
      </c>
      <c r="G535" s="78">
        <v>2</v>
      </c>
      <c r="H535" s="69" t="s">
        <v>231</v>
      </c>
      <c r="I535" s="69" t="s">
        <v>327</v>
      </c>
      <c r="J535" s="79" t="s">
        <v>337</v>
      </c>
    </row>
    <row r="536" spans="1:10" ht="47.25" x14ac:dyDescent="0.25">
      <c r="A536" s="75" t="s">
        <v>93</v>
      </c>
      <c r="B536" s="76">
        <v>38519</v>
      </c>
      <c r="C536" s="77">
        <v>31.318681318681318</v>
      </c>
      <c r="D536" s="69" t="s">
        <v>67</v>
      </c>
      <c r="E536" s="69" t="s">
        <v>347</v>
      </c>
      <c r="F536" s="75">
        <v>1</v>
      </c>
      <c r="G536" s="78">
        <v>2</v>
      </c>
      <c r="H536" s="69" t="s">
        <v>231</v>
      </c>
      <c r="I536" s="69" t="s">
        <v>327</v>
      </c>
      <c r="J536" s="79" t="s">
        <v>342</v>
      </c>
    </row>
    <row r="537" spans="1:10" ht="47.25" x14ac:dyDescent="0.25">
      <c r="A537" s="75" t="s">
        <v>98</v>
      </c>
      <c r="B537" s="76">
        <v>38519</v>
      </c>
      <c r="C537" s="77">
        <v>30.219780219780219</v>
      </c>
      <c r="D537" s="69" t="s">
        <v>67</v>
      </c>
      <c r="E537" s="69" t="s">
        <v>347</v>
      </c>
      <c r="F537" s="75">
        <v>1</v>
      </c>
      <c r="G537" s="78">
        <v>2</v>
      </c>
      <c r="H537" s="69" t="s">
        <v>231</v>
      </c>
      <c r="I537" s="69" t="s">
        <v>327</v>
      </c>
      <c r="J537" s="79" t="s">
        <v>337</v>
      </c>
    </row>
    <row r="538" spans="1:10" ht="47.25" x14ac:dyDescent="0.25">
      <c r="A538" s="75" t="s">
        <v>97</v>
      </c>
      <c r="B538" s="76">
        <v>38519</v>
      </c>
      <c r="C538" s="77">
        <v>31.318681318681318</v>
      </c>
      <c r="D538" s="69" t="s">
        <v>67</v>
      </c>
      <c r="E538" s="69" t="s">
        <v>347</v>
      </c>
      <c r="F538" s="75">
        <v>1</v>
      </c>
      <c r="G538" s="78">
        <v>2</v>
      </c>
      <c r="H538" s="69" t="s">
        <v>231</v>
      </c>
      <c r="I538" s="69" t="s">
        <v>327</v>
      </c>
      <c r="J538" s="79" t="s">
        <v>338</v>
      </c>
    </row>
    <row r="539" spans="1:10" ht="47.25" x14ac:dyDescent="0.25">
      <c r="A539" s="75" t="s">
        <v>100</v>
      </c>
      <c r="B539" s="76">
        <v>38519</v>
      </c>
      <c r="C539" s="77">
        <v>31.318681318681318</v>
      </c>
      <c r="D539" s="69" t="s">
        <v>67</v>
      </c>
      <c r="E539" s="69" t="s">
        <v>347</v>
      </c>
      <c r="F539" s="75">
        <v>1</v>
      </c>
      <c r="G539" s="78">
        <v>2</v>
      </c>
      <c r="H539" s="69" t="s">
        <v>231</v>
      </c>
      <c r="I539" s="69" t="s">
        <v>327</v>
      </c>
      <c r="J539" s="79" t="s">
        <v>337</v>
      </c>
    </row>
    <row r="540" spans="1:10" ht="47.25" x14ac:dyDescent="0.25">
      <c r="A540" s="75" t="s">
        <v>100</v>
      </c>
      <c r="B540" s="76">
        <v>38519</v>
      </c>
      <c r="C540" s="77">
        <v>31.318681318681318</v>
      </c>
      <c r="D540" s="69" t="s">
        <v>67</v>
      </c>
      <c r="E540" s="69" t="s">
        <v>347</v>
      </c>
      <c r="F540" s="75">
        <v>1</v>
      </c>
      <c r="G540" s="78">
        <v>2</v>
      </c>
      <c r="H540" s="69" t="s">
        <v>231</v>
      </c>
      <c r="I540" s="69" t="s">
        <v>327</v>
      </c>
      <c r="J540" s="79" t="s">
        <v>337</v>
      </c>
    </row>
    <row r="541" spans="1:10" ht="47.25" x14ac:dyDescent="0.25">
      <c r="A541" s="75" t="s">
        <v>102</v>
      </c>
      <c r="B541" s="76">
        <v>38519</v>
      </c>
      <c r="C541" s="77">
        <v>30.769230769230766</v>
      </c>
      <c r="D541" s="69" t="s">
        <v>67</v>
      </c>
      <c r="E541" s="69" t="s">
        <v>347</v>
      </c>
      <c r="F541" s="75">
        <v>1</v>
      </c>
      <c r="G541" s="78">
        <v>2</v>
      </c>
      <c r="H541" s="69" t="s">
        <v>231</v>
      </c>
      <c r="I541" s="69" t="s">
        <v>327</v>
      </c>
      <c r="J541" s="79" t="s">
        <v>336</v>
      </c>
    </row>
    <row r="542" spans="1:10" ht="47.25" x14ac:dyDescent="0.25">
      <c r="A542" s="75" t="s">
        <v>100</v>
      </c>
      <c r="B542" s="76">
        <v>38519</v>
      </c>
      <c r="C542" s="77">
        <v>31.318681318681318</v>
      </c>
      <c r="D542" s="69" t="s">
        <v>67</v>
      </c>
      <c r="E542" s="69" t="s">
        <v>347</v>
      </c>
      <c r="F542" s="75">
        <v>1</v>
      </c>
      <c r="G542" s="78">
        <v>2</v>
      </c>
      <c r="H542" s="69" t="s">
        <v>231</v>
      </c>
      <c r="I542" s="69" t="s">
        <v>327</v>
      </c>
      <c r="J542" s="79" t="s">
        <v>337</v>
      </c>
    </row>
    <row r="543" spans="1:10" ht="47.25" x14ac:dyDescent="0.25">
      <c r="A543" s="75" t="s">
        <v>98</v>
      </c>
      <c r="B543" s="76">
        <v>38519</v>
      </c>
      <c r="C543" s="77">
        <v>31.318681318681318</v>
      </c>
      <c r="D543" s="69" t="s">
        <v>67</v>
      </c>
      <c r="E543" s="69" t="s">
        <v>347</v>
      </c>
      <c r="F543" s="75">
        <v>1</v>
      </c>
      <c r="G543" s="78">
        <v>2</v>
      </c>
      <c r="H543" s="69" t="s">
        <v>231</v>
      </c>
      <c r="I543" s="69" t="s">
        <v>327</v>
      </c>
      <c r="J543" s="79" t="s">
        <v>337</v>
      </c>
    </row>
    <row r="544" spans="1:10" ht="47.25" x14ac:dyDescent="0.25">
      <c r="A544" s="75" t="s">
        <v>98</v>
      </c>
      <c r="B544" s="76">
        <v>38519</v>
      </c>
      <c r="C544" s="77">
        <v>31.318681318681318</v>
      </c>
      <c r="D544" s="69" t="s">
        <v>67</v>
      </c>
      <c r="E544" s="69" t="s">
        <v>347</v>
      </c>
      <c r="F544" s="75">
        <v>1</v>
      </c>
      <c r="G544" s="78">
        <v>2</v>
      </c>
      <c r="H544" s="69" t="s">
        <v>231</v>
      </c>
      <c r="I544" s="69" t="s">
        <v>327</v>
      </c>
      <c r="J544" s="79" t="s">
        <v>337</v>
      </c>
    </row>
    <row r="545" spans="1:10" ht="47.25" x14ac:dyDescent="0.25">
      <c r="A545" s="75" t="s">
        <v>98</v>
      </c>
      <c r="B545" s="76">
        <v>38519</v>
      </c>
      <c r="C545" s="77">
        <v>30.769230769230766</v>
      </c>
      <c r="D545" s="69" t="s">
        <v>67</v>
      </c>
      <c r="E545" s="69" t="s">
        <v>347</v>
      </c>
      <c r="F545" s="75">
        <v>1</v>
      </c>
      <c r="G545" s="78">
        <v>2</v>
      </c>
      <c r="H545" s="69" t="s">
        <v>231</v>
      </c>
      <c r="I545" s="69" t="s">
        <v>327</v>
      </c>
      <c r="J545" s="79" t="s">
        <v>337</v>
      </c>
    </row>
    <row r="546" spans="1:10" ht="47.25" x14ac:dyDescent="0.25">
      <c r="A546" s="75" t="s">
        <v>95</v>
      </c>
      <c r="B546" s="76">
        <v>38505</v>
      </c>
      <c r="C546" s="77">
        <v>45.054945054945051</v>
      </c>
      <c r="D546" s="69" t="s">
        <v>69</v>
      </c>
      <c r="E546" s="69" t="s">
        <v>347</v>
      </c>
      <c r="F546" s="75">
        <v>1</v>
      </c>
      <c r="G546" s="78">
        <v>2</v>
      </c>
      <c r="H546" s="69" t="s">
        <v>231</v>
      </c>
      <c r="I546" s="69" t="s">
        <v>327</v>
      </c>
      <c r="J546" s="79" t="s">
        <v>342</v>
      </c>
    </row>
    <row r="547" spans="1:10" ht="47.25" x14ac:dyDescent="0.25">
      <c r="A547" s="75" t="s">
        <v>100</v>
      </c>
      <c r="B547" s="76">
        <v>38519</v>
      </c>
      <c r="C547" s="77">
        <v>32.417582417582416</v>
      </c>
      <c r="D547" s="69" t="s">
        <v>67</v>
      </c>
      <c r="E547" s="69" t="s">
        <v>347</v>
      </c>
      <c r="F547" s="75">
        <v>1</v>
      </c>
      <c r="G547" s="78">
        <v>2</v>
      </c>
      <c r="H547" s="69" t="s">
        <v>231</v>
      </c>
      <c r="I547" s="69" t="s">
        <v>327</v>
      </c>
      <c r="J547" s="79" t="s">
        <v>337</v>
      </c>
    </row>
    <row r="548" spans="1:10" ht="47.25" x14ac:dyDescent="0.25">
      <c r="A548" s="75" t="s">
        <v>95</v>
      </c>
      <c r="B548" s="76">
        <v>38505</v>
      </c>
      <c r="C548" s="77">
        <v>45.054945054945051</v>
      </c>
      <c r="D548" s="69" t="s">
        <v>69</v>
      </c>
      <c r="E548" s="69" t="s">
        <v>347</v>
      </c>
      <c r="F548" s="75">
        <v>1</v>
      </c>
      <c r="G548" s="78">
        <v>2</v>
      </c>
      <c r="H548" s="69" t="s">
        <v>231</v>
      </c>
      <c r="I548" s="69" t="s">
        <v>327</v>
      </c>
      <c r="J548" s="79" t="s">
        <v>342</v>
      </c>
    </row>
    <row r="549" spans="1:10" ht="47.25" x14ac:dyDescent="0.25">
      <c r="A549" s="75" t="s">
        <v>110</v>
      </c>
      <c r="B549" s="76">
        <v>38505</v>
      </c>
      <c r="C549" s="77">
        <v>45.054945054945051</v>
      </c>
      <c r="D549" s="69" t="s">
        <v>69</v>
      </c>
      <c r="E549" s="69" t="s">
        <v>347</v>
      </c>
      <c r="F549" s="75">
        <v>1</v>
      </c>
      <c r="G549" s="78">
        <v>2</v>
      </c>
      <c r="H549" s="69" t="s">
        <v>231</v>
      </c>
      <c r="I549" s="69" t="s">
        <v>327</v>
      </c>
      <c r="J549" s="79" t="s">
        <v>342</v>
      </c>
    </row>
    <row r="550" spans="1:10" ht="47.25" x14ac:dyDescent="0.25">
      <c r="A550" s="75" t="s">
        <v>100</v>
      </c>
      <c r="B550" s="76">
        <v>38519</v>
      </c>
      <c r="C550" s="77">
        <v>31.318681318681318</v>
      </c>
      <c r="D550" s="69" t="s">
        <v>67</v>
      </c>
      <c r="E550" s="69" t="s">
        <v>347</v>
      </c>
      <c r="F550" s="75">
        <v>1</v>
      </c>
      <c r="G550" s="78">
        <v>2</v>
      </c>
      <c r="H550" s="69" t="s">
        <v>231</v>
      </c>
      <c r="I550" s="69" t="s">
        <v>327</v>
      </c>
      <c r="J550" s="79" t="s">
        <v>337</v>
      </c>
    </row>
    <row r="551" spans="1:10" ht="47.25" x14ac:dyDescent="0.25">
      <c r="A551" s="75" t="s">
        <v>98</v>
      </c>
      <c r="B551" s="76">
        <v>38519</v>
      </c>
      <c r="C551" s="77">
        <v>30.769230769230766</v>
      </c>
      <c r="D551" s="69" t="s">
        <v>67</v>
      </c>
      <c r="E551" s="69" t="s">
        <v>347</v>
      </c>
      <c r="F551" s="75">
        <v>1</v>
      </c>
      <c r="G551" s="78">
        <v>2</v>
      </c>
      <c r="H551" s="69" t="s">
        <v>231</v>
      </c>
      <c r="I551" s="69" t="s">
        <v>327</v>
      </c>
      <c r="J551" s="79" t="s">
        <v>337</v>
      </c>
    </row>
    <row r="552" spans="1:10" ht="47.25" x14ac:dyDescent="0.25">
      <c r="A552" s="75" t="s">
        <v>98</v>
      </c>
      <c r="B552" s="76">
        <v>38519</v>
      </c>
      <c r="C552" s="77">
        <v>30.769230769230766</v>
      </c>
      <c r="D552" s="69" t="s">
        <v>67</v>
      </c>
      <c r="E552" s="69" t="s">
        <v>347</v>
      </c>
      <c r="F552" s="75">
        <v>1</v>
      </c>
      <c r="G552" s="78">
        <v>2</v>
      </c>
      <c r="H552" s="69" t="s">
        <v>231</v>
      </c>
      <c r="I552" s="69" t="s">
        <v>327</v>
      </c>
      <c r="J552" s="79" t="s">
        <v>337</v>
      </c>
    </row>
    <row r="553" spans="1:10" ht="47.25" x14ac:dyDescent="0.25">
      <c r="A553" s="75" t="s">
        <v>111</v>
      </c>
      <c r="B553" s="76">
        <v>38519</v>
      </c>
      <c r="C553" s="77">
        <v>30.769230769230766</v>
      </c>
      <c r="D553" s="69" t="s">
        <v>67</v>
      </c>
      <c r="E553" s="69" t="s">
        <v>347</v>
      </c>
      <c r="F553" s="75">
        <v>1</v>
      </c>
      <c r="G553" s="78">
        <v>2</v>
      </c>
      <c r="H553" s="69" t="s">
        <v>231</v>
      </c>
      <c r="I553" s="69" t="s">
        <v>327</v>
      </c>
      <c r="J553" s="79" t="s">
        <v>335</v>
      </c>
    </row>
    <row r="554" spans="1:10" ht="47.25" x14ac:dyDescent="0.25">
      <c r="A554" s="75" t="s">
        <v>100</v>
      </c>
      <c r="B554" s="76">
        <v>38519</v>
      </c>
      <c r="C554" s="77">
        <v>32.417582417582416</v>
      </c>
      <c r="D554" s="69" t="s">
        <v>67</v>
      </c>
      <c r="E554" s="69" t="s">
        <v>347</v>
      </c>
      <c r="F554" s="75">
        <v>1</v>
      </c>
      <c r="G554" s="78">
        <v>2</v>
      </c>
      <c r="H554" s="69" t="s">
        <v>231</v>
      </c>
      <c r="I554" s="69" t="s">
        <v>327</v>
      </c>
      <c r="J554" s="79" t="s">
        <v>337</v>
      </c>
    </row>
    <row r="555" spans="1:10" ht="47.25" x14ac:dyDescent="0.25">
      <c r="A555" s="75" t="s">
        <v>100</v>
      </c>
      <c r="B555" s="76">
        <v>38519</v>
      </c>
      <c r="C555" s="77">
        <v>31.318681318681318</v>
      </c>
      <c r="D555" s="69" t="s">
        <v>67</v>
      </c>
      <c r="E555" s="69" t="s">
        <v>347</v>
      </c>
      <c r="F555" s="75">
        <v>1</v>
      </c>
      <c r="G555" s="78">
        <v>2</v>
      </c>
      <c r="H555" s="69" t="s">
        <v>231</v>
      </c>
      <c r="I555" s="69" t="s">
        <v>327</v>
      </c>
      <c r="J555" s="79" t="s">
        <v>337</v>
      </c>
    </row>
    <row r="556" spans="1:10" ht="47.25" x14ac:dyDescent="0.25">
      <c r="A556" s="75" t="s">
        <v>101</v>
      </c>
      <c r="B556" s="76">
        <v>38937</v>
      </c>
      <c r="C556" s="77">
        <v>47.252747252747248</v>
      </c>
      <c r="D556" s="69" t="s">
        <v>69</v>
      </c>
      <c r="E556" s="69" t="s">
        <v>347</v>
      </c>
      <c r="F556" s="75">
        <v>1</v>
      </c>
      <c r="G556" s="78">
        <v>2</v>
      </c>
      <c r="H556" s="69" t="s">
        <v>231</v>
      </c>
      <c r="I556" s="69" t="s">
        <v>327</v>
      </c>
      <c r="J556" s="79" t="s">
        <v>338</v>
      </c>
    </row>
    <row r="557" spans="1:10" ht="47.25" x14ac:dyDescent="0.25">
      <c r="A557" s="75" t="s">
        <v>100</v>
      </c>
      <c r="B557" s="76">
        <v>38937</v>
      </c>
      <c r="C557" s="77">
        <v>47.252747252747248</v>
      </c>
      <c r="D557" s="69" t="s">
        <v>69</v>
      </c>
      <c r="E557" s="69" t="s">
        <v>347</v>
      </c>
      <c r="F557" s="75">
        <v>1</v>
      </c>
      <c r="G557" s="78">
        <v>2</v>
      </c>
      <c r="H557" s="69" t="s">
        <v>231</v>
      </c>
      <c r="I557" s="69" t="s">
        <v>327</v>
      </c>
      <c r="J557" s="79" t="s">
        <v>337</v>
      </c>
    </row>
    <row r="558" spans="1:10" ht="47.25" x14ac:dyDescent="0.25">
      <c r="A558" s="75" t="s">
        <v>101</v>
      </c>
      <c r="B558" s="76">
        <v>38867</v>
      </c>
      <c r="C558" s="77">
        <v>43.956043956043956</v>
      </c>
      <c r="D558" s="69" t="s">
        <v>69</v>
      </c>
      <c r="E558" s="69" t="s">
        <v>347</v>
      </c>
      <c r="F558" s="75">
        <v>1</v>
      </c>
      <c r="G558" s="78">
        <v>2</v>
      </c>
      <c r="H558" s="69" t="s">
        <v>231</v>
      </c>
      <c r="I558" s="69" t="s">
        <v>327</v>
      </c>
      <c r="J558" s="79" t="s">
        <v>338</v>
      </c>
    </row>
    <row r="559" spans="1:10" ht="47.25" x14ac:dyDescent="0.25">
      <c r="A559" s="75" t="s">
        <v>101</v>
      </c>
      <c r="B559" s="76">
        <v>38867</v>
      </c>
      <c r="C559" s="77">
        <v>43.956043956043956</v>
      </c>
      <c r="D559" s="69" t="s">
        <v>69</v>
      </c>
      <c r="E559" s="69" t="s">
        <v>347</v>
      </c>
      <c r="F559" s="75">
        <v>1</v>
      </c>
      <c r="G559" s="78">
        <v>2</v>
      </c>
      <c r="H559" s="69" t="s">
        <v>231</v>
      </c>
      <c r="I559" s="69" t="s">
        <v>327</v>
      </c>
      <c r="J559" s="79" t="s">
        <v>338</v>
      </c>
    </row>
    <row r="560" spans="1:10" ht="47.25" x14ac:dyDescent="0.25">
      <c r="A560" s="75" t="s">
        <v>93</v>
      </c>
      <c r="B560" s="76">
        <v>38867</v>
      </c>
      <c r="C560" s="77">
        <v>43.956043956043956</v>
      </c>
      <c r="D560" s="69" t="s">
        <v>69</v>
      </c>
      <c r="E560" s="69" t="s">
        <v>347</v>
      </c>
      <c r="F560" s="75">
        <v>1</v>
      </c>
      <c r="G560" s="78">
        <v>2</v>
      </c>
      <c r="H560" s="69" t="s">
        <v>231</v>
      </c>
      <c r="I560" s="69" t="s">
        <v>327</v>
      </c>
      <c r="J560" s="79" t="s">
        <v>342</v>
      </c>
    </row>
    <row r="561" spans="1:10" ht="47.25" x14ac:dyDescent="0.25">
      <c r="A561" s="75" t="s">
        <v>98</v>
      </c>
      <c r="B561" s="76">
        <v>38881</v>
      </c>
      <c r="C561" s="77">
        <v>45.604395604395606</v>
      </c>
      <c r="D561" s="69" t="s">
        <v>69</v>
      </c>
      <c r="E561" s="69" t="s">
        <v>347</v>
      </c>
      <c r="F561" s="75">
        <v>1</v>
      </c>
      <c r="G561" s="78">
        <v>2</v>
      </c>
      <c r="H561" s="69" t="s">
        <v>231</v>
      </c>
      <c r="I561" s="69" t="s">
        <v>327</v>
      </c>
      <c r="J561" s="79" t="s">
        <v>337</v>
      </c>
    </row>
    <row r="562" spans="1:10" ht="47.25" x14ac:dyDescent="0.25">
      <c r="A562" s="75" t="s">
        <v>98</v>
      </c>
      <c r="B562" s="76">
        <v>38881</v>
      </c>
      <c r="C562" s="77">
        <v>45.604395604395606</v>
      </c>
      <c r="D562" s="69" t="s">
        <v>69</v>
      </c>
      <c r="E562" s="69" t="s">
        <v>347</v>
      </c>
      <c r="F562" s="75">
        <v>1</v>
      </c>
      <c r="G562" s="78">
        <v>2</v>
      </c>
      <c r="H562" s="69" t="s">
        <v>231</v>
      </c>
      <c r="I562" s="69" t="s">
        <v>327</v>
      </c>
      <c r="J562" s="79" t="s">
        <v>337</v>
      </c>
    </row>
    <row r="563" spans="1:10" ht="47.25" x14ac:dyDescent="0.25">
      <c r="A563" s="75" t="s">
        <v>101</v>
      </c>
      <c r="B563" s="76">
        <v>38867</v>
      </c>
      <c r="C563" s="77">
        <v>43.956043956043956</v>
      </c>
      <c r="D563" s="69" t="s">
        <v>69</v>
      </c>
      <c r="E563" s="69" t="s">
        <v>347</v>
      </c>
      <c r="F563" s="75">
        <v>1</v>
      </c>
      <c r="G563" s="78">
        <v>2</v>
      </c>
      <c r="H563" s="69" t="s">
        <v>231</v>
      </c>
      <c r="I563" s="69" t="s">
        <v>327</v>
      </c>
      <c r="J563" s="79" t="s">
        <v>338</v>
      </c>
    </row>
    <row r="564" spans="1:10" ht="47.25" x14ac:dyDescent="0.25">
      <c r="A564" s="75" t="s">
        <v>100</v>
      </c>
      <c r="B564" s="76">
        <v>38937</v>
      </c>
      <c r="C564" s="77">
        <v>47.252747252747248</v>
      </c>
      <c r="D564" s="69" t="s">
        <v>69</v>
      </c>
      <c r="E564" s="69" t="s">
        <v>347</v>
      </c>
      <c r="F564" s="75">
        <v>1</v>
      </c>
      <c r="G564" s="78">
        <v>2</v>
      </c>
      <c r="H564" s="69" t="s">
        <v>231</v>
      </c>
      <c r="I564" s="69" t="s">
        <v>327</v>
      </c>
      <c r="J564" s="79" t="s">
        <v>337</v>
      </c>
    </row>
    <row r="565" spans="1:10" ht="47.25" x14ac:dyDescent="0.25">
      <c r="A565" s="75" t="s">
        <v>101</v>
      </c>
      <c r="B565" s="76">
        <v>38881</v>
      </c>
      <c r="C565" s="77">
        <v>45.604395604395606</v>
      </c>
      <c r="D565" s="69" t="s">
        <v>69</v>
      </c>
      <c r="E565" s="69" t="s">
        <v>347</v>
      </c>
      <c r="F565" s="75">
        <v>1</v>
      </c>
      <c r="G565" s="78">
        <v>2</v>
      </c>
      <c r="H565" s="69" t="s">
        <v>231</v>
      </c>
      <c r="I565" s="69" t="s">
        <v>327</v>
      </c>
      <c r="J565" s="79" t="s">
        <v>338</v>
      </c>
    </row>
    <row r="566" spans="1:10" ht="47.25" x14ac:dyDescent="0.25">
      <c r="A566" s="75" t="s">
        <v>101</v>
      </c>
      <c r="B566" s="76">
        <v>38881</v>
      </c>
      <c r="C566" s="77">
        <v>45.054945054945051</v>
      </c>
      <c r="D566" s="69" t="s">
        <v>69</v>
      </c>
      <c r="E566" s="69" t="s">
        <v>347</v>
      </c>
      <c r="F566" s="75">
        <v>1</v>
      </c>
      <c r="G566" s="78">
        <v>2</v>
      </c>
      <c r="H566" s="69" t="s">
        <v>231</v>
      </c>
      <c r="I566" s="69" t="s">
        <v>327</v>
      </c>
      <c r="J566" s="79" t="s">
        <v>338</v>
      </c>
    </row>
    <row r="567" spans="1:10" ht="47.25" x14ac:dyDescent="0.25">
      <c r="A567" s="75" t="s">
        <v>95</v>
      </c>
      <c r="B567" s="76">
        <v>38867</v>
      </c>
      <c r="C567" s="77">
        <v>43.956043956043956</v>
      </c>
      <c r="D567" s="69" t="s">
        <v>69</v>
      </c>
      <c r="E567" s="69" t="s">
        <v>347</v>
      </c>
      <c r="F567" s="75">
        <v>1</v>
      </c>
      <c r="G567" s="78">
        <v>2</v>
      </c>
      <c r="H567" s="69" t="s">
        <v>231</v>
      </c>
      <c r="I567" s="69" t="s">
        <v>327</v>
      </c>
      <c r="J567" s="79" t="s">
        <v>342</v>
      </c>
    </row>
    <row r="568" spans="1:10" ht="47.25" x14ac:dyDescent="0.25">
      <c r="A568" s="75" t="s">
        <v>101</v>
      </c>
      <c r="B568" s="76">
        <v>38867</v>
      </c>
      <c r="C568" s="77">
        <v>43.956043956043956</v>
      </c>
      <c r="D568" s="69" t="s">
        <v>69</v>
      </c>
      <c r="E568" s="69" t="s">
        <v>347</v>
      </c>
      <c r="F568" s="75">
        <v>1</v>
      </c>
      <c r="G568" s="78">
        <v>2</v>
      </c>
      <c r="H568" s="69" t="s">
        <v>231</v>
      </c>
      <c r="I568" s="69" t="s">
        <v>327</v>
      </c>
      <c r="J568" s="79" t="s">
        <v>338</v>
      </c>
    </row>
    <row r="569" spans="1:10" ht="47.25" x14ac:dyDescent="0.25">
      <c r="A569" s="75" t="s">
        <v>106</v>
      </c>
      <c r="B569" s="76">
        <v>38860</v>
      </c>
      <c r="C569" s="77">
        <v>45.604395604395606</v>
      </c>
      <c r="D569" s="69" t="s">
        <v>69</v>
      </c>
      <c r="E569" s="69" t="s">
        <v>347</v>
      </c>
      <c r="F569" s="75">
        <v>1</v>
      </c>
      <c r="G569" s="78">
        <v>2</v>
      </c>
      <c r="H569" s="69" t="s">
        <v>231</v>
      </c>
      <c r="I569" s="69" t="s">
        <v>327</v>
      </c>
      <c r="J569" s="79" t="s">
        <v>337</v>
      </c>
    </row>
    <row r="570" spans="1:10" ht="47.25" x14ac:dyDescent="0.25">
      <c r="A570" s="75" t="s">
        <v>101</v>
      </c>
      <c r="B570" s="76">
        <v>38937</v>
      </c>
      <c r="C570" s="77">
        <v>47.252747252747248</v>
      </c>
      <c r="D570" s="69" t="s">
        <v>69</v>
      </c>
      <c r="E570" s="69" t="s">
        <v>347</v>
      </c>
      <c r="F570" s="75">
        <v>1</v>
      </c>
      <c r="G570" s="78">
        <v>2</v>
      </c>
      <c r="H570" s="69" t="s">
        <v>231</v>
      </c>
      <c r="I570" s="69" t="s">
        <v>327</v>
      </c>
      <c r="J570" s="79" t="s">
        <v>338</v>
      </c>
    </row>
    <row r="571" spans="1:10" ht="47.25" x14ac:dyDescent="0.25">
      <c r="A571" s="75" t="s">
        <v>105</v>
      </c>
      <c r="B571" s="76">
        <v>38860</v>
      </c>
      <c r="C571" s="77">
        <v>45.604395604395606</v>
      </c>
      <c r="D571" s="69" t="s">
        <v>69</v>
      </c>
      <c r="E571" s="69" t="s">
        <v>347</v>
      </c>
      <c r="F571" s="75">
        <v>1</v>
      </c>
      <c r="G571" s="78">
        <v>2</v>
      </c>
      <c r="H571" s="69" t="s">
        <v>231</v>
      </c>
      <c r="I571" s="69" t="s">
        <v>327</v>
      </c>
      <c r="J571" s="79" t="s">
        <v>337</v>
      </c>
    </row>
    <row r="572" spans="1:10" ht="47.25" x14ac:dyDescent="0.25">
      <c r="A572" s="75" t="s">
        <v>93</v>
      </c>
      <c r="B572" s="76">
        <v>38860</v>
      </c>
      <c r="C572" s="77">
        <v>44.505494505494504</v>
      </c>
      <c r="D572" s="69" t="s">
        <v>69</v>
      </c>
      <c r="E572" s="69" t="s">
        <v>347</v>
      </c>
      <c r="F572" s="75">
        <v>1</v>
      </c>
      <c r="G572" s="78">
        <v>2</v>
      </c>
      <c r="H572" s="69" t="s">
        <v>231</v>
      </c>
      <c r="I572" s="69" t="s">
        <v>327</v>
      </c>
      <c r="J572" s="79" t="s">
        <v>342</v>
      </c>
    </row>
    <row r="573" spans="1:10" ht="47.25" x14ac:dyDescent="0.25">
      <c r="A573" s="75" t="s">
        <v>93</v>
      </c>
      <c r="B573" s="76">
        <v>38860</v>
      </c>
      <c r="C573" s="77">
        <v>44.505494505494504</v>
      </c>
      <c r="D573" s="69" t="s">
        <v>69</v>
      </c>
      <c r="E573" s="69" t="s">
        <v>347</v>
      </c>
      <c r="F573" s="75">
        <v>1</v>
      </c>
      <c r="G573" s="78">
        <v>2</v>
      </c>
      <c r="H573" s="69" t="s">
        <v>231</v>
      </c>
      <c r="I573" s="69" t="s">
        <v>327</v>
      </c>
      <c r="J573" s="79" t="s">
        <v>342</v>
      </c>
    </row>
    <row r="574" spans="1:10" ht="47.25" x14ac:dyDescent="0.25">
      <c r="A574" s="75" t="s">
        <v>101</v>
      </c>
      <c r="B574" s="76">
        <v>38937</v>
      </c>
      <c r="C574" s="77">
        <v>45.879120879120876</v>
      </c>
      <c r="D574" s="69" t="s">
        <v>69</v>
      </c>
      <c r="E574" s="69" t="s">
        <v>347</v>
      </c>
      <c r="F574" s="75">
        <v>1</v>
      </c>
      <c r="G574" s="78">
        <v>2</v>
      </c>
      <c r="H574" s="69" t="s">
        <v>231</v>
      </c>
      <c r="I574" s="69" t="s">
        <v>327</v>
      </c>
      <c r="J574" s="79" t="s">
        <v>338</v>
      </c>
    </row>
    <row r="575" spans="1:10" ht="47.25" x14ac:dyDescent="0.25">
      <c r="A575" s="75" t="s">
        <v>101</v>
      </c>
      <c r="B575" s="76">
        <v>38867</v>
      </c>
      <c r="C575" s="77">
        <v>43.956043956043956</v>
      </c>
      <c r="D575" s="69" t="s">
        <v>69</v>
      </c>
      <c r="E575" s="69" t="s">
        <v>347</v>
      </c>
      <c r="F575" s="75">
        <v>1</v>
      </c>
      <c r="G575" s="78">
        <v>2</v>
      </c>
      <c r="H575" s="69" t="s">
        <v>231</v>
      </c>
      <c r="I575" s="69" t="s">
        <v>327</v>
      </c>
      <c r="J575" s="79" t="s">
        <v>338</v>
      </c>
    </row>
    <row r="576" spans="1:10" ht="47.25" x14ac:dyDescent="0.25">
      <c r="A576" s="75" t="s">
        <v>113</v>
      </c>
      <c r="B576" s="76">
        <v>38881</v>
      </c>
      <c r="C576" s="77">
        <v>45.054945054945051</v>
      </c>
      <c r="D576" s="69" t="s">
        <v>69</v>
      </c>
      <c r="E576" s="69" t="s">
        <v>347</v>
      </c>
      <c r="F576" s="75">
        <v>1</v>
      </c>
      <c r="G576" s="78">
        <v>2</v>
      </c>
      <c r="H576" s="69" t="s">
        <v>231</v>
      </c>
      <c r="I576" s="69" t="s">
        <v>327</v>
      </c>
      <c r="J576" s="79" t="s">
        <v>337</v>
      </c>
    </row>
    <row r="577" spans="1:10" ht="47.25" x14ac:dyDescent="0.25">
      <c r="A577" s="75" t="s">
        <v>100</v>
      </c>
      <c r="B577" s="76">
        <v>38881</v>
      </c>
      <c r="C577" s="77">
        <v>46.153846153846153</v>
      </c>
      <c r="D577" s="69" t="s">
        <v>69</v>
      </c>
      <c r="E577" s="69" t="s">
        <v>347</v>
      </c>
      <c r="F577" s="75">
        <v>1</v>
      </c>
      <c r="G577" s="78">
        <v>2</v>
      </c>
      <c r="H577" s="69" t="s">
        <v>231</v>
      </c>
      <c r="I577" s="69" t="s">
        <v>327</v>
      </c>
      <c r="J577" s="79" t="s">
        <v>337</v>
      </c>
    </row>
    <row r="578" spans="1:10" ht="47.25" x14ac:dyDescent="0.25">
      <c r="A578" s="75" t="s">
        <v>101</v>
      </c>
      <c r="B578" s="76">
        <v>38881</v>
      </c>
      <c r="C578" s="77">
        <v>45.604395604395606</v>
      </c>
      <c r="D578" s="69" t="s">
        <v>69</v>
      </c>
      <c r="E578" s="69" t="s">
        <v>347</v>
      </c>
      <c r="F578" s="75">
        <v>1</v>
      </c>
      <c r="G578" s="78">
        <v>2</v>
      </c>
      <c r="H578" s="69" t="s">
        <v>231</v>
      </c>
      <c r="I578" s="69" t="s">
        <v>327</v>
      </c>
      <c r="J578" s="79" t="s">
        <v>338</v>
      </c>
    </row>
    <row r="579" spans="1:10" ht="47.25" x14ac:dyDescent="0.25">
      <c r="A579" s="75" t="s">
        <v>102</v>
      </c>
      <c r="B579" s="76">
        <v>38937</v>
      </c>
      <c r="C579" s="77">
        <v>45.879120879120876</v>
      </c>
      <c r="D579" s="69" t="s">
        <v>69</v>
      </c>
      <c r="E579" s="69" t="s">
        <v>347</v>
      </c>
      <c r="F579" s="75">
        <v>1</v>
      </c>
      <c r="G579" s="78">
        <v>2</v>
      </c>
      <c r="H579" s="69" t="s">
        <v>231</v>
      </c>
      <c r="I579" s="69" t="s">
        <v>327</v>
      </c>
      <c r="J579" s="79" t="s">
        <v>336</v>
      </c>
    </row>
    <row r="580" spans="1:10" ht="47.25" x14ac:dyDescent="0.25">
      <c r="A580" s="75" t="s">
        <v>101</v>
      </c>
      <c r="B580" s="76">
        <v>38867</v>
      </c>
      <c r="C580" s="77">
        <v>43.956043956043956</v>
      </c>
      <c r="D580" s="69" t="s">
        <v>69</v>
      </c>
      <c r="E580" s="69" t="s">
        <v>347</v>
      </c>
      <c r="F580" s="75">
        <v>1</v>
      </c>
      <c r="G580" s="78">
        <v>2</v>
      </c>
      <c r="H580" s="69" t="s">
        <v>231</v>
      </c>
      <c r="I580" s="69" t="s">
        <v>327</v>
      </c>
      <c r="J580" s="79" t="s">
        <v>338</v>
      </c>
    </row>
    <row r="581" spans="1:10" ht="47.25" x14ac:dyDescent="0.25">
      <c r="A581" s="75" t="s">
        <v>101</v>
      </c>
      <c r="B581" s="76">
        <v>38937</v>
      </c>
      <c r="C581" s="77">
        <v>45.879120879120876</v>
      </c>
      <c r="D581" s="69" t="s">
        <v>69</v>
      </c>
      <c r="E581" s="69" t="s">
        <v>347</v>
      </c>
      <c r="F581" s="75">
        <v>1</v>
      </c>
      <c r="G581" s="78">
        <v>2</v>
      </c>
      <c r="H581" s="69" t="s">
        <v>231</v>
      </c>
      <c r="I581" s="69" t="s">
        <v>327</v>
      </c>
      <c r="J581" s="79" t="s">
        <v>338</v>
      </c>
    </row>
    <row r="582" spans="1:10" ht="47.25" x14ac:dyDescent="0.25">
      <c r="A582" s="75" t="s">
        <v>101</v>
      </c>
      <c r="B582" s="76">
        <v>38937</v>
      </c>
      <c r="C582" s="77">
        <v>45.879120879120876</v>
      </c>
      <c r="D582" s="69" t="s">
        <v>69</v>
      </c>
      <c r="E582" s="69" t="s">
        <v>347</v>
      </c>
      <c r="F582" s="75">
        <v>1</v>
      </c>
      <c r="G582" s="78">
        <v>2</v>
      </c>
      <c r="H582" s="69" t="s">
        <v>231</v>
      </c>
      <c r="I582" s="69" t="s">
        <v>327</v>
      </c>
      <c r="J582" s="79" t="s">
        <v>338</v>
      </c>
    </row>
    <row r="583" spans="1:10" ht="47.25" x14ac:dyDescent="0.25">
      <c r="A583" s="75" t="s">
        <v>101</v>
      </c>
      <c r="B583" s="76">
        <v>38937</v>
      </c>
      <c r="C583" s="77">
        <v>45.879120879120876</v>
      </c>
      <c r="D583" s="69" t="s">
        <v>69</v>
      </c>
      <c r="E583" s="69" t="s">
        <v>347</v>
      </c>
      <c r="F583" s="75">
        <v>1</v>
      </c>
      <c r="G583" s="78">
        <v>2</v>
      </c>
      <c r="H583" s="69" t="s">
        <v>231</v>
      </c>
      <c r="I583" s="69" t="s">
        <v>327</v>
      </c>
      <c r="J583" s="79" t="s">
        <v>338</v>
      </c>
    </row>
    <row r="584" spans="1:10" ht="47.25" x14ac:dyDescent="0.25">
      <c r="A584" s="75" t="s">
        <v>101</v>
      </c>
      <c r="B584" s="76">
        <v>38559</v>
      </c>
      <c r="C584" s="77">
        <v>46.153846153846153</v>
      </c>
      <c r="D584" s="69" t="s">
        <v>69</v>
      </c>
      <c r="E584" s="69" t="s">
        <v>347</v>
      </c>
      <c r="F584" s="75">
        <v>1</v>
      </c>
      <c r="G584" s="78">
        <v>2</v>
      </c>
      <c r="H584" s="69" t="s">
        <v>231</v>
      </c>
      <c r="I584" s="69" t="s">
        <v>327</v>
      </c>
      <c r="J584" s="79" t="s">
        <v>338</v>
      </c>
    </row>
    <row r="585" spans="1:10" ht="47.25" x14ac:dyDescent="0.25">
      <c r="A585" s="75" t="s">
        <v>101</v>
      </c>
      <c r="B585" s="76">
        <v>38881</v>
      </c>
      <c r="C585" s="77">
        <v>45.054945054945051</v>
      </c>
      <c r="D585" s="69" t="s">
        <v>69</v>
      </c>
      <c r="E585" s="69" t="s">
        <v>347</v>
      </c>
      <c r="F585" s="75">
        <v>1</v>
      </c>
      <c r="G585" s="78">
        <v>2</v>
      </c>
      <c r="H585" s="69" t="s">
        <v>231</v>
      </c>
      <c r="I585" s="69" t="s">
        <v>327</v>
      </c>
      <c r="J585" s="79" t="s">
        <v>338</v>
      </c>
    </row>
    <row r="586" spans="1:10" ht="47.25" x14ac:dyDescent="0.25">
      <c r="A586" s="75" t="s">
        <v>103</v>
      </c>
      <c r="B586" s="76">
        <v>38937</v>
      </c>
      <c r="C586" s="77">
        <v>45.604395604395606</v>
      </c>
      <c r="D586" s="69" t="s">
        <v>69</v>
      </c>
      <c r="E586" s="69" t="s">
        <v>347</v>
      </c>
      <c r="F586" s="75">
        <v>1</v>
      </c>
      <c r="G586" s="78">
        <v>2</v>
      </c>
      <c r="H586" s="69" t="s">
        <v>231</v>
      </c>
      <c r="I586" s="69" t="s">
        <v>327</v>
      </c>
      <c r="J586" s="79" t="s">
        <v>337</v>
      </c>
    </row>
    <row r="587" spans="1:10" ht="47.25" x14ac:dyDescent="0.25">
      <c r="A587" s="75" t="s">
        <v>101</v>
      </c>
      <c r="B587" s="76">
        <v>38937</v>
      </c>
      <c r="C587" s="77">
        <v>47.252747252747248</v>
      </c>
      <c r="D587" s="69" t="s">
        <v>69</v>
      </c>
      <c r="E587" s="69" t="s">
        <v>347</v>
      </c>
      <c r="F587" s="75">
        <v>1</v>
      </c>
      <c r="G587" s="78">
        <v>2</v>
      </c>
      <c r="H587" s="69" t="s">
        <v>231</v>
      </c>
      <c r="I587" s="69" t="s">
        <v>327</v>
      </c>
      <c r="J587" s="79" t="s">
        <v>338</v>
      </c>
    </row>
    <row r="588" spans="1:10" ht="47.25" x14ac:dyDescent="0.25">
      <c r="A588" s="75" t="s">
        <v>101</v>
      </c>
      <c r="B588" s="76">
        <v>38867</v>
      </c>
      <c r="C588" s="77">
        <v>43.956043956043956</v>
      </c>
      <c r="D588" s="69" t="s">
        <v>69</v>
      </c>
      <c r="E588" s="69" t="s">
        <v>347</v>
      </c>
      <c r="F588" s="75">
        <v>1</v>
      </c>
      <c r="G588" s="78">
        <v>2</v>
      </c>
      <c r="H588" s="69" t="s">
        <v>231</v>
      </c>
      <c r="I588" s="69" t="s">
        <v>327</v>
      </c>
      <c r="J588" s="79" t="s">
        <v>338</v>
      </c>
    </row>
    <row r="589" spans="1:10" ht="47.25" x14ac:dyDescent="0.25">
      <c r="A589" s="75" t="s">
        <v>101</v>
      </c>
      <c r="B589" s="76">
        <v>38937</v>
      </c>
      <c r="C589" s="77">
        <v>45.604395604395606</v>
      </c>
      <c r="D589" s="69" t="s">
        <v>69</v>
      </c>
      <c r="E589" s="69" t="s">
        <v>347</v>
      </c>
      <c r="F589" s="75">
        <v>1</v>
      </c>
      <c r="G589" s="78">
        <v>2</v>
      </c>
      <c r="H589" s="69" t="s">
        <v>231</v>
      </c>
      <c r="I589" s="69" t="s">
        <v>327</v>
      </c>
      <c r="J589" s="79" t="s">
        <v>338</v>
      </c>
    </row>
    <row r="590" spans="1:10" ht="47.25" x14ac:dyDescent="0.25">
      <c r="A590" s="75" t="s">
        <v>101</v>
      </c>
      <c r="B590" s="76">
        <v>38867</v>
      </c>
      <c r="C590" s="77">
        <v>43.956043956043956</v>
      </c>
      <c r="D590" s="69" t="s">
        <v>69</v>
      </c>
      <c r="E590" s="69" t="s">
        <v>347</v>
      </c>
      <c r="F590" s="75">
        <v>1</v>
      </c>
      <c r="G590" s="78">
        <v>2</v>
      </c>
      <c r="H590" s="69" t="s">
        <v>231</v>
      </c>
      <c r="I590" s="69" t="s">
        <v>327</v>
      </c>
      <c r="J590" s="79" t="s">
        <v>338</v>
      </c>
    </row>
    <row r="591" spans="1:10" ht="47.25" x14ac:dyDescent="0.25">
      <c r="A591" s="75" t="s">
        <v>98</v>
      </c>
      <c r="B591" s="76">
        <v>38881</v>
      </c>
      <c r="C591" s="77">
        <v>45.054945054945051</v>
      </c>
      <c r="D591" s="69" t="s">
        <v>69</v>
      </c>
      <c r="E591" s="69" t="s">
        <v>347</v>
      </c>
      <c r="F591" s="75">
        <v>1</v>
      </c>
      <c r="G591" s="78">
        <v>2</v>
      </c>
      <c r="H591" s="69" t="s">
        <v>231</v>
      </c>
      <c r="I591" s="69" t="s">
        <v>327</v>
      </c>
      <c r="J591" s="79" t="s">
        <v>337</v>
      </c>
    </row>
    <row r="592" spans="1:10" ht="47.25" x14ac:dyDescent="0.25">
      <c r="A592" s="75" t="s">
        <v>101</v>
      </c>
      <c r="B592" s="76">
        <v>38881</v>
      </c>
      <c r="C592" s="77">
        <v>45.054945054945051</v>
      </c>
      <c r="D592" s="69" t="s">
        <v>69</v>
      </c>
      <c r="E592" s="69" t="s">
        <v>347</v>
      </c>
      <c r="F592" s="75">
        <v>1</v>
      </c>
      <c r="G592" s="78">
        <v>2</v>
      </c>
      <c r="H592" s="69" t="s">
        <v>231</v>
      </c>
      <c r="I592" s="69" t="s">
        <v>327</v>
      </c>
      <c r="J592" s="79" t="s">
        <v>338</v>
      </c>
    </row>
    <row r="593" spans="1:10" ht="47.25" x14ac:dyDescent="0.25">
      <c r="A593" s="75" t="s">
        <v>105</v>
      </c>
      <c r="B593" s="76">
        <v>38867</v>
      </c>
      <c r="C593" s="77">
        <v>43.956043956043956</v>
      </c>
      <c r="D593" s="69" t="s">
        <v>69</v>
      </c>
      <c r="E593" s="69" t="s">
        <v>347</v>
      </c>
      <c r="F593" s="75">
        <v>1</v>
      </c>
      <c r="G593" s="78">
        <v>2</v>
      </c>
      <c r="H593" s="69" t="s">
        <v>231</v>
      </c>
      <c r="I593" s="69" t="s">
        <v>327</v>
      </c>
      <c r="J593" s="79" t="s">
        <v>337</v>
      </c>
    </row>
    <row r="594" spans="1:10" ht="47.25" x14ac:dyDescent="0.25">
      <c r="A594" s="75" t="s">
        <v>101</v>
      </c>
      <c r="B594" s="76">
        <v>38867</v>
      </c>
      <c r="C594" s="77">
        <v>43.956043956043956</v>
      </c>
      <c r="D594" s="69" t="s">
        <v>69</v>
      </c>
      <c r="E594" s="69" t="s">
        <v>347</v>
      </c>
      <c r="F594" s="75">
        <v>1</v>
      </c>
      <c r="G594" s="78">
        <v>2</v>
      </c>
      <c r="H594" s="69" t="s">
        <v>231</v>
      </c>
      <c r="I594" s="69" t="s">
        <v>327</v>
      </c>
      <c r="J594" s="79" t="s">
        <v>338</v>
      </c>
    </row>
    <row r="595" spans="1:10" ht="47.25" x14ac:dyDescent="0.25">
      <c r="A595" s="75" t="s">
        <v>101</v>
      </c>
      <c r="B595" s="76">
        <v>38867</v>
      </c>
      <c r="C595" s="77">
        <v>43.956043956043956</v>
      </c>
      <c r="D595" s="69" t="s">
        <v>69</v>
      </c>
      <c r="E595" s="69" t="s">
        <v>347</v>
      </c>
      <c r="F595" s="75">
        <v>1</v>
      </c>
      <c r="G595" s="78">
        <v>2</v>
      </c>
      <c r="H595" s="69" t="s">
        <v>231</v>
      </c>
      <c r="I595" s="69" t="s">
        <v>327</v>
      </c>
      <c r="J595" s="79" t="s">
        <v>338</v>
      </c>
    </row>
    <row r="596" spans="1:10" ht="47.25" x14ac:dyDescent="0.25">
      <c r="A596" s="75" t="s">
        <v>101</v>
      </c>
      <c r="B596" s="76">
        <v>38937</v>
      </c>
      <c r="C596" s="77">
        <v>45.879120879120876</v>
      </c>
      <c r="D596" s="69" t="s">
        <v>69</v>
      </c>
      <c r="E596" s="69" t="s">
        <v>347</v>
      </c>
      <c r="F596" s="75">
        <v>1</v>
      </c>
      <c r="G596" s="78">
        <v>2</v>
      </c>
      <c r="H596" s="69" t="s">
        <v>231</v>
      </c>
      <c r="I596" s="69" t="s">
        <v>327</v>
      </c>
      <c r="J596" s="79" t="s">
        <v>338</v>
      </c>
    </row>
    <row r="597" spans="1:10" ht="47.25" x14ac:dyDescent="0.25">
      <c r="A597" s="75" t="s">
        <v>101</v>
      </c>
      <c r="B597" s="76">
        <v>38559</v>
      </c>
      <c r="C597" s="77">
        <v>46.153846153846153</v>
      </c>
      <c r="D597" s="69" t="s">
        <v>69</v>
      </c>
      <c r="E597" s="69" t="s">
        <v>347</v>
      </c>
      <c r="F597" s="75">
        <v>1</v>
      </c>
      <c r="G597" s="78">
        <v>2</v>
      </c>
      <c r="H597" s="69" t="s">
        <v>231</v>
      </c>
      <c r="I597" s="69" t="s">
        <v>327</v>
      </c>
      <c r="J597" s="79" t="s">
        <v>338</v>
      </c>
    </row>
    <row r="598" spans="1:10" ht="47.25" x14ac:dyDescent="0.25">
      <c r="A598" s="75" t="s">
        <v>100</v>
      </c>
      <c r="B598" s="76">
        <v>38559</v>
      </c>
      <c r="C598" s="77">
        <v>46.153846153846153</v>
      </c>
      <c r="D598" s="69" t="s">
        <v>69</v>
      </c>
      <c r="E598" s="69" t="s">
        <v>347</v>
      </c>
      <c r="F598" s="75">
        <v>1</v>
      </c>
      <c r="G598" s="78">
        <v>2</v>
      </c>
      <c r="H598" s="69" t="s">
        <v>231</v>
      </c>
      <c r="I598" s="69" t="s">
        <v>327</v>
      </c>
      <c r="J598" s="79" t="s">
        <v>337</v>
      </c>
    </row>
    <row r="599" spans="1:10" ht="47.25" x14ac:dyDescent="0.25">
      <c r="A599" s="75" t="s">
        <v>101</v>
      </c>
      <c r="B599" s="76">
        <v>38937</v>
      </c>
      <c r="C599" s="77">
        <v>48.901098901098898</v>
      </c>
      <c r="D599" s="69" t="s">
        <v>69</v>
      </c>
      <c r="E599" s="69" t="s">
        <v>347</v>
      </c>
      <c r="F599" s="75">
        <v>1</v>
      </c>
      <c r="G599" s="78">
        <v>2</v>
      </c>
      <c r="H599" s="69" t="s">
        <v>231</v>
      </c>
      <c r="I599" s="69" t="s">
        <v>327</v>
      </c>
      <c r="J599" s="79" t="s">
        <v>338</v>
      </c>
    </row>
    <row r="600" spans="1:10" ht="47.25" x14ac:dyDescent="0.25">
      <c r="A600" s="75" t="s">
        <v>100</v>
      </c>
      <c r="B600" s="76">
        <v>38559</v>
      </c>
      <c r="C600" s="77">
        <v>46.153846153846153</v>
      </c>
      <c r="D600" s="69" t="s">
        <v>69</v>
      </c>
      <c r="E600" s="69" t="s">
        <v>347</v>
      </c>
      <c r="F600" s="75">
        <v>1</v>
      </c>
      <c r="G600" s="78">
        <v>2</v>
      </c>
      <c r="H600" s="69" t="s">
        <v>231</v>
      </c>
      <c r="I600" s="69" t="s">
        <v>327</v>
      </c>
      <c r="J600" s="79" t="s">
        <v>337</v>
      </c>
    </row>
    <row r="601" spans="1:10" ht="47.25" x14ac:dyDescent="0.25">
      <c r="A601" s="75" t="s">
        <v>101</v>
      </c>
      <c r="B601" s="76">
        <v>38559</v>
      </c>
      <c r="C601" s="77">
        <v>46.153846153846153</v>
      </c>
      <c r="D601" s="69" t="s">
        <v>69</v>
      </c>
      <c r="E601" s="69" t="s">
        <v>347</v>
      </c>
      <c r="F601" s="75">
        <v>1</v>
      </c>
      <c r="G601" s="78">
        <v>2</v>
      </c>
      <c r="H601" s="69" t="s">
        <v>231</v>
      </c>
      <c r="I601" s="69" t="s">
        <v>327</v>
      </c>
      <c r="J601" s="79" t="s">
        <v>338</v>
      </c>
    </row>
    <row r="602" spans="1:10" ht="47.25" x14ac:dyDescent="0.25">
      <c r="A602" s="75" t="s">
        <v>96</v>
      </c>
      <c r="B602" s="76">
        <v>38860</v>
      </c>
      <c r="C602" s="77">
        <v>31.318681318681318</v>
      </c>
      <c r="D602" s="69" t="s">
        <v>67</v>
      </c>
      <c r="E602" s="69" t="s">
        <v>347</v>
      </c>
      <c r="F602" s="75">
        <v>1</v>
      </c>
      <c r="G602" s="78">
        <v>2</v>
      </c>
      <c r="H602" s="69" t="s">
        <v>231</v>
      </c>
      <c r="I602" s="69" t="s">
        <v>327</v>
      </c>
      <c r="J602" s="79" t="s">
        <v>342</v>
      </c>
    </row>
    <row r="603" spans="1:10" ht="47.25" x14ac:dyDescent="0.25">
      <c r="A603" s="75" t="s">
        <v>98</v>
      </c>
      <c r="B603" s="76">
        <v>38559</v>
      </c>
      <c r="C603" s="77">
        <v>46.153846153846153</v>
      </c>
      <c r="D603" s="69" t="s">
        <v>69</v>
      </c>
      <c r="E603" s="69" t="s">
        <v>347</v>
      </c>
      <c r="F603" s="75">
        <v>1</v>
      </c>
      <c r="G603" s="78">
        <v>2</v>
      </c>
      <c r="H603" s="69" t="s">
        <v>231</v>
      </c>
      <c r="I603" s="69" t="s">
        <v>327</v>
      </c>
      <c r="J603" s="79" t="s">
        <v>337</v>
      </c>
    </row>
    <row r="604" spans="1:10" ht="47.25" x14ac:dyDescent="0.25">
      <c r="A604" s="75" t="s">
        <v>100</v>
      </c>
      <c r="B604" s="76">
        <v>38505</v>
      </c>
      <c r="C604" s="77">
        <v>32.417582417582416</v>
      </c>
      <c r="D604" s="69" t="s">
        <v>67</v>
      </c>
      <c r="E604" s="69" t="s">
        <v>347</v>
      </c>
      <c r="F604" s="75">
        <v>1</v>
      </c>
      <c r="G604" s="78">
        <v>2</v>
      </c>
      <c r="H604" s="69" t="s">
        <v>231</v>
      </c>
      <c r="I604" s="69" t="s">
        <v>327</v>
      </c>
      <c r="J604" s="79" t="s">
        <v>337</v>
      </c>
    </row>
    <row r="605" spans="1:10" ht="47.25" x14ac:dyDescent="0.25">
      <c r="A605" s="75" t="s">
        <v>101</v>
      </c>
      <c r="B605" s="76">
        <v>38559</v>
      </c>
      <c r="C605" s="77">
        <v>46.153846153846153</v>
      </c>
      <c r="D605" s="69" t="s">
        <v>69</v>
      </c>
      <c r="E605" s="69" t="s">
        <v>347</v>
      </c>
      <c r="F605" s="75">
        <v>1</v>
      </c>
      <c r="G605" s="78">
        <v>2</v>
      </c>
      <c r="H605" s="69" t="s">
        <v>231</v>
      </c>
      <c r="I605" s="69" t="s">
        <v>327</v>
      </c>
      <c r="J605" s="79" t="s">
        <v>338</v>
      </c>
    </row>
    <row r="606" spans="1:10" ht="47.25" x14ac:dyDescent="0.25">
      <c r="A606" s="75" t="s">
        <v>100</v>
      </c>
      <c r="B606" s="76">
        <v>38860</v>
      </c>
      <c r="C606" s="77">
        <v>44.505494505494504</v>
      </c>
      <c r="D606" s="69" t="s">
        <v>69</v>
      </c>
      <c r="E606" s="69" t="s">
        <v>347</v>
      </c>
      <c r="F606" s="75">
        <v>1</v>
      </c>
      <c r="G606" s="78">
        <v>2</v>
      </c>
      <c r="H606" s="69" t="s">
        <v>231</v>
      </c>
      <c r="I606" s="69" t="s">
        <v>327</v>
      </c>
      <c r="J606" s="79" t="s">
        <v>337</v>
      </c>
    </row>
    <row r="607" spans="1:10" ht="47.25" x14ac:dyDescent="0.25">
      <c r="A607" s="75" t="s">
        <v>101</v>
      </c>
      <c r="B607" s="76">
        <v>38937</v>
      </c>
      <c r="C607" s="77">
        <v>48.901098901098898</v>
      </c>
      <c r="D607" s="69" t="s">
        <v>69</v>
      </c>
      <c r="E607" s="69" t="s">
        <v>347</v>
      </c>
      <c r="F607" s="75">
        <v>1</v>
      </c>
      <c r="G607" s="78">
        <v>2</v>
      </c>
      <c r="H607" s="69" t="s">
        <v>231</v>
      </c>
      <c r="I607" s="69" t="s">
        <v>327</v>
      </c>
      <c r="J607" s="79" t="s">
        <v>338</v>
      </c>
    </row>
    <row r="608" spans="1:10" ht="47.25" x14ac:dyDescent="0.25">
      <c r="A608" s="75" t="s">
        <v>100</v>
      </c>
      <c r="B608" s="76">
        <v>38860</v>
      </c>
      <c r="C608" s="77">
        <v>31.318681318681318</v>
      </c>
      <c r="D608" s="69" t="s">
        <v>67</v>
      </c>
      <c r="E608" s="69" t="s">
        <v>347</v>
      </c>
      <c r="F608" s="75">
        <v>1</v>
      </c>
      <c r="G608" s="78">
        <v>2</v>
      </c>
      <c r="H608" s="69" t="s">
        <v>231</v>
      </c>
      <c r="I608" s="69" t="s">
        <v>327</v>
      </c>
      <c r="J608" s="79" t="s">
        <v>337</v>
      </c>
    </row>
    <row r="609" spans="1:10" ht="47.25" x14ac:dyDescent="0.25">
      <c r="A609" s="75" t="s">
        <v>105</v>
      </c>
      <c r="B609" s="76">
        <v>38937</v>
      </c>
      <c r="C609" s="77">
        <v>48.901098901098898</v>
      </c>
      <c r="D609" s="69" t="s">
        <v>69</v>
      </c>
      <c r="E609" s="69" t="s">
        <v>347</v>
      </c>
      <c r="F609" s="75">
        <v>1</v>
      </c>
      <c r="G609" s="78">
        <v>2</v>
      </c>
      <c r="H609" s="69" t="s">
        <v>231</v>
      </c>
      <c r="I609" s="69" t="s">
        <v>327</v>
      </c>
      <c r="J609" s="79" t="s">
        <v>337</v>
      </c>
    </row>
    <row r="610" spans="1:10" ht="47.25" x14ac:dyDescent="0.25">
      <c r="A610" s="75" t="s">
        <v>103</v>
      </c>
      <c r="B610" s="76">
        <v>38881</v>
      </c>
      <c r="C610" s="77">
        <v>45.604395604395606</v>
      </c>
      <c r="D610" s="69" t="s">
        <v>69</v>
      </c>
      <c r="E610" s="69" t="s">
        <v>347</v>
      </c>
      <c r="F610" s="75">
        <v>1</v>
      </c>
      <c r="G610" s="78">
        <v>2</v>
      </c>
      <c r="H610" s="69" t="s">
        <v>231</v>
      </c>
      <c r="I610" s="69" t="s">
        <v>327</v>
      </c>
      <c r="J610" s="79" t="s">
        <v>337</v>
      </c>
    </row>
    <row r="611" spans="1:10" ht="47.25" x14ac:dyDescent="0.25">
      <c r="A611" s="75" t="s">
        <v>100</v>
      </c>
      <c r="B611" s="76">
        <v>38559</v>
      </c>
      <c r="C611" s="77">
        <v>46.153846153846153</v>
      </c>
      <c r="D611" s="69" t="s">
        <v>69</v>
      </c>
      <c r="E611" s="69" t="s">
        <v>347</v>
      </c>
      <c r="F611" s="75">
        <v>1</v>
      </c>
      <c r="G611" s="78">
        <v>2</v>
      </c>
      <c r="H611" s="69" t="s">
        <v>231</v>
      </c>
      <c r="I611" s="69" t="s">
        <v>327</v>
      </c>
      <c r="J611" s="79" t="s">
        <v>337</v>
      </c>
    </row>
    <row r="612" spans="1:10" ht="47.25" x14ac:dyDescent="0.25">
      <c r="A612" s="75" t="s">
        <v>101</v>
      </c>
      <c r="B612" s="76">
        <v>38937</v>
      </c>
      <c r="C612" s="77">
        <v>48.901098901098898</v>
      </c>
      <c r="D612" s="69" t="s">
        <v>69</v>
      </c>
      <c r="E612" s="69" t="s">
        <v>347</v>
      </c>
      <c r="F612" s="75">
        <v>1</v>
      </c>
      <c r="G612" s="78">
        <v>2</v>
      </c>
      <c r="H612" s="69" t="s">
        <v>231</v>
      </c>
      <c r="I612" s="69" t="s">
        <v>327</v>
      </c>
      <c r="J612" s="79" t="s">
        <v>338</v>
      </c>
    </row>
    <row r="613" spans="1:10" ht="47.25" x14ac:dyDescent="0.25">
      <c r="A613" s="75" t="s">
        <v>101</v>
      </c>
      <c r="B613" s="76">
        <v>38559</v>
      </c>
      <c r="C613" s="77">
        <v>46.153846153846153</v>
      </c>
      <c r="D613" s="69" t="s">
        <v>69</v>
      </c>
      <c r="E613" s="69" t="s">
        <v>347</v>
      </c>
      <c r="F613" s="75">
        <v>1</v>
      </c>
      <c r="G613" s="78">
        <v>2</v>
      </c>
      <c r="H613" s="69" t="s">
        <v>231</v>
      </c>
      <c r="I613" s="69" t="s">
        <v>327</v>
      </c>
      <c r="J613" s="79" t="s">
        <v>338</v>
      </c>
    </row>
    <row r="614" spans="1:10" ht="47.25" x14ac:dyDescent="0.25">
      <c r="A614" s="75" t="s">
        <v>101</v>
      </c>
      <c r="B614" s="76">
        <v>38559</v>
      </c>
      <c r="C614" s="77">
        <v>46.153846153846153</v>
      </c>
      <c r="D614" s="69" t="s">
        <v>69</v>
      </c>
      <c r="E614" s="69" t="s">
        <v>347</v>
      </c>
      <c r="F614" s="75">
        <v>1</v>
      </c>
      <c r="G614" s="78">
        <v>2</v>
      </c>
      <c r="H614" s="69" t="s">
        <v>231</v>
      </c>
      <c r="I614" s="69" t="s">
        <v>327</v>
      </c>
      <c r="J614" s="79" t="s">
        <v>338</v>
      </c>
    </row>
    <row r="615" spans="1:10" ht="47.25" x14ac:dyDescent="0.25">
      <c r="A615" s="75" t="s">
        <v>101</v>
      </c>
      <c r="B615" s="76">
        <v>38881</v>
      </c>
      <c r="C615" s="77">
        <v>45.604395604395606</v>
      </c>
      <c r="D615" s="69" t="s">
        <v>69</v>
      </c>
      <c r="E615" s="69" t="s">
        <v>347</v>
      </c>
      <c r="F615" s="75">
        <v>1</v>
      </c>
      <c r="G615" s="78">
        <v>2</v>
      </c>
      <c r="H615" s="69" t="s">
        <v>231</v>
      </c>
      <c r="I615" s="69" t="s">
        <v>327</v>
      </c>
      <c r="J615" s="79" t="s">
        <v>338</v>
      </c>
    </row>
    <row r="616" spans="1:10" ht="47.25" x14ac:dyDescent="0.25">
      <c r="A616" s="75" t="s">
        <v>101</v>
      </c>
      <c r="B616" s="76">
        <v>38937</v>
      </c>
      <c r="C616" s="77">
        <v>48.901098901098898</v>
      </c>
      <c r="D616" s="69" t="s">
        <v>69</v>
      </c>
      <c r="E616" s="69" t="s">
        <v>347</v>
      </c>
      <c r="F616" s="75">
        <v>1</v>
      </c>
      <c r="G616" s="78">
        <v>2</v>
      </c>
      <c r="H616" s="69" t="s">
        <v>231</v>
      </c>
      <c r="I616" s="69" t="s">
        <v>327</v>
      </c>
      <c r="J616" s="79" t="s">
        <v>338</v>
      </c>
    </row>
    <row r="617" spans="1:10" ht="47.25" x14ac:dyDescent="0.25">
      <c r="A617" s="75" t="s">
        <v>101</v>
      </c>
      <c r="B617" s="76">
        <v>38559</v>
      </c>
      <c r="C617" s="77">
        <v>46.153846153846153</v>
      </c>
      <c r="D617" s="69" t="s">
        <v>69</v>
      </c>
      <c r="E617" s="69" t="s">
        <v>347</v>
      </c>
      <c r="F617" s="75">
        <v>1</v>
      </c>
      <c r="G617" s="78">
        <v>2</v>
      </c>
      <c r="H617" s="69" t="s">
        <v>231</v>
      </c>
      <c r="I617" s="69" t="s">
        <v>327</v>
      </c>
      <c r="J617" s="79" t="s">
        <v>338</v>
      </c>
    </row>
    <row r="618" spans="1:10" ht="47.25" x14ac:dyDescent="0.25">
      <c r="A618" s="75" t="s">
        <v>100</v>
      </c>
      <c r="B618" s="76">
        <v>38860</v>
      </c>
      <c r="C618" s="77">
        <v>31.318681318681318</v>
      </c>
      <c r="D618" s="69" t="s">
        <v>67</v>
      </c>
      <c r="E618" s="69" t="s">
        <v>347</v>
      </c>
      <c r="F618" s="75">
        <v>1</v>
      </c>
      <c r="G618" s="78">
        <v>2</v>
      </c>
      <c r="H618" s="69" t="s">
        <v>231</v>
      </c>
      <c r="I618" s="69" t="s">
        <v>327</v>
      </c>
      <c r="J618" s="79" t="s">
        <v>337</v>
      </c>
    </row>
    <row r="619" spans="1:10" ht="47.25" x14ac:dyDescent="0.25">
      <c r="A619" s="75" t="s">
        <v>101</v>
      </c>
      <c r="B619" s="76">
        <v>38860</v>
      </c>
      <c r="C619" s="77">
        <v>45.604395604395606</v>
      </c>
      <c r="D619" s="69" t="s">
        <v>69</v>
      </c>
      <c r="E619" s="69" t="s">
        <v>347</v>
      </c>
      <c r="F619" s="75">
        <v>1</v>
      </c>
      <c r="G619" s="78">
        <v>2</v>
      </c>
      <c r="H619" s="69" t="s">
        <v>231</v>
      </c>
      <c r="I619" s="69" t="s">
        <v>327</v>
      </c>
      <c r="J619" s="79" t="s">
        <v>338</v>
      </c>
    </row>
    <row r="620" spans="1:10" ht="47.25" x14ac:dyDescent="0.25">
      <c r="A620" s="75" t="s">
        <v>101</v>
      </c>
      <c r="B620" s="76">
        <v>38860</v>
      </c>
      <c r="C620" s="77">
        <v>45.604395604395606</v>
      </c>
      <c r="D620" s="69" t="s">
        <v>69</v>
      </c>
      <c r="E620" s="69" t="s">
        <v>347</v>
      </c>
      <c r="F620" s="75">
        <v>1</v>
      </c>
      <c r="G620" s="78">
        <v>2</v>
      </c>
      <c r="H620" s="69" t="s">
        <v>231</v>
      </c>
      <c r="I620" s="69" t="s">
        <v>327</v>
      </c>
      <c r="J620" s="79" t="s">
        <v>338</v>
      </c>
    </row>
    <row r="621" spans="1:10" ht="47.25" x14ac:dyDescent="0.25">
      <c r="A621" s="75" t="s">
        <v>103</v>
      </c>
      <c r="B621" s="76">
        <v>38881</v>
      </c>
      <c r="C621" s="77">
        <v>45.604395604395606</v>
      </c>
      <c r="D621" s="69" t="s">
        <v>69</v>
      </c>
      <c r="E621" s="69" t="s">
        <v>347</v>
      </c>
      <c r="F621" s="75">
        <v>1</v>
      </c>
      <c r="G621" s="78">
        <v>2</v>
      </c>
      <c r="H621" s="69" t="s">
        <v>231</v>
      </c>
      <c r="I621" s="69" t="s">
        <v>327</v>
      </c>
      <c r="J621" s="79" t="s">
        <v>337</v>
      </c>
    </row>
    <row r="622" spans="1:10" ht="47.25" x14ac:dyDescent="0.25">
      <c r="A622" s="75" t="s">
        <v>93</v>
      </c>
      <c r="B622" s="76">
        <v>38860</v>
      </c>
      <c r="C622" s="77">
        <v>45.604395604395606</v>
      </c>
      <c r="D622" s="69" t="s">
        <v>69</v>
      </c>
      <c r="E622" s="69" t="s">
        <v>347</v>
      </c>
      <c r="F622" s="75">
        <v>1</v>
      </c>
      <c r="G622" s="78">
        <v>2</v>
      </c>
      <c r="H622" s="69" t="s">
        <v>231</v>
      </c>
      <c r="I622" s="69" t="s">
        <v>327</v>
      </c>
      <c r="J622" s="79" t="s">
        <v>342</v>
      </c>
    </row>
    <row r="623" spans="1:10" ht="47.25" x14ac:dyDescent="0.25">
      <c r="A623" s="75" t="s">
        <v>101</v>
      </c>
      <c r="B623" s="76">
        <v>38860</v>
      </c>
      <c r="C623" s="77">
        <v>45.604395604395606</v>
      </c>
      <c r="D623" s="69" t="s">
        <v>69</v>
      </c>
      <c r="E623" s="69" t="s">
        <v>347</v>
      </c>
      <c r="F623" s="75">
        <v>1</v>
      </c>
      <c r="G623" s="78">
        <v>2</v>
      </c>
      <c r="H623" s="69" t="s">
        <v>231</v>
      </c>
      <c r="I623" s="69" t="s">
        <v>327</v>
      </c>
      <c r="J623" s="79" t="s">
        <v>338</v>
      </c>
    </row>
    <row r="624" spans="1:10" ht="47.25" x14ac:dyDescent="0.25">
      <c r="A624" s="75" t="s">
        <v>98</v>
      </c>
      <c r="B624" s="76">
        <v>38559</v>
      </c>
      <c r="C624" s="77">
        <v>46.153846153846153</v>
      </c>
      <c r="D624" s="69" t="s">
        <v>69</v>
      </c>
      <c r="E624" s="69" t="s">
        <v>347</v>
      </c>
      <c r="F624" s="75">
        <v>1</v>
      </c>
      <c r="G624" s="78">
        <v>2</v>
      </c>
      <c r="H624" s="69" t="s">
        <v>231</v>
      </c>
      <c r="I624" s="69" t="s">
        <v>327</v>
      </c>
      <c r="J624" s="79" t="s">
        <v>337</v>
      </c>
    </row>
    <row r="625" spans="1:10" ht="47.25" x14ac:dyDescent="0.25">
      <c r="A625" s="75" t="s">
        <v>100</v>
      </c>
      <c r="B625" s="76">
        <v>38860</v>
      </c>
      <c r="C625" s="77">
        <v>31.318681318681318</v>
      </c>
      <c r="D625" s="69" t="s">
        <v>67</v>
      </c>
      <c r="E625" s="69" t="s">
        <v>347</v>
      </c>
      <c r="F625" s="75">
        <v>1</v>
      </c>
      <c r="G625" s="78">
        <v>2</v>
      </c>
      <c r="H625" s="69" t="s">
        <v>231</v>
      </c>
      <c r="I625" s="69" t="s">
        <v>327</v>
      </c>
      <c r="J625" s="79" t="s">
        <v>337</v>
      </c>
    </row>
    <row r="626" spans="1:10" ht="47.25" x14ac:dyDescent="0.25">
      <c r="A626" s="75" t="s">
        <v>100</v>
      </c>
      <c r="B626" s="76">
        <v>38860</v>
      </c>
      <c r="C626" s="77">
        <v>31.318681318681318</v>
      </c>
      <c r="D626" s="69" t="s">
        <v>67</v>
      </c>
      <c r="E626" s="69" t="s">
        <v>347</v>
      </c>
      <c r="F626" s="75">
        <v>1</v>
      </c>
      <c r="G626" s="78">
        <v>2</v>
      </c>
      <c r="H626" s="69" t="s">
        <v>231</v>
      </c>
      <c r="I626" s="69" t="s">
        <v>327</v>
      </c>
      <c r="J626" s="79" t="s">
        <v>337</v>
      </c>
    </row>
    <row r="627" spans="1:10" ht="47.25" x14ac:dyDescent="0.25">
      <c r="A627" s="75" t="s">
        <v>101</v>
      </c>
      <c r="B627" s="76">
        <v>38860</v>
      </c>
      <c r="C627" s="77">
        <v>31.318681318681318</v>
      </c>
      <c r="D627" s="69" t="s">
        <v>67</v>
      </c>
      <c r="E627" s="69" t="s">
        <v>347</v>
      </c>
      <c r="F627" s="75">
        <v>1</v>
      </c>
      <c r="G627" s="78">
        <v>2</v>
      </c>
      <c r="H627" s="69" t="s">
        <v>231</v>
      </c>
      <c r="I627" s="69" t="s">
        <v>327</v>
      </c>
      <c r="J627" s="79" t="s">
        <v>338</v>
      </c>
    </row>
    <row r="628" spans="1:10" ht="47.25" x14ac:dyDescent="0.25">
      <c r="A628" s="75" t="s">
        <v>100</v>
      </c>
      <c r="B628" s="76">
        <v>38860</v>
      </c>
      <c r="C628" s="77">
        <v>31.318681318681318</v>
      </c>
      <c r="D628" s="69" t="s">
        <v>67</v>
      </c>
      <c r="E628" s="69" t="s">
        <v>347</v>
      </c>
      <c r="F628" s="75">
        <v>1</v>
      </c>
      <c r="G628" s="78">
        <v>2</v>
      </c>
      <c r="H628" s="69" t="s">
        <v>231</v>
      </c>
      <c r="I628" s="69" t="s">
        <v>327</v>
      </c>
      <c r="J628" s="79" t="s">
        <v>337</v>
      </c>
    </row>
    <row r="629" spans="1:10" ht="47.25" x14ac:dyDescent="0.25">
      <c r="A629" s="75" t="s">
        <v>100</v>
      </c>
      <c r="B629" s="76">
        <v>38937</v>
      </c>
      <c r="C629" s="77">
        <v>47.252747252747248</v>
      </c>
      <c r="D629" s="69" t="s">
        <v>69</v>
      </c>
      <c r="E629" s="69" t="s">
        <v>347</v>
      </c>
      <c r="F629" s="75">
        <v>1</v>
      </c>
      <c r="G629" s="78">
        <v>2</v>
      </c>
      <c r="H629" s="69" t="s">
        <v>231</v>
      </c>
      <c r="I629" s="69" t="s">
        <v>327</v>
      </c>
      <c r="J629" s="79" t="s">
        <v>337</v>
      </c>
    </row>
    <row r="630" spans="1:10" ht="47.25" x14ac:dyDescent="0.25">
      <c r="A630" s="75" t="s">
        <v>100</v>
      </c>
      <c r="B630" s="76">
        <v>38860</v>
      </c>
      <c r="C630" s="77">
        <v>31.318681318681318</v>
      </c>
      <c r="D630" s="69" t="s">
        <v>67</v>
      </c>
      <c r="E630" s="69" t="s">
        <v>347</v>
      </c>
      <c r="F630" s="75">
        <v>1</v>
      </c>
      <c r="G630" s="78">
        <v>2</v>
      </c>
      <c r="H630" s="69" t="s">
        <v>231</v>
      </c>
      <c r="I630" s="69" t="s">
        <v>327</v>
      </c>
      <c r="J630" s="79" t="s">
        <v>337</v>
      </c>
    </row>
    <row r="631" spans="1:10" ht="47.25" x14ac:dyDescent="0.25">
      <c r="A631" s="75" t="s">
        <v>103</v>
      </c>
      <c r="B631" s="76">
        <v>38881</v>
      </c>
      <c r="C631" s="77">
        <v>45.604395604395606</v>
      </c>
      <c r="D631" s="69" t="s">
        <v>69</v>
      </c>
      <c r="E631" s="69" t="s">
        <v>347</v>
      </c>
      <c r="F631" s="75">
        <v>1</v>
      </c>
      <c r="G631" s="78">
        <v>2</v>
      </c>
      <c r="H631" s="69" t="s">
        <v>231</v>
      </c>
      <c r="I631" s="69" t="s">
        <v>327</v>
      </c>
      <c r="J631" s="79" t="s">
        <v>337</v>
      </c>
    </row>
    <row r="632" spans="1:10" ht="47.25" x14ac:dyDescent="0.25">
      <c r="A632" s="75" t="s">
        <v>100</v>
      </c>
      <c r="B632" s="76">
        <v>38860</v>
      </c>
      <c r="C632" s="77">
        <v>31.318681318681318</v>
      </c>
      <c r="D632" s="69" t="s">
        <v>67</v>
      </c>
      <c r="E632" s="69" t="s">
        <v>347</v>
      </c>
      <c r="F632" s="75">
        <v>1</v>
      </c>
      <c r="G632" s="78">
        <v>2</v>
      </c>
      <c r="H632" s="69" t="s">
        <v>231</v>
      </c>
      <c r="I632" s="69" t="s">
        <v>327</v>
      </c>
      <c r="J632" s="79" t="s">
        <v>337</v>
      </c>
    </row>
    <row r="633" spans="1:10" ht="47.25" x14ac:dyDescent="0.25">
      <c r="A633" s="75" t="s">
        <v>100</v>
      </c>
      <c r="B633" s="76">
        <v>38860</v>
      </c>
      <c r="C633" s="77">
        <v>31.318681318681318</v>
      </c>
      <c r="D633" s="69" t="s">
        <v>67</v>
      </c>
      <c r="E633" s="69" t="s">
        <v>347</v>
      </c>
      <c r="F633" s="75">
        <v>1</v>
      </c>
      <c r="G633" s="78">
        <v>2</v>
      </c>
      <c r="H633" s="69" t="s">
        <v>231</v>
      </c>
      <c r="I633" s="69" t="s">
        <v>327</v>
      </c>
      <c r="J633" s="79" t="s">
        <v>337</v>
      </c>
    </row>
    <row r="634" spans="1:10" ht="47.25" x14ac:dyDescent="0.25">
      <c r="A634" s="75" t="s">
        <v>100</v>
      </c>
      <c r="B634" s="76">
        <v>38867</v>
      </c>
      <c r="C634" s="77">
        <v>43.956043956043956</v>
      </c>
      <c r="D634" s="69" t="s">
        <v>69</v>
      </c>
      <c r="E634" s="69" t="s">
        <v>347</v>
      </c>
      <c r="F634" s="75">
        <v>1</v>
      </c>
      <c r="G634" s="78">
        <v>2</v>
      </c>
      <c r="H634" s="69" t="s">
        <v>231</v>
      </c>
      <c r="I634" s="69" t="s">
        <v>327</v>
      </c>
      <c r="J634" s="79" t="s">
        <v>337</v>
      </c>
    </row>
    <row r="635" spans="1:10" ht="47.25" x14ac:dyDescent="0.25">
      <c r="A635" s="75" t="s">
        <v>100</v>
      </c>
      <c r="B635" s="76">
        <v>38860</v>
      </c>
      <c r="C635" s="77">
        <v>31.318681318681318</v>
      </c>
      <c r="D635" s="69" t="s">
        <v>67</v>
      </c>
      <c r="E635" s="69" t="s">
        <v>347</v>
      </c>
      <c r="F635" s="75">
        <v>1</v>
      </c>
      <c r="G635" s="78">
        <v>2</v>
      </c>
      <c r="H635" s="69" t="s">
        <v>231</v>
      </c>
      <c r="I635" s="69" t="s">
        <v>327</v>
      </c>
      <c r="J635" s="79" t="s">
        <v>337</v>
      </c>
    </row>
    <row r="636" spans="1:10" ht="47.25" x14ac:dyDescent="0.25">
      <c r="A636" s="75" t="s">
        <v>98</v>
      </c>
      <c r="B636" s="76">
        <v>38881</v>
      </c>
      <c r="C636" s="77">
        <v>30.769230769230766</v>
      </c>
      <c r="D636" s="69" t="s">
        <v>67</v>
      </c>
      <c r="E636" s="69" t="s">
        <v>347</v>
      </c>
      <c r="F636" s="75">
        <v>1</v>
      </c>
      <c r="G636" s="78">
        <v>2</v>
      </c>
      <c r="H636" s="69" t="s">
        <v>231</v>
      </c>
      <c r="I636" s="69" t="s">
        <v>327</v>
      </c>
      <c r="J636" s="79" t="s">
        <v>337</v>
      </c>
    </row>
    <row r="637" spans="1:10" ht="47.25" x14ac:dyDescent="0.25">
      <c r="A637" s="75" t="s">
        <v>103</v>
      </c>
      <c r="B637" s="76">
        <v>38881</v>
      </c>
      <c r="C637" s="77">
        <v>45.054945054945051</v>
      </c>
      <c r="D637" s="69" t="s">
        <v>69</v>
      </c>
      <c r="E637" s="69" t="s">
        <v>347</v>
      </c>
      <c r="F637" s="75">
        <v>1</v>
      </c>
      <c r="G637" s="78">
        <v>2</v>
      </c>
      <c r="H637" s="69" t="s">
        <v>231</v>
      </c>
      <c r="I637" s="69" t="s">
        <v>327</v>
      </c>
      <c r="J637" s="79" t="s">
        <v>337</v>
      </c>
    </row>
    <row r="638" spans="1:10" ht="47.25" x14ac:dyDescent="0.25">
      <c r="A638" s="75" t="s">
        <v>98</v>
      </c>
      <c r="B638" s="76">
        <v>38519</v>
      </c>
      <c r="C638" s="77">
        <v>31.318681318681318</v>
      </c>
      <c r="D638" s="69" t="s">
        <v>67</v>
      </c>
      <c r="E638" s="69" t="s">
        <v>347</v>
      </c>
      <c r="F638" s="75">
        <v>1</v>
      </c>
      <c r="G638" s="78">
        <v>2</v>
      </c>
      <c r="H638" s="69" t="s">
        <v>231</v>
      </c>
      <c r="I638" s="69" t="s">
        <v>327</v>
      </c>
      <c r="J638" s="79" t="s">
        <v>337</v>
      </c>
    </row>
    <row r="639" spans="1:10" ht="47.25" x14ac:dyDescent="0.25">
      <c r="A639" s="75" t="s">
        <v>98</v>
      </c>
      <c r="B639" s="76">
        <v>38559</v>
      </c>
      <c r="C639" s="77">
        <v>31.318681318681318</v>
      </c>
      <c r="D639" s="69" t="s">
        <v>67</v>
      </c>
      <c r="E639" s="69" t="s">
        <v>347</v>
      </c>
      <c r="F639" s="75">
        <v>1</v>
      </c>
      <c r="G639" s="78">
        <v>2</v>
      </c>
      <c r="H639" s="69" t="s">
        <v>231</v>
      </c>
      <c r="I639" s="69" t="s">
        <v>327</v>
      </c>
      <c r="J639" s="79" t="s">
        <v>337</v>
      </c>
    </row>
    <row r="640" spans="1:10" ht="47.25" x14ac:dyDescent="0.25">
      <c r="A640" s="75" t="s">
        <v>95</v>
      </c>
      <c r="B640" s="76">
        <v>38860</v>
      </c>
      <c r="C640" s="77">
        <v>45.604395604395606</v>
      </c>
      <c r="D640" s="69" t="s">
        <v>69</v>
      </c>
      <c r="E640" s="69" t="s">
        <v>347</v>
      </c>
      <c r="F640" s="75">
        <v>1</v>
      </c>
      <c r="G640" s="78">
        <v>2</v>
      </c>
      <c r="H640" s="69" t="s">
        <v>231</v>
      </c>
      <c r="I640" s="69" t="s">
        <v>327</v>
      </c>
      <c r="J640" s="79" t="s">
        <v>342</v>
      </c>
    </row>
    <row r="641" spans="1:10" ht="47.25" x14ac:dyDescent="0.25">
      <c r="A641" s="75" t="s">
        <v>101</v>
      </c>
      <c r="B641" s="76">
        <v>38937</v>
      </c>
      <c r="C641" s="77">
        <v>47.252747252747248</v>
      </c>
      <c r="D641" s="69" t="s">
        <v>69</v>
      </c>
      <c r="E641" s="69" t="s">
        <v>347</v>
      </c>
      <c r="F641" s="75">
        <v>1</v>
      </c>
      <c r="G641" s="78">
        <v>2</v>
      </c>
      <c r="H641" s="69" t="s">
        <v>231</v>
      </c>
      <c r="I641" s="69" t="s">
        <v>327</v>
      </c>
      <c r="J641" s="79" t="s">
        <v>338</v>
      </c>
    </row>
    <row r="642" spans="1:10" ht="47.25" x14ac:dyDescent="0.25">
      <c r="A642" s="75" t="s">
        <v>100</v>
      </c>
      <c r="B642" s="76">
        <v>38937</v>
      </c>
      <c r="C642" s="77">
        <v>47.252747252747248</v>
      </c>
      <c r="D642" s="69" t="s">
        <v>69</v>
      </c>
      <c r="E642" s="69" t="s">
        <v>347</v>
      </c>
      <c r="F642" s="75">
        <v>1</v>
      </c>
      <c r="G642" s="78">
        <v>2</v>
      </c>
      <c r="H642" s="69" t="s">
        <v>231</v>
      </c>
      <c r="I642" s="69" t="s">
        <v>327</v>
      </c>
      <c r="J642" s="79" t="s">
        <v>337</v>
      </c>
    </row>
    <row r="643" spans="1:10" ht="47.25" x14ac:dyDescent="0.25">
      <c r="A643" s="75" t="s">
        <v>111</v>
      </c>
      <c r="B643" s="76">
        <v>38881</v>
      </c>
      <c r="C643" s="77">
        <v>45.604395604395606</v>
      </c>
      <c r="D643" s="69" t="s">
        <v>69</v>
      </c>
      <c r="E643" s="69" t="s">
        <v>347</v>
      </c>
      <c r="F643" s="75">
        <v>1</v>
      </c>
      <c r="G643" s="78">
        <v>2</v>
      </c>
      <c r="H643" s="69" t="s">
        <v>231</v>
      </c>
      <c r="I643" s="69" t="s">
        <v>327</v>
      </c>
      <c r="J643" s="79" t="s">
        <v>335</v>
      </c>
    </row>
    <row r="644" spans="1:10" ht="47.25" x14ac:dyDescent="0.25">
      <c r="A644" s="75" t="s">
        <v>93</v>
      </c>
      <c r="B644" s="76">
        <v>38519</v>
      </c>
      <c r="C644" s="77">
        <v>31.318681318681318</v>
      </c>
      <c r="D644" s="69" t="s">
        <v>67</v>
      </c>
      <c r="E644" s="69" t="s">
        <v>347</v>
      </c>
      <c r="F644" s="75">
        <v>1</v>
      </c>
      <c r="G644" s="78">
        <v>2</v>
      </c>
      <c r="H644" s="69" t="s">
        <v>231</v>
      </c>
      <c r="I644" s="69" t="s">
        <v>327</v>
      </c>
      <c r="J644" s="79" t="s">
        <v>342</v>
      </c>
    </row>
    <row r="645" spans="1:10" ht="47.25" x14ac:dyDescent="0.25">
      <c r="A645" s="75" t="s">
        <v>98</v>
      </c>
      <c r="B645" s="76">
        <v>38867</v>
      </c>
      <c r="C645" s="77">
        <v>43.956043956043956</v>
      </c>
      <c r="D645" s="69" t="s">
        <v>69</v>
      </c>
      <c r="E645" s="69" t="s">
        <v>347</v>
      </c>
      <c r="F645" s="75">
        <v>1</v>
      </c>
      <c r="G645" s="78">
        <v>2</v>
      </c>
      <c r="H645" s="69" t="s">
        <v>231</v>
      </c>
      <c r="I645" s="69" t="s">
        <v>327</v>
      </c>
      <c r="J645" s="79" t="s">
        <v>337</v>
      </c>
    </row>
    <row r="646" spans="1:10" ht="47.25" x14ac:dyDescent="0.25">
      <c r="A646" s="75" t="s">
        <v>98</v>
      </c>
      <c r="B646" s="76">
        <v>38867</v>
      </c>
      <c r="C646" s="77">
        <v>43.956043956043956</v>
      </c>
      <c r="D646" s="69" t="s">
        <v>69</v>
      </c>
      <c r="E646" s="69" t="s">
        <v>347</v>
      </c>
      <c r="F646" s="75">
        <v>1</v>
      </c>
      <c r="G646" s="78">
        <v>2</v>
      </c>
      <c r="H646" s="69" t="s">
        <v>231</v>
      </c>
      <c r="I646" s="69" t="s">
        <v>327</v>
      </c>
      <c r="J646" s="79" t="s">
        <v>337</v>
      </c>
    </row>
    <row r="647" spans="1:10" ht="47.25" x14ac:dyDescent="0.25">
      <c r="A647" s="75" t="s">
        <v>101</v>
      </c>
      <c r="B647" s="76">
        <v>38867</v>
      </c>
      <c r="C647" s="77">
        <v>43.956043956043956</v>
      </c>
      <c r="D647" s="69" t="s">
        <v>69</v>
      </c>
      <c r="E647" s="69" t="s">
        <v>347</v>
      </c>
      <c r="F647" s="75">
        <v>1</v>
      </c>
      <c r="G647" s="78">
        <v>2</v>
      </c>
      <c r="H647" s="69" t="s">
        <v>231</v>
      </c>
      <c r="I647" s="69" t="s">
        <v>327</v>
      </c>
      <c r="J647" s="79" t="s">
        <v>338</v>
      </c>
    </row>
    <row r="648" spans="1:10" ht="47.25" x14ac:dyDescent="0.25">
      <c r="A648" s="75" t="s">
        <v>100</v>
      </c>
      <c r="B648" s="76">
        <v>38505</v>
      </c>
      <c r="C648" s="77">
        <v>31.868131868131869</v>
      </c>
      <c r="D648" s="69" t="s">
        <v>67</v>
      </c>
      <c r="E648" s="69" t="s">
        <v>347</v>
      </c>
      <c r="F648" s="75">
        <v>1</v>
      </c>
      <c r="G648" s="78">
        <v>2</v>
      </c>
      <c r="H648" s="69" t="s">
        <v>231</v>
      </c>
      <c r="I648" s="69" t="s">
        <v>327</v>
      </c>
      <c r="J648" s="79" t="s">
        <v>337</v>
      </c>
    </row>
    <row r="649" spans="1:10" ht="47.25" x14ac:dyDescent="0.25">
      <c r="A649" s="75" t="s">
        <v>101</v>
      </c>
      <c r="B649" s="76">
        <v>38937</v>
      </c>
      <c r="C649" s="77">
        <v>48.901098901098898</v>
      </c>
      <c r="D649" s="69" t="s">
        <v>69</v>
      </c>
      <c r="E649" s="69" t="s">
        <v>347</v>
      </c>
      <c r="F649" s="75">
        <v>1</v>
      </c>
      <c r="G649" s="78">
        <v>2</v>
      </c>
      <c r="H649" s="69" t="s">
        <v>231</v>
      </c>
      <c r="I649" s="69" t="s">
        <v>327</v>
      </c>
      <c r="J649" s="79" t="s">
        <v>338</v>
      </c>
    </row>
    <row r="650" spans="1:10" ht="47.25" x14ac:dyDescent="0.25">
      <c r="A650" s="75" t="s">
        <v>101</v>
      </c>
      <c r="B650" s="76">
        <v>38937</v>
      </c>
      <c r="C650" s="77">
        <v>48.901098901098898</v>
      </c>
      <c r="D650" s="69" t="s">
        <v>69</v>
      </c>
      <c r="E650" s="69" t="s">
        <v>347</v>
      </c>
      <c r="F650" s="75">
        <v>1</v>
      </c>
      <c r="G650" s="78">
        <v>2</v>
      </c>
      <c r="H650" s="69" t="s">
        <v>231</v>
      </c>
      <c r="I650" s="69" t="s">
        <v>327</v>
      </c>
      <c r="J650" s="79" t="s">
        <v>338</v>
      </c>
    </row>
    <row r="651" spans="1:10" ht="47.25" x14ac:dyDescent="0.25">
      <c r="A651" s="75" t="s">
        <v>103</v>
      </c>
      <c r="B651" s="76">
        <v>38881</v>
      </c>
      <c r="C651" s="77">
        <v>45.604395604395606</v>
      </c>
      <c r="D651" s="69" t="s">
        <v>69</v>
      </c>
      <c r="E651" s="69" t="s">
        <v>347</v>
      </c>
      <c r="F651" s="75">
        <v>1</v>
      </c>
      <c r="G651" s="78">
        <v>2</v>
      </c>
      <c r="H651" s="69" t="s">
        <v>231</v>
      </c>
      <c r="I651" s="69" t="s">
        <v>327</v>
      </c>
      <c r="J651" s="79" t="s">
        <v>337</v>
      </c>
    </row>
    <row r="652" spans="1:10" ht="47.25" x14ac:dyDescent="0.25">
      <c r="A652" s="75" t="s">
        <v>98</v>
      </c>
      <c r="B652" s="76">
        <v>38505</v>
      </c>
      <c r="C652" s="77">
        <v>31.868131868131869</v>
      </c>
      <c r="D652" s="69" t="s">
        <v>67</v>
      </c>
      <c r="E652" s="69" t="s">
        <v>347</v>
      </c>
      <c r="F652" s="75">
        <v>1</v>
      </c>
      <c r="G652" s="78">
        <v>2</v>
      </c>
      <c r="H652" s="69" t="s">
        <v>231</v>
      </c>
      <c r="I652" s="69" t="s">
        <v>327</v>
      </c>
      <c r="J652" s="79" t="s">
        <v>337</v>
      </c>
    </row>
    <row r="653" spans="1:10" ht="47.25" x14ac:dyDescent="0.25">
      <c r="A653" s="75" t="s">
        <v>105</v>
      </c>
      <c r="B653" s="76">
        <v>38505</v>
      </c>
      <c r="C653" s="77">
        <v>31.868131868131869</v>
      </c>
      <c r="D653" s="69" t="s">
        <v>67</v>
      </c>
      <c r="E653" s="69" t="s">
        <v>347</v>
      </c>
      <c r="F653" s="75">
        <v>1</v>
      </c>
      <c r="G653" s="78">
        <v>2</v>
      </c>
      <c r="H653" s="69" t="s">
        <v>231</v>
      </c>
      <c r="I653" s="69" t="s">
        <v>327</v>
      </c>
      <c r="J653" s="79" t="s">
        <v>337</v>
      </c>
    </row>
    <row r="654" spans="1:10" ht="47.25" x14ac:dyDescent="0.25">
      <c r="A654" s="75" t="s">
        <v>101</v>
      </c>
      <c r="B654" s="76">
        <v>38937</v>
      </c>
      <c r="C654" s="77">
        <v>45.604395604395606</v>
      </c>
      <c r="D654" s="69" t="s">
        <v>69</v>
      </c>
      <c r="E654" s="69" t="s">
        <v>347</v>
      </c>
      <c r="F654" s="75">
        <v>1</v>
      </c>
      <c r="G654" s="78">
        <v>2</v>
      </c>
      <c r="H654" s="69" t="s">
        <v>231</v>
      </c>
      <c r="I654" s="69" t="s">
        <v>327</v>
      </c>
      <c r="J654" s="79" t="s">
        <v>338</v>
      </c>
    </row>
    <row r="655" spans="1:10" ht="47.25" x14ac:dyDescent="0.25">
      <c r="A655" s="75" t="s">
        <v>101</v>
      </c>
      <c r="B655" s="76">
        <v>38937</v>
      </c>
      <c r="C655" s="77">
        <v>45.879120879120876</v>
      </c>
      <c r="D655" s="69" t="s">
        <v>69</v>
      </c>
      <c r="E655" s="69" t="s">
        <v>347</v>
      </c>
      <c r="F655" s="75">
        <v>1</v>
      </c>
      <c r="G655" s="78">
        <v>2</v>
      </c>
      <c r="H655" s="69" t="s">
        <v>231</v>
      </c>
      <c r="I655" s="69" t="s">
        <v>327</v>
      </c>
      <c r="J655" s="79" t="s">
        <v>338</v>
      </c>
    </row>
    <row r="656" spans="1:10" ht="47.25" x14ac:dyDescent="0.25">
      <c r="A656" s="75" t="s">
        <v>100</v>
      </c>
      <c r="B656" s="76">
        <v>38937</v>
      </c>
      <c r="C656" s="77">
        <v>47.252747252747248</v>
      </c>
      <c r="D656" s="69" t="s">
        <v>69</v>
      </c>
      <c r="E656" s="69" t="s">
        <v>347</v>
      </c>
      <c r="F656" s="75">
        <v>1</v>
      </c>
      <c r="G656" s="78">
        <v>2</v>
      </c>
      <c r="H656" s="69" t="s">
        <v>231</v>
      </c>
      <c r="I656" s="69" t="s">
        <v>327</v>
      </c>
      <c r="J656" s="79" t="s">
        <v>337</v>
      </c>
    </row>
    <row r="657" spans="1:10" ht="47.25" x14ac:dyDescent="0.25">
      <c r="A657" s="75" t="s">
        <v>95</v>
      </c>
      <c r="B657" s="76">
        <v>38505</v>
      </c>
      <c r="C657" s="77">
        <v>45.054945054945051</v>
      </c>
      <c r="D657" s="69" t="s">
        <v>69</v>
      </c>
      <c r="E657" s="69" t="s">
        <v>347</v>
      </c>
      <c r="F657" s="75">
        <v>1</v>
      </c>
      <c r="G657" s="78">
        <v>2</v>
      </c>
      <c r="H657" s="69" t="s">
        <v>231</v>
      </c>
      <c r="I657" s="69" t="s">
        <v>327</v>
      </c>
      <c r="J657" s="79" t="s">
        <v>342</v>
      </c>
    </row>
    <row r="658" spans="1:10" ht="47.25" x14ac:dyDescent="0.25">
      <c r="A658" s="75" t="s">
        <v>93</v>
      </c>
      <c r="B658" s="76">
        <v>38860</v>
      </c>
      <c r="C658" s="77">
        <v>31.318681318681318</v>
      </c>
      <c r="D658" s="69" t="s">
        <v>67</v>
      </c>
      <c r="E658" s="69" t="s">
        <v>347</v>
      </c>
      <c r="F658" s="75">
        <v>1</v>
      </c>
      <c r="G658" s="78">
        <v>2</v>
      </c>
      <c r="H658" s="69" t="s">
        <v>231</v>
      </c>
      <c r="I658" s="69" t="s">
        <v>327</v>
      </c>
      <c r="J658" s="79" t="s">
        <v>342</v>
      </c>
    </row>
    <row r="659" spans="1:10" ht="47.25" x14ac:dyDescent="0.25">
      <c r="A659" s="75" t="s">
        <v>101</v>
      </c>
      <c r="B659" s="76">
        <v>38867</v>
      </c>
      <c r="C659" s="77">
        <v>43.956043956043956</v>
      </c>
      <c r="D659" s="69" t="s">
        <v>69</v>
      </c>
      <c r="E659" s="69" t="s">
        <v>347</v>
      </c>
      <c r="F659" s="75">
        <v>1</v>
      </c>
      <c r="G659" s="78">
        <v>2</v>
      </c>
      <c r="H659" s="69" t="s">
        <v>231</v>
      </c>
      <c r="I659" s="69" t="s">
        <v>327</v>
      </c>
      <c r="J659" s="79" t="s">
        <v>338</v>
      </c>
    </row>
    <row r="660" spans="1:10" ht="47.25" x14ac:dyDescent="0.25">
      <c r="A660" s="75" t="s">
        <v>98</v>
      </c>
      <c r="B660" s="76">
        <v>38867</v>
      </c>
      <c r="C660" s="77">
        <v>43.956043956043956</v>
      </c>
      <c r="D660" s="69" t="s">
        <v>69</v>
      </c>
      <c r="E660" s="69" t="s">
        <v>347</v>
      </c>
      <c r="F660" s="75">
        <v>1</v>
      </c>
      <c r="G660" s="78">
        <v>2</v>
      </c>
      <c r="H660" s="69" t="s">
        <v>231</v>
      </c>
      <c r="I660" s="69" t="s">
        <v>327</v>
      </c>
      <c r="J660" s="79" t="s">
        <v>337</v>
      </c>
    </row>
    <row r="661" spans="1:10" ht="47.25" x14ac:dyDescent="0.25">
      <c r="A661" s="75" t="s">
        <v>106</v>
      </c>
      <c r="B661" s="76">
        <v>38867</v>
      </c>
      <c r="C661" s="77">
        <v>43.956043956043956</v>
      </c>
      <c r="D661" s="69" t="s">
        <v>69</v>
      </c>
      <c r="E661" s="69" t="s">
        <v>347</v>
      </c>
      <c r="F661" s="75">
        <v>1</v>
      </c>
      <c r="G661" s="78">
        <v>2</v>
      </c>
      <c r="H661" s="69" t="s">
        <v>231</v>
      </c>
      <c r="I661" s="69" t="s">
        <v>327</v>
      </c>
      <c r="J661" s="79" t="s">
        <v>337</v>
      </c>
    </row>
    <row r="662" spans="1:10" ht="47.25" x14ac:dyDescent="0.25">
      <c r="A662" s="75" t="s">
        <v>98</v>
      </c>
      <c r="B662" s="76">
        <v>38867</v>
      </c>
      <c r="C662" s="77">
        <v>43.956043956043956</v>
      </c>
      <c r="D662" s="69" t="s">
        <v>69</v>
      </c>
      <c r="E662" s="69" t="s">
        <v>347</v>
      </c>
      <c r="F662" s="75">
        <v>1</v>
      </c>
      <c r="G662" s="78">
        <v>2</v>
      </c>
      <c r="H662" s="69" t="s">
        <v>231</v>
      </c>
      <c r="I662" s="69" t="s">
        <v>327</v>
      </c>
      <c r="J662" s="79" t="s">
        <v>337</v>
      </c>
    </row>
    <row r="663" spans="1:10" ht="47.25" x14ac:dyDescent="0.25">
      <c r="A663" s="75" t="s">
        <v>95</v>
      </c>
      <c r="B663" s="76">
        <v>38860</v>
      </c>
      <c r="C663" s="77">
        <v>45.604395604395606</v>
      </c>
      <c r="D663" s="69" t="s">
        <v>69</v>
      </c>
      <c r="E663" s="69" t="s">
        <v>347</v>
      </c>
      <c r="F663" s="75">
        <v>1</v>
      </c>
      <c r="G663" s="78">
        <v>2</v>
      </c>
      <c r="H663" s="69" t="s">
        <v>231</v>
      </c>
      <c r="I663" s="69" t="s">
        <v>327</v>
      </c>
      <c r="J663" s="79" t="s">
        <v>342</v>
      </c>
    </row>
    <row r="664" spans="1:10" ht="47.25" x14ac:dyDescent="0.25">
      <c r="A664" s="75" t="s">
        <v>100</v>
      </c>
      <c r="B664" s="76">
        <v>38860</v>
      </c>
      <c r="C664" s="77">
        <v>45.604395604395606</v>
      </c>
      <c r="D664" s="69" t="s">
        <v>69</v>
      </c>
      <c r="E664" s="69" t="s">
        <v>347</v>
      </c>
      <c r="F664" s="75">
        <v>1</v>
      </c>
      <c r="G664" s="78">
        <v>2</v>
      </c>
      <c r="H664" s="69" t="s">
        <v>231</v>
      </c>
      <c r="I664" s="69" t="s">
        <v>327</v>
      </c>
      <c r="J664" s="79" t="s">
        <v>337</v>
      </c>
    </row>
    <row r="665" spans="1:10" ht="47.25" x14ac:dyDescent="0.25">
      <c r="A665" s="75" t="s">
        <v>93</v>
      </c>
      <c r="B665" s="76">
        <v>38867</v>
      </c>
      <c r="C665" s="77">
        <v>43.956043956043956</v>
      </c>
      <c r="D665" s="69" t="s">
        <v>69</v>
      </c>
      <c r="E665" s="69" t="s">
        <v>347</v>
      </c>
      <c r="F665" s="75">
        <v>1</v>
      </c>
      <c r="G665" s="78">
        <v>2</v>
      </c>
      <c r="H665" s="69" t="s">
        <v>231</v>
      </c>
      <c r="I665" s="69" t="s">
        <v>327</v>
      </c>
      <c r="J665" s="79" t="s">
        <v>342</v>
      </c>
    </row>
    <row r="666" spans="1:10" ht="47.25" x14ac:dyDescent="0.25">
      <c r="A666" s="75" t="s">
        <v>97</v>
      </c>
      <c r="B666" s="76">
        <v>38860</v>
      </c>
      <c r="C666" s="77">
        <v>45.604395604395606</v>
      </c>
      <c r="D666" s="69" t="s">
        <v>69</v>
      </c>
      <c r="E666" s="69" t="s">
        <v>347</v>
      </c>
      <c r="F666" s="75">
        <v>1</v>
      </c>
      <c r="G666" s="78">
        <v>2</v>
      </c>
      <c r="H666" s="69" t="s">
        <v>231</v>
      </c>
      <c r="I666" s="69" t="s">
        <v>327</v>
      </c>
      <c r="J666" s="79" t="s">
        <v>338</v>
      </c>
    </row>
    <row r="667" spans="1:10" ht="47.25" x14ac:dyDescent="0.25">
      <c r="A667" s="75" t="s">
        <v>100</v>
      </c>
      <c r="B667" s="76">
        <v>38860</v>
      </c>
      <c r="C667" s="77">
        <v>31.318681318681318</v>
      </c>
      <c r="D667" s="69" t="s">
        <v>67</v>
      </c>
      <c r="E667" s="69" t="s">
        <v>347</v>
      </c>
      <c r="F667" s="75">
        <v>1</v>
      </c>
      <c r="G667" s="78">
        <v>2</v>
      </c>
      <c r="H667" s="69" t="s">
        <v>231</v>
      </c>
      <c r="I667" s="69" t="s">
        <v>327</v>
      </c>
      <c r="J667" s="79" t="s">
        <v>337</v>
      </c>
    </row>
    <row r="668" spans="1:10" ht="47.25" x14ac:dyDescent="0.25">
      <c r="A668" s="75" t="s">
        <v>100</v>
      </c>
      <c r="B668" s="76">
        <v>38860</v>
      </c>
      <c r="C668" s="77">
        <v>31.318681318681318</v>
      </c>
      <c r="D668" s="69" t="s">
        <v>67</v>
      </c>
      <c r="E668" s="69" t="s">
        <v>347</v>
      </c>
      <c r="F668" s="75">
        <v>1</v>
      </c>
      <c r="G668" s="78">
        <v>2</v>
      </c>
      <c r="H668" s="69" t="s">
        <v>231</v>
      </c>
      <c r="I668" s="69" t="s">
        <v>327</v>
      </c>
      <c r="J668" s="79" t="s">
        <v>337</v>
      </c>
    </row>
    <row r="669" spans="1:10" ht="47.25" x14ac:dyDescent="0.25">
      <c r="A669" s="75" t="s">
        <v>125</v>
      </c>
      <c r="B669" s="76">
        <v>38559</v>
      </c>
      <c r="C669" s="77">
        <v>46.153846153846153</v>
      </c>
      <c r="D669" s="69" t="s">
        <v>69</v>
      </c>
      <c r="E669" s="69" t="s">
        <v>347</v>
      </c>
      <c r="F669" s="75">
        <v>1</v>
      </c>
      <c r="G669" s="78">
        <v>2</v>
      </c>
      <c r="H669" s="69" t="s">
        <v>231</v>
      </c>
      <c r="I669" s="69" t="s">
        <v>327</v>
      </c>
      <c r="J669" s="79" t="s">
        <v>337</v>
      </c>
    </row>
    <row r="670" spans="1:10" ht="47.25" x14ac:dyDescent="0.25">
      <c r="A670" s="75" t="s">
        <v>100</v>
      </c>
      <c r="B670" s="76">
        <v>38559</v>
      </c>
      <c r="C670" s="77">
        <v>31.318681318681318</v>
      </c>
      <c r="D670" s="69" t="s">
        <v>67</v>
      </c>
      <c r="E670" s="69" t="s">
        <v>347</v>
      </c>
      <c r="F670" s="75">
        <v>1</v>
      </c>
      <c r="G670" s="78">
        <v>2</v>
      </c>
      <c r="H670" s="69" t="s">
        <v>231</v>
      </c>
      <c r="I670" s="69" t="s">
        <v>327</v>
      </c>
      <c r="J670" s="79" t="s">
        <v>337</v>
      </c>
    </row>
    <row r="671" spans="1:10" ht="47.25" x14ac:dyDescent="0.25">
      <c r="A671" s="75" t="s">
        <v>100</v>
      </c>
      <c r="B671" s="76">
        <v>38519</v>
      </c>
      <c r="C671" s="77">
        <v>31.318681318681318</v>
      </c>
      <c r="D671" s="69" t="s">
        <v>67</v>
      </c>
      <c r="E671" s="69" t="s">
        <v>347</v>
      </c>
      <c r="F671" s="75">
        <v>1</v>
      </c>
      <c r="G671" s="78">
        <v>2</v>
      </c>
      <c r="H671" s="69" t="s">
        <v>231</v>
      </c>
      <c r="I671" s="69" t="s">
        <v>327</v>
      </c>
      <c r="J671" s="79" t="s">
        <v>337</v>
      </c>
    </row>
    <row r="672" spans="1:10" ht="47.25" x14ac:dyDescent="0.25">
      <c r="A672" s="75" t="s">
        <v>101</v>
      </c>
      <c r="B672" s="76">
        <v>38881</v>
      </c>
      <c r="C672" s="77">
        <v>45.604395604395606</v>
      </c>
      <c r="D672" s="69" t="s">
        <v>69</v>
      </c>
      <c r="E672" s="69" t="s">
        <v>347</v>
      </c>
      <c r="F672" s="75">
        <v>1</v>
      </c>
      <c r="G672" s="78">
        <v>2</v>
      </c>
      <c r="H672" s="69" t="s">
        <v>231</v>
      </c>
      <c r="I672" s="69" t="s">
        <v>327</v>
      </c>
      <c r="J672" s="79" t="s">
        <v>338</v>
      </c>
    </row>
    <row r="673" spans="1:10" ht="47.25" x14ac:dyDescent="0.25">
      <c r="A673" s="75" t="s">
        <v>101</v>
      </c>
      <c r="B673" s="76">
        <v>38881</v>
      </c>
      <c r="C673" s="77">
        <v>45.604395604395606</v>
      </c>
      <c r="D673" s="69" t="s">
        <v>69</v>
      </c>
      <c r="E673" s="69" t="s">
        <v>347</v>
      </c>
      <c r="F673" s="75">
        <v>1</v>
      </c>
      <c r="G673" s="78">
        <v>2</v>
      </c>
      <c r="H673" s="69" t="s">
        <v>231</v>
      </c>
      <c r="I673" s="69" t="s">
        <v>327</v>
      </c>
      <c r="J673" s="79" t="s">
        <v>338</v>
      </c>
    </row>
    <row r="674" spans="1:10" ht="47.25" x14ac:dyDescent="0.25">
      <c r="A674" s="75" t="s">
        <v>101</v>
      </c>
      <c r="B674" s="76">
        <v>38881</v>
      </c>
      <c r="C674" s="77">
        <v>45.054945054945051</v>
      </c>
      <c r="D674" s="69" t="s">
        <v>69</v>
      </c>
      <c r="E674" s="69" t="s">
        <v>347</v>
      </c>
      <c r="F674" s="75">
        <v>1</v>
      </c>
      <c r="G674" s="78">
        <v>2</v>
      </c>
      <c r="H674" s="69" t="s">
        <v>231</v>
      </c>
      <c r="I674" s="69" t="s">
        <v>327</v>
      </c>
      <c r="J674" s="79" t="s">
        <v>338</v>
      </c>
    </row>
    <row r="675" spans="1:10" ht="47.25" x14ac:dyDescent="0.25">
      <c r="A675" s="75" t="s">
        <v>93</v>
      </c>
      <c r="B675" s="76">
        <v>38519</v>
      </c>
      <c r="C675" s="77">
        <v>30.219780219780219</v>
      </c>
      <c r="D675" s="69" t="s">
        <v>67</v>
      </c>
      <c r="E675" s="69" t="s">
        <v>347</v>
      </c>
      <c r="F675" s="75">
        <v>1</v>
      </c>
      <c r="G675" s="78">
        <v>2</v>
      </c>
      <c r="H675" s="69" t="s">
        <v>231</v>
      </c>
      <c r="I675" s="69" t="s">
        <v>327</v>
      </c>
      <c r="J675" s="79" t="s">
        <v>342</v>
      </c>
    </row>
    <row r="676" spans="1:10" ht="47.25" x14ac:dyDescent="0.25">
      <c r="A676" s="75" t="s">
        <v>101</v>
      </c>
      <c r="B676" s="76">
        <v>38881</v>
      </c>
      <c r="C676" s="77">
        <v>46.153846153846153</v>
      </c>
      <c r="D676" s="69" t="s">
        <v>69</v>
      </c>
      <c r="E676" s="69" t="s">
        <v>347</v>
      </c>
      <c r="F676" s="75">
        <v>1</v>
      </c>
      <c r="G676" s="78">
        <v>2</v>
      </c>
      <c r="H676" s="69" t="s">
        <v>231</v>
      </c>
      <c r="I676" s="69" t="s">
        <v>327</v>
      </c>
      <c r="J676" s="79" t="s">
        <v>338</v>
      </c>
    </row>
    <row r="677" spans="1:10" ht="47.25" x14ac:dyDescent="0.25">
      <c r="A677" s="75" t="s">
        <v>105</v>
      </c>
      <c r="B677" s="76">
        <v>38867</v>
      </c>
      <c r="C677" s="77">
        <v>43.956043956043956</v>
      </c>
      <c r="D677" s="69" t="s">
        <v>69</v>
      </c>
      <c r="E677" s="69" t="s">
        <v>347</v>
      </c>
      <c r="F677" s="75">
        <v>1</v>
      </c>
      <c r="G677" s="78">
        <v>2</v>
      </c>
      <c r="H677" s="69" t="s">
        <v>231</v>
      </c>
      <c r="I677" s="69" t="s">
        <v>327</v>
      </c>
      <c r="J677" s="79" t="s">
        <v>337</v>
      </c>
    </row>
    <row r="678" spans="1:10" ht="47.25" x14ac:dyDescent="0.25">
      <c r="A678" s="75" t="s">
        <v>100</v>
      </c>
      <c r="B678" s="76">
        <v>38519</v>
      </c>
      <c r="C678" s="77">
        <v>31.318681318681318</v>
      </c>
      <c r="D678" s="69" t="s">
        <v>67</v>
      </c>
      <c r="E678" s="69" t="s">
        <v>347</v>
      </c>
      <c r="F678" s="75">
        <v>1</v>
      </c>
      <c r="G678" s="78">
        <v>2</v>
      </c>
      <c r="H678" s="69" t="s">
        <v>231</v>
      </c>
      <c r="I678" s="69" t="s">
        <v>327</v>
      </c>
      <c r="J678" s="79" t="s">
        <v>337</v>
      </c>
    </row>
    <row r="679" spans="1:10" ht="47.25" x14ac:dyDescent="0.25">
      <c r="A679" s="75" t="s">
        <v>101</v>
      </c>
      <c r="B679" s="76">
        <v>38881</v>
      </c>
      <c r="C679" s="77">
        <v>45.604395604395606</v>
      </c>
      <c r="D679" s="69" t="s">
        <v>69</v>
      </c>
      <c r="E679" s="69" t="s">
        <v>347</v>
      </c>
      <c r="F679" s="75">
        <v>1</v>
      </c>
      <c r="G679" s="78">
        <v>2</v>
      </c>
      <c r="H679" s="69" t="s">
        <v>231</v>
      </c>
      <c r="I679" s="69" t="s">
        <v>327</v>
      </c>
      <c r="J679" s="79" t="s">
        <v>338</v>
      </c>
    </row>
    <row r="680" spans="1:10" ht="47.25" x14ac:dyDescent="0.25">
      <c r="A680" s="75" t="s">
        <v>105</v>
      </c>
      <c r="B680" s="76">
        <v>38867</v>
      </c>
      <c r="C680" s="77">
        <v>43.956043956043956</v>
      </c>
      <c r="D680" s="69" t="s">
        <v>69</v>
      </c>
      <c r="E680" s="69" t="s">
        <v>347</v>
      </c>
      <c r="F680" s="75">
        <v>1</v>
      </c>
      <c r="G680" s="78">
        <v>2</v>
      </c>
      <c r="H680" s="69" t="s">
        <v>231</v>
      </c>
      <c r="I680" s="69" t="s">
        <v>327</v>
      </c>
      <c r="J680" s="79" t="s">
        <v>337</v>
      </c>
    </row>
    <row r="681" spans="1:10" ht="47.25" x14ac:dyDescent="0.25">
      <c r="A681" s="75" t="s">
        <v>95</v>
      </c>
      <c r="B681" s="76">
        <v>38867</v>
      </c>
      <c r="C681" s="77">
        <v>43.956043956043956</v>
      </c>
      <c r="D681" s="69" t="s">
        <v>69</v>
      </c>
      <c r="E681" s="69" t="s">
        <v>347</v>
      </c>
      <c r="F681" s="75">
        <v>1</v>
      </c>
      <c r="G681" s="78">
        <v>2</v>
      </c>
      <c r="H681" s="69" t="s">
        <v>231</v>
      </c>
      <c r="I681" s="69" t="s">
        <v>327</v>
      </c>
      <c r="J681" s="79" t="s">
        <v>342</v>
      </c>
    </row>
    <row r="682" spans="1:10" ht="47.25" x14ac:dyDescent="0.25">
      <c r="A682" s="75" t="s">
        <v>100</v>
      </c>
      <c r="B682" s="76">
        <v>38559</v>
      </c>
      <c r="C682" s="77">
        <v>31.318681318681318</v>
      </c>
      <c r="D682" s="69" t="s">
        <v>67</v>
      </c>
      <c r="E682" s="69" t="s">
        <v>347</v>
      </c>
      <c r="F682" s="75">
        <v>1</v>
      </c>
      <c r="G682" s="78">
        <v>2</v>
      </c>
      <c r="H682" s="69" t="s">
        <v>231</v>
      </c>
      <c r="I682" s="69" t="s">
        <v>327</v>
      </c>
      <c r="J682" s="79" t="s">
        <v>337</v>
      </c>
    </row>
    <row r="683" spans="1:10" ht="47.25" x14ac:dyDescent="0.25">
      <c r="A683" s="75" t="s">
        <v>93</v>
      </c>
      <c r="B683" s="76">
        <v>38519</v>
      </c>
      <c r="C683" s="77">
        <v>32.417582417582416</v>
      </c>
      <c r="D683" s="69" t="s">
        <v>67</v>
      </c>
      <c r="E683" s="69" t="s">
        <v>347</v>
      </c>
      <c r="F683" s="75">
        <v>1</v>
      </c>
      <c r="G683" s="78">
        <v>2</v>
      </c>
      <c r="H683" s="69" t="s">
        <v>231</v>
      </c>
      <c r="I683" s="69" t="s">
        <v>327</v>
      </c>
      <c r="J683" s="79" t="s">
        <v>342</v>
      </c>
    </row>
    <row r="684" spans="1:10" ht="47.25" x14ac:dyDescent="0.25">
      <c r="A684" s="75" t="s">
        <v>98</v>
      </c>
      <c r="B684" s="76">
        <v>38867</v>
      </c>
      <c r="C684" s="77">
        <v>43.956043956043956</v>
      </c>
      <c r="D684" s="69" t="s">
        <v>69</v>
      </c>
      <c r="E684" s="69" t="s">
        <v>347</v>
      </c>
      <c r="F684" s="75">
        <v>1</v>
      </c>
      <c r="G684" s="78">
        <v>2</v>
      </c>
      <c r="H684" s="69" t="s">
        <v>231</v>
      </c>
      <c r="I684" s="69" t="s">
        <v>327</v>
      </c>
      <c r="J684" s="79" t="s">
        <v>337</v>
      </c>
    </row>
    <row r="685" spans="1:10" ht="47.25" x14ac:dyDescent="0.25">
      <c r="A685" s="75" t="s">
        <v>105</v>
      </c>
      <c r="B685" s="76">
        <v>38881</v>
      </c>
      <c r="C685" s="77">
        <v>45.604395604395606</v>
      </c>
      <c r="D685" s="69" t="s">
        <v>69</v>
      </c>
      <c r="E685" s="69" t="s">
        <v>347</v>
      </c>
      <c r="F685" s="75">
        <v>1</v>
      </c>
      <c r="G685" s="78">
        <v>2</v>
      </c>
      <c r="H685" s="69" t="s">
        <v>231</v>
      </c>
      <c r="I685" s="69" t="s">
        <v>327</v>
      </c>
      <c r="J685" s="79" t="s">
        <v>337</v>
      </c>
    </row>
    <row r="686" spans="1:10" ht="63" x14ac:dyDescent="0.25">
      <c r="A686" s="86" t="s">
        <v>177</v>
      </c>
      <c r="B686" s="80">
        <v>42083</v>
      </c>
      <c r="C686" s="81">
        <v>68.052516411378562</v>
      </c>
      <c r="D686" s="81" t="s">
        <v>329</v>
      </c>
      <c r="E686" s="71" t="s">
        <v>348</v>
      </c>
      <c r="F686" s="82">
        <v>1</v>
      </c>
      <c r="G686" s="83">
        <v>55</v>
      </c>
      <c r="H686" s="84">
        <v>1</v>
      </c>
      <c r="I686" s="85" t="s">
        <v>328</v>
      </c>
      <c r="J686" s="84" t="s">
        <v>337</v>
      </c>
    </row>
    <row r="687" spans="1:10" ht="63" x14ac:dyDescent="0.25">
      <c r="A687" s="86" t="s">
        <v>133</v>
      </c>
      <c r="B687" s="80">
        <v>41772</v>
      </c>
      <c r="C687" s="81">
        <v>64.026258205689274</v>
      </c>
      <c r="D687" s="81" t="s">
        <v>329</v>
      </c>
      <c r="E687" s="71" t="s">
        <v>348</v>
      </c>
      <c r="F687" s="82">
        <v>1</v>
      </c>
      <c r="G687" s="83">
        <v>508</v>
      </c>
      <c r="H687" s="84">
        <v>1</v>
      </c>
      <c r="I687" s="85" t="s">
        <v>328</v>
      </c>
      <c r="J687" s="84" t="s">
        <v>338</v>
      </c>
    </row>
    <row r="688" spans="1:10" ht="63" x14ac:dyDescent="0.25">
      <c r="A688" s="86" t="s">
        <v>133</v>
      </c>
      <c r="B688" s="80">
        <v>41863</v>
      </c>
      <c r="C688" s="81">
        <v>44.693654266958426</v>
      </c>
      <c r="D688" s="81" t="s">
        <v>69</v>
      </c>
      <c r="E688" s="71" t="s">
        <v>348</v>
      </c>
      <c r="F688" s="82">
        <v>1</v>
      </c>
      <c r="G688" s="83">
        <v>324</v>
      </c>
      <c r="H688" s="84">
        <v>1</v>
      </c>
      <c r="I688" s="85" t="s">
        <v>328</v>
      </c>
      <c r="J688" s="84" t="s">
        <v>338</v>
      </c>
    </row>
    <row r="689" spans="1:10" ht="63" x14ac:dyDescent="0.25">
      <c r="A689" s="86" t="s">
        <v>133</v>
      </c>
      <c r="B689" s="80">
        <v>40938</v>
      </c>
      <c r="C689" s="81">
        <v>72.03150984682712</v>
      </c>
      <c r="D689" s="81" t="s">
        <v>71</v>
      </c>
      <c r="E689" s="71" t="s">
        <v>348</v>
      </c>
      <c r="F689" s="82">
        <v>1</v>
      </c>
      <c r="G689" s="83">
        <v>50.56</v>
      </c>
      <c r="H689" s="84">
        <v>1</v>
      </c>
      <c r="I689" s="85" t="s">
        <v>328</v>
      </c>
      <c r="J689" s="84" t="s">
        <v>338</v>
      </c>
    </row>
    <row r="690" spans="1:10" ht="63" x14ac:dyDescent="0.25">
      <c r="A690" s="86" t="s">
        <v>343</v>
      </c>
      <c r="B690" s="80">
        <v>40938</v>
      </c>
      <c r="C690" s="81">
        <v>72.045951859956233</v>
      </c>
      <c r="D690" s="81" t="s">
        <v>71</v>
      </c>
      <c r="E690" s="71" t="s">
        <v>348</v>
      </c>
      <c r="F690" s="82">
        <v>1</v>
      </c>
      <c r="G690" s="83">
        <v>524</v>
      </c>
      <c r="H690" s="84">
        <v>1</v>
      </c>
      <c r="I690" s="85" t="s">
        <v>328</v>
      </c>
      <c r="J690" s="84" t="s">
        <v>337</v>
      </c>
    </row>
    <row r="691" spans="1:10" ht="63" x14ac:dyDescent="0.25">
      <c r="A691" s="86" t="s">
        <v>133</v>
      </c>
      <c r="B691" s="80">
        <v>41863</v>
      </c>
      <c r="C691" s="81">
        <v>41.695575599082055</v>
      </c>
      <c r="D691" s="81" t="s">
        <v>69</v>
      </c>
      <c r="E691" s="69" t="s">
        <v>347</v>
      </c>
      <c r="F691" s="82">
        <v>1</v>
      </c>
      <c r="G691" s="83">
        <v>330.76</v>
      </c>
      <c r="H691" s="84">
        <v>1</v>
      </c>
      <c r="I691" s="85" t="s">
        <v>328</v>
      </c>
      <c r="J691" s="84" t="s">
        <v>338</v>
      </c>
    </row>
    <row r="692" spans="1:10" ht="63" x14ac:dyDescent="0.25">
      <c r="A692" s="86" t="s">
        <v>133</v>
      </c>
      <c r="B692" s="80">
        <v>41863</v>
      </c>
      <c r="C692" s="81">
        <v>43.326039387308533</v>
      </c>
      <c r="D692" s="81" t="s">
        <v>69</v>
      </c>
      <c r="E692" s="69" t="s">
        <v>347</v>
      </c>
      <c r="F692" s="82">
        <v>1</v>
      </c>
      <c r="G692" s="83">
        <v>326.11</v>
      </c>
      <c r="H692" s="84">
        <v>1</v>
      </c>
      <c r="I692" s="85" t="s">
        <v>328</v>
      </c>
      <c r="J692" s="84" t="s">
        <v>338</v>
      </c>
    </row>
    <row r="693" spans="1:10" ht="63" x14ac:dyDescent="0.25">
      <c r="A693" s="86" t="s">
        <v>177</v>
      </c>
      <c r="B693" s="80">
        <v>41772</v>
      </c>
      <c r="C693" s="81">
        <v>55.038159790788278</v>
      </c>
      <c r="D693" s="81" t="s">
        <v>330</v>
      </c>
      <c r="E693" s="71" t="s">
        <v>348</v>
      </c>
      <c r="F693" s="82">
        <v>1</v>
      </c>
      <c r="G693" s="83">
        <v>257.89999999999998</v>
      </c>
      <c r="H693" s="84">
        <v>1</v>
      </c>
      <c r="I693" s="85" t="s">
        <v>328</v>
      </c>
      <c r="J693" s="84" t="s">
        <v>337</v>
      </c>
    </row>
    <row r="694" spans="1:10" ht="63" x14ac:dyDescent="0.25">
      <c r="A694" s="86" t="s">
        <v>177</v>
      </c>
      <c r="B694" s="80">
        <v>41772</v>
      </c>
      <c r="C694" s="81">
        <v>55.032822757111589</v>
      </c>
      <c r="D694" s="81" t="s">
        <v>330</v>
      </c>
      <c r="E694" s="71" t="s">
        <v>348</v>
      </c>
      <c r="F694" s="82">
        <v>1</v>
      </c>
      <c r="G694" s="83">
        <v>257.85000000000002</v>
      </c>
      <c r="H694" s="84">
        <v>1</v>
      </c>
      <c r="I694" s="85" t="s">
        <v>328</v>
      </c>
      <c r="J694" s="84" t="s">
        <v>337</v>
      </c>
    </row>
    <row r="695" spans="1:10" ht="63" x14ac:dyDescent="0.25">
      <c r="A695" s="86" t="s">
        <v>177</v>
      </c>
      <c r="B695" s="80">
        <v>41772</v>
      </c>
      <c r="C695" s="81">
        <v>67.01312910284463</v>
      </c>
      <c r="D695" s="81" t="s">
        <v>329</v>
      </c>
      <c r="E695" s="71" t="s">
        <v>348</v>
      </c>
      <c r="F695" s="82">
        <v>1</v>
      </c>
      <c r="G695" s="83">
        <v>257.79000000000002</v>
      </c>
      <c r="H695" s="84">
        <v>1</v>
      </c>
      <c r="I695" s="85" t="s">
        <v>328</v>
      </c>
      <c r="J695" s="84" t="s">
        <v>337</v>
      </c>
    </row>
    <row r="696" spans="1:10" ht="63" x14ac:dyDescent="0.25">
      <c r="A696" s="86" t="s">
        <v>133</v>
      </c>
      <c r="B696" s="80">
        <v>41772</v>
      </c>
      <c r="C696" s="81">
        <v>59.040935048300156</v>
      </c>
      <c r="D696" s="81" t="s">
        <v>330</v>
      </c>
      <c r="E696" s="71" t="s">
        <v>348</v>
      </c>
      <c r="F696" s="82">
        <v>1</v>
      </c>
      <c r="G696" s="83">
        <v>257.77</v>
      </c>
      <c r="H696" s="84">
        <v>1</v>
      </c>
      <c r="I696" s="85" t="s">
        <v>328</v>
      </c>
      <c r="J696" s="84" t="s">
        <v>338</v>
      </c>
    </row>
    <row r="697" spans="1:10" ht="63" x14ac:dyDescent="0.25">
      <c r="A697" s="86" t="s">
        <v>133</v>
      </c>
      <c r="B697" s="80">
        <v>41863</v>
      </c>
      <c r="C697" s="81">
        <v>43.326039387308533</v>
      </c>
      <c r="D697" s="81" t="s">
        <v>69</v>
      </c>
      <c r="E697" s="69" t="s">
        <v>347</v>
      </c>
      <c r="F697" s="82">
        <v>1</v>
      </c>
      <c r="G697" s="83">
        <v>257.74</v>
      </c>
      <c r="H697" s="84">
        <v>1</v>
      </c>
      <c r="I697" s="85" t="s">
        <v>328</v>
      </c>
      <c r="J697" s="84" t="s">
        <v>338</v>
      </c>
    </row>
    <row r="698" spans="1:10" ht="63" x14ac:dyDescent="0.25">
      <c r="A698" s="86" t="s">
        <v>177</v>
      </c>
      <c r="B698" s="80">
        <v>41772</v>
      </c>
      <c r="C698" s="81">
        <v>80.032822757111603</v>
      </c>
      <c r="D698" s="81" t="s">
        <v>71</v>
      </c>
      <c r="E698" s="71" t="s">
        <v>348</v>
      </c>
      <c r="F698" s="82">
        <v>1</v>
      </c>
      <c r="G698" s="83">
        <v>257.43</v>
      </c>
      <c r="H698" s="84">
        <v>1</v>
      </c>
      <c r="I698" s="85" t="s">
        <v>328</v>
      </c>
      <c r="J698" s="84" t="s">
        <v>337</v>
      </c>
    </row>
    <row r="699" spans="1:10" ht="63" x14ac:dyDescent="0.25">
      <c r="A699" s="86" t="s">
        <v>133</v>
      </c>
      <c r="B699" s="80">
        <v>41967</v>
      </c>
      <c r="C699" s="81">
        <v>51.695842450765859</v>
      </c>
      <c r="D699" s="81" t="s">
        <v>330</v>
      </c>
      <c r="E699" s="71" t="s">
        <v>348</v>
      </c>
      <c r="F699" s="82">
        <v>1</v>
      </c>
      <c r="G699" s="83">
        <v>227.05</v>
      </c>
      <c r="H699" s="84">
        <v>1</v>
      </c>
      <c r="I699" s="85" t="s">
        <v>328</v>
      </c>
      <c r="J699" s="84" t="s">
        <v>338</v>
      </c>
    </row>
    <row r="700" spans="1:10" ht="63" x14ac:dyDescent="0.25">
      <c r="A700" s="86" t="s">
        <v>177</v>
      </c>
      <c r="B700" s="80">
        <v>41772</v>
      </c>
      <c r="C700" s="81">
        <v>58.041575492341352</v>
      </c>
      <c r="D700" s="81" t="s">
        <v>330</v>
      </c>
      <c r="E700" s="71" t="s">
        <v>348</v>
      </c>
      <c r="F700" s="82">
        <v>1</v>
      </c>
      <c r="G700" s="83">
        <v>172.99</v>
      </c>
      <c r="H700" s="84">
        <v>1</v>
      </c>
      <c r="I700" s="85" t="s">
        <v>328</v>
      </c>
      <c r="J700" s="84" t="s">
        <v>337</v>
      </c>
    </row>
    <row r="701" spans="1:10" ht="63" x14ac:dyDescent="0.25">
      <c r="A701" s="86" t="s">
        <v>133</v>
      </c>
      <c r="B701" s="80">
        <v>40898</v>
      </c>
      <c r="C701" s="81">
        <v>80.032822757111603</v>
      </c>
      <c r="D701" s="81" t="s">
        <v>71</v>
      </c>
      <c r="E701" s="71" t="s">
        <v>348</v>
      </c>
      <c r="F701" s="82">
        <v>1</v>
      </c>
      <c r="G701" s="83">
        <v>128.94999999999999</v>
      </c>
      <c r="H701" s="84">
        <v>1</v>
      </c>
      <c r="I701" s="85" t="s">
        <v>328</v>
      </c>
      <c r="J701" s="84" t="s">
        <v>338</v>
      </c>
    </row>
    <row r="702" spans="1:10" ht="63" x14ac:dyDescent="0.25">
      <c r="A702" s="86" t="s">
        <v>133</v>
      </c>
      <c r="B702" s="80">
        <v>40898</v>
      </c>
      <c r="C702" s="81">
        <v>79.048140043763667</v>
      </c>
      <c r="D702" s="81" t="s">
        <v>71</v>
      </c>
      <c r="E702" s="71" t="s">
        <v>348</v>
      </c>
      <c r="F702" s="82">
        <v>1</v>
      </c>
      <c r="G702" s="83">
        <v>128.93</v>
      </c>
      <c r="H702" s="84">
        <v>1</v>
      </c>
      <c r="I702" s="85" t="s">
        <v>328</v>
      </c>
      <c r="J702" s="84" t="s">
        <v>338</v>
      </c>
    </row>
    <row r="703" spans="1:10" ht="63" x14ac:dyDescent="0.25">
      <c r="A703" s="86" t="s">
        <v>343</v>
      </c>
      <c r="B703" s="80">
        <v>40898</v>
      </c>
      <c r="C703" s="81">
        <v>78.008752735229749</v>
      </c>
      <c r="D703" s="81" t="s">
        <v>71</v>
      </c>
      <c r="E703" s="71" t="s">
        <v>348</v>
      </c>
      <c r="F703" s="82">
        <v>1</v>
      </c>
      <c r="G703" s="83">
        <v>128.88999999999999</v>
      </c>
      <c r="H703" s="84">
        <v>1</v>
      </c>
      <c r="I703" s="85" t="s">
        <v>328</v>
      </c>
      <c r="J703" s="84" t="s">
        <v>337</v>
      </c>
    </row>
    <row r="704" spans="1:10" ht="63" x14ac:dyDescent="0.25">
      <c r="A704" s="86" t="s">
        <v>343</v>
      </c>
      <c r="B704" s="80">
        <v>40898</v>
      </c>
      <c r="C704" s="81">
        <v>80.032822757111603</v>
      </c>
      <c r="D704" s="81" t="s">
        <v>71</v>
      </c>
      <c r="E704" s="71" t="s">
        <v>348</v>
      </c>
      <c r="F704" s="82">
        <v>1</v>
      </c>
      <c r="G704" s="83">
        <v>128.88</v>
      </c>
      <c r="H704" s="84">
        <v>1</v>
      </c>
      <c r="I704" s="85" t="s">
        <v>328</v>
      </c>
      <c r="J704" s="84" t="s">
        <v>337</v>
      </c>
    </row>
    <row r="705" spans="1:10" ht="63" x14ac:dyDescent="0.25">
      <c r="A705" s="86" t="s">
        <v>133</v>
      </c>
      <c r="B705" s="80">
        <v>40938</v>
      </c>
      <c r="C705" s="81">
        <v>72.045951859956233</v>
      </c>
      <c r="D705" s="81" t="s">
        <v>71</v>
      </c>
      <c r="E705" s="71" t="s">
        <v>348</v>
      </c>
      <c r="F705" s="82">
        <v>1</v>
      </c>
      <c r="G705" s="83">
        <v>128.82</v>
      </c>
      <c r="H705" s="84">
        <v>1</v>
      </c>
      <c r="I705" s="85" t="s">
        <v>328</v>
      </c>
      <c r="J705" s="84" t="s">
        <v>338</v>
      </c>
    </row>
    <row r="706" spans="1:10" ht="63" x14ac:dyDescent="0.25">
      <c r="A706" s="86" t="s">
        <v>133</v>
      </c>
      <c r="B706" s="80">
        <v>40938</v>
      </c>
      <c r="C706" s="81">
        <v>87.035010940919037</v>
      </c>
      <c r="D706" s="81" t="s">
        <v>73</v>
      </c>
      <c r="E706" s="71" t="s">
        <v>348</v>
      </c>
      <c r="F706" s="82">
        <v>1</v>
      </c>
      <c r="G706" s="83">
        <v>114.32</v>
      </c>
      <c r="H706" s="84">
        <v>1</v>
      </c>
      <c r="I706" s="85" t="s">
        <v>328</v>
      </c>
      <c r="J706" s="84" t="s">
        <v>338</v>
      </c>
    </row>
    <row r="707" spans="1:10" ht="63" x14ac:dyDescent="0.25">
      <c r="A707" s="86" t="s">
        <v>343</v>
      </c>
      <c r="B707" s="80">
        <v>40938</v>
      </c>
      <c r="C707" s="81">
        <v>72.045951859956233</v>
      </c>
      <c r="D707" s="81" t="s">
        <v>71</v>
      </c>
      <c r="E707" s="71" t="s">
        <v>348</v>
      </c>
      <c r="F707" s="82">
        <v>1</v>
      </c>
      <c r="G707" s="83">
        <v>97.28</v>
      </c>
      <c r="H707" s="84">
        <v>1</v>
      </c>
      <c r="I707" s="85" t="s">
        <v>328</v>
      </c>
      <c r="J707" s="84" t="s">
        <v>337</v>
      </c>
    </row>
    <row r="708" spans="1:10" ht="63" x14ac:dyDescent="0.25">
      <c r="A708" s="86" t="s">
        <v>133</v>
      </c>
      <c r="B708" s="80">
        <v>41967</v>
      </c>
      <c r="C708" s="81">
        <v>56.345733041575492</v>
      </c>
      <c r="D708" s="81" t="s">
        <v>330</v>
      </c>
      <c r="E708" s="71" t="s">
        <v>348</v>
      </c>
      <c r="F708" s="82">
        <v>1</v>
      </c>
      <c r="G708" s="83">
        <v>93.25</v>
      </c>
      <c r="H708" s="84">
        <v>1</v>
      </c>
      <c r="I708" s="85" t="s">
        <v>328</v>
      </c>
      <c r="J708" s="84" t="s">
        <v>338</v>
      </c>
    </row>
    <row r="709" spans="1:10" ht="63" x14ac:dyDescent="0.25">
      <c r="A709" s="86" t="s">
        <v>133</v>
      </c>
      <c r="B709" s="80">
        <v>41772</v>
      </c>
      <c r="C709" s="81">
        <v>60.021881838074393</v>
      </c>
      <c r="D709" s="81" t="s">
        <v>330</v>
      </c>
      <c r="E709" s="71" t="s">
        <v>348</v>
      </c>
      <c r="F709" s="82">
        <v>1</v>
      </c>
      <c r="G709" s="83">
        <v>87.9</v>
      </c>
      <c r="H709" s="84">
        <v>1</v>
      </c>
      <c r="I709" s="85" t="s">
        <v>328</v>
      </c>
      <c r="J709" s="84" t="s">
        <v>338</v>
      </c>
    </row>
    <row r="710" spans="1:10" ht="63" x14ac:dyDescent="0.25">
      <c r="A710" s="86" t="s">
        <v>133</v>
      </c>
      <c r="B710" s="80">
        <v>41863</v>
      </c>
      <c r="C710" s="81">
        <v>45.021881838074393</v>
      </c>
      <c r="D710" s="81" t="s">
        <v>69</v>
      </c>
      <c r="E710" s="69" t="s">
        <v>347</v>
      </c>
      <c r="F710" s="82">
        <v>1</v>
      </c>
      <c r="G710" s="83">
        <v>85.51</v>
      </c>
      <c r="H710" s="84">
        <v>1</v>
      </c>
      <c r="I710" s="85" t="s">
        <v>328</v>
      </c>
      <c r="J710" s="84" t="s">
        <v>338</v>
      </c>
    </row>
    <row r="711" spans="1:10" ht="63" x14ac:dyDescent="0.25">
      <c r="A711" s="86" t="s">
        <v>133</v>
      </c>
      <c r="B711" s="80">
        <v>41967</v>
      </c>
      <c r="C711" s="81">
        <v>67.01312910284463</v>
      </c>
      <c r="D711" s="81" t="s">
        <v>329</v>
      </c>
      <c r="E711" s="71" t="s">
        <v>348</v>
      </c>
      <c r="F711" s="82">
        <v>1</v>
      </c>
      <c r="G711" s="83">
        <v>85.51</v>
      </c>
      <c r="H711" s="84">
        <v>1</v>
      </c>
      <c r="I711" s="85" t="s">
        <v>328</v>
      </c>
      <c r="J711" s="84" t="s">
        <v>338</v>
      </c>
    </row>
    <row r="712" spans="1:10" ht="63" x14ac:dyDescent="0.25">
      <c r="A712" s="86" t="s">
        <v>133</v>
      </c>
      <c r="B712" s="80">
        <v>41967</v>
      </c>
      <c r="C712" s="81">
        <v>66.520787746170669</v>
      </c>
      <c r="D712" s="81" t="s">
        <v>329</v>
      </c>
      <c r="E712" s="71" t="s">
        <v>348</v>
      </c>
      <c r="F712" s="82">
        <v>1</v>
      </c>
      <c r="G712" s="83">
        <v>62.27</v>
      </c>
      <c r="H712" s="84">
        <v>1</v>
      </c>
      <c r="I712" s="85" t="s">
        <v>328</v>
      </c>
      <c r="J712" s="84" t="s">
        <v>338</v>
      </c>
    </row>
    <row r="713" spans="1:10" ht="63" x14ac:dyDescent="0.25">
      <c r="A713" s="86" t="s">
        <v>177</v>
      </c>
      <c r="B713" s="80">
        <v>41772</v>
      </c>
      <c r="C713" s="81">
        <v>45.021881838074393</v>
      </c>
      <c r="D713" s="81" t="s">
        <v>69</v>
      </c>
      <c r="E713" s="69" t="s">
        <v>347</v>
      </c>
      <c r="F713" s="82">
        <v>1</v>
      </c>
      <c r="G713" s="83">
        <v>52.85</v>
      </c>
      <c r="H713" s="84">
        <v>1</v>
      </c>
      <c r="I713" s="85" t="s">
        <v>328</v>
      </c>
      <c r="J713" s="84" t="s">
        <v>337</v>
      </c>
    </row>
    <row r="714" spans="1:10" ht="63" x14ac:dyDescent="0.25">
      <c r="A714" s="86" t="s">
        <v>133</v>
      </c>
      <c r="B714" s="80">
        <v>40938</v>
      </c>
      <c r="C714" s="81">
        <v>72.045951859956233</v>
      </c>
      <c r="D714" s="81" t="s">
        <v>71</v>
      </c>
      <c r="E714" s="71" t="s">
        <v>348</v>
      </c>
      <c r="F714" s="82">
        <v>1</v>
      </c>
      <c r="G714" s="83">
        <v>51.5</v>
      </c>
      <c r="H714" s="84">
        <v>1</v>
      </c>
      <c r="I714" s="85" t="s">
        <v>328</v>
      </c>
      <c r="J714" s="84" t="s">
        <v>338</v>
      </c>
    </row>
    <row r="715" spans="1:10" ht="63" x14ac:dyDescent="0.25">
      <c r="A715" s="86" t="s">
        <v>177</v>
      </c>
      <c r="B715" s="80">
        <v>41863</v>
      </c>
      <c r="C715" s="81">
        <v>46.663019693654263</v>
      </c>
      <c r="D715" s="81" t="s">
        <v>69</v>
      </c>
      <c r="E715" s="69" t="s">
        <v>347</v>
      </c>
      <c r="F715" s="82">
        <v>1</v>
      </c>
      <c r="G715" s="83">
        <v>42.54</v>
      </c>
      <c r="H715" s="84">
        <v>1</v>
      </c>
      <c r="I715" s="85" t="s">
        <v>328</v>
      </c>
      <c r="J715" s="84" t="s">
        <v>337</v>
      </c>
    </row>
    <row r="716" spans="1:10" ht="63" x14ac:dyDescent="0.25">
      <c r="A716" s="86" t="s">
        <v>133</v>
      </c>
      <c r="B716" s="80">
        <v>40938</v>
      </c>
      <c r="C716" s="81">
        <v>87.035010940919037</v>
      </c>
      <c r="D716" s="81" t="s">
        <v>73</v>
      </c>
      <c r="E716" s="71" t="s">
        <v>348</v>
      </c>
      <c r="F716" s="82">
        <v>1</v>
      </c>
      <c r="G716" s="83">
        <v>41.54</v>
      </c>
      <c r="H716" s="84">
        <v>1</v>
      </c>
      <c r="I716" s="85" t="s">
        <v>328</v>
      </c>
      <c r="J716" s="84" t="s">
        <v>338</v>
      </c>
    </row>
    <row r="717" spans="1:10" ht="63" x14ac:dyDescent="0.25">
      <c r="A717" s="86" t="s">
        <v>133</v>
      </c>
      <c r="B717" s="80">
        <v>40938</v>
      </c>
      <c r="C717" s="81">
        <v>70.021881838074393</v>
      </c>
      <c r="D717" s="81" t="s">
        <v>329</v>
      </c>
      <c r="E717" s="71" t="s">
        <v>348</v>
      </c>
      <c r="F717" s="82">
        <v>1</v>
      </c>
      <c r="G717" s="83">
        <v>39.22</v>
      </c>
      <c r="H717" s="84">
        <v>1</v>
      </c>
      <c r="I717" s="85" t="s">
        <v>328</v>
      </c>
      <c r="J717" s="84" t="s">
        <v>338</v>
      </c>
    </row>
    <row r="718" spans="1:10" ht="63" x14ac:dyDescent="0.25">
      <c r="A718" s="86" t="s">
        <v>344</v>
      </c>
      <c r="B718" s="80">
        <v>40898</v>
      </c>
      <c r="C718" s="81">
        <v>80.032822757111603</v>
      </c>
      <c r="D718" s="81" t="s">
        <v>71</v>
      </c>
      <c r="E718" s="71" t="s">
        <v>348</v>
      </c>
      <c r="F718" s="82">
        <v>1</v>
      </c>
      <c r="G718" s="83">
        <v>38.590000000000003</v>
      </c>
      <c r="H718" s="84">
        <v>1</v>
      </c>
      <c r="I718" s="85" t="s">
        <v>328</v>
      </c>
      <c r="J718" s="84" t="s">
        <v>337</v>
      </c>
    </row>
    <row r="719" spans="1:10" ht="63" x14ac:dyDescent="0.25">
      <c r="A719" s="86" t="s">
        <v>177</v>
      </c>
      <c r="B719" s="80">
        <v>41772</v>
      </c>
      <c r="C719" s="81">
        <v>55.038159790788278</v>
      </c>
      <c r="D719" s="81" t="s">
        <v>330</v>
      </c>
      <c r="E719" s="71" t="s">
        <v>348</v>
      </c>
      <c r="F719" s="82">
        <v>1</v>
      </c>
      <c r="G719" s="83">
        <v>38.36</v>
      </c>
      <c r="H719" s="84">
        <v>1</v>
      </c>
      <c r="I719" s="85" t="s">
        <v>328</v>
      </c>
      <c r="J719" s="84" t="s">
        <v>337</v>
      </c>
    </row>
    <row r="720" spans="1:10" ht="63" x14ac:dyDescent="0.25">
      <c r="A720" s="86" t="s">
        <v>133</v>
      </c>
      <c r="B720" s="80">
        <v>42046</v>
      </c>
      <c r="C720" s="81">
        <v>50</v>
      </c>
      <c r="D720" s="81" t="s">
        <v>69</v>
      </c>
      <c r="E720" s="69" t="s">
        <v>347</v>
      </c>
      <c r="F720" s="82">
        <v>1</v>
      </c>
      <c r="G720" s="83">
        <v>34.96</v>
      </c>
      <c r="H720" s="84">
        <v>1</v>
      </c>
      <c r="I720" s="85" t="s">
        <v>328</v>
      </c>
      <c r="J720" s="84" t="s">
        <v>338</v>
      </c>
    </row>
    <row r="721" spans="1:10" ht="63" x14ac:dyDescent="0.25">
      <c r="A721" s="86" t="s">
        <v>133</v>
      </c>
      <c r="B721" s="80">
        <v>42046</v>
      </c>
      <c r="C721" s="81">
        <v>62.035010940919037</v>
      </c>
      <c r="D721" s="81" t="s">
        <v>329</v>
      </c>
      <c r="E721" s="71" t="s">
        <v>348</v>
      </c>
      <c r="F721" s="82">
        <v>1</v>
      </c>
      <c r="G721" s="83">
        <v>30.73</v>
      </c>
      <c r="H721" s="84">
        <v>1</v>
      </c>
      <c r="I721" s="85" t="s">
        <v>328</v>
      </c>
      <c r="J721" s="84" t="s">
        <v>338</v>
      </c>
    </row>
    <row r="722" spans="1:10" ht="63" x14ac:dyDescent="0.25">
      <c r="A722" s="86" t="s">
        <v>133</v>
      </c>
      <c r="B722" s="80">
        <v>42046</v>
      </c>
      <c r="C722" s="81">
        <v>75.054704595185981</v>
      </c>
      <c r="D722" s="81" t="s">
        <v>71</v>
      </c>
      <c r="E722" s="71" t="s">
        <v>348</v>
      </c>
      <c r="F722" s="82">
        <v>1</v>
      </c>
      <c r="G722" s="83">
        <v>27.54</v>
      </c>
      <c r="H722" s="84">
        <v>1</v>
      </c>
      <c r="I722" s="85" t="s">
        <v>328</v>
      </c>
      <c r="J722" s="84" t="s">
        <v>338</v>
      </c>
    </row>
    <row r="723" spans="1:10" ht="63" x14ac:dyDescent="0.25">
      <c r="A723" s="86" t="s">
        <v>177</v>
      </c>
      <c r="B723" s="80">
        <v>40977</v>
      </c>
      <c r="C723" s="81">
        <v>73.030634573304155</v>
      </c>
      <c r="D723" s="81" t="s">
        <v>71</v>
      </c>
      <c r="E723" s="71" t="s">
        <v>348</v>
      </c>
      <c r="F723" s="82">
        <v>1</v>
      </c>
      <c r="G723" s="83">
        <v>25.14</v>
      </c>
      <c r="H723" s="84">
        <v>1</v>
      </c>
      <c r="I723" s="85" t="s">
        <v>328</v>
      </c>
      <c r="J723" s="84" t="s">
        <v>337</v>
      </c>
    </row>
    <row r="724" spans="1:10" ht="63" x14ac:dyDescent="0.25">
      <c r="A724" s="86" t="s">
        <v>177</v>
      </c>
      <c r="B724" s="80">
        <v>41967</v>
      </c>
      <c r="C724" s="81">
        <v>97.538293216630194</v>
      </c>
      <c r="D724" s="81" t="s">
        <v>75</v>
      </c>
      <c r="E724" s="71" t="s">
        <v>348</v>
      </c>
      <c r="F724" s="82">
        <v>1</v>
      </c>
      <c r="G724" s="83">
        <v>21.03</v>
      </c>
      <c r="H724" s="84">
        <v>1</v>
      </c>
      <c r="I724" s="85" t="s">
        <v>328</v>
      </c>
      <c r="J724" s="84" t="s">
        <v>337</v>
      </c>
    </row>
    <row r="725" spans="1:10" ht="63" x14ac:dyDescent="0.25">
      <c r="A725" s="86" t="s">
        <v>177</v>
      </c>
      <c r="B725" s="80">
        <v>42046</v>
      </c>
      <c r="C725" s="81">
        <v>85.010940919037196</v>
      </c>
      <c r="D725" s="81" t="s">
        <v>73</v>
      </c>
      <c r="E725" s="71" t="s">
        <v>348</v>
      </c>
      <c r="F725" s="82">
        <v>1</v>
      </c>
      <c r="G725" s="83">
        <v>18.52</v>
      </c>
      <c r="H725" s="84">
        <v>1</v>
      </c>
      <c r="I725" s="85" t="s">
        <v>328</v>
      </c>
      <c r="J725" s="84" t="s">
        <v>337</v>
      </c>
    </row>
    <row r="726" spans="1:10" ht="63" x14ac:dyDescent="0.25">
      <c r="A726" s="86" t="s">
        <v>345</v>
      </c>
      <c r="B726" s="80">
        <v>40938</v>
      </c>
      <c r="C726" s="81">
        <v>60.010940919037196</v>
      </c>
      <c r="D726" s="81" t="s">
        <v>330</v>
      </c>
      <c r="E726" s="71" t="s">
        <v>348</v>
      </c>
      <c r="F726" s="82">
        <v>1</v>
      </c>
      <c r="G726" s="83">
        <v>18.399999999999999</v>
      </c>
      <c r="H726" s="84">
        <v>1</v>
      </c>
      <c r="I726" s="85" t="s">
        <v>328</v>
      </c>
      <c r="J726" s="84" t="s">
        <v>337</v>
      </c>
    </row>
    <row r="727" spans="1:10" ht="63" x14ac:dyDescent="0.25">
      <c r="A727" s="86" t="s">
        <v>177</v>
      </c>
      <c r="B727" s="80">
        <v>41338</v>
      </c>
      <c r="C727" s="81">
        <v>62.043016491434059</v>
      </c>
      <c r="D727" s="81" t="s">
        <v>329</v>
      </c>
      <c r="E727" s="71" t="s">
        <v>348</v>
      </c>
      <c r="F727" s="82">
        <v>1</v>
      </c>
      <c r="G727" s="83">
        <v>18.28</v>
      </c>
      <c r="H727" s="84">
        <v>1</v>
      </c>
      <c r="I727" s="85" t="s">
        <v>328</v>
      </c>
      <c r="J727" s="84" t="s">
        <v>337</v>
      </c>
    </row>
    <row r="728" spans="1:10" ht="63" x14ac:dyDescent="0.25">
      <c r="A728" s="86" t="s">
        <v>177</v>
      </c>
      <c r="B728" s="80">
        <v>40977</v>
      </c>
      <c r="C728" s="81">
        <v>60.010940919037196</v>
      </c>
      <c r="D728" s="81" t="s">
        <v>330</v>
      </c>
      <c r="E728" s="71" t="s">
        <v>348</v>
      </c>
      <c r="F728" s="82">
        <v>0</v>
      </c>
      <c r="G728" s="83">
        <v>17.11</v>
      </c>
      <c r="H728" s="84">
        <v>0</v>
      </c>
      <c r="I728" s="85" t="s">
        <v>328</v>
      </c>
      <c r="J728" s="84" t="s">
        <v>337</v>
      </c>
    </row>
    <row r="729" spans="1:10" ht="63" x14ac:dyDescent="0.25">
      <c r="A729" s="86" t="s">
        <v>177</v>
      </c>
      <c r="B729" s="80">
        <v>41345</v>
      </c>
      <c r="C729" s="81">
        <v>55.032822757111589</v>
      </c>
      <c r="D729" s="81" t="s">
        <v>330</v>
      </c>
      <c r="E729" s="71" t="s">
        <v>348</v>
      </c>
      <c r="F729" s="82">
        <v>0</v>
      </c>
      <c r="G729" s="83">
        <v>16.82</v>
      </c>
      <c r="H729" s="84">
        <v>0</v>
      </c>
      <c r="I729" s="85" t="s">
        <v>328</v>
      </c>
      <c r="J729" s="84" t="s">
        <v>337</v>
      </c>
    </row>
    <row r="730" spans="1:10" ht="63" x14ac:dyDescent="0.25">
      <c r="A730" s="86" t="s">
        <v>133</v>
      </c>
      <c r="B730" s="80">
        <v>41967</v>
      </c>
      <c r="C730" s="81">
        <v>51.695842450765859</v>
      </c>
      <c r="D730" s="81" t="s">
        <v>330</v>
      </c>
      <c r="E730" s="71" t="s">
        <v>348</v>
      </c>
      <c r="F730" s="82">
        <v>1</v>
      </c>
      <c r="G730" s="83">
        <v>16.23</v>
      </c>
      <c r="H730" s="84">
        <v>1</v>
      </c>
      <c r="I730" s="85" t="s">
        <v>328</v>
      </c>
      <c r="J730" s="84" t="s">
        <v>338</v>
      </c>
    </row>
    <row r="731" spans="1:10" ht="63" x14ac:dyDescent="0.25">
      <c r="A731" s="86" t="s">
        <v>344</v>
      </c>
      <c r="B731" s="80">
        <v>40938</v>
      </c>
      <c r="C731" s="81">
        <v>72.045951859956233</v>
      </c>
      <c r="D731" s="81" t="s">
        <v>71</v>
      </c>
      <c r="E731" s="71" t="s">
        <v>348</v>
      </c>
      <c r="F731" s="82">
        <v>1</v>
      </c>
      <c r="G731" s="83">
        <v>15.99</v>
      </c>
      <c r="H731" s="84">
        <v>1</v>
      </c>
      <c r="I731" s="85" t="s">
        <v>328</v>
      </c>
      <c r="J731" s="84" t="s">
        <v>337</v>
      </c>
    </row>
    <row r="732" spans="1:10" ht="63" x14ac:dyDescent="0.25">
      <c r="A732" s="86" t="s">
        <v>177</v>
      </c>
      <c r="B732" s="80">
        <v>41772</v>
      </c>
      <c r="C732" s="81">
        <v>65.043763676148799</v>
      </c>
      <c r="D732" s="81" t="s">
        <v>329</v>
      </c>
      <c r="E732" s="71" t="s">
        <v>348</v>
      </c>
      <c r="F732" s="82">
        <v>1</v>
      </c>
      <c r="G732" s="83">
        <v>15.49</v>
      </c>
      <c r="H732" s="84">
        <v>1</v>
      </c>
      <c r="I732" s="85" t="s">
        <v>328</v>
      </c>
      <c r="J732" s="84" t="s">
        <v>337</v>
      </c>
    </row>
    <row r="733" spans="1:10" ht="63" x14ac:dyDescent="0.25">
      <c r="A733" s="86" t="s">
        <v>133</v>
      </c>
      <c r="B733" s="80">
        <v>40938</v>
      </c>
      <c r="C733" s="81">
        <v>44.037199124726477</v>
      </c>
      <c r="D733" s="81" t="s">
        <v>69</v>
      </c>
      <c r="E733" s="69" t="s">
        <v>347</v>
      </c>
      <c r="F733" s="82">
        <v>1</v>
      </c>
      <c r="G733" s="83">
        <v>15.29</v>
      </c>
      <c r="H733" s="84">
        <v>1</v>
      </c>
      <c r="I733" s="85" t="s">
        <v>328</v>
      </c>
      <c r="J733" s="84" t="s">
        <v>338</v>
      </c>
    </row>
    <row r="734" spans="1:10" ht="63" x14ac:dyDescent="0.25">
      <c r="A734" s="86" t="s">
        <v>133</v>
      </c>
      <c r="B734" s="80">
        <v>41863</v>
      </c>
      <c r="C734" s="81">
        <v>40.864332603938728</v>
      </c>
      <c r="D734" s="81" t="s">
        <v>69</v>
      </c>
      <c r="E734" s="69" t="s">
        <v>347</v>
      </c>
      <c r="F734" s="82">
        <v>1</v>
      </c>
      <c r="G734" s="83">
        <v>14.6</v>
      </c>
      <c r="H734" s="84">
        <v>1</v>
      </c>
      <c r="I734" s="85" t="s">
        <v>328</v>
      </c>
      <c r="J734" s="84" t="s">
        <v>338</v>
      </c>
    </row>
    <row r="735" spans="1:10" ht="63" x14ac:dyDescent="0.25">
      <c r="A735" s="86" t="s">
        <v>177</v>
      </c>
      <c r="B735" s="80">
        <v>42046</v>
      </c>
      <c r="C735" s="81">
        <v>70.021881838074393</v>
      </c>
      <c r="D735" s="81" t="s">
        <v>71</v>
      </c>
      <c r="E735" s="71" t="s">
        <v>348</v>
      </c>
      <c r="F735" s="82">
        <v>0</v>
      </c>
      <c r="G735" s="83">
        <v>13.71</v>
      </c>
      <c r="H735" s="84">
        <v>0</v>
      </c>
      <c r="I735" s="85" t="s">
        <v>328</v>
      </c>
      <c r="J735" s="84" t="s">
        <v>337</v>
      </c>
    </row>
    <row r="736" spans="1:10" ht="63" x14ac:dyDescent="0.25">
      <c r="A736" s="86" t="s">
        <v>177</v>
      </c>
      <c r="B736" s="80">
        <v>41345</v>
      </c>
      <c r="C736" s="81">
        <v>57.002188183807441</v>
      </c>
      <c r="D736" s="81" t="s">
        <v>330</v>
      </c>
      <c r="E736" s="71" t="s">
        <v>348</v>
      </c>
      <c r="F736" s="82">
        <v>1</v>
      </c>
      <c r="G736" s="83">
        <v>12.33</v>
      </c>
      <c r="H736" s="84">
        <v>1</v>
      </c>
      <c r="I736" s="85" t="s">
        <v>328</v>
      </c>
      <c r="J736" s="84" t="s">
        <v>337</v>
      </c>
    </row>
    <row r="737" spans="1:10" ht="63" x14ac:dyDescent="0.25">
      <c r="A737" s="86" t="s">
        <v>177</v>
      </c>
      <c r="B737" s="80">
        <v>41345</v>
      </c>
      <c r="C737" s="81">
        <v>57.002188183807441</v>
      </c>
      <c r="D737" s="81" t="s">
        <v>330</v>
      </c>
      <c r="E737" s="71" t="s">
        <v>348</v>
      </c>
      <c r="F737" s="82">
        <v>0</v>
      </c>
      <c r="G737" s="83">
        <v>12.01</v>
      </c>
      <c r="H737" s="84">
        <v>0</v>
      </c>
      <c r="I737" s="85" t="s">
        <v>328</v>
      </c>
      <c r="J737" s="84" t="s">
        <v>337</v>
      </c>
    </row>
    <row r="738" spans="1:10" ht="63" x14ac:dyDescent="0.25">
      <c r="A738" s="86" t="s">
        <v>177</v>
      </c>
      <c r="B738" s="80">
        <v>41772</v>
      </c>
      <c r="C738" s="81">
        <v>80.032822757111603</v>
      </c>
      <c r="D738" s="81" t="s">
        <v>71</v>
      </c>
      <c r="E738" s="71" t="s">
        <v>348</v>
      </c>
      <c r="F738" s="82">
        <v>1</v>
      </c>
      <c r="G738" s="83">
        <v>10.61</v>
      </c>
      <c r="H738" s="84">
        <v>1</v>
      </c>
      <c r="I738" s="85" t="s">
        <v>328</v>
      </c>
      <c r="J738" s="84" t="s">
        <v>337</v>
      </c>
    </row>
    <row r="739" spans="1:10" ht="63" x14ac:dyDescent="0.25">
      <c r="A739" s="86" t="s">
        <v>343</v>
      </c>
      <c r="B739" s="80">
        <v>40938</v>
      </c>
      <c r="C739" s="81">
        <v>75.054704595185981</v>
      </c>
      <c r="D739" s="81" t="s">
        <v>71</v>
      </c>
      <c r="E739" s="71" t="s">
        <v>348</v>
      </c>
      <c r="F739" s="82">
        <v>1</v>
      </c>
      <c r="G739" s="83">
        <v>10.47</v>
      </c>
      <c r="H739" s="84">
        <v>1</v>
      </c>
      <c r="I739" s="85" t="s">
        <v>328</v>
      </c>
      <c r="J739" s="84" t="s">
        <v>337</v>
      </c>
    </row>
    <row r="740" spans="1:10" ht="63" x14ac:dyDescent="0.25">
      <c r="A740" s="86" t="s">
        <v>177</v>
      </c>
      <c r="B740" s="80">
        <v>41338</v>
      </c>
      <c r="C740" s="81">
        <v>70.048567006457816</v>
      </c>
      <c r="D740" s="81" t="s">
        <v>329</v>
      </c>
      <c r="E740" s="71" t="s">
        <v>348</v>
      </c>
      <c r="F740" s="82">
        <v>0</v>
      </c>
      <c r="G740" s="83">
        <v>10.41</v>
      </c>
      <c r="H740" s="84">
        <v>0</v>
      </c>
      <c r="I740" s="85" t="s">
        <v>328</v>
      </c>
      <c r="J740" s="84" t="s">
        <v>337</v>
      </c>
    </row>
    <row r="741" spans="1:10" ht="63" x14ac:dyDescent="0.25">
      <c r="A741" s="86" t="s">
        <v>133</v>
      </c>
      <c r="B741" s="80">
        <v>41772</v>
      </c>
      <c r="C741" s="81">
        <v>67.01312910284463</v>
      </c>
      <c r="D741" s="81" t="s">
        <v>329</v>
      </c>
      <c r="E741" s="71" t="s">
        <v>348</v>
      </c>
      <c r="F741" s="82">
        <v>1</v>
      </c>
      <c r="G741" s="83">
        <v>9.75</v>
      </c>
      <c r="H741" s="84">
        <v>1</v>
      </c>
      <c r="I741" s="85" t="s">
        <v>328</v>
      </c>
      <c r="J741" s="84" t="s">
        <v>338</v>
      </c>
    </row>
    <row r="742" spans="1:10" ht="63" x14ac:dyDescent="0.25">
      <c r="A742" s="86" t="s">
        <v>133</v>
      </c>
      <c r="B742" s="80">
        <v>41772</v>
      </c>
      <c r="C742" s="81">
        <v>65.045097934567963</v>
      </c>
      <c r="D742" s="81" t="s">
        <v>329</v>
      </c>
      <c r="E742" s="71" t="s">
        <v>348</v>
      </c>
      <c r="F742" s="82">
        <v>1</v>
      </c>
      <c r="G742" s="83">
        <v>9.68</v>
      </c>
      <c r="H742" s="84">
        <v>1</v>
      </c>
      <c r="I742" s="85" t="s">
        <v>328</v>
      </c>
      <c r="J742" s="84" t="s">
        <v>338</v>
      </c>
    </row>
    <row r="743" spans="1:10" ht="63" x14ac:dyDescent="0.25">
      <c r="A743" s="86" t="s">
        <v>177</v>
      </c>
      <c r="B743" s="80">
        <v>40977</v>
      </c>
      <c r="C743" s="81">
        <v>62.035010940919037</v>
      </c>
      <c r="D743" s="81" t="s">
        <v>329</v>
      </c>
      <c r="E743" s="71" t="s">
        <v>348</v>
      </c>
      <c r="F743" s="82">
        <v>1</v>
      </c>
      <c r="G743" s="83">
        <v>9.61</v>
      </c>
      <c r="H743" s="84">
        <v>1</v>
      </c>
      <c r="I743" s="85" t="s">
        <v>328</v>
      </c>
      <c r="J743" s="84" t="s">
        <v>337</v>
      </c>
    </row>
    <row r="744" spans="1:10" ht="63" x14ac:dyDescent="0.25">
      <c r="A744" s="86" t="s">
        <v>133</v>
      </c>
      <c r="B744" s="80">
        <v>40938</v>
      </c>
      <c r="C744" s="81">
        <v>72.045951859956233</v>
      </c>
      <c r="D744" s="81" t="s">
        <v>71</v>
      </c>
      <c r="E744" s="71" t="s">
        <v>348</v>
      </c>
      <c r="F744" s="82">
        <v>1</v>
      </c>
      <c r="G744" s="83">
        <v>9.26</v>
      </c>
      <c r="H744" s="84">
        <v>1</v>
      </c>
      <c r="I744" s="85" t="s">
        <v>328</v>
      </c>
      <c r="J744" s="84" t="s">
        <v>338</v>
      </c>
    </row>
    <row r="745" spans="1:10" ht="63" x14ac:dyDescent="0.25">
      <c r="A745" s="86" t="s">
        <v>133</v>
      </c>
      <c r="B745" s="80">
        <v>40938</v>
      </c>
      <c r="C745" s="81">
        <v>68.052516411378562</v>
      </c>
      <c r="D745" s="81" t="s">
        <v>329</v>
      </c>
      <c r="E745" s="71" t="s">
        <v>348</v>
      </c>
      <c r="F745" s="82">
        <v>1</v>
      </c>
      <c r="G745" s="83">
        <v>9.2100000000000009</v>
      </c>
      <c r="H745" s="84">
        <v>1</v>
      </c>
      <c r="I745" s="85" t="s">
        <v>328</v>
      </c>
      <c r="J745" s="84" t="s">
        <v>338</v>
      </c>
    </row>
    <row r="746" spans="1:10" ht="63" x14ac:dyDescent="0.25">
      <c r="A746" s="86" t="s">
        <v>133</v>
      </c>
      <c r="B746" s="80">
        <v>41772</v>
      </c>
      <c r="C746" s="81">
        <v>65.045097934567963</v>
      </c>
      <c r="D746" s="81" t="s">
        <v>329</v>
      </c>
      <c r="E746" s="71" t="s">
        <v>348</v>
      </c>
      <c r="F746" s="82">
        <v>0</v>
      </c>
      <c r="G746" s="83">
        <v>9.1199999999999992</v>
      </c>
      <c r="H746" s="84">
        <v>0</v>
      </c>
      <c r="I746" s="85" t="s">
        <v>328</v>
      </c>
      <c r="J746" s="84" t="s">
        <v>338</v>
      </c>
    </row>
    <row r="747" spans="1:10" ht="63" x14ac:dyDescent="0.25">
      <c r="A747" s="86" t="s">
        <v>177</v>
      </c>
      <c r="B747" s="80">
        <v>42083</v>
      </c>
      <c r="C747" s="81">
        <v>84.026258205689274</v>
      </c>
      <c r="D747" s="81" t="s">
        <v>73</v>
      </c>
      <c r="E747" s="71" t="s">
        <v>348</v>
      </c>
      <c r="F747" s="82">
        <v>1</v>
      </c>
      <c r="G747" s="83">
        <v>8.48</v>
      </c>
      <c r="H747" s="84">
        <v>1</v>
      </c>
      <c r="I747" s="85" t="s">
        <v>328</v>
      </c>
      <c r="J747" s="84" t="s">
        <v>337</v>
      </c>
    </row>
    <row r="748" spans="1:10" ht="63" x14ac:dyDescent="0.25">
      <c r="A748" s="86" t="s">
        <v>177</v>
      </c>
      <c r="B748" s="80">
        <v>40977</v>
      </c>
      <c r="C748" s="81">
        <v>63.019693654266959</v>
      </c>
      <c r="D748" s="81" t="s">
        <v>329</v>
      </c>
      <c r="E748" s="71" t="s">
        <v>348</v>
      </c>
      <c r="F748" s="82">
        <v>1</v>
      </c>
      <c r="G748" s="83">
        <v>8.4700000000000006</v>
      </c>
      <c r="H748" s="84">
        <v>1</v>
      </c>
      <c r="I748" s="85" t="s">
        <v>328</v>
      </c>
      <c r="J748" s="84" t="s">
        <v>337</v>
      </c>
    </row>
    <row r="749" spans="1:10" ht="63" x14ac:dyDescent="0.25">
      <c r="A749" s="86" t="s">
        <v>345</v>
      </c>
      <c r="B749" s="80">
        <v>40938</v>
      </c>
      <c r="C749" s="81">
        <v>98.030634573304141</v>
      </c>
      <c r="D749" s="81" t="s">
        <v>75</v>
      </c>
      <c r="E749" s="71" t="s">
        <v>348</v>
      </c>
      <c r="F749" s="82">
        <v>1</v>
      </c>
      <c r="G749" s="83">
        <v>8.42</v>
      </c>
      <c r="H749" s="84">
        <v>1</v>
      </c>
      <c r="I749" s="85" t="s">
        <v>328</v>
      </c>
      <c r="J749" s="84" t="s">
        <v>337</v>
      </c>
    </row>
    <row r="750" spans="1:10" ht="63" x14ac:dyDescent="0.25">
      <c r="A750" s="86" t="s">
        <v>133</v>
      </c>
      <c r="B750" s="80">
        <v>42046</v>
      </c>
      <c r="C750" s="81">
        <v>75.054704595185981</v>
      </c>
      <c r="D750" s="81" t="s">
        <v>71</v>
      </c>
      <c r="E750" s="71" t="s">
        <v>348</v>
      </c>
      <c r="F750" s="82">
        <v>1</v>
      </c>
      <c r="G750" s="83">
        <v>7.74</v>
      </c>
      <c r="H750" s="84">
        <v>1</v>
      </c>
      <c r="I750" s="85" t="s">
        <v>328</v>
      </c>
      <c r="J750" s="84" t="s">
        <v>338</v>
      </c>
    </row>
    <row r="751" spans="1:10" ht="63" x14ac:dyDescent="0.25">
      <c r="A751" s="86" t="s">
        <v>177</v>
      </c>
      <c r="B751" s="80">
        <v>41345</v>
      </c>
      <c r="C751" s="81">
        <v>60.010940919037196</v>
      </c>
      <c r="D751" s="81" t="s">
        <v>330</v>
      </c>
      <c r="E751" s="71" t="s">
        <v>348</v>
      </c>
      <c r="F751" s="82">
        <v>1</v>
      </c>
      <c r="G751" s="83">
        <v>7.63</v>
      </c>
      <c r="H751" s="84">
        <v>1</v>
      </c>
      <c r="I751" s="85" t="s">
        <v>328</v>
      </c>
      <c r="J751" s="84" t="s">
        <v>337</v>
      </c>
    </row>
    <row r="752" spans="1:10" ht="63" x14ac:dyDescent="0.25">
      <c r="A752" s="86" t="s">
        <v>133</v>
      </c>
      <c r="B752" s="80">
        <v>41967</v>
      </c>
      <c r="C752" s="81">
        <v>97.538293216630194</v>
      </c>
      <c r="D752" s="81" t="s">
        <v>75</v>
      </c>
      <c r="E752" s="71" t="s">
        <v>348</v>
      </c>
      <c r="F752" s="82">
        <v>1</v>
      </c>
      <c r="G752" s="83">
        <v>7.62</v>
      </c>
      <c r="H752" s="84">
        <v>1</v>
      </c>
      <c r="I752" s="85" t="s">
        <v>328</v>
      </c>
      <c r="J752" s="84" t="s">
        <v>338</v>
      </c>
    </row>
    <row r="753" spans="1:10" ht="63" x14ac:dyDescent="0.25">
      <c r="A753" s="86" t="s">
        <v>177</v>
      </c>
      <c r="B753" s="80">
        <v>41382</v>
      </c>
      <c r="C753" s="81">
        <v>90.062443294017186</v>
      </c>
      <c r="D753" s="81" t="s">
        <v>75</v>
      </c>
      <c r="E753" s="71" t="s">
        <v>348</v>
      </c>
      <c r="F753" s="82">
        <v>0</v>
      </c>
      <c r="G753" s="83">
        <v>7.59</v>
      </c>
      <c r="H753" s="84">
        <v>0</v>
      </c>
      <c r="I753" s="85" t="s">
        <v>328</v>
      </c>
      <c r="J753" s="84" t="s">
        <v>337</v>
      </c>
    </row>
    <row r="754" spans="1:10" ht="63" x14ac:dyDescent="0.25">
      <c r="A754" s="86" t="s">
        <v>177</v>
      </c>
      <c r="B754" s="80">
        <v>41338</v>
      </c>
      <c r="C754" s="81">
        <v>70.048567006457816</v>
      </c>
      <c r="D754" s="81" t="s">
        <v>329</v>
      </c>
      <c r="E754" s="71" t="s">
        <v>348</v>
      </c>
      <c r="F754" s="82">
        <v>0</v>
      </c>
      <c r="G754" s="83">
        <v>7.29</v>
      </c>
      <c r="H754" s="84">
        <v>0</v>
      </c>
      <c r="I754" s="85" t="s">
        <v>328</v>
      </c>
      <c r="J754" s="84" t="s">
        <v>337</v>
      </c>
    </row>
    <row r="755" spans="1:10" ht="63" x14ac:dyDescent="0.25">
      <c r="A755" s="86" t="s">
        <v>177</v>
      </c>
      <c r="B755" s="80">
        <v>40977</v>
      </c>
      <c r="C755" s="81">
        <v>72.045951859956233</v>
      </c>
      <c r="D755" s="81" t="s">
        <v>71</v>
      </c>
      <c r="E755" s="71" t="s">
        <v>348</v>
      </c>
      <c r="F755" s="82">
        <v>1</v>
      </c>
      <c r="G755" s="83">
        <v>7.26</v>
      </c>
      <c r="H755" s="84">
        <v>1</v>
      </c>
      <c r="I755" s="85" t="s">
        <v>328</v>
      </c>
      <c r="J755" s="84" t="s">
        <v>337</v>
      </c>
    </row>
    <row r="756" spans="1:10" ht="63" x14ac:dyDescent="0.25">
      <c r="A756" s="86" t="s">
        <v>133</v>
      </c>
      <c r="B756" s="80">
        <v>42046</v>
      </c>
      <c r="C756" s="81">
        <v>72.045951859956233</v>
      </c>
      <c r="D756" s="81" t="s">
        <v>71</v>
      </c>
      <c r="E756" s="71" t="s">
        <v>348</v>
      </c>
      <c r="F756" s="82">
        <v>1</v>
      </c>
      <c r="G756" s="83">
        <v>6.49</v>
      </c>
      <c r="H756" s="84">
        <v>1</v>
      </c>
      <c r="I756" s="85" t="s">
        <v>328</v>
      </c>
      <c r="J756" s="84" t="s">
        <v>338</v>
      </c>
    </row>
    <row r="757" spans="1:10" ht="63" x14ac:dyDescent="0.25">
      <c r="A757" s="86" t="s">
        <v>177</v>
      </c>
      <c r="B757" s="80">
        <v>40977</v>
      </c>
      <c r="C757" s="81">
        <v>63.019693654266959</v>
      </c>
      <c r="D757" s="81" t="s">
        <v>329</v>
      </c>
      <c r="E757" s="71" t="s">
        <v>348</v>
      </c>
      <c r="F757" s="82">
        <v>1</v>
      </c>
      <c r="G757" s="83">
        <v>6.09</v>
      </c>
      <c r="H757" s="84">
        <v>1</v>
      </c>
      <c r="I757" s="85" t="s">
        <v>328</v>
      </c>
      <c r="J757" s="84" t="s">
        <v>337</v>
      </c>
    </row>
    <row r="758" spans="1:10" ht="63" x14ac:dyDescent="0.25">
      <c r="A758" s="86" t="s">
        <v>177</v>
      </c>
      <c r="B758" s="80">
        <v>41345</v>
      </c>
      <c r="C758" s="81">
        <v>57.002188183807441</v>
      </c>
      <c r="D758" s="81" t="s">
        <v>330</v>
      </c>
      <c r="E758" s="71" t="s">
        <v>348</v>
      </c>
      <c r="F758" s="82">
        <v>1</v>
      </c>
      <c r="G758" s="83">
        <v>5.75</v>
      </c>
      <c r="H758" s="84">
        <v>1</v>
      </c>
      <c r="I758" s="85" t="s">
        <v>328</v>
      </c>
      <c r="J758" s="84" t="s">
        <v>337</v>
      </c>
    </row>
    <row r="759" spans="1:10" ht="63" x14ac:dyDescent="0.25">
      <c r="A759" s="86" t="s">
        <v>177</v>
      </c>
      <c r="B759" s="80">
        <v>40977</v>
      </c>
      <c r="C759" s="81">
        <v>63.019693654266959</v>
      </c>
      <c r="D759" s="81" t="s">
        <v>329</v>
      </c>
      <c r="E759" s="71" t="s">
        <v>348</v>
      </c>
      <c r="F759" s="82">
        <v>1</v>
      </c>
      <c r="G759" s="83">
        <v>5.44</v>
      </c>
      <c r="H759" s="84">
        <v>1</v>
      </c>
      <c r="I759" s="85" t="s">
        <v>328</v>
      </c>
      <c r="J759" s="84" t="s">
        <v>337</v>
      </c>
    </row>
    <row r="760" spans="1:10" ht="63" x14ac:dyDescent="0.25">
      <c r="A760" s="86" t="s">
        <v>177</v>
      </c>
      <c r="B760" s="80">
        <v>42083</v>
      </c>
      <c r="C760" s="81">
        <v>73.030634573304155</v>
      </c>
      <c r="D760" s="81" t="s">
        <v>71</v>
      </c>
      <c r="E760" s="71" t="s">
        <v>348</v>
      </c>
      <c r="F760" s="82">
        <v>1</v>
      </c>
      <c r="G760" s="83">
        <v>5.34</v>
      </c>
      <c r="H760" s="84">
        <v>1</v>
      </c>
      <c r="I760" s="85" t="s">
        <v>328</v>
      </c>
      <c r="J760" s="84" t="s">
        <v>337</v>
      </c>
    </row>
    <row r="761" spans="1:10" ht="63" x14ac:dyDescent="0.25">
      <c r="A761" s="86" t="s">
        <v>177</v>
      </c>
      <c r="B761" s="80">
        <v>42046</v>
      </c>
      <c r="C761" s="81">
        <v>97.045951859956233</v>
      </c>
      <c r="D761" s="81" t="s">
        <v>75</v>
      </c>
      <c r="E761" s="71" t="s">
        <v>348</v>
      </c>
      <c r="F761" s="82">
        <v>1</v>
      </c>
      <c r="G761" s="83">
        <v>5.17</v>
      </c>
      <c r="H761" s="84">
        <v>1</v>
      </c>
      <c r="I761" s="85" t="s">
        <v>328</v>
      </c>
      <c r="J761" s="84" t="s">
        <v>337</v>
      </c>
    </row>
    <row r="762" spans="1:10" ht="63" x14ac:dyDescent="0.25">
      <c r="A762" s="86" t="s">
        <v>343</v>
      </c>
      <c r="B762" s="80">
        <v>40898</v>
      </c>
      <c r="C762" s="81">
        <v>80.032822757111603</v>
      </c>
      <c r="D762" s="81" t="s">
        <v>71</v>
      </c>
      <c r="E762" s="71" t="s">
        <v>348</v>
      </c>
      <c r="F762" s="82">
        <v>1</v>
      </c>
      <c r="G762" s="83">
        <v>4.93</v>
      </c>
      <c r="H762" s="84">
        <v>1</v>
      </c>
      <c r="I762" s="85" t="s">
        <v>328</v>
      </c>
      <c r="J762" s="84" t="s">
        <v>337</v>
      </c>
    </row>
    <row r="763" spans="1:10" ht="63" x14ac:dyDescent="0.25">
      <c r="A763" s="86" t="s">
        <v>177</v>
      </c>
      <c r="B763" s="80">
        <v>40938</v>
      </c>
      <c r="C763" s="81">
        <v>72.045951859956233</v>
      </c>
      <c r="D763" s="81" t="s">
        <v>71</v>
      </c>
      <c r="E763" s="71" t="s">
        <v>348</v>
      </c>
      <c r="F763" s="82">
        <v>0</v>
      </c>
      <c r="G763" s="83">
        <v>4.5599999999999996</v>
      </c>
      <c r="H763" s="84">
        <v>0</v>
      </c>
      <c r="I763" s="85" t="s">
        <v>328</v>
      </c>
      <c r="J763" s="84" t="s">
        <v>337</v>
      </c>
    </row>
    <row r="764" spans="1:10" ht="63" x14ac:dyDescent="0.25">
      <c r="A764" s="86" t="s">
        <v>177</v>
      </c>
      <c r="B764" s="80">
        <v>41382</v>
      </c>
      <c r="C764" s="81">
        <v>64.004376367614881</v>
      </c>
      <c r="D764" s="81" t="s">
        <v>329</v>
      </c>
      <c r="E764" s="71" t="s">
        <v>348</v>
      </c>
      <c r="F764" s="82">
        <v>0</v>
      </c>
      <c r="G764" s="83">
        <v>4.49</v>
      </c>
      <c r="H764" s="84">
        <v>0</v>
      </c>
      <c r="I764" s="85" t="s">
        <v>328</v>
      </c>
      <c r="J764" s="84" t="s">
        <v>337</v>
      </c>
    </row>
    <row r="765" spans="1:10" ht="63" x14ac:dyDescent="0.25">
      <c r="A765" s="86" t="s">
        <v>343</v>
      </c>
      <c r="B765" s="80">
        <v>40938</v>
      </c>
      <c r="C765" s="81">
        <v>75.054704595185981</v>
      </c>
      <c r="D765" s="81" t="s">
        <v>71</v>
      </c>
      <c r="E765" s="71" t="s">
        <v>348</v>
      </c>
      <c r="F765" s="82">
        <v>1</v>
      </c>
      <c r="G765" s="83">
        <v>2.87</v>
      </c>
      <c r="H765" s="84">
        <v>1</v>
      </c>
      <c r="I765" s="85" t="s">
        <v>328</v>
      </c>
      <c r="J765" s="84" t="s">
        <v>337</v>
      </c>
    </row>
    <row r="766" spans="1:10" ht="63" x14ac:dyDescent="0.25">
      <c r="A766" s="86" t="s">
        <v>177</v>
      </c>
      <c r="B766" s="80">
        <v>41338</v>
      </c>
      <c r="C766" s="81">
        <v>90.062443294017186</v>
      </c>
      <c r="D766" s="81" t="s">
        <v>75</v>
      </c>
      <c r="E766" s="71" t="s">
        <v>348</v>
      </c>
      <c r="F766" s="82">
        <v>0</v>
      </c>
      <c r="G766" s="83">
        <v>2.86</v>
      </c>
      <c r="H766" s="84">
        <v>0</v>
      </c>
      <c r="I766" s="85" t="s">
        <v>328</v>
      </c>
      <c r="J766" s="84" t="s">
        <v>337</v>
      </c>
    </row>
    <row r="767" spans="1:10" ht="63" x14ac:dyDescent="0.25">
      <c r="A767" s="86" t="s">
        <v>345</v>
      </c>
      <c r="B767" s="80">
        <v>40938</v>
      </c>
      <c r="C767" s="81">
        <v>60.010940919037196</v>
      </c>
      <c r="D767" s="81" t="s">
        <v>330</v>
      </c>
      <c r="E767" s="71" t="s">
        <v>348</v>
      </c>
      <c r="F767" s="82">
        <v>1</v>
      </c>
      <c r="G767" s="83">
        <v>2.7</v>
      </c>
      <c r="H767" s="84">
        <v>1</v>
      </c>
      <c r="I767" s="85" t="s">
        <v>328</v>
      </c>
      <c r="J767" s="84" t="s">
        <v>337</v>
      </c>
    </row>
    <row r="768" spans="1:10" ht="63" x14ac:dyDescent="0.25">
      <c r="A768" s="86" t="s">
        <v>177</v>
      </c>
      <c r="B768" s="80">
        <v>41338</v>
      </c>
      <c r="C768" s="81">
        <v>60.010940919037196</v>
      </c>
      <c r="D768" s="81" t="s">
        <v>330</v>
      </c>
      <c r="E768" s="71" t="s">
        <v>348</v>
      </c>
      <c r="F768" s="82">
        <v>0</v>
      </c>
      <c r="G768" s="83">
        <v>2.41</v>
      </c>
      <c r="H768" s="84">
        <v>0</v>
      </c>
      <c r="I768" s="85" t="s">
        <v>328</v>
      </c>
      <c r="J768" s="84" t="s">
        <v>337</v>
      </c>
    </row>
    <row r="769" spans="1:10" ht="63" x14ac:dyDescent="0.25">
      <c r="A769" s="86" t="s">
        <v>177</v>
      </c>
      <c r="B769" s="80">
        <v>41772</v>
      </c>
      <c r="C769" s="81">
        <v>65.043763676148799</v>
      </c>
      <c r="D769" s="81" t="s">
        <v>329</v>
      </c>
      <c r="E769" s="71" t="s">
        <v>348</v>
      </c>
      <c r="F769" s="82">
        <v>1</v>
      </c>
      <c r="G769" s="83">
        <v>1.95</v>
      </c>
      <c r="H769" s="84">
        <v>1</v>
      </c>
      <c r="I769" s="85" t="s">
        <v>328</v>
      </c>
      <c r="J769" s="84" t="s">
        <v>337</v>
      </c>
    </row>
    <row r="770" spans="1:10" ht="63" x14ac:dyDescent="0.25">
      <c r="A770" s="86" t="s">
        <v>177</v>
      </c>
      <c r="B770" s="80">
        <v>41338</v>
      </c>
      <c r="C770" s="81">
        <v>58.040241233922188</v>
      </c>
      <c r="D770" s="81" t="s">
        <v>330</v>
      </c>
      <c r="E770" s="71" t="s">
        <v>348</v>
      </c>
      <c r="F770" s="82">
        <v>0</v>
      </c>
      <c r="G770" s="83">
        <v>1.88</v>
      </c>
      <c r="H770" s="84">
        <v>0</v>
      </c>
      <c r="I770" s="85" t="s">
        <v>328</v>
      </c>
      <c r="J770" s="84" t="s">
        <v>337</v>
      </c>
    </row>
    <row r="771" spans="1:10" ht="63" x14ac:dyDescent="0.25">
      <c r="A771" s="86" t="s">
        <v>345</v>
      </c>
      <c r="B771" s="80">
        <v>40938</v>
      </c>
      <c r="C771" s="81">
        <v>75.054704595185981</v>
      </c>
      <c r="D771" s="81" t="s">
        <v>71</v>
      </c>
      <c r="E771" s="71" t="s">
        <v>348</v>
      </c>
      <c r="F771" s="82">
        <v>0</v>
      </c>
      <c r="G771" s="83">
        <v>1.61</v>
      </c>
      <c r="H771" s="84">
        <v>0</v>
      </c>
      <c r="I771" s="85" t="s">
        <v>328</v>
      </c>
      <c r="J771" s="84" t="s">
        <v>337</v>
      </c>
    </row>
    <row r="772" spans="1:10" ht="63" x14ac:dyDescent="0.25">
      <c r="A772" s="86" t="s">
        <v>133</v>
      </c>
      <c r="B772" s="80">
        <v>40938</v>
      </c>
      <c r="C772" s="81">
        <v>71.006564551422329</v>
      </c>
      <c r="D772" s="81" t="s">
        <v>71</v>
      </c>
      <c r="E772" s="71" t="s">
        <v>348</v>
      </c>
      <c r="F772" s="82">
        <v>1</v>
      </c>
      <c r="G772" s="83">
        <v>1.32</v>
      </c>
      <c r="H772" s="84" t="s">
        <v>231</v>
      </c>
      <c r="I772" s="85" t="s">
        <v>328</v>
      </c>
      <c r="J772" s="84" t="s">
        <v>338</v>
      </c>
    </row>
    <row r="773" spans="1:10" ht="63" x14ac:dyDescent="0.25">
      <c r="A773" s="86" t="s">
        <v>133</v>
      </c>
      <c r="B773" s="80">
        <v>42046</v>
      </c>
      <c r="C773" s="81">
        <v>64.004376367614881</v>
      </c>
      <c r="D773" s="81" t="s">
        <v>329</v>
      </c>
      <c r="E773" s="71" t="s">
        <v>348</v>
      </c>
      <c r="F773" s="82">
        <v>0</v>
      </c>
      <c r="G773" s="83">
        <v>0.8</v>
      </c>
      <c r="H773" s="84" t="s">
        <v>231</v>
      </c>
      <c r="I773" s="85" t="s">
        <v>328</v>
      </c>
      <c r="J773" s="84" t="s">
        <v>338</v>
      </c>
    </row>
    <row r="774" spans="1:10" ht="63" x14ac:dyDescent="0.25">
      <c r="A774" s="86" t="s">
        <v>133</v>
      </c>
      <c r="B774" s="80">
        <v>41772</v>
      </c>
      <c r="C774" s="81">
        <v>80.032822757111603</v>
      </c>
      <c r="D774" s="81" t="s">
        <v>71</v>
      </c>
      <c r="E774" s="71" t="s">
        <v>348</v>
      </c>
      <c r="F774" s="82">
        <v>1</v>
      </c>
      <c r="G774" s="83">
        <v>0.63</v>
      </c>
      <c r="H774" s="84" t="s">
        <v>231</v>
      </c>
      <c r="I774" s="85" t="s">
        <v>328</v>
      </c>
      <c r="J774" s="84" t="s">
        <v>338</v>
      </c>
    </row>
    <row r="775" spans="1:10" ht="63" x14ac:dyDescent="0.25">
      <c r="A775" s="86" t="s">
        <v>177</v>
      </c>
      <c r="B775" s="80">
        <v>40977</v>
      </c>
      <c r="C775" s="81">
        <v>64.004376367614881</v>
      </c>
      <c r="D775" s="81" t="s">
        <v>329</v>
      </c>
      <c r="E775" s="71" t="s">
        <v>348</v>
      </c>
      <c r="F775" s="82">
        <v>0</v>
      </c>
      <c r="G775" s="83">
        <v>0.62</v>
      </c>
      <c r="H775" s="84" t="s">
        <v>231</v>
      </c>
      <c r="I775" s="85" t="s">
        <v>328</v>
      </c>
      <c r="J775" s="84" t="s">
        <v>337</v>
      </c>
    </row>
    <row r="776" spans="1:10" ht="63" x14ac:dyDescent="0.25">
      <c r="A776" s="86" t="s">
        <v>177</v>
      </c>
      <c r="B776" s="80">
        <v>42083</v>
      </c>
      <c r="C776" s="81">
        <v>72.045951859956233</v>
      </c>
      <c r="D776" s="81" t="s">
        <v>71</v>
      </c>
      <c r="E776" s="71" t="s">
        <v>348</v>
      </c>
      <c r="F776" s="82">
        <v>0</v>
      </c>
      <c r="G776" s="83">
        <v>0.52</v>
      </c>
      <c r="H776" s="84" t="s">
        <v>231</v>
      </c>
      <c r="I776" s="85" t="s">
        <v>328</v>
      </c>
      <c r="J776" s="84" t="s">
        <v>337</v>
      </c>
    </row>
    <row r="777" spans="1:10" ht="63" x14ac:dyDescent="0.25">
      <c r="A777" s="86" t="s">
        <v>343</v>
      </c>
      <c r="B777" s="80">
        <v>40898</v>
      </c>
      <c r="C777" s="81">
        <v>78.008752735229749</v>
      </c>
      <c r="D777" s="81" t="s">
        <v>71</v>
      </c>
      <c r="E777" s="71" t="s">
        <v>348</v>
      </c>
      <c r="F777" s="82">
        <v>1</v>
      </c>
      <c r="G777" s="83">
        <v>0.49</v>
      </c>
      <c r="H777" s="84" t="s">
        <v>231</v>
      </c>
      <c r="I777" s="85" t="s">
        <v>328</v>
      </c>
      <c r="J777" s="84" t="s">
        <v>337</v>
      </c>
    </row>
    <row r="778" spans="1:10" ht="63" x14ac:dyDescent="0.25">
      <c r="A778" s="86" t="s">
        <v>345</v>
      </c>
      <c r="B778" s="80">
        <v>40938</v>
      </c>
      <c r="C778" s="81">
        <v>71.006564551422329</v>
      </c>
      <c r="D778" s="81" t="s">
        <v>71</v>
      </c>
      <c r="E778" s="71" t="s">
        <v>348</v>
      </c>
      <c r="F778" s="82">
        <v>0</v>
      </c>
      <c r="G778" s="83">
        <v>0.47</v>
      </c>
      <c r="H778" s="84" t="s">
        <v>231</v>
      </c>
      <c r="I778" s="85" t="s">
        <v>328</v>
      </c>
      <c r="J778" s="84" t="s">
        <v>337</v>
      </c>
    </row>
    <row r="779" spans="1:10" ht="63" x14ac:dyDescent="0.25">
      <c r="A779" s="86" t="s">
        <v>177</v>
      </c>
      <c r="B779" s="80">
        <v>41772</v>
      </c>
      <c r="C779" s="81">
        <v>80.032822757111603</v>
      </c>
      <c r="D779" s="81" t="s">
        <v>71</v>
      </c>
      <c r="E779" s="71" t="s">
        <v>348</v>
      </c>
      <c r="F779" s="82">
        <v>0</v>
      </c>
      <c r="G779" s="83">
        <v>0.44</v>
      </c>
      <c r="H779" s="84" t="s">
        <v>231</v>
      </c>
      <c r="I779" s="85" t="s">
        <v>328</v>
      </c>
      <c r="J779" s="84" t="s">
        <v>337</v>
      </c>
    </row>
    <row r="780" spans="1:10" ht="63" x14ac:dyDescent="0.25">
      <c r="A780" s="86" t="s">
        <v>343</v>
      </c>
      <c r="B780" s="80">
        <v>40938</v>
      </c>
      <c r="C780" s="81">
        <v>88.019693654266959</v>
      </c>
      <c r="D780" s="81" t="s">
        <v>73</v>
      </c>
      <c r="E780" s="71" t="s">
        <v>348</v>
      </c>
      <c r="F780" s="82">
        <v>1</v>
      </c>
      <c r="G780" s="83">
        <v>0.41</v>
      </c>
      <c r="H780" s="84" t="s">
        <v>231</v>
      </c>
      <c r="I780" s="85" t="s">
        <v>328</v>
      </c>
      <c r="J780" s="84" t="s">
        <v>337</v>
      </c>
    </row>
    <row r="781" spans="1:10" ht="63" x14ac:dyDescent="0.25">
      <c r="A781" s="86" t="s">
        <v>345</v>
      </c>
      <c r="B781" s="80">
        <v>40938</v>
      </c>
      <c r="C781" s="81">
        <v>71.006564551422329</v>
      </c>
      <c r="D781" s="81" t="s">
        <v>71</v>
      </c>
      <c r="E781" s="71" t="s">
        <v>348</v>
      </c>
      <c r="F781" s="82">
        <v>0</v>
      </c>
      <c r="G781" s="83">
        <v>0.39</v>
      </c>
      <c r="H781" s="84" t="s">
        <v>231</v>
      </c>
      <c r="I781" s="85" t="s">
        <v>328</v>
      </c>
      <c r="J781" s="84" t="s">
        <v>337</v>
      </c>
    </row>
    <row r="782" spans="1:10" ht="63" x14ac:dyDescent="0.25">
      <c r="A782" s="86" t="s">
        <v>345</v>
      </c>
      <c r="B782" s="80">
        <v>40938</v>
      </c>
      <c r="C782" s="81">
        <v>72.045951859956233</v>
      </c>
      <c r="D782" s="81" t="s">
        <v>71</v>
      </c>
      <c r="E782" s="71" t="s">
        <v>348</v>
      </c>
      <c r="F782" s="82">
        <v>1</v>
      </c>
      <c r="G782" s="83">
        <v>0.26</v>
      </c>
      <c r="H782" s="84" t="s">
        <v>231</v>
      </c>
      <c r="I782" s="85" t="s">
        <v>328</v>
      </c>
      <c r="J782" s="84" t="s">
        <v>337</v>
      </c>
    </row>
    <row r="783" spans="1:10" ht="63" x14ac:dyDescent="0.25">
      <c r="A783" s="86" t="s">
        <v>345</v>
      </c>
      <c r="B783" s="80">
        <v>40938</v>
      </c>
      <c r="C783" s="81">
        <v>87.035010940919037</v>
      </c>
      <c r="D783" s="81" t="s">
        <v>73</v>
      </c>
      <c r="E783" s="71" t="s">
        <v>348</v>
      </c>
      <c r="F783" s="82">
        <v>1</v>
      </c>
      <c r="G783" s="83">
        <v>7.4999999999999997E-2</v>
      </c>
      <c r="H783" s="84" t="s">
        <v>231</v>
      </c>
      <c r="I783" s="85" t="s">
        <v>328</v>
      </c>
      <c r="J783" s="84" t="s">
        <v>337</v>
      </c>
    </row>
    <row r="784" spans="1:10" ht="63" x14ac:dyDescent="0.25">
      <c r="A784" s="86" t="s">
        <v>345</v>
      </c>
      <c r="B784" s="80">
        <v>40938</v>
      </c>
      <c r="C784" s="81">
        <v>75.054704595185981</v>
      </c>
      <c r="D784" s="81" t="s">
        <v>71</v>
      </c>
      <c r="E784" s="71" t="s">
        <v>348</v>
      </c>
      <c r="F784" s="82">
        <v>0</v>
      </c>
      <c r="G784" s="83">
        <v>0</v>
      </c>
      <c r="H784" s="84" t="s">
        <v>231</v>
      </c>
      <c r="I784" s="85" t="s">
        <v>328</v>
      </c>
      <c r="J784" s="84" t="s">
        <v>337</v>
      </c>
    </row>
    <row r="785" spans="1:10" ht="63" x14ac:dyDescent="0.25">
      <c r="A785" s="86" t="s">
        <v>345</v>
      </c>
      <c r="B785" s="80">
        <v>40938</v>
      </c>
      <c r="C785" s="81">
        <v>87.035010940919037</v>
      </c>
      <c r="D785" s="81" t="s">
        <v>73</v>
      </c>
      <c r="E785" s="71" t="s">
        <v>348</v>
      </c>
      <c r="F785" s="82">
        <v>1</v>
      </c>
      <c r="G785" s="83">
        <v>0</v>
      </c>
      <c r="H785" s="84" t="s">
        <v>231</v>
      </c>
      <c r="I785" s="85" t="s">
        <v>328</v>
      </c>
      <c r="J785" s="84" t="s">
        <v>337</v>
      </c>
    </row>
    <row r="786" spans="1:10" ht="63" x14ac:dyDescent="0.25">
      <c r="A786" s="86" t="s">
        <v>133</v>
      </c>
      <c r="B786" s="80">
        <v>40938</v>
      </c>
      <c r="C786" s="81">
        <v>60.010940919037196</v>
      </c>
      <c r="D786" s="81" t="s">
        <v>330</v>
      </c>
      <c r="E786" s="71" t="s">
        <v>348</v>
      </c>
      <c r="F786" s="82">
        <v>0</v>
      </c>
      <c r="G786" s="83">
        <v>0</v>
      </c>
      <c r="H786" s="84" t="s">
        <v>231</v>
      </c>
      <c r="I786" s="85" t="s">
        <v>328</v>
      </c>
      <c r="J786" s="84" t="s">
        <v>338</v>
      </c>
    </row>
    <row r="787" spans="1:10" ht="63" x14ac:dyDescent="0.25">
      <c r="A787" s="86" t="s">
        <v>133</v>
      </c>
      <c r="B787" s="80">
        <v>41863</v>
      </c>
      <c r="C787" s="81">
        <v>40.864332603938728</v>
      </c>
      <c r="D787" s="81" t="s">
        <v>69</v>
      </c>
      <c r="E787" s="69" t="s">
        <v>347</v>
      </c>
      <c r="F787" s="82">
        <v>1</v>
      </c>
      <c r="G787" s="83">
        <v>0</v>
      </c>
      <c r="H787" s="84" t="s">
        <v>231</v>
      </c>
      <c r="I787" s="85" t="s">
        <v>328</v>
      </c>
      <c r="J787" s="84" t="s">
        <v>338</v>
      </c>
    </row>
    <row r="788" spans="1:10" ht="63" x14ac:dyDescent="0.25">
      <c r="A788" s="86" t="s">
        <v>133</v>
      </c>
      <c r="B788" s="80">
        <v>41967</v>
      </c>
      <c r="C788" s="81">
        <v>61.706783369803063</v>
      </c>
      <c r="D788" s="81" t="s">
        <v>329</v>
      </c>
      <c r="E788" s="71" t="s">
        <v>348</v>
      </c>
      <c r="F788" s="82">
        <v>0</v>
      </c>
      <c r="G788" s="83">
        <v>0</v>
      </c>
      <c r="H788" s="84" t="s">
        <v>231</v>
      </c>
      <c r="I788" s="85" t="s">
        <v>328</v>
      </c>
      <c r="J788" s="84" t="s">
        <v>338</v>
      </c>
    </row>
    <row r="789" spans="1:10" ht="63" x14ac:dyDescent="0.25">
      <c r="A789" s="86" t="s">
        <v>133</v>
      </c>
      <c r="B789" s="80">
        <v>42046</v>
      </c>
      <c r="C789" s="81">
        <v>100.054704595186</v>
      </c>
      <c r="D789" s="81" t="s">
        <v>75</v>
      </c>
      <c r="E789" s="71" t="s">
        <v>348</v>
      </c>
      <c r="F789" s="82">
        <v>1</v>
      </c>
      <c r="G789" s="83">
        <v>0</v>
      </c>
      <c r="H789" s="84" t="s">
        <v>231</v>
      </c>
      <c r="I789" s="85" t="s">
        <v>328</v>
      </c>
      <c r="J789" s="84" t="s">
        <v>338</v>
      </c>
    </row>
    <row r="790" spans="1:10" ht="63" x14ac:dyDescent="0.25">
      <c r="A790" s="86" t="s">
        <v>177</v>
      </c>
      <c r="B790" s="80">
        <v>41345</v>
      </c>
      <c r="C790" s="81">
        <v>57.002188183807441</v>
      </c>
      <c r="D790" s="81" t="s">
        <v>330</v>
      </c>
      <c r="E790" s="71" t="s">
        <v>348</v>
      </c>
      <c r="F790" s="82">
        <v>0</v>
      </c>
      <c r="G790" s="83">
        <v>0</v>
      </c>
      <c r="H790" s="84" t="s">
        <v>231</v>
      </c>
      <c r="I790" s="85" t="s">
        <v>328</v>
      </c>
      <c r="J790" s="84" t="s">
        <v>337</v>
      </c>
    </row>
    <row r="791" spans="1:10" ht="63" x14ac:dyDescent="0.25">
      <c r="A791" s="86" t="s">
        <v>177</v>
      </c>
      <c r="B791" s="80">
        <v>41382</v>
      </c>
      <c r="C791" s="81">
        <v>90.062443294017186</v>
      </c>
      <c r="D791" s="81" t="s">
        <v>75</v>
      </c>
      <c r="E791" s="71" t="s">
        <v>348</v>
      </c>
      <c r="F791" s="82">
        <v>0</v>
      </c>
      <c r="G791" s="83">
        <v>0</v>
      </c>
      <c r="H791" s="84" t="s">
        <v>231</v>
      </c>
      <c r="I791" s="85" t="s">
        <v>328</v>
      </c>
      <c r="J791" s="84" t="s">
        <v>337</v>
      </c>
    </row>
    <row r="792" spans="1:10" ht="63" x14ac:dyDescent="0.25">
      <c r="A792" s="86" t="s">
        <v>177</v>
      </c>
      <c r="B792" s="80">
        <v>41382</v>
      </c>
      <c r="C792" s="81">
        <v>64.004376367614881</v>
      </c>
      <c r="D792" s="81" t="s">
        <v>329</v>
      </c>
      <c r="E792" s="71" t="s">
        <v>348</v>
      </c>
      <c r="F792" s="82">
        <v>0</v>
      </c>
      <c r="G792" s="83">
        <v>0</v>
      </c>
      <c r="H792" s="84" t="s">
        <v>231</v>
      </c>
      <c r="I792" s="85" t="s">
        <v>328</v>
      </c>
      <c r="J792" s="84" t="s">
        <v>337</v>
      </c>
    </row>
    <row r="793" spans="1:10" ht="63" x14ac:dyDescent="0.25">
      <c r="A793" s="86" t="s">
        <v>177</v>
      </c>
      <c r="B793" s="80">
        <v>41772</v>
      </c>
      <c r="C793" s="81">
        <v>58.041575492341352</v>
      </c>
      <c r="D793" s="81" t="s">
        <v>330</v>
      </c>
      <c r="E793" s="71" t="s">
        <v>348</v>
      </c>
      <c r="F793" s="82">
        <v>0</v>
      </c>
      <c r="G793" s="83">
        <v>0</v>
      </c>
      <c r="H793" s="84" t="s">
        <v>231</v>
      </c>
      <c r="I793" s="85" t="s">
        <v>328</v>
      </c>
      <c r="J793" s="84" t="s">
        <v>337</v>
      </c>
    </row>
    <row r="794" spans="1:10" ht="63" x14ac:dyDescent="0.25">
      <c r="A794" s="86" t="s">
        <v>343</v>
      </c>
      <c r="B794" s="80">
        <v>40898</v>
      </c>
      <c r="C794" s="81">
        <v>78.008752735229749</v>
      </c>
      <c r="D794" s="81" t="s">
        <v>71</v>
      </c>
      <c r="E794" s="71" t="s">
        <v>348</v>
      </c>
      <c r="F794" s="82">
        <v>0</v>
      </c>
      <c r="G794" s="83">
        <v>0</v>
      </c>
      <c r="H794" s="84" t="s">
        <v>231</v>
      </c>
      <c r="I794" s="85" t="s">
        <v>328</v>
      </c>
      <c r="J794" s="84" t="s">
        <v>337</v>
      </c>
    </row>
    <row r="795" spans="1:10" ht="63" x14ac:dyDescent="0.25">
      <c r="A795" s="86" t="s">
        <v>343</v>
      </c>
      <c r="B795" s="80">
        <v>40938</v>
      </c>
      <c r="C795" s="81">
        <v>70.021881838074393</v>
      </c>
      <c r="D795" s="81" t="s">
        <v>329</v>
      </c>
      <c r="E795" s="71" t="s">
        <v>348</v>
      </c>
      <c r="F795" s="82">
        <v>0</v>
      </c>
      <c r="G795" s="83">
        <v>0</v>
      </c>
      <c r="H795" s="84" t="s">
        <v>231</v>
      </c>
      <c r="I795" s="85" t="s">
        <v>328</v>
      </c>
      <c r="J795" s="84" t="s">
        <v>337</v>
      </c>
    </row>
    <row r="796" spans="1:10" ht="63" x14ac:dyDescent="0.25">
      <c r="A796" s="86" t="s">
        <v>343</v>
      </c>
      <c r="B796" s="80">
        <v>40938</v>
      </c>
      <c r="C796" s="81">
        <v>70.021881838074393</v>
      </c>
      <c r="D796" s="81" t="s">
        <v>329</v>
      </c>
      <c r="E796" s="71" t="s">
        <v>348</v>
      </c>
      <c r="F796" s="82">
        <v>0</v>
      </c>
      <c r="G796" s="83">
        <v>0</v>
      </c>
      <c r="H796" s="84" t="s">
        <v>231</v>
      </c>
      <c r="I796" s="85" t="s">
        <v>328</v>
      </c>
      <c r="J796" s="84" t="s">
        <v>337</v>
      </c>
    </row>
    <row r="797" spans="1:10" ht="63" x14ac:dyDescent="0.25">
      <c r="A797" s="86" t="s">
        <v>343</v>
      </c>
      <c r="B797" s="80">
        <v>40898</v>
      </c>
      <c r="C797" s="81">
        <v>90.043763676148785</v>
      </c>
      <c r="D797" s="81" t="s">
        <v>73</v>
      </c>
      <c r="E797" s="71" t="s">
        <v>348</v>
      </c>
      <c r="F797" s="82">
        <v>1</v>
      </c>
      <c r="G797" s="83">
        <v>0</v>
      </c>
      <c r="H797" s="84" t="s">
        <v>231</v>
      </c>
      <c r="I797" s="85" t="s">
        <v>328</v>
      </c>
      <c r="J797" s="84" t="s">
        <v>337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F773-684D-4F5F-BD11-2425CC843291}">
  <dimension ref="A2:V65"/>
  <sheetViews>
    <sheetView topLeftCell="A12" workbookViewId="0">
      <selection activeCell="A12" sqref="A1:XFD1048576"/>
    </sheetView>
  </sheetViews>
  <sheetFormatPr defaultRowHeight="15" x14ac:dyDescent="0.25"/>
  <cols>
    <col min="2" max="2" width="21" bestFit="1" customWidth="1"/>
    <col min="9" max="9" width="5.5703125" bestFit="1" customWidth="1"/>
  </cols>
  <sheetData>
    <row r="2" spans="1:11" ht="15.75" thickBot="1" x14ac:dyDescent="0.3">
      <c r="B2" t="s">
        <v>151</v>
      </c>
    </row>
    <row r="3" spans="1:11" x14ac:dyDescent="0.25">
      <c r="A3" s="39"/>
      <c r="B3" s="87" t="s">
        <v>152</v>
      </c>
      <c r="C3" s="89" t="s">
        <v>153</v>
      </c>
      <c r="D3" s="90"/>
      <c r="E3" s="91"/>
      <c r="F3" s="89" t="s">
        <v>154</v>
      </c>
      <c r="G3" s="90"/>
      <c r="H3" s="91"/>
      <c r="I3" s="89" t="s">
        <v>155</v>
      </c>
      <c r="J3" s="90"/>
      <c r="K3" s="91"/>
    </row>
    <row r="4" spans="1:11" x14ac:dyDescent="0.25">
      <c r="A4" s="40" t="s">
        <v>175</v>
      </c>
      <c r="B4" s="88"/>
      <c r="C4" s="25" t="s">
        <v>77</v>
      </c>
      <c r="D4" s="26" t="s">
        <v>156</v>
      </c>
      <c r="E4" s="27" t="s">
        <v>79</v>
      </c>
      <c r="F4" s="25" t="s">
        <v>157</v>
      </c>
      <c r="G4" s="26" t="s">
        <v>156</v>
      </c>
      <c r="H4" s="27" t="s">
        <v>79</v>
      </c>
      <c r="I4" s="25" t="s">
        <v>77</v>
      </c>
      <c r="J4" s="26" t="s">
        <v>156</v>
      </c>
      <c r="K4" s="27" t="s">
        <v>79</v>
      </c>
    </row>
    <row r="5" spans="1:11" x14ac:dyDescent="0.25">
      <c r="A5" s="40">
        <v>1</v>
      </c>
      <c r="B5" s="37" t="s">
        <v>87</v>
      </c>
      <c r="C5" s="28">
        <v>127</v>
      </c>
      <c r="D5" s="29">
        <v>14</v>
      </c>
      <c r="E5" s="30">
        <v>141</v>
      </c>
      <c r="F5" s="28">
        <v>3</v>
      </c>
      <c r="G5" s="29">
        <v>0</v>
      </c>
      <c r="H5" s="30">
        <v>3</v>
      </c>
      <c r="I5" s="28">
        <v>0</v>
      </c>
      <c r="J5" s="29">
        <v>0</v>
      </c>
      <c r="K5" s="30">
        <v>0</v>
      </c>
    </row>
    <row r="6" spans="1:11" x14ac:dyDescent="0.25">
      <c r="A6" s="40">
        <f>1+A5</f>
        <v>2</v>
      </c>
      <c r="B6" s="37" t="s">
        <v>86</v>
      </c>
      <c r="C6" s="28">
        <v>29</v>
      </c>
      <c r="D6" s="29">
        <v>7</v>
      </c>
      <c r="E6" s="30">
        <v>36</v>
      </c>
      <c r="F6" s="28">
        <v>0</v>
      </c>
      <c r="G6" s="29">
        <v>0</v>
      </c>
      <c r="H6" s="30">
        <v>0</v>
      </c>
      <c r="I6" s="28">
        <v>0</v>
      </c>
      <c r="J6" s="29">
        <v>0</v>
      </c>
      <c r="K6" s="30">
        <v>0</v>
      </c>
    </row>
    <row r="7" spans="1:11" x14ac:dyDescent="0.25">
      <c r="A7" s="40">
        <f t="shared" ref="A7:A13" si="0">1+A6</f>
        <v>3</v>
      </c>
      <c r="B7" s="37" t="s">
        <v>40</v>
      </c>
      <c r="C7" s="28">
        <v>47</v>
      </c>
      <c r="D7" s="29">
        <v>0</v>
      </c>
      <c r="E7" s="30">
        <v>47</v>
      </c>
      <c r="F7" s="28">
        <v>34</v>
      </c>
      <c r="G7" s="29">
        <v>4</v>
      </c>
      <c r="H7" s="30">
        <v>38</v>
      </c>
      <c r="I7" s="28">
        <v>2</v>
      </c>
      <c r="J7" s="29">
        <v>8</v>
      </c>
      <c r="K7" s="30">
        <v>10</v>
      </c>
    </row>
    <row r="8" spans="1:11" x14ac:dyDescent="0.25">
      <c r="A8" s="40">
        <f t="shared" si="0"/>
        <v>4</v>
      </c>
      <c r="B8" s="37" t="s">
        <v>85</v>
      </c>
      <c r="C8" s="28">
        <v>3</v>
      </c>
      <c r="D8" s="29">
        <v>0</v>
      </c>
      <c r="E8" s="30">
        <v>3</v>
      </c>
      <c r="F8" s="28">
        <v>0</v>
      </c>
      <c r="G8" s="29">
        <v>0</v>
      </c>
      <c r="H8" s="30">
        <v>0</v>
      </c>
      <c r="I8" s="28">
        <v>0</v>
      </c>
      <c r="J8" s="29">
        <v>0</v>
      </c>
      <c r="K8" s="30">
        <v>0</v>
      </c>
    </row>
    <row r="9" spans="1:11" x14ac:dyDescent="0.25">
      <c r="A9" s="40">
        <f t="shared" si="0"/>
        <v>5</v>
      </c>
      <c r="B9" s="37" t="s">
        <v>84</v>
      </c>
      <c r="C9" s="28">
        <v>10</v>
      </c>
      <c r="D9" s="29">
        <v>0</v>
      </c>
      <c r="E9" s="30">
        <v>10</v>
      </c>
      <c r="F9" s="28">
        <v>0</v>
      </c>
      <c r="G9" s="29">
        <v>0</v>
      </c>
      <c r="H9" s="30">
        <v>0</v>
      </c>
      <c r="I9" s="28">
        <v>0</v>
      </c>
      <c r="J9" s="29">
        <v>0</v>
      </c>
      <c r="K9" s="30">
        <v>0</v>
      </c>
    </row>
    <row r="10" spans="1:11" x14ac:dyDescent="0.25">
      <c r="A10" s="40">
        <f t="shared" si="0"/>
        <v>6</v>
      </c>
      <c r="B10" s="37" t="s">
        <v>83</v>
      </c>
      <c r="C10" s="28">
        <v>28</v>
      </c>
      <c r="D10" s="29">
        <v>0</v>
      </c>
      <c r="E10" s="30">
        <v>28</v>
      </c>
      <c r="F10" s="28">
        <v>0</v>
      </c>
      <c r="G10" s="29">
        <v>0</v>
      </c>
      <c r="H10" s="30">
        <v>0</v>
      </c>
      <c r="I10" s="28">
        <v>0</v>
      </c>
      <c r="J10" s="29">
        <v>0</v>
      </c>
      <c r="K10" s="30">
        <v>0</v>
      </c>
    </row>
    <row r="11" spans="1:11" x14ac:dyDescent="0.25">
      <c r="A11" s="40">
        <f t="shared" si="0"/>
        <v>7</v>
      </c>
      <c r="B11" s="37" t="s">
        <v>82</v>
      </c>
      <c r="C11" s="28">
        <v>0</v>
      </c>
      <c r="D11" s="29">
        <v>0</v>
      </c>
      <c r="E11" s="30">
        <v>0</v>
      </c>
      <c r="F11" s="28">
        <v>4</v>
      </c>
      <c r="G11" s="29">
        <v>0</v>
      </c>
      <c r="H11" s="30">
        <v>4</v>
      </c>
      <c r="I11" s="28">
        <v>0</v>
      </c>
      <c r="J11" s="29">
        <v>0</v>
      </c>
      <c r="K11" s="30">
        <v>0</v>
      </c>
    </row>
    <row r="12" spans="1:11" x14ac:dyDescent="0.25">
      <c r="A12" s="40">
        <f t="shared" si="0"/>
        <v>8</v>
      </c>
      <c r="B12" s="37" t="s">
        <v>80</v>
      </c>
      <c r="C12" s="28">
        <v>0</v>
      </c>
      <c r="D12" s="29">
        <v>0</v>
      </c>
      <c r="E12" s="30">
        <v>0</v>
      </c>
      <c r="F12" s="28">
        <v>1</v>
      </c>
      <c r="G12" s="29">
        <v>0</v>
      </c>
      <c r="H12" s="30">
        <v>1</v>
      </c>
      <c r="I12" s="28">
        <v>0</v>
      </c>
      <c r="J12" s="29">
        <v>0</v>
      </c>
      <c r="K12" s="30">
        <v>0</v>
      </c>
    </row>
    <row r="13" spans="1:11" x14ac:dyDescent="0.25">
      <c r="A13" s="40">
        <f t="shared" si="0"/>
        <v>9</v>
      </c>
      <c r="B13" s="37" t="s">
        <v>81</v>
      </c>
      <c r="C13" s="28">
        <v>37</v>
      </c>
      <c r="D13" s="29">
        <v>0</v>
      </c>
      <c r="E13" s="30">
        <v>37</v>
      </c>
      <c r="F13" s="28">
        <v>56</v>
      </c>
      <c r="G13" s="29">
        <v>3</v>
      </c>
      <c r="H13" s="30">
        <v>59</v>
      </c>
      <c r="I13" s="28">
        <v>9</v>
      </c>
      <c r="J13" s="29">
        <v>1</v>
      </c>
      <c r="K13" s="30">
        <v>10</v>
      </c>
    </row>
    <row r="14" spans="1:11" x14ac:dyDescent="0.25">
      <c r="A14" s="40"/>
      <c r="B14" s="37" t="s">
        <v>59</v>
      </c>
      <c r="C14" s="28">
        <v>281</v>
      </c>
      <c r="D14" s="29">
        <v>21</v>
      </c>
      <c r="E14" s="30">
        <v>302</v>
      </c>
      <c r="F14" s="28">
        <v>98</v>
      </c>
      <c r="G14" s="29">
        <v>7</v>
      </c>
      <c r="H14" s="30">
        <v>105</v>
      </c>
      <c r="I14" s="28">
        <v>11</v>
      </c>
      <c r="J14" s="29">
        <v>9</v>
      </c>
      <c r="K14" s="30">
        <v>20</v>
      </c>
    </row>
    <row r="15" spans="1:11" x14ac:dyDescent="0.25">
      <c r="A15" s="40"/>
      <c r="B15" s="37"/>
      <c r="C15" s="28"/>
      <c r="D15" s="29"/>
      <c r="E15" s="30"/>
      <c r="F15" s="28"/>
      <c r="G15" s="29"/>
      <c r="H15" s="30"/>
      <c r="I15" s="28"/>
      <c r="J15" s="29"/>
      <c r="K15" s="30"/>
    </row>
    <row r="16" spans="1:11" x14ac:dyDescent="0.25">
      <c r="A16" s="40"/>
      <c r="B16" s="37"/>
      <c r="C16" s="28"/>
      <c r="D16" s="29"/>
      <c r="E16" s="30"/>
      <c r="F16" s="28"/>
      <c r="G16" s="29"/>
      <c r="H16" s="30"/>
      <c r="I16" s="28"/>
      <c r="J16" s="29"/>
      <c r="K16" s="30"/>
    </row>
    <row r="17" spans="1:22" x14ac:dyDescent="0.25">
      <c r="A17" s="40"/>
      <c r="B17" s="37"/>
      <c r="C17" s="28"/>
      <c r="D17" s="29"/>
      <c r="E17" s="30"/>
      <c r="F17" s="28"/>
      <c r="G17" s="29"/>
      <c r="H17" s="30"/>
      <c r="I17" s="28"/>
      <c r="J17" s="29"/>
      <c r="K17" s="30"/>
    </row>
    <row r="18" spans="1:22" ht="15.75" thickBot="1" x14ac:dyDescent="0.3">
      <c r="A18" s="41"/>
      <c r="B18" s="38"/>
      <c r="C18" s="31"/>
      <c r="D18" s="32"/>
      <c r="E18" s="33"/>
      <c r="F18" s="31"/>
      <c r="G18" s="32"/>
      <c r="H18" s="33"/>
      <c r="I18" s="31"/>
      <c r="J18" s="32"/>
      <c r="K18" s="33"/>
    </row>
    <row r="19" spans="1:22" ht="17.25" x14ac:dyDescent="0.25">
      <c r="B19" s="34">
        <v>1</v>
      </c>
      <c r="C19" t="s">
        <v>158</v>
      </c>
    </row>
    <row r="20" spans="1:22" ht="17.25" x14ac:dyDescent="0.25">
      <c r="B20" s="34">
        <v>2</v>
      </c>
      <c r="C20" t="s">
        <v>159</v>
      </c>
    </row>
    <row r="21" spans="1:22" ht="17.25" x14ac:dyDescent="0.25">
      <c r="B21" s="34">
        <v>3</v>
      </c>
      <c r="C21" t="s">
        <v>160</v>
      </c>
    </row>
    <row r="23" spans="1:22" ht="15.75" thickBot="1" x14ac:dyDescent="0.3">
      <c r="B23" t="s">
        <v>161</v>
      </c>
    </row>
    <row r="24" spans="1:22" x14ac:dyDescent="0.25">
      <c r="B24" s="92" t="s">
        <v>152</v>
      </c>
      <c r="C24" s="94" t="s">
        <v>153</v>
      </c>
      <c r="D24" s="90"/>
      <c r="E24" s="91"/>
      <c r="F24" s="89" t="s">
        <v>154</v>
      </c>
      <c r="G24" s="90"/>
      <c r="H24" s="91"/>
      <c r="I24" s="89" t="s">
        <v>155</v>
      </c>
      <c r="J24" s="90"/>
      <c r="K24" s="91"/>
      <c r="M24" s="95" t="s">
        <v>152</v>
      </c>
      <c r="N24" s="89" t="s">
        <v>153</v>
      </c>
      <c r="O24" s="90"/>
      <c r="P24" s="91"/>
      <c r="Q24" s="89" t="s">
        <v>154</v>
      </c>
      <c r="R24" s="90"/>
      <c r="S24" s="91"/>
      <c r="T24" s="89" t="s">
        <v>155</v>
      </c>
      <c r="U24" s="90"/>
      <c r="V24" s="91"/>
    </row>
    <row r="25" spans="1:22" x14ac:dyDescent="0.25">
      <c r="A25" s="40"/>
      <c r="B25" s="93"/>
      <c r="C25" s="35" t="s">
        <v>77</v>
      </c>
      <c r="D25" s="26" t="s">
        <v>156</v>
      </c>
      <c r="E25" s="27" t="s">
        <v>79</v>
      </c>
      <c r="F25" s="25" t="s">
        <v>157</v>
      </c>
      <c r="G25" s="26" t="s">
        <v>156</v>
      </c>
      <c r="H25" s="27" t="s">
        <v>79</v>
      </c>
      <c r="I25" s="25" t="s">
        <v>77</v>
      </c>
      <c r="J25" s="26" t="s">
        <v>156</v>
      </c>
      <c r="K25" s="27" t="s">
        <v>79</v>
      </c>
      <c r="M25" s="96"/>
      <c r="N25" s="25" t="s">
        <v>77</v>
      </c>
      <c r="O25" s="26" t="s">
        <v>156</v>
      </c>
      <c r="P25" s="27" t="s">
        <v>79</v>
      </c>
      <c r="Q25" s="25" t="s">
        <v>157</v>
      </c>
      <c r="R25" s="26" t="s">
        <v>156</v>
      </c>
      <c r="S25" s="27" t="s">
        <v>79</v>
      </c>
      <c r="T25" s="25" t="s">
        <v>77</v>
      </c>
      <c r="U25" s="26" t="s">
        <v>156</v>
      </c>
      <c r="V25" s="27" t="s">
        <v>79</v>
      </c>
    </row>
    <row r="26" spans="1:22" x14ac:dyDescent="0.25">
      <c r="A26" s="40"/>
      <c r="B26" s="29" t="s">
        <v>133</v>
      </c>
      <c r="C26" s="36"/>
      <c r="D26" s="29"/>
      <c r="E26" s="29"/>
      <c r="F26" s="29">
        <v>53</v>
      </c>
      <c r="G26" s="29">
        <v>11</v>
      </c>
      <c r="H26" s="29">
        <v>64</v>
      </c>
      <c r="I26" s="29"/>
      <c r="J26" s="29"/>
      <c r="K26" s="29"/>
      <c r="M26" s="37" t="s">
        <v>87</v>
      </c>
      <c r="N26" s="28">
        <v>127</v>
      </c>
      <c r="O26" s="29">
        <v>14</v>
      </c>
      <c r="P26" s="30">
        <v>141</v>
      </c>
      <c r="Q26" s="28">
        <v>3</v>
      </c>
      <c r="R26" s="29">
        <v>0</v>
      </c>
      <c r="S26" s="30">
        <v>3</v>
      </c>
      <c r="T26" s="28">
        <v>0</v>
      </c>
      <c r="U26" s="29">
        <v>0</v>
      </c>
      <c r="V26" s="30">
        <v>0</v>
      </c>
    </row>
    <row r="27" spans="1:22" x14ac:dyDescent="0.25">
      <c r="A27" s="40"/>
      <c r="B27" s="29" t="s">
        <v>135</v>
      </c>
      <c r="C27" s="36"/>
      <c r="D27" s="29"/>
      <c r="E27" s="29"/>
      <c r="F27" s="29">
        <v>2</v>
      </c>
      <c r="G27" s="29">
        <v>5</v>
      </c>
      <c r="H27" s="29">
        <v>7</v>
      </c>
      <c r="I27" s="29"/>
      <c r="J27" s="29"/>
      <c r="K27" s="29"/>
      <c r="M27" s="37" t="s">
        <v>86</v>
      </c>
      <c r="N27" s="28">
        <v>29</v>
      </c>
      <c r="O27" s="29">
        <v>7</v>
      </c>
      <c r="P27" s="30">
        <v>36</v>
      </c>
      <c r="Q27" s="28">
        <v>0</v>
      </c>
      <c r="R27" s="29">
        <v>0</v>
      </c>
      <c r="S27" s="30">
        <v>0</v>
      </c>
      <c r="T27" s="28">
        <v>0</v>
      </c>
      <c r="U27" s="29">
        <v>0</v>
      </c>
      <c r="V27" s="30">
        <v>0</v>
      </c>
    </row>
    <row r="28" spans="1:22" x14ac:dyDescent="0.25">
      <c r="A28" s="40"/>
      <c r="B28" s="29" t="s">
        <v>40</v>
      </c>
      <c r="C28" s="36"/>
      <c r="D28" s="29"/>
      <c r="E28" s="29"/>
      <c r="F28" s="29">
        <v>0</v>
      </c>
      <c r="G28" s="29">
        <v>1</v>
      </c>
      <c r="H28" s="29">
        <v>1</v>
      </c>
      <c r="I28" s="29"/>
      <c r="J28" s="29"/>
      <c r="K28" s="29"/>
      <c r="M28" s="37" t="s">
        <v>40</v>
      </c>
      <c r="N28" s="28">
        <v>47</v>
      </c>
      <c r="O28" s="29">
        <v>0</v>
      </c>
      <c r="P28" s="30">
        <v>47</v>
      </c>
      <c r="Q28" s="28">
        <v>34</v>
      </c>
      <c r="R28" s="29">
        <v>4</v>
      </c>
      <c r="S28" s="30">
        <v>38</v>
      </c>
      <c r="T28" s="28">
        <v>2</v>
      </c>
      <c r="U28" s="29">
        <v>8</v>
      </c>
      <c r="V28" s="30">
        <v>10</v>
      </c>
    </row>
    <row r="29" spans="1:22" x14ac:dyDescent="0.25">
      <c r="A29" s="40"/>
      <c r="B29" s="29" t="s">
        <v>84</v>
      </c>
      <c r="C29" s="36"/>
      <c r="D29" s="29"/>
      <c r="E29" s="29"/>
      <c r="F29" s="29">
        <v>2</v>
      </c>
      <c r="G29" s="29">
        <v>0</v>
      </c>
      <c r="H29" s="29">
        <v>2</v>
      </c>
      <c r="I29" s="29"/>
      <c r="J29" s="29"/>
      <c r="K29" s="29"/>
      <c r="M29" s="37" t="s">
        <v>85</v>
      </c>
      <c r="N29" s="28">
        <v>3</v>
      </c>
      <c r="O29" s="29">
        <v>0</v>
      </c>
      <c r="P29" s="30">
        <v>3</v>
      </c>
      <c r="Q29" s="28">
        <v>0</v>
      </c>
      <c r="R29" s="29">
        <v>0</v>
      </c>
      <c r="S29" s="30">
        <v>0</v>
      </c>
      <c r="T29" s="28">
        <v>0</v>
      </c>
      <c r="U29" s="29">
        <v>0</v>
      </c>
      <c r="V29" s="30">
        <v>0</v>
      </c>
    </row>
    <row r="30" spans="1:22" x14ac:dyDescent="0.25">
      <c r="A30" s="40"/>
      <c r="B30" s="29" t="s">
        <v>162</v>
      </c>
      <c r="C30" s="36"/>
      <c r="D30" s="29"/>
      <c r="E30" s="29"/>
      <c r="F30" s="29">
        <v>23</v>
      </c>
      <c r="G30" s="29">
        <v>6</v>
      </c>
      <c r="H30" s="29">
        <v>29</v>
      </c>
      <c r="I30" s="29"/>
      <c r="J30" s="29"/>
      <c r="K30" s="29"/>
      <c r="M30" s="37" t="s">
        <v>84</v>
      </c>
      <c r="N30" s="28">
        <v>10</v>
      </c>
      <c r="O30" s="29">
        <v>0</v>
      </c>
      <c r="P30" s="30">
        <v>10</v>
      </c>
      <c r="Q30" s="28">
        <v>0</v>
      </c>
      <c r="R30" s="29">
        <v>0</v>
      </c>
      <c r="S30" s="30">
        <v>0</v>
      </c>
      <c r="T30" s="28">
        <v>0</v>
      </c>
      <c r="U30" s="29">
        <v>0</v>
      </c>
      <c r="V30" s="30">
        <v>0</v>
      </c>
    </row>
    <row r="31" spans="1:22" x14ac:dyDescent="0.25">
      <c r="A31" s="40"/>
      <c r="B31" s="29" t="s">
        <v>163</v>
      </c>
      <c r="C31" s="36"/>
      <c r="D31" s="29"/>
      <c r="E31" s="29"/>
      <c r="F31" s="29">
        <v>1</v>
      </c>
      <c r="G31" s="29">
        <v>0</v>
      </c>
      <c r="H31" s="29">
        <v>1</v>
      </c>
      <c r="I31" s="29"/>
      <c r="J31" s="29"/>
      <c r="K31" s="29"/>
      <c r="M31" s="37" t="s">
        <v>83</v>
      </c>
      <c r="N31" s="28">
        <v>28</v>
      </c>
      <c r="O31" s="29">
        <v>0</v>
      </c>
      <c r="P31" s="30">
        <v>28</v>
      </c>
      <c r="Q31" s="28">
        <v>0</v>
      </c>
      <c r="R31" s="29">
        <v>0</v>
      </c>
      <c r="S31" s="30">
        <v>0</v>
      </c>
      <c r="T31" s="28">
        <v>0</v>
      </c>
      <c r="U31" s="29">
        <v>0</v>
      </c>
      <c r="V31" s="30">
        <v>0</v>
      </c>
    </row>
    <row r="32" spans="1:22" x14ac:dyDescent="0.25">
      <c r="A32" s="40"/>
      <c r="B32" s="29" t="s">
        <v>164</v>
      </c>
      <c r="C32" s="36"/>
      <c r="D32" s="29"/>
      <c r="E32" s="29"/>
      <c r="F32" s="29">
        <v>2</v>
      </c>
      <c r="G32" s="29">
        <v>1</v>
      </c>
      <c r="H32" s="29">
        <v>3</v>
      </c>
      <c r="I32" s="29"/>
      <c r="J32" s="29"/>
      <c r="K32" s="29"/>
      <c r="M32" s="37" t="s">
        <v>82</v>
      </c>
      <c r="N32" s="28">
        <v>0</v>
      </c>
      <c r="O32" s="29">
        <v>0</v>
      </c>
      <c r="P32" s="30">
        <v>0</v>
      </c>
      <c r="Q32" s="28">
        <v>4</v>
      </c>
      <c r="R32" s="29">
        <v>0</v>
      </c>
      <c r="S32" s="30">
        <v>4</v>
      </c>
      <c r="T32" s="28">
        <v>0</v>
      </c>
      <c r="U32" s="29">
        <v>0</v>
      </c>
      <c r="V32" s="30">
        <v>0</v>
      </c>
    </row>
    <row r="33" spans="1:22" x14ac:dyDescent="0.25">
      <c r="A33" s="40"/>
      <c r="B33" s="29" t="s">
        <v>165</v>
      </c>
      <c r="C33" s="36"/>
      <c r="D33" s="29"/>
      <c r="E33" s="29"/>
      <c r="F33" s="29">
        <v>1</v>
      </c>
      <c r="G33" s="29">
        <v>0</v>
      </c>
      <c r="H33" s="29">
        <v>1</v>
      </c>
      <c r="I33" s="29"/>
      <c r="J33" s="29"/>
      <c r="K33" s="29"/>
      <c r="M33" s="37" t="s">
        <v>80</v>
      </c>
      <c r="N33" s="28">
        <v>0</v>
      </c>
      <c r="O33" s="29">
        <v>0</v>
      </c>
      <c r="P33" s="30">
        <v>0</v>
      </c>
      <c r="Q33" s="28">
        <v>1</v>
      </c>
      <c r="R33" s="29">
        <v>0</v>
      </c>
      <c r="S33" s="30">
        <v>1</v>
      </c>
      <c r="T33" s="28">
        <v>0</v>
      </c>
      <c r="U33" s="29">
        <v>0</v>
      </c>
      <c r="V33" s="30">
        <v>0</v>
      </c>
    </row>
    <row r="34" spans="1:22" x14ac:dyDescent="0.25">
      <c r="A34" s="40"/>
      <c r="B34" s="29" t="s">
        <v>166</v>
      </c>
      <c r="C34" s="36"/>
      <c r="D34" s="29"/>
      <c r="E34" s="29"/>
      <c r="F34" s="29">
        <v>2</v>
      </c>
      <c r="G34" s="29">
        <v>3</v>
      </c>
      <c r="H34" s="29">
        <v>5</v>
      </c>
      <c r="I34" s="29"/>
      <c r="J34" s="29"/>
      <c r="K34" s="29"/>
      <c r="M34" s="37" t="s">
        <v>81</v>
      </c>
      <c r="N34" s="28">
        <v>37</v>
      </c>
      <c r="O34" s="29">
        <v>0</v>
      </c>
      <c r="P34" s="30">
        <v>37</v>
      </c>
      <c r="Q34" s="28">
        <v>56</v>
      </c>
      <c r="R34" s="29">
        <v>3</v>
      </c>
      <c r="S34" s="30">
        <v>59</v>
      </c>
      <c r="T34" s="28">
        <v>9</v>
      </c>
      <c r="U34" s="29">
        <v>1</v>
      </c>
      <c r="V34" s="30">
        <v>10</v>
      </c>
    </row>
    <row r="35" spans="1:22" x14ac:dyDescent="0.25">
      <c r="A35" s="40"/>
      <c r="B35" s="29" t="s">
        <v>167</v>
      </c>
      <c r="C35" s="36"/>
      <c r="D35" s="29"/>
      <c r="E35" s="29"/>
      <c r="F35" s="29">
        <v>11</v>
      </c>
      <c r="G35" s="29">
        <v>6</v>
      </c>
      <c r="H35" s="29">
        <v>17</v>
      </c>
      <c r="I35" s="29"/>
      <c r="J35" s="29"/>
      <c r="K35" s="29"/>
      <c r="M35" s="37" t="s">
        <v>59</v>
      </c>
      <c r="N35" s="28">
        <v>281</v>
      </c>
      <c r="O35" s="29">
        <v>21</v>
      </c>
      <c r="P35" s="30">
        <v>302</v>
      </c>
      <c r="Q35" s="28">
        <v>98</v>
      </c>
      <c r="R35" s="29">
        <v>7</v>
      </c>
      <c r="S35" s="30">
        <v>105</v>
      </c>
      <c r="T35" s="28">
        <v>11</v>
      </c>
      <c r="U35" s="29">
        <v>9</v>
      </c>
      <c r="V35" s="30">
        <v>20</v>
      </c>
    </row>
    <row r="36" spans="1:22" x14ac:dyDescent="0.25">
      <c r="A36" s="40"/>
      <c r="B36" s="29" t="s">
        <v>168</v>
      </c>
      <c r="C36" s="36"/>
      <c r="D36" s="29"/>
      <c r="E36" s="29"/>
      <c r="F36" s="29">
        <v>2</v>
      </c>
      <c r="G36" s="29">
        <v>0</v>
      </c>
      <c r="H36" s="29">
        <v>2</v>
      </c>
      <c r="I36" s="29"/>
      <c r="J36" s="29"/>
      <c r="K36" s="29"/>
      <c r="M36" s="37"/>
      <c r="N36" s="28"/>
      <c r="O36" s="29"/>
      <c r="P36" s="30"/>
      <c r="Q36" s="28"/>
      <c r="R36" s="29"/>
      <c r="S36" s="30"/>
      <c r="T36" s="28"/>
      <c r="U36" s="29"/>
      <c r="V36" s="30"/>
    </row>
    <row r="37" spans="1:22" x14ac:dyDescent="0.25">
      <c r="A37" s="40"/>
      <c r="B37" s="29" t="s">
        <v>169</v>
      </c>
      <c r="C37" s="36"/>
      <c r="D37" s="29"/>
      <c r="E37" s="29"/>
      <c r="F37" s="29">
        <v>1</v>
      </c>
      <c r="G37" s="29">
        <v>0</v>
      </c>
      <c r="H37" s="29">
        <v>1</v>
      </c>
      <c r="I37" s="29"/>
      <c r="J37" s="29"/>
      <c r="K37" s="29"/>
      <c r="M37" s="37"/>
      <c r="N37" s="28"/>
      <c r="O37" s="29"/>
      <c r="P37" s="30"/>
      <c r="Q37" s="28"/>
      <c r="R37" s="29"/>
      <c r="S37" s="30"/>
      <c r="T37" s="28"/>
      <c r="U37" s="29"/>
      <c r="V37" s="30"/>
    </row>
    <row r="38" spans="1:22" x14ac:dyDescent="0.25">
      <c r="A38" s="40"/>
      <c r="B38" s="29" t="s">
        <v>170</v>
      </c>
      <c r="C38" s="36"/>
      <c r="D38" s="29"/>
      <c r="E38" s="29"/>
      <c r="F38" s="29">
        <v>6</v>
      </c>
      <c r="G38" s="29">
        <v>5</v>
      </c>
      <c r="H38" s="29">
        <v>11</v>
      </c>
      <c r="I38" s="29"/>
      <c r="J38" s="29"/>
      <c r="K38" s="29"/>
      <c r="M38" s="37"/>
      <c r="N38" s="28"/>
      <c r="O38" s="29"/>
      <c r="P38" s="30"/>
      <c r="Q38" s="28"/>
      <c r="R38" s="29"/>
      <c r="S38" s="30"/>
      <c r="T38" s="28"/>
      <c r="U38" s="29"/>
      <c r="V38" s="30"/>
    </row>
    <row r="39" spans="1:22" ht="15.75" thickBot="1" x14ac:dyDescent="0.3">
      <c r="A39" s="40"/>
      <c r="B39" s="29" t="s">
        <v>171</v>
      </c>
      <c r="C39" s="36"/>
      <c r="D39" s="29"/>
      <c r="E39" s="29"/>
      <c r="F39" s="29">
        <v>10</v>
      </c>
      <c r="G39" s="29">
        <v>18</v>
      </c>
      <c r="H39" s="29">
        <v>28</v>
      </c>
      <c r="I39" s="29"/>
      <c r="J39" s="29"/>
      <c r="K39" s="29"/>
      <c r="M39" s="38"/>
      <c r="N39" s="31"/>
      <c r="O39" s="32"/>
      <c r="P39" s="33"/>
      <c r="Q39" s="31"/>
      <c r="R39" s="32"/>
      <c r="S39" s="33"/>
      <c r="T39" s="31"/>
      <c r="U39" s="32"/>
      <c r="V39" s="33"/>
    </row>
    <row r="40" spans="1:22" x14ac:dyDescent="0.25">
      <c r="A40" s="40"/>
      <c r="B40" s="29" t="s">
        <v>172</v>
      </c>
      <c r="C40" s="36"/>
      <c r="D40" s="29"/>
      <c r="E40" s="29"/>
      <c r="F40" s="29">
        <v>9</v>
      </c>
      <c r="G40" s="29">
        <v>2</v>
      </c>
      <c r="H40" s="29">
        <v>11</v>
      </c>
      <c r="I40" s="29"/>
      <c r="J40" s="29"/>
      <c r="K40" s="29"/>
    </row>
    <row r="41" spans="1:22" x14ac:dyDescent="0.25">
      <c r="A41" s="40"/>
      <c r="B41" s="29" t="s">
        <v>173</v>
      </c>
      <c r="C41" s="36"/>
      <c r="D41" s="29"/>
      <c r="E41" s="29"/>
      <c r="F41" s="29">
        <v>50</v>
      </c>
      <c r="G41" s="29">
        <v>23</v>
      </c>
      <c r="H41" s="29">
        <v>73</v>
      </c>
      <c r="I41" s="29"/>
      <c r="J41" s="29"/>
      <c r="K41" s="29"/>
    </row>
    <row r="42" spans="1:22" x14ac:dyDescent="0.25">
      <c r="A42" s="40"/>
      <c r="B42" s="29" t="s">
        <v>174</v>
      </c>
      <c r="C42" s="36"/>
      <c r="D42" s="29"/>
      <c r="E42" s="29"/>
      <c r="F42" s="29">
        <v>0</v>
      </c>
      <c r="G42" s="29">
        <v>1</v>
      </c>
      <c r="H42" s="29">
        <v>1</v>
      </c>
      <c r="I42" s="29"/>
      <c r="J42" s="29"/>
      <c r="K42" s="29"/>
    </row>
    <row r="43" spans="1:22" x14ac:dyDescent="0.25">
      <c r="A43" s="43"/>
      <c r="B43" s="29" t="s">
        <v>79</v>
      </c>
      <c r="C43" s="36"/>
      <c r="D43" s="29"/>
      <c r="E43" s="29"/>
      <c r="F43" s="29">
        <v>175</v>
      </c>
      <c r="G43" s="29">
        <v>82</v>
      </c>
      <c r="H43" s="29">
        <v>257</v>
      </c>
      <c r="I43" s="29"/>
      <c r="J43" s="29"/>
      <c r="K43" s="29"/>
    </row>
    <row r="44" spans="1:22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</row>
    <row r="45" spans="1:22" ht="15.75" thickBot="1" x14ac:dyDescent="0.3">
      <c r="A45" s="42"/>
      <c r="B45" s="44" t="s">
        <v>176</v>
      </c>
    </row>
    <row r="46" spans="1:22" x14ac:dyDescent="0.25">
      <c r="B46" s="92" t="s">
        <v>152</v>
      </c>
      <c r="C46" s="94" t="s">
        <v>153</v>
      </c>
      <c r="D46" s="90"/>
      <c r="E46" s="91"/>
      <c r="F46" s="89" t="s">
        <v>154</v>
      </c>
      <c r="G46" s="90"/>
      <c r="H46" s="91"/>
      <c r="I46" s="89" t="s">
        <v>180</v>
      </c>
      <c r="J46" s="90"/>
      <c r="K46" s="91"/>
    </row>
    <row r="47" spans="1:22" x14ac:dyDescent="0.25">
      <c r="A47" s="40"/>
      <c r="B47" s="93"/>
      <c r="C47" s="35" t="s">
        <v>77</v>
      </c>
      <c r="D47" s="26" t="s">
        <v>156</v>
      </c>
      <c r="E47" s="27" t="s">
        <v>79</v>
      </c>
      <c r="F47" s="25" t="s">
        <v>157</v>
      </c>
      <c r="G47" s="26" t="s">
        <v>156</v>
      </c>
      <c r="H47" s="27" t="s">
        <v>79</v>
      </c>
      <c r="I47" s="25" t="s">
        <v>77</v>
      </c>
      <c r="J47" s="26" t="s">
        <v>156</v>
      </c>
      <c r="K47" s="27" t="s">
        <v>79</v>
      </c>
      <c r="M47" t="e">
        <f>#REF!*0.5468</f>
        <v>#REF!</v>
      </c>
    </row>
    <row r="48" spans="1:22" x14ac:dyDescent="0.25">
      <c r="A48" s="40"/>
      <c r="B48" s="29" t="s">
        <v>177</v>
      </c>
      <c r="C48" s="36"/>
      <c r="D48" s="29"/>
      <c r="E48" s="29"/>
      <c r="F48" s="29"/>
      <c r="G48" s="29"/>
      <c r="H48" s="29"/>
      <c r="I48" s="29">
        <f t="shared" ref="I48:I50" si="1">K48-J48</f>
        <v>27</v>
      </c>
      <c r="J48" s="29">
        <v>19</v>
      </c>
      <c r="K48" s="29">
        <v>46</v>
      </c>
      <c r="M48" t="e">
        <f>#REF!*0.5468</f>
        <v>#REF!</v>
      </c>
    </row>
    <row r="49" spans="1:11" x14ac:dyDescent="0.25">
      <c r="A49" s="40"/>
      <c r="B49" s="29" t="s">
        <v>133</v>
      </c>
      <c r="C49" s="36"/>
      <c r="D49" s="29"/>
      <c r="E49" s="29"/>
      <c r="F49" s="29"/>
      <c r="G49" s="29"/>
      <c r="H49" s="29"/>
      <c r="I49" s="29">
        <f t="shared" si="1"/>
        <v>37</v>
      </c>
      <c r="J49" s="29">
        <v>4</v>
      </c>
      <c r="K49" s="29">
        <v>41</v>
      </c>
    </row>
    <row r="50" spans="1:11" x14ac:dyDescent="0.25">
      <c r="A50" s="40"/>
      <c r="B50" s="29" t="s">
        <v>178</v>
      </c>
      <c r="C50" s="36"/>
      <c r="D50" s="29"/>
      <c r="E50" s="29"/>
      <c r="F50" s="29"/>
      <c r="G50" s="29"/>
      <c r="H50" s="29"/>
      <c r="I50" s="29">
        <f t="shared" si="1"/>
        <v>10</v>
      </c>
      <c r="J50" s="29">
        <v>3</v>
      </c>
      <c r="K50" s="29">
        <v>13</v>
      </c>
    </row>
    <row r="51" spans="1:11" x14ac:dyDescent="0.25">
      <c r="A51" s="40"/>
      <c r="B51" s="29" t="s">
        <v>179</v>
      </c>
      <c r="C51" s="36"/>
      <c r="D51" s="29"/>
      <c r="E51" s="29"/>
      <c r="F51" s="29"/>
      <c r="G51" s="29"/>
      <c r="H51" s="29"/>
      <c r="I51" s="29">
        <f>K51-J51</f>
        <v>8</v>
      </c>
      <c r="J51" s="29">
        <v>4</v>
      </c>
      <c r="K51" s="29">
        <v>12</v>
      </c>
    </row>
    <row r="52" spans="1:11" x14ac:dyDescent="0.25">
      <c r="A52" s="40"/>
      <c r="B52" s="29"/>
      <c r="C52" s="36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40"/>
      <c r="B53" s="29"/>
      <c r="C53" s="36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40"/>
      <c r="B54" s="29"/>
      <c r="C54" s="36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40"/>
      <c r="B55" s="29"/>
      <c r="C55" s="36"/>
      <c r="D55" s="29"/>
      <c r="E55" s="29"/>
      <c r="F55" s="29"/>
      <c r="G55" s="29"/>
      <c r="H55" s="29"/>
      <c r="I55" s="29"/>
      <c r="J55" s="29"/>
      <c r="K55" s="29"/>
    </row>
    <row r="56" spans="1:11" x14ac:dyDescent="0.25">
      <c r="A56" s="40"/>
      <c r="B56" s="29"/>
      <c r="C56" s="36"/>
      <c r="D56" s="29"/>
      <c r="E56" s="29"/>
      <c r="F56" s="29"/>
      <c r="G56" s="29"/>
      <c r="H56" s="29"/>
      <c r="I56" s="29"/>
      <c r="J56" s="29"/>
      <c r="K56" s="29"/>
    </row>
    <row r="57" spans="1:11" x14ac:dyDescent="0.25">
      <c r="A57" s="40"/>
      <c r="B57" s="29"/>
      <c r="C57" s="36"/>
      <c r="D57" s="29"/>
      <c r="E57" s="29"/>
      <c r="F57" s="29"/>
      <c r="G57" s="29"/>
      <c r="H57" s="29"/>
      <c r="I57" s="29"/>
      <c r="J57" s="29"/>
      <c r="K57" s="29"/>
    </row>
    <row r="58" spans="1:11" x14ac:dyDescent="0.25">
      <c r="A58" s="40"/>
      <c r="B58" s="29"/>
      <c r="C58" s="36"/>
      <c r="D58" s="29"/>
      <c r="E58" s="29"/>
      <c r="F58" s="29"/>
      <c r="G58" s="29"/>
      <c r="H58" s="29"/>
      <c r="I58" s="29"/>
      <c r="J58" s="29"/>
      <c r="K58" s="29"/>
    </row>
    <row r="59" spans="1:11" x14ac:dyDescent="0.25">
      <c r="A59" s="40"/>
      <c r="B59" s="29"/>
      <c r="C59" s="36"/>
      <c r="D59" s="29"/>
      <c r="E59" s="29"/>
      <c r="F59" s="29"/>
      <c r="G59" s="29"/>
      <c r="H59" s="29"/>
      <c r="I59" s="29"/>
      <c r="J59" s="29"/>
      <c r="K59" s="29"/>
    </row>
    <row r="60" spans="1:11" x14ac:dyDescent="0.25">
      <c r="A60" s="40"/>
      <c r="B60" s="29"/>
      <c r="C60" s="36"/>
      <c r="D60" s="29"/>
      <c r="E60" s="29"/>
      <c r="F60" s="29"/>
      <c r="G60" s="29"/>
      <c r="H60" s="29"/>
      <c r="I60" s="29"/>
      <c r="J60" s="29"/>
      <c r="K60" s="29"/>
    </row>
    <row r="61" spans="1:11" x14ac:dyDescent="0.25">
      <c r="A61" s="40"/>
      <c r="B61" s="29"/>
      <c r="C61" s="36"/>
      <c r="D61" s="29"/>
      <c r="E61" s="29"/>
      <c r="F61" s="29"/>
      <c r="G61" s="29"/>
      <c r="H61" s="29"/>
      <c r="I61" s="29"/>
      <c r="J61" s="29"/>
      <c r="K61" s="29"/>
    </row>
    <row r="62" spans="1:11" x14ac:dyDescent="0.25">
      <c r="A62" s="40"/>
      <c r="B62" s="29"/>
      <c r="C62" s="36"/>
      <c r="D62" s="29"/>
      <c r="E62" s="29"/>
      <c r="F62" s="29"/>
      <c r="G62" s="29"/>
      <c r="H62" s="29"/>
      <c r="I62" s="29"/>
      <c r="J62" s="29"/>
      <c r="K62" s="29"/>
    </row>
    <row r="63" spans="1:11" x14ac:dyDescent="0.25">
      <c r="A63" s="40"/>
      <c r="B63" s="29"/>
      <c r="C63" s="36"/>
      <c r="D63" s="29"/>
      <c r="E63" s="29"/>
      <c r="F63" s="29"/>
      <c r="G63" s="29"/>
      <c r="H63" s="29"/>
      <c r="I63" s="29"/>
      <c r="J63" s="29"/>
      <c r="K63" s="29"/>
    </row>
    <row r="64" spans="1:11" x14ac:dyDescent="0.25">
      <c r="A64" s="40"/>
      <c r="B64" s="29"/>
      <c r="C64" s="36"/>
      <c r="D64" s="29"/>
      <c r="E64" s="29"/>
      <c r="F64" s="29"/>
      <c r="G64" s="29"/>
      <c r="H64" s="29"/>
      <c r="I64" s="29"/>
      <c r="J64" s="29"/>
      <c r="K64" s="29"/>
    </row>
    <row r="65" spans="1:11" x14ac:dyDescent="0.25">
      <c r="A65" s="43"/>
      <c r="B65" s="29"/>
      <c r="C65" s="36"/>
      <c r="D65" s="29"/>
      <c r="E65" s="29"/>
      <c r="F65" s="29"/>
      <c r="G65" s="29"/>
      <c r="H65" s="29"/>
      <c r="I65" s="29"/>
      <c r="J65" s="29"/>
      <c r="K65" s="29"/>
    </row>
  </sheetData>
  <mergeCells count="16">
    <mergeCell ref="Q24:S24"/>
    <mergeCell ref="T24:V24"/>
    <mergeCell ref="B46:B47"/>
    <mergeCell ref="C46:E46"/>
    <mergeCell ref="F46:H46"/>
    <mergeCell ref="I46:K46"/>
    <mergeCell ref="M24:M25"/>
    <mergeCell ref="N24:P24"/>
    <mergeCell ref="B3:B4"/>
    <mergeCell ref="C3:E3"/>
    <mergeCell ref="F3:H3"/>
    <mergeCell ref="I3:K3"/>
    <mergeCell ref="B24:B25"/>
    <mergeCell ref="C24:E24"/>
    <mergeCell ref="F24:H24"/>
    <mergeCell ref="I24:K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82E2-1BF7-4F6D-8B94-F14AE3DF7E95}">
  <dimension ref="A1:K117"/>
  <sheetViews>
    <sheetView topLeftCell="G1" workbookViewId="0">
      <selection activeCell="K1" sqref="A1:K117"/>
    </sheetView>
  </sheetViews>
  <sheetFormatPr defaultRowHeight="15" x14ac:dyDescent="0.25"/>
  <cols>
    <col min="1" max="1" width="17" customWidth="1"/>
    <col min="4" max="4" width="10.85546875" style="63" customWidth="1"/>
    <col min="5" max="5" width="15" style="63" customWidth="1"/>
    <col min="6" max="7" width="13.5703125" customWidth="1"/>
    <col min="8" max="8" width="12.28515625" style="63" customWidth="1"/>
    <col min="9" max="9" width="24" customWidth="1"/>
    <col min="10" max="10" width="15.140625" customWidth="1"/>
    <col min="11" max="11" width="9.140625" style="50"/>
  </cols>
  <sheetData>
    <row r="1" spans="1:11" ht="46.5" customHeight="1" x14ac:dyDescent="0.25">
      <c r="A1" s="46" t="s">
        <v>183</v>
      </c>
      <c r="B1" s="46" t="s">
        <v>29</v>
      </c>
      <c r="C1" s="46" t="s">
        <v>51</v>
      </c>
      <c r="D1" s="46" t="s">
        <v>184</v>
      </c>
      <c r="E1" s="47" t="s">
        <v>185</v>
      </c>
      <c r="F1" s="48" t="s">
        <v>186</v>
      </c>
      <c r="G1" s="48" t="s">
        <v>129</v>
      </c>
      <c r="H1" s="46" t="s">
        <v>187</v>
      </c>
      <c r="I1" s="46" t="s">
        <v>188</v>
      </c>
      <c r="J1" s="49" t="s">
        <v>189</v>
      </c>
      <c r="K1" s="46" t="s">
        <v>190</v>
      </c>
    </row>
    <row r="2" spans="1:11" x14ac:dyDescent="0.25">
      <c r="A2" s="50" t="s">
        <v>191</v>
      </c>
      <c r="B2" s="50" t="s">
        <v>177</v>
      </c>
      <c r="C2" s="51">
        <v>61</v>
      </c>
      <c r="D2" s="52">
        <v>248</v>
      </c>
      <c r="E2" s="53">
        <v>42083</v>
      </c>
      <c r="F2" s="51">
        <v>124.4</v>
      </c>
      <c r="G2" s="51">
        <f>F2/1.828</f>
        <v>68.052516411378562</v>
      </c>
      <c r="H2" s="52" t="s">
        <v>54</v>
      </c>
      <c r="I2" s="50" t="s">
        <v>192</v>
      </c>
      <c r="J2" s="54" t="s">
        <v>193</v>
      </c>
      <c r="K2" s="50">
        <v>1</v>
      </c>
    </row>
    <row r="3" spans="1:11" x14ac:dyDescent="0.25">
      <c r="A3" s="50" t="s">
        <v>194</v>
      </c>
      <c r="B3" s="50" t="s">
        <v>133</v>
      </c>
      <c r="C3" s="51">
        <v>55.5</v>
      </c>
      <c r="D3" s="52">
        <v>248</v>
      </c>
      <c r="E3" s="53">
        <v>41772</v>
      </c>
      <c r="F3" s="51">
        <v>117.04</v>
      </c>
      <c r="G3" s="51">
        <f t="shared" ref="G3:G66" si="0">F3/1.828</f>
        <v>64.026258205689274</v>
      </c>
      <c r="H3" s="52" t="s">
        <v>54</v>
      </c>
      <c r="I3" s="50" t="s">
        <v>195</v>
      </c>
      <c r="J3" s="54" t="s">
        <v>196</v>
      </c>
      <c r="K3" s="50">
        <v>1</v>
      </c>
    </row>
    <row r="4" spans="1:11" x14ac:dyDescent="0.25">
      <c r="A4" s="50" t="s">
        <v>197</v>
      </c>
      <c r="B4" s="50" t="s">
        <v>133</v>
      </c>
      <c r="C4" s="51">
        <v>47.2</v>
      </c>
      <c r="D4" s="52">
        <v>248</v>
      </c>
      <c r="E4" s="53">
        <v>41863</v>
      </c>
      <c r="F4" s="51">
        <v>81.7</v>
      </c>
      <c r="G4" s="51">
        <f t="shared" si="0"/>
        <v>44.693654266958426</v>
      </c>
      <c r="H4" s="52" t="s">
        <v>54</v>
      </c>
      <c r="I4" s="50" t="s">
        <v>195</v>
      </c>
      <c r="J4" s="54" t="s">
        <v>198</v>
      </c>
      <c r="K4" s="50">
        <v>1</v>
      </c>
    </row>
    <row r="5" spans="1:11" x14ac:dyDescent="0.25">
      <c r="A5" s="50" t="s">
        <v>199</v>
      </c>
      <c r="B5" s="50" t="s">
        <v>133</v>
      </c>
      <c r="C5" s="51">
        <v>58.1</v>
      </c>
      <c r="D5" s="52">
        <v>124</v>
      </c>
      <c r="E5" s="53">
        <v>40938</v>
      </c>
      <c r="F5" s="51">
        <v>131.67359999999999</v>
      </c>
      <c r="G5" s="51">
        <f t="shared" si="0"/>
        <v>72.03150984682712</v>
      </c>
      <c r="H5" s="52" t="s">
        <v>54</v>
      </c>
      <c r="I5" s="50" t="s">
        <v>192</v>
      </c>
      <c r="J5" s="54" t="s">
        <v>200</v>
      </c>
      <c r="K5" s="50">
        <v>1</v>
      </c>
    </row>
    <row r="6" spans="1:11" x14ac:dyDescent="0.25">
      <c r="A6" s="50" t="s">
        <v>201</v>
      </c>
      <c r="B6" s="50" t="s">
        <v>178</v>
      </c>
      <c r="C6" s="51">
        <v>53.3</v>
      </c>
      <c r="D6" s="52">
        <v>124</v>
      </c>
      <c r="E6" s="53">
        <v>40938</v>
      </c>
      <c r="F6" s="51">
        <v>131.69999999999999</v>
      </c>
      <c r="G6" s="51">
        <f t="shared" si="0"/>
        <v>72.045951859956233</v>
      </c>
      <c r="H6" s="52" t="s">
        <v>54</v>
      </c>
      <c r="I6" s="50" t="s">
        <v>192</v>
      </c>
      <c r="J6" s="54" t="s">
        <v>202</v>
      </c>
      <c r="K6" s="50">
        <v>1</v>
      </c>
    </row>
    <row r="7" spans="1:11" x14ac:dyDescent="0.25">
      <c r="A7" s="50" t="s">
        <v>203</v>
      </c>
      <c r="B7" s="50" t="s">
        <v>133</v>
      </c>
      <c r="C7" s="51">
        <v>48</v>
      </c>
      <c r="D7" s="52">
        <v>357</v>
      </c>
      <c r="E7" s="53">
        <v>41863</v>
      </c>
      <c r="F7" s="51">
        <v>76.219512195121993</v>
      </c>
      <c r="G7" s="51">
        <f t="shared" si="0"/>
        <v>41.695575599082055</v>
      </c>
      <c r="H7" s="52" t="s">
        <v>54</v>
      </c>
      <c r="I7" s="50" t="s">
        <v>204</v>
      </c>
      <c r="J7" s="54">
        <v>330.76</v>
      </c>
      <c r="K7" s="50">
        <v>1</v>
      </c>
    </row>
    <row r="8" spans="1:11" x14ac:dyDescent="0.25">
      <c r="A8" s="50" t="s">
        <v>205</v>
      </c>
      <c r="B8" s="50" t="s">
        <v>133</v>
      </c>
      <c r="C8" s="51">
        <v>51.5</v>
      </c>
      <c r="D8" s="52">
        <v>357</v>
      </c>
      <c r="E8" s="53">
        <v>41863</v>
      </c>
      <c r="F8" s="51">
        <v>79.2</v>
      </c>
      <c r="G8" s="51">
        <f t="shared" si="0"/>
        <v>43.326039387308533</v>
      </c>
      <c r="H8" s="52" t="s">
        <v>54</v>
      </c>
      <c r="I8" s="50" t="s">
        <v>204</v>
      </c>
      <c r="J8" s="54">
        <v>326.11</v>
      </c>
      <c r="K8" s="50">
        <v>1</v>
      </c>
    </row>
    <row r="9" spans="1:11" x14ac:dyDescent="0.25">
      <c r="A9" s="50" t="s">
        <v>206</v>
      </c>
      <c r="B9" s="50" t="s">
        <v>177</v>
      </c>
      <c r="C9" s="51">
        <v>57</v>
      </c>
      <c r="D9" s="52">
        <v>248</v>
      </c>
      <c r="E9" s="53">
        <v>41772</v>
      </c>
      <c r="F9" s="51">
        <v>100.60975609756098</v>
      </c>
      <c r="G9" s="51">
        <f t="shared" si="0"/>
        <v>55.038159790788278</v>
      </c>
      <c r="H9" s="52" t="s">
        <v>54</v>
      </c>
      <c r="I9" s="50" t="s">
        <v>207</v>
      </c>
      <c r="J9" s="54">
        <v>257.89999999999998</v>
      </c>
      <c r="K9" s="50">
        <v>1</v>
      </c>
    </row>
    <row r="10" spans="1:11" x14ac:dyDescent="0.25">
      <c r="A10" s="50" t="s">
        <v>208</v>
      </c>
      <c r="B10" s="50" t="s">
        <v>177</v>
      </c>
      <c r="C10" s="51">
        <v>58.5</v>
      </c>
      <c r="D10" s="52">
        <v>248</v>
      </c>
      <c r="E10" s="53">
        <v>41772</v>
      </c>
      <c r="F10" s="51">
        <v>100.6</v>
      </c>
      <c r="G10" s="51">
        <f t="shared" si="0"/>
        <v>55.032822757111589</v>
      </c>
      <c r="H10" s="52" t="s">
        <v>54</v>
      </c>
      <c r="I10" s="50" t="s">
        <v>207</v>
      </c>
      <c r="J10" s="54">
        <v>257.85000000000002</v>
      </c>
      <c r="K10" s="50">
        <v>1</v>
      </c>
    </row>
    <row r="11" spans="1:11" x14ac:dyDescent="0.25">
      <c r="A11" s="50" t="s">
        <v>209</v>
      </c>
      <c r="B11" s="50" t="s">
        <v>177</v>
      </c>
      <c r="C11" s="51">
        <v>57</v>
      </c>
      <c r="D11" s="52">
        <v>248</v>
      </c>
      <c r="E11" s="53">
        <v>41772</v>
      </c>
      <c r="F11" s="51">
        <v>122.5</v>
      </c>
      <c r="G11" s="51">
        <f t="shared" si="0"/>
        <v>67.01312910284463</v>
      </c>
      <c r="H11" s="52" t="s">
        <v>54</v>
      </c>
      <c r="I11" s="50" t="s">
        <v>207</v>
      </c>
      <c r="J11" s="54">
        <v>257.79000000000002</v>
      </c>
      <c r="K11" s="50">
        <v>1</v>
      </c>
    </row>
    <row r="12" spans="1:11" x14ac:dyDescent="0.25">
      <c r="A12" s="50" t="s">
        <v>210</v>
      </c>
      <c r="B12" s="50" t="s">
        <v>133</v>
      </c>
      <c r="C12" s="51">
        <v>59</v>
      </c>
      <c r="D12" s="52">
        <v>248</v>
      </c>
      <c r="E12" s="53">
        <v>41772</v>
      </c>
      <c r="F12" s="51">
        <v>107.92682926829269</v>
      </c>
      <c r="G12" s="51">
        <f t="shared" si="0"/>
        <v>59.040935048300156</v>
      </c>
      <c r="H12" s="52" t="s">
        <v>54</v>
      </c>
      <c r="I12" s="50" t="s">
        <v>207</v>
      </c>
      <c r="J12" s="54">
        <v>257.77</v>
      </c>
      <c r="K12" s="50">
        <v>1</v>
      </c>
    </row>
    <row r="13" spans="1:11" x14ac:dyDescent="0.25">
      <c r="A13" s="50" t="s">
        <v>211</v>
      </c>
      <c r="B13" s="50" t="s">
        <v>133</v>
      </c>
      <c r="C13" s="51">
        <v>50</v>
      </c>
      <c r="D13" s="52">
        <v>248</v>
      </c>
      <c r="E13" s="53">
        <v>41863</v>
      </c>
      <c r="F13" s="51">
        <v>79.2</v>
      </c>
      <c r="G13" s="51">
        <f t="shared" si="0"/>
        <v>43.326039387308533</v>
      </c>
      <c r="H13" s="52" t="s">
        <v>54</v>
      </c>
      <c r="I13" s="50" t="s">
        <v>207</v>
      </c>
      <c r="J13" s="54">
        <v>257.74</v>
      </c>
      <c r="K13" s="50">
        <v>1</v>
      </c>
    </row>
    <row r="14" spans="1:11" x14ac:dyDescent="0.25">
      <c r="A14" s="50" t="s">
        <v>212</v>
      </c>
      <c r="B14" s="50" t="s">
        <v>177</v>
      </c>
      <c r="C14" s="51">
        <v>61</v>
      </c>
      <c r="D14" s="52">
        <v>248</v>
      </c>
      <c r="E14" s="53">
        <v>41772</v>
      </c>
      <c r="F14" s="51">
        <v>146.30000000000001</v>
      </c>
      <c r="G14" s="51">
        <f t="shared" si="0"/>
        <v>80.032822757111603</v>
      </c>
      <c r="H14" s="52" t="s">
        <v>54</v>
      </c>
      <c r="I14" s="50" t="s">
        <v>207</v>
      </c>
      <c r="J14" s="54">
        <v>257.43</v>
      </c>
      <c r="K14" s="50">
        <v>1</v>
      </c>
    </row>
    <row r="15" spans="1:11" x14ac:dyDescent="0.25">
      <c r="A15" s="50" t="s">
        <v>213</v>
      </c>
      <c r="B15" s="50" t="s">
        <v>133</v>
      </c>
      <c r="C15" s="51">
        <v>48</v>
      </c>
      <c r="D15" s="52">
        <v>357</v>
      </c>
      <c r="E15" s="53">
        <v>41967</v>
      </c>
      <c r="F15" s="51">
        <v>94.5</v>
      </c>
      <c r="G15" s="51">
        <f t="shared" si="0"/>
        <v>51.695842450765859</v>
      </c>
      <c r="H15" s="52" t="s">
        <v>54</v>
      </c>
      <c r="I15" s="50" t="s">
        <v>204</v>
      </c>
      <c r="J15" s="54">
        <v>227.05</v>
      </c>
      <c r="K15" s="55">
        <v>1</v>
      </c>
    </row>
    <row r="16" spans="1:11" x14ac:dyDescent="0.25">
      <c r="A16" s="50" t="s">
        <v>214</v>
      </c>
      <c r="B16" s="50" t="s">
        <v>177</v>
      </c>
      <c r="C16" s="51">
        <v>54</v>
      </c>
      <c r="D16" s="52">
        <v>248</v>
      </c>
      <c r="E16" s="53">
        <v>41772</v>
      </c>
      <c r="F16" s="51">
        <v>106.1</v>
      </c>
      <c r="G16" s="51">
        <f t="shared" si="0"/>
        <v>58.041575492341352</v>
      </c>
      <c r="H16" s="52" t="s">
        <v>54</v>
      </c>
      <c r="I16" s="50" t="s">
        <v>215</v>
      </c>
      <c r="J16" s="54">
        <v>172.99</v>
      </c>
      <c r="K16" s="55">
        <v>1</v>
      </c>
    </row>
    <row r="17" spans="1:11" x14ac:dyDescent="0.25">
      <c r="A17" s="50" t="s">
        <v>216</v>
      </c>
      <c r="B17" s="50" t="s">
        <v>133</v>
      </c>
      <c r="C17" s="51">
        <v>47.5</v>
      </c>
      <c r="D17" s="52">
        <v>124</v>
      </c>
      <c r="E17" s="53">
        <v>40898</v>
      </c>
      <c r="F17" s="51">
        <v>146.30000000000001</v>
      </c>
      <c r="G17" s="51">
        <f t="shared" si="0"/>
        <v>80.032822757111603</v>
      </c>
      <c r="H17" s="52" t="s">
        <v>54</v>
      </c>
      <c r="I17" s="50" t="s">
        <v>207</v>
      </c>
      <c r="J17" s="54">
        <v>128.94999999999999</v>
      </c>
      <c r="K17" s="55">
        <v>1</v>
      </c>
    </row>
    <row r="18" spans="1:11" x14ac:dyDescent="0.25">
      <c r="A18" s="50" t="s">
        <v>217</v>
      </c>
      <c r="B18" s="50" t="s">
        <v>133</v>
      </c>
      <c r="C18" s="51">
        <v>49</v>
      </c>
      <c r="D18" s="52">
        <v>124</v>
      </c>
      <c r="E18" s="53">
        <v>40898</v>
      </c>
      <c r="F18" s="51">
        <v>144.5</v>
      </c>
      <c r="G18" s="51">
        <f t="shared" si="0"/>
        <v>79.048140043763667</v>
      </c>
      <c r="H18" s="52" t="s">
        <v>54</v>
      </c>
      <c r="I18" s="50" t="s">
        <v>207</v>
      </c>
      <c r="J18" s="54">
        <v>128.93</v>
      </c>
      <c r="K18" s="55">
        <v>1</v>
      </c>
    </row>
    <row r="19" spans="1:11" x14ac:dyDescent="0.25">
      <c r="A19" s="50" t="s">
        <v>218</v>
      </c>
      <c r="B19" s="50" t="s">
        <v>178</v>
      </c>
      <c r="C19" s="51">
        <v>54</v>
      </c>
      <c r="D19" s="52">
        <v>124</v>
      </c>
      <c r="E19" s="53">
        <v>40898</v>
      </c>
      <c r="F19" s="51">
        <v>142.6</v>
      </c>
      <c r="G19" s="51">
        <f t="shared" si="0"/>
        <v>78.008752735229749</v>
      </c>
      <c r="H19" s="52" t="s">
        <v>54</v>
      </c>
      <c r="I19" s="50" t="s">
        <v>207</v>
      </c>
      <c r="J19" s="54">
        <v>128.88999999999999</v>
      </c>
      <c r="K19" s="55">
        <v>1</v>
      </c>
    </row>
    <row r="20" spans="1:11" x14ac:dyDescent="0.25">
      <c r="A20" s="50" t="s">
        <v>219</v>
      </c>
      <c r="B20" s="50" t="s">
        <v>178</v>
      </c>
      <c r="C20" s="51">
        <v>49.5</v>
      </c>
      <c r="D20" s="52">
        <v>124</v>
      </c>
      <c r="E20" s="53">
        <v>40898</v>
      </c>
      <c r="F20" s="51">
        <v>146.30000000000001</v>
      </c>
      <c r="G20" s="51">
        <f t="shared" si="0"/>
        <v>80.032822757111603</v>
      </c>
      <c r="H20" s="52" t="s">
        <v>54</v>
      </c>
      <c r="I20" s="50" t="s">
        <v>207</v>
      </c>
      <c r="J20" s="54">
        <v>128.88</v>
      </c>
      <c r="K20" s="55">
        <v>1</v>
      </c>
    </row>
    <row r="21" spans="1:11" x14ac:dyDescent="0.25">
      <c r="A21" s="50" t="s">
        <v>220</v>
      </c>
      <c r="B21" s="50" t="s">
        <v>133</v>
      </c>
      <c r="C21" s="51">
        <v>55</v>
      </c>
      <c r="D21" s="52">
        <v>124</v>
      </c>
      <c r="E21" s="53">
        <v>40938</v>
      </c>
      <c r="F21" s="51">
        <v>131.69999999999999</v>
      </c>
      <c r="G21" s="51">
        <f t="shared" si="0"/>
        <v>72.045951859956233</v>
      </c>
      <c r="H21" s="52" t="s">
        <v>54</v>
      </c>
      <c r="I21" s="50" t="s">
        <v>207</v>
      </c>
      <c r="J21" s="54">
        <v>128.82</v>
      </c>
      <c r="K21" s="55">
        <v>1</v>
      </c>
    </row>
    <row r="22" spans="1:11" x14ac:dyDescent="0.25">
      <c r="A22" s="50" t="s">
        <v>221</v>
      </c>
      <c r="B22" s="50" t="s">
        <v>133</v>
      </c>
      <c r="C22" s="51">
        <v>54</v>
      </c>
      <c r="D22" s="52">
        <v>124</v>
      </c>
      <c r="E22" s="53">
        <v>40938</v>
      </c>
      <c r="F22" s="51">
        <v>159.1</v>
      </c>
      <c r="G22" s="51">
        <f t="shared" si="0"/>
        <v>87.035010940919037</v>
      </c>
      <c r="H22" s="52" t="s">
        <v>54</v>
      </c>
      <c r="I22" s="50" t="s">
        <v>204</v>
      </c>
      <c r="J22" s="54">
        <v>114.32</v>
      </c>
      <c r="K22" s="55">
        <v>1</v>
      </c>
    </row>
    <row r="23" spans="1:11" x14ac:dyDescent="0.25">
      <c r="A23" s="50" t="s">
        <v>222</v>
      </c>
      <c r="B23" s="50" t="s">
        <v>178</v>
      </c>
      <c r="C23" s="51">
        <v>48.5</v>
      </c>
      <c r="D23" s="52">
        <v>124</v>
      </c>
      <c r="E23" s="53">
        <v>40938</v>
      </c>
      <c r="F23" s="51">
        <v>131.69999999999999</v>
      </c>
      <c r="G23" s="51">
        <f t="shared" si="0"/>
        <v>72.045951859956233</v>
      </c>
      <c r="H23" s="52" t="s">
        <v>54</v>
      </c>
      <c r="I23" s="50" t="s">
        <v>204</v>
      </c>
      <c r="J23" s="54">
        <v>97.28</v>
      </c>
      <c r="K23" s="55">
        <v>1</v>
      </c>
    </row>
    <row r="24" spans="1:11" x14ac:dyDescent="0.25">
      <c r="A24" s="50" t="s">
        <v>223</v>
      </c>
      <c r="B24" s="50" t="s">
        <v>133</v>
      </c>
      <c r="C24" s="51">
        <v>51</v>
      </c>
      <c r="D24" s="52">
        <v>357</v>
      </c>
      <c r="E24" s="53">
        <v>41967</v>
      </c>
      <c r="F24" s="51">
        <v>103</v>
      </c>
      <c r="G24" s="51">
        <f t="shared" si="0"/>
        <v>56.345733041575492</v>
      </c>
      <c r="H24" s="52" t="s">
        <v>54</v>
      </c>
      <c r="I24" s="50" t="s">
        <v>215</v>
      </c>
      <c r="J24" s="54">
        <v>93.25</v>
      </c>
      <c r="K24" s="55">
        <v>1</v>
      </c>
    </row>
    <row r="25" spans="1:11" x14ac:dyDescent="0.25">
      <c r="A25" s="50" t="s">
        <v>224</v>
      </c>
      <c r="B25" s="50" t="s">
        <v>133</v>
      </c>
      <c r="C25" s="51">
        <v>54.5</v>
      </c>
      <c r="D25" s="52">
        <v>248</v>
      </c>
      <c r="E25" s="53">
        <v>41772</v>
      </c>
      <c r="F25" s="51">
        <v>109.72</v>
      </c>
      <c r="G25" s="51">
        <f t="shared" si="0"/>
        <v>60.021881838074393</v>
      </c>
      <c r="H25" s="52" t="s">
        <v>54</v>
      </c>
      <c r="I25" s="50" t="s">
        <v>215</v>
      </c>
      <c r="J25" s="54">
        <v>87.9</v>
      </c>
      <c r="K25" s="55">
        <v>1</v>
      </c>
    </row>
    <row r="26" spans="1:11" x14ac:dyDescent="0.25">
      <c r="A26" s="50" t="s">
        <v>225</v>
      </c>
      <c r="B26" s="50" t="s">
        <v>133</v>
      </c>
      <c r="C26" s="51">
        <v>47</v>
      </c>
      <c r="D26" s="52">
        <v>248</v>
      </c>
      <c r="E26" s="53">
        <v>41863</v>
      </c>
      <c r="F26" s="51">
        <v>82.3</v>
      </c>
      <c r="G26" s="51">
        <f t="shared" si="0"/>
        <v>45.021881838074393</v>
      </c>
      <c r="H26" s="52" t="s">
        <v>54</v>
      </c>
      <c r="I26" s="50" t="s">
        <v>204</v>
      </c>
      <c r="J26" s="54">
        <v>85.51</v>
      </c>
      <c r="K26" s="55">
        <v>1</v>
      </c>
    </row>
    <row r="27" spans="1:11" x14ac:dyDescent="0.25">
      <c r="A27" s="50" t="s">
        <v>226</v>
      </c>
      <c r="B27" s="50" t="s">
        <v>133</v>
      </c>
      <c r="C27" s="51">
        <v>54.5</v>
      </c>
      <c r="D27" s="52">
        <v>357</v>
      </c>
      <c r="E27" s="53">
        <v>41967</v>
      </c>
      <c r="F27" s="51">
        <v>122.5</v>
      </c>
      <c r="G27" s="51">
        <f t="shared" si="0"/>
        <v>67.01312910284463</v>
      </c>
      <c r="H27" s="52" t="s">
        <v>54</v>
      </c>
      <c r="I27" s="50" t="s">
        <v>215</v>
      </c>
      <c r="J27" s="54">
        <v>85.51</v>
      </c>
      <c r="K27" s="50">
        <v>1</v>
      </c>
    </row>
    <row r="28" spans="1:11" x14ac:dyDescent="0.25">
      <c r="A28" s="50" t="s">
        <v>227</v>
      </c>
      <c r="B28" s="50" t="s">
        <v>133</v>
      </c>
      <c r="C28" s="51">
        <v>54</v>
      </c>
      <c r="D28" s="52">
        <v>357</v>
      </c>
      <c r="E28" s="53">
        <v>41967</v>
      </c>
      <c r="F28" s="51">
        <v>121.6</v>
      </c>
      <c r="G28" s="51">
        <f t="shared" si="0"/>
        <v>66.520787746170669</v>
      </c>
      <c r="H28" s="52" t="s">
        <v>54</v>
      </c>
      <c r="I28" s="50" t="s">
        <v>215</v>
      </c>
      <c r="J28" s="54">
        <v>62.27</v>
      </c>
      <c r="K28" s="50">
        <v>1</v>
      </c>
    </row>
    <row r="29" spans="1:11" x14ac:dyDescent="0.25">
      <c r="A29" s="50" t="s">
        <v>228</v>
      </c>
      <c r="B29" s="50" t="s">
        <v>177</v>
      </c>
      <c r="C29" s="51">
        <v>61</v>
      </c>
      <c r="D29" s="52">
        <v>248</v>
      </c>
      <c r="E29" s="53">
        <v>41772</v>
      </c>
      <c r="F29" s="51">
        <v>82.3</v>
      </c>
      <c r="G29" s="51">
        <f t="shared" si="0"/>
        <v>45.021881838074393</v>
      </c>
      <c r="H29" s="52" t="s">
        <v>54</v>
      </c>
      <c r="I29" s="50" t="s">
        <v>204</v>
      </c>
      <c r="J29" s="54">
        <v>52.85</v>
      </c>
      <c r="K29" s="50">
        <v>1</v>
      </c>
    </row>
    <row r="30" spans="1:11" s="61" customFormat="1" x14ac:dyDescent="0.25">
      <c r="A30" s="56" t="s">
        <v>229</v>
      </c>
      <c r="B30" s="56" t="s">
        <v>133</v>
      </c>
      <c r="C30" s="57">
        <v>61</v>
      </c>
      <c r="D30" s="58">
        <v>124</v>
      </c>
      <c r="E30" s="59">
        <v>40938</v>
      </c>
      <c r="F30" s="57">
        <v>131.69999999999999</v>
      </c>
      <c r="G30" s="57">
        <f t="shared" si="0"/>
        <v>72.045951859956233</v>
      </c>
      <c r="H30" s="58" t="s">
        <v>54</v>
      </c>
      <c r="I30" s="56" t="s">
        <v>204</v>
      </c>
      <c r="J30" s="60">
        <v>51.5</v>
      </c>
      <c r="K30" s="56">
        <v>1</v>
      </c>
    </row>
    <row r="31" spans="1:11" x14ac:dyDescent="0.25">
      <c r="A31" s="50" t="s">
        <v>230</v>
      </c>
      <c r="B31" s="50" t="s">
        <v>177</v>
      </c>
      <c r="C31" s="51">
        <v>41.4</v>
      </c>
      <c r="D31" s="52">
        <v>248</v>
      </c>
      <c r="E31" s="53">
        <v>41863</v>
      </c>
      <c r="F31" s="51">
        <v>85.3</v>
      </c>
      <c r="G31" s="51">
        <f t="shared" si="0"/>
        <v>46.663019693654263</v>
      </c>
      <c r="H31" s="52" t="s">
        <v>54</v>
      </c>
      <c r="I31" s="50" t="s">
        <v>204</v>
      </c>
      <c r="J31" s="62">
        <v>42.54</v>
      </c>
      <c r="K31" s="50" t="s">
        <v>231</v>
      </c>
    </row>
    <row r="32" spans="1:11" x14ac:dyDescent="0.25">
      <c r="A32" s="50" t="s">
        <v>232</v>
      </c>
      <c r="B32" s="50" t="s">
        <v>133</v>
      </c>
      <c r="C32" s="51">
        <v>50.3</v>
      </c>
      <c r="D32" s="52">
        <v>124</v>
      </c>
      <c r="E32" s="53">
        <v>40938</v>
      </c>
      <c r="F32" s="51">
        <v>159.1</v>
      </c>
      <c r="G32" s="51">
        <f t="shared" si="0"/>
        <v>87.035010940919037</v>
      </c>
      <c r="H32" s="52" t="s">
        <v>54</v>
      </c>
      <c r="I32" s="50" t="s">
        <v>215</v>
      </c>
      <c r="J32" s="54">
        <v>41.54</v>
      </c>
      <c r="K32" s="50">
        <v>1</v>
      </c>
    </row>
    <row r="33" spans="1:11" x14ac:dyDescent="0.25">
      <c r="A33" s="50" t="s">
        <v>233</v>
      </c>
      <c r="B33" s="50" t="s">
        <v>133</v>
      </c>
      <c r="C33" s="51">
        <v>61.3</v>
      </c>
      <c r="D33" s="52">
        <v>124</v>
      </c>
      <c r="E33" s="53">
        <v>40938</v>
      </c>
      <c r="F33" s="51">
        <v>128</v>
      </c>
      <c r="G33" s="51">
        <f t="shared" si="0"/>
        <v>70.021881838074393</v>
      </c>
      <c r="H33" s="52" t="s">
        <v>54</v>
      </c>
      <c r="I33" s="50" t="s">
        <v>204</v>
      </c>
      <c r="J33" s="54">
        <v>39.22</v>
      </c>
      <c r="K33" s="50">
        <v>1</v>
      </c>
    </row>
    <row r="34" spans="1:11" x14ac:dyDescent="0.25">
      <c r="A34" s="50" t="s">
        <v>234</v>
      </c>
      <c r="B34" s="50" t="s">
        <v>172</v>
      </c>
      <c r="C34" s="51">
        <v>38.200000000000003</v>
      </c>
      <c r="D34" s="52">
        <v>124</v>
      </c>
      <c r="E34" s="53">
        <v>40898</v>
      </c>
      <c r="F34" s="51">
        <v>146.30000000000001</v>
      </c>
      <c r="G34" s="51">
        <f t="shared" si="0"/>
        <v>80.032822757111603</v>
      </c>
      <c r="H34" s="52" t="s">
        <v>54</v>
      </c>
      <c r="I34" s="50" t="s">
        <v>215</v>
      </c>
      <c r="J34" s="54">
        <v>38.590000000000003</v>
      </c>
      <c r="K34" s="50">
        <v>1</v>
      </c>
    </row>
    <row r="35" spans="1:11" x14ac:dyDescent="0.25">
      <c r="A35" s="50" t="s">
        <v>235</v>
      </c>
      <c r="B35" s="50" t="s">
        <v>177</v>
      </c>
      <c r="C35" s="51">
        <v>63.5</v>
      </c>
      <c r="D35" s="52">
        <v>248</v>
      </c>
      <c r="E35" s="53">
        <v>41772</v>
      </c>
      <c r="F35" s="51">
        <v>100.60975609756098</v>
      </c>
      <c r="G35" s="51">
        <f t="shared" si="0"/>
        <v>55.038159790788278</v>
      </c>
      <c r="H35" s="52" t="s">
        <v>54</v>
      </c>
      <c r="I35" s="50" t="s">
        <v>204</v>
      </c>
      <c r="J35" s="62">
        <v>38.36</v>
      </c>
      <c r="K35" s="50" t="s">
        <v>231</v>
      </c>
    </row>
    <row r="36" spans="1:11" x14ac:dyDescent="0.25">
      <c r="A36" s="50" t="s">
        <v>236</v>
      </c>
      <c r="B36" s="50" t="s">
        <v>133</v>
      </c>
      <c r="C36" s="51">
        <v>53</v>
      </c>
      <c r="D36" s="52">
        <v>248</v>
      </c>
      <c r="E36" s="53">
        <v>42046</v>
      </c>
      <c r="F36" s="51">
        <v>91.4</v>
      </c>
      <c r="G36" s="51">
        <f t="shared" si="0"/>
        <v>50</v>
      </c>
      <c r="H36" s="52" t="s">
        <v>54</v>
      </c>
      <c r="I36" s="50" t="s">
        <v>215</v>
      </c>
      <c r="J36" s="54">
        <v>34.96</v>
      </c>
      <c r="K36" s="50">
        <v>1</v>
      </c>
    </row>
    <row r="37" spans="1:11" x14ac:dyDescent="0.25">
      <c r="A37" s="50" t="s">
        <v>237</v>
      </c>
      <c r="B37" s="50" t="s">
        <v>133</v>
      </c>
      <c r="C37" s="51">
        <v>57</v>
      </c>
      <c r="D37" s="52">
        <v>248</v>
      </c>
      <c r="E37" s="53">
        <v>42046</v>
      </c>
      <c r="F37" s="51">
        <v>113.4</v>
      </c>
      <c r="G37" s="51">
        <f t="shared" si="0"/>
        <v>62.035010940919037</v>
      </c>
      <c r="H37" s="52" t="s">
        <v>54</v>
      </c>
      <c r="I37" s="50" t="s">
        <v>204</v>
      </c>
      <c r="J37" s="54">
        <v>30.73</v>
      </c>
      <c r="K37" s="50">
        <v>1</v>
      </c>
    </row>
    <row r="38" spans="1:11" s="61" customFormat="1" x14ac:dyDescent="0.25">
      <c r="A38" s="56" t="s">
        <v>238</v>
      </c>
      <c r="B38" s="56" t="s">
        <v>133</v>
      </c>
      <c r="C38" s="57">
        <v>52.6</v>
      </c>
      <c r="D38" s="58">
        <v>248</v>
      </c>
      <c r="E38" s="59">
        <v>42046</v>
      </c>
      <c r="F38" s="57">
        <v>137.19999999999999</v>
      </c>
      <c r="G38" s="57">
        <f t="shared" si="0"/>
        <v>75.054704595185981</v>
      </c>
      <c r="H38" s="58" t="s">
        <v>54</v>
      </c>
      <c r="I38" s="56" t="s">
        <v>204</v>
      </c>
      <c r="J38" s="60">
        <v>27.54</v>
      </c>
      <c r="K38" s="56">
        <v>1</v>
      </c>
    </row>
    <row r="39" spans="1:11" x14ac:dyDescent="0.25">
      <c r="A39" s="50" t="s">
        <v>239</v>
      </c>
      <c r="B39" s="50" t="s">
        <v>177</v>
      </c>
      <c r="C39" s="51">
        <v>54.4</v>
      </c>
      <c r="D39" s="52">
        <v>124</v>
      </c>
      <c r="E39" s="53">
        <v>40977</v>
      </c>
      <c r="F39" s="51">
        <v>133.5</v>
      </c>
      <c r="G39" s="51">
        <f t="shared" si="0"/>
        <v>73.030634573304155</v>
      </c>
      <c r="H39" s="52" t="s">
        <v>54</v>
      </c>
      <c r="I39" s="50" t="s">
        <v>204</v>
      </c>
      <c r="J39" s="62">
        <v>25.14</v>
      </c>
      <c r="K39" s="50" t="s">
        <v>231</v>
      </c>
    </row>
    <row r="40" spans="1:11" x14ac:dyDescent="0.25">
      <c r="A40" s="50" t="s">
        <v>240</v>
      </c>
      <c r="B40" s="50" t="s">
        <v>177</v>
      </c>
      <c r="C40" s="51">
        <v>67</v>
      </c>
      <c r="D40" s="52">
        <v>248</v>
      </c>
      <c r="E40" s="53">
        <v>41967</v>
      </c>
      <c r="F40" s="51">
        <v>178.3</v>
      </c>
      <c r="G40" s="51">
        <f t="shared" si="0"/>
        <v>97.538293216630194</v>
      </c>
      <c r="H40" s="52" t="s">
        <v>54</v>
      </c>
      <c r="I40" s="50" t="s">
        <v>204</v>
      </c>
      <c r="J40" s="62">
        <v>21.03</v>
      </c>
      <c r="K40" s="50" t="s">
        <v>231</v>
      </c>
    </row>
    <row r="41" spans="1:11" x14ac:dyDescent="0.25">
      <c r="A41" s="50" t="s">
        <v>241</v>
      </c>
      <c r="B41" s="50" t="s">
        <v>177</v>
      </c>
      <c r="C41" s="51">
        <v>56.2</v>
      </c>
      <c r="D41" s="52">
        <v>248</v>
      </c>
      <c r="E41" s="53">
        <v>42046</v>
      </c>
      <c r="F41" s="51">
        <v>155.4</v>
      </c>
      <c r="G41" s="51">
        <f t="shared" si="0"/>
        <v>85.010940919037196</v>
      </c>
      <c r="H41" s="52" t="s">
        <v>54</v>
      </c>
      <c r="I41" s="50" t="s">
        <v>215</v>
      </c>
      <c r="J41" s="62">
        <v>18.52</v>
      </c>
      <c r="K41" s="50" t="s">
        <v>231</v>
      </c>
    </row>
    <row r="42" spans="1:11" x14ac:dyDescent="0.25">
      <c r="A42" s="50" t="s">
        <v>242</v>
      </c>
      <c r="B42" s="50" t="s">
        <v>179</v>
      </c>
      <c r="C42" s="51">
        <v>41.4</v>
      </c>
      <c r="D42" s="52">
        <v>124</v>
      </c>
      <c r="E42" s="53">
        <v>40938</v>
      </c>
      <c r="F42" s="51">
        <v>109.7</v>
      </c>
      <c r="G42" s="51">
        <f t="shared" si="0"/>
        <v>60.010940919037196</v>
      </c>
      <c r="H42" s="52" t="s">
        <v>54</v>
      </c>
      <c r="I42" s="50" t="s">
        <v>204</v>
      </c>
      <c r="J42" s="54">
        <v>18.399999999999999</v>
      </c>
      <c r="K42" s="50">
        <v>1</v>
      </c>
    </row>
    <row r="43" spans="1:11" x14ac:dyDescent="0.25">
      <c r="A43" s="50" t="s">
        <v>243</v>
      </c>
      <c r="B43" s="50" t="s">
        <v>177</v>
      </c>
      <c r="C43" s="51">
        <v>54</v>
      </c>
      <c r="D43" s="52">
        <v>248</v>
      </c>
      <c r="E43" s="53">
        <v>41338</v>
      </c>
      <c r="F43" s="51">
        <v>113.41463414634147</v>
      </c>
      <c r="G43" s="51">
        <f t="shared" si="0"/>
        <v>62.043016491434059</v>
      </c>
      <c r="H43" s="52" t="s">
        <v>54</v>
      </c>
      <c r="I43" s="50" t="s">
        <v>204</v>
      </c>
      <c r="J43" s="62">
        <v>18.28</v>
      </c>
      <c r="K43" s="50" t="s">
        <v>231</v>
      </c>
    </row>
    <row r="44" spans="1:11" x14ac:dyDescent="0.25">
      <c r="A44" s="50" t="s">
        <v>244</v>
      </c>
      <c r="B44" s="50" t="s">
        <v>177</v>
      </c>
      <c r="C44" s="51">
        <v>61.6</v>
      </c>
      <c r="D44" s="52">
        <v>124</v>
      </c>
      <c r="E44" s="53">
        <v>40977</v>
      </c>
      <c r="F44" s="51">
        <v>109.7</v>
      </c>
      <c r="G44" s="51">
        <f t="shared" si="0"/>
        <v>60.010940919037196</v>
      </c>
      <c r="H44" s="52" t="s">
        <v>55</v>
      </c>
      <c r="I44" s="50" t="s">
        <v>245</v>
      </c>
      <c r="J44" s="54">
        <v>17.11</v>
      </c>
      <c r="K44" s="50">
        <v>0</v>
      </c>
    </row>
    <row r="45" spans="1:11" x14ac:dyDescent="0.25">
      <c r="A45" s="50" t="s">
        <v>246</v>
      </c>
      <c r="B45" s="50" t="s">
        <v>177</v>
      </c>
      <c r="C45" s="51">
        <v>62.3</v>
      </c>
      <c r="D45" s="52">
        <v>248</v>
      </c>
      <c r="E45" s="53">
        <v>41345</v>
      </c>
      <c r="F45" s="51">
        <v>100.6</v>
      </c>
      <c r="G45" s="51">
        <f t="shared" si="0"/>
        <v>55.032822757111589</v>
      </c>
      <c r="H45" s="52" t="s">
        <v>55</v>
      </c>
      <c r="I45" s="50" t="s">
        <v>245</v>
      </c>
      <c r="J45" s="54">
        <v>16.82</v>
      </c>
      <c r="K45" s="50">
        <v>0</v>
      </c>
    </row>
    <row r="46" spans="1:11" x14ac:dyDescent="0.25">
      <c r="A46" s="50" t="s">
        <v>247</v>
      </c>
      <c r="B46" s="50" t="s">
        <v>172</v>
      </c>
      <c r="C46" s="51">
        <v>38.6</v>
      </c>
      <c r="D46" s="52">
        <v>124</v>
      </c>
      <c r="E46" s="53">
        <v>40938</v>
      </c>
      <c r="F46" s="51">
        <v>131.69999999999999</v>
      </c>
      <c r="G46" s="51">
        <f t="shared" si="0"/>
        <v>72.045951859956233</v>
      </c>
      <c r="H46" s="52" t="s">
        <v>248</v>
      </c>
      <c r="I46" s="50" t="s">
        <v>249</v>
      </c>
      <c r="J46" s="54">
        <v>16.46</v>
      </c>
      <c r="K46" s="50">
        <v>0</v>
      </c>
    </row>
    <row r="47" spans="1:11" x14ac:dyDescent="0.25">
      <c r="A47" s="50" t="s">
        <v>250</v>
      </c>
      <c r="B47" s="50" t="s">
        <v>133</v>
      </c>
      <c r="C47" s="51">
        <v>51.5</v>
      </c>
      <c r="D47" s="52">
        <v>357</v>
      </c>
      <c r="E47" s="53">
        <v>41967</v>
      </c>
      <c r="F47" s="51">
        <v>94.5</v>
      </c>
      <c r="G47" s="51">
        <f t="shared" si="0"/>
        <v>51.695842450765859</v>
      </c>
      <c r="H47" s="52" t="s">
        <v>54</v>
      </c>
      <c r="I47" s="50" t="s">
        <v>215</v>
      </c>
      <c r="J47" s="54">
        <v>16.23</v>
      </c>
      <c r="K47" s="50" t="s">
        <v>231</v>
      </c>
    </row>
    <row r="48" spans="1:11" x14ac:dyDescent="0.25">
      <c r="A48" s="50" t="s">
        <v>251</v>
      </c>
      <c r="B48" s="50" t="s">
        <v>172</v>
      </c>
      <c r="C48" s="51">
        <v>36.299999999999997</v>
      </c>
      <c r="D48" s="52">
        <v>124</v>
      </c>
      <c r="E48" s="53">
        <v>40938</v>
      </c>
      <c r="F48" s="51">
        <v>131.69999999999999</v>
      </c>
      <c r="G48" s="51">
        <f t="shared" si="0"/>
        <v>72.045951859956233</v>
      </c>
      <c r="H48" s="52" t="s">
        <v>54</v>
      </c>
      <c r="I48" s="50" t="s">
        <v>204</v>
      </c>
      <c r="J48" s="54">
        <v>15.99</v>
      </c>
      <c r="K48" s="50">
        <v>1</v>
      </c>
    </row>
    <row r="49" spans="1:11" x14ac:dyDescent="0.25">
      <c r="A49" s="50" t="s">
        <v>252</v>
      </c>
      <c r="B49" s="50" t="s">
        <v>177</v>
      </c>
      <c r="C49" s="51">
        <v>68</v>
      </c>
      <c r="D49" s="52">
        <v>248</v>
      </c>
      <c r="E49" s="53">
        <v>41772</v>
      </c>
      <c r="F49" s="51">
        <v>118.9</v>
      </c>
      <c r="G49" s="51">
        <f t="shared" si="0"/>
        <v>65.043763676148799</v>
      </c>
      <c r="H49" s="52" t="s">
        <v>54</v>
      </c>
      <c r="I49" s="50" t="s">
        <v>215</v>
      </c>
      <c r="J49" s="62">
        <v>15.49</v>
      </c>
      <c r="K49" s="50" t="s">
        <v>231</v>
      </c>
    </row>
    <row r="50" spans="1:11" x14ac:dyDescent="0.25">
      <c r="A50" s="50" t="s">
        <v>253</v>
      </c>
      <c r="B50" s="50" t="s">
        <v>133</v>
      </c>
      <c r="C50" s="51">
        <v>54</v>
      </c>
      <c r="D50" s="52">
        <v>124</v>
      </c>
      <c r="E50" s="53">
        <v>40938</v>
      </c>
      <c r="F50" s="51">
        <v>80.5</v>
      </c>
      <c r="G50" s="51">
        <f t="shared" si="0"/>
        <v>44.037199124726477</v>
      </c>
      <c r="H50" s="52" t="s">
        <v>54</v>
      </c>
      <c r="I50" s="50" t="s">
        <v>204</v>
      </c>
      <c r="J50" s="54">
        <v>15.29</v>
      </c>
      <c r="K50" s="50" t="s">
        <v>231</v>
      </c>
    </row>
    <row r="51" spans="1:11" x14ac:dyDescent="0.25">
      <c r="A51" s="50" t="s">
        <v>254</v>
      </c>
      <c r="B51" s="50" t="s">
        <v>133</v>
      </c>
      <c r="C51" s="51">
        <v>48</v>
      </c>
      <c r="D51" s="52">
        <v>248</v>
      </c>
      <c r="E51" s="53">
        <v>41863</v>
      </c>
      <c r="F51" s="51">
        <v>74.7</v>
      </c>
      <c r="G51" s="51">
        <f t="shared" si="0"/>
        <v>40.864332603938728</v>
      </c>
      <c r="H51" s="52" t="s">
        <v>54</v>
      </c>
      <c r="I51" s="50" t="s">
        <v>204</v>
      </c>
      <c r="J51" s="54">
        <v>14.6</v>
      </c>
      <c r="K51" s="50" t="s">
        <v>231</v>
      </c>
    </row>
    <row r="52" spans="1:11" x14ac:dyDescent="0.25">
      <c r="A52" s="50" t="s">
        <v>255</v>
      </c>
      <c r="B52" s="50" t="s">
        <v>177</v>
      </c>
      <c r="C52" s="51">
        <v>63.5</v>
      </c>
      <c r="D52" s="52">
        <v>248</v>
      </c>
      <c r="E52" s="53">
        <v>42046</v>
      </c>
      <c r="F52" s="51">
        <v>128</v>
      </c>
      <c r="G52" s="51">
        <f t="shared" si="0"/>
        <v>70.021881838074393</v>
      </c>
      <c r="H52" s="52" t="s">
        <v>55</v>
      </c>
      <c r="I52" s="50" t="s">
        <v>245</v>
      </c>
      <c r="J52" s="54">
        <v>13.71</v>
      </c>
      <c r="K52" s="50">
        <v>0</v>
      </c>
    </row>
    <row r="53" spans="1:11" x14ac:dyDescent="0.25">
      <c r="A53" s="50" t="s">
        <v>256</v>
      </c>
      <c r="B53" s="50" t="s">
        <v>177</v>
      </c>
      <c r="C53" s="51">
        <v>56.5</v>
      </c>
      <c r="D53" s="52">
        <v>248</v>
      </c>
      <c r="E53" s="53">
        <v>41345</v>
      </c>
      <c r="F53" s="51">
        <v>104.2</v>
      </c>
      <c r="G53" s="51">
        <f t="shared" si="0"/>
        <v>57.002188183807441</v>
      </c>
      <c r="H53" s="52" t="s">
        <v>54</v>
      </c>
      <c r="I53" s="50" t="s">
        <v>204</v>
      </c>
      <c r="J53" s="62">
        <v>12.33</v>
      </c>
      <c r="K53" s="50" t="s">
        <v>231</v>
      </c>
    </row>
    <row r="54" spans="1:11" x14ac:dyDescent="0.25">
      <c r="A54" s="50" t="s">
        <v>257</v>
      </c>
      <c r="B54" s="50" t="s">
        <v>177</v>
      </c>
      <c r="C54" s="51">
        <v>59.5</v>
      </c>
      <c r="D54" s="52">
        <v>248</v>
      </c>
      <c r="E54" s="53">
        <v>41345</v>
      </c>
      <c r="F54" s="51">
        <v>104.2</v>
      </c>
      <c r="G54" s="51">
        <f t="shared" si="0"/>
        <v>57.002188183807441</v>
      </c>
      <c r="H54" s="52" t="s">
        <v>55</v>
      </c>
      <c r="I54" s="50" t="s">
        <v>245</v>
      </c>
      <c r="J54" s="54">
        <v>12.01</v>
      </c>
      <c r="K54" s="50">
        <v>0</v>
      </c>
    </row>
    <row r="55" spans="1:11" x14ac:dyDescent="0.25">
      <c r="A55" s="50" t="s">
        <v>258</v>
      </c>
      <c r="B55" s="50" t="s">
        <v>177</v>
      </c>
      <c r="C55" s="51">
        <v>69.5</v>
      </c>
      <c r="D55" s="52">
        <v>248</v>
      </c>
      <c r="E55" s="53">
        <v>41772</v>
      </c>
      <c r="F55" s="51">
        <v>146.30000000000001</v>
      </c>
      <c r="G55" s="51">
        <f t="shared" si="0"/>
        <v>80.032822757111603</v>
      </c>
      <c r="H55" s="52" t="s">
        <v>54</v>
      </c>
      <c r="I55" s="50" t="s">
        <v>204</v>
      </c>
      <c r="J55" s="62">
        <v>10.61</v>
      </c>
      <c r="K55" s="55" t="s">
        <v>231</v>
      </c>
    </row>
    <row r="56" spans="1:11" x14ac:dyDescent="0.25">
      <c r="A56" s="50" t="s">
        <v>259</v>
      </c>
      <c r="B56" s="50" t="s">
        <v>178</v>
      </c>
      <c r="C56" s="51">
        <v>50</v>
      </c>
      <c r="D56" s="52">
        <v>124</v>
      </c>
      <c r="E56" s="53">
        <v>40938</v>
      </c>
      <c r="F56" s="51">
        <v>137.19999999999999</v>
      </c>
      <c r="G56" s="51">
        <f t="shared" si="0"/>
        <v>75.054704595185981</v>
      </c>
      <c r="H56" s="52" t="s">
        <v>54</v>
      </c>
      <c r="I56" s="50" t="s">
        <v>204</v>
      </c>
      <c r="J56" s="54">
        <v>10.47</v>
      </c>
      <c r="K56" s="50">
        <v>1</v>
      </c>
    </row>
    <row r="57" spans="1:11" x14ac:dyDescent="0.25">
      <c r="A57" s="50" t="s">
        <v>260</v>
      </c>
      <c r="B57" s="50" t="s">
        <v>177</v>
      </c>
      <c r="C57" s="51">
        <v>49</v>
      </c>
      <c r="D57" s="52">
        <v>248</v>
      </c>
      <c r="E57" s="53">
        <v>41338</v>
      </c>
      <c r="F57" s="51">
        <v>128.04878048780489</v>
      </c>
      <c r="G57" s="51">
        <f t="shared" si="0"/>
        <v>70.048567006457816</v>
      </c>
      <c r="H57" s="52" t="s">
        <v>55</v>
      </c>
      <c r="I57" s="50" t="s">
        <v>245</v>
      </c>
      <c r="J57" s="54">
        <v>10.41</v>
      </c>
      <c r="K57" s="50">
        <v>0</v>
      </c>
    </row>
    <row r="58" spans="1:11" x14ac:dyDescent="0.25">
      <c r="A58" s="50" t="s">
        <v>261</v>
      </c>
      <c r="B58" s="50" t="s">
        <v>133</v>
      </c>
      <c r="C58" s="51">
        <v>53</v>
      </c>
      <c r="D58" s="52">
        <v>248</v>
      </c>
      <c r="E58" s="53">
        <v>41772</v>
      </c>
      <c r="F58" s="51">
        <v>122.5</v>
      </c>
      <c r="G58" s="51">
        <f t="shared" si="0"/>
        <v>67.01312910284463</v>
      </c>
      <c r="H58" s="52" t="s">
        <v>54</v>
      </c>
      <c r="I58" s="50" t="s">
        <v>204</v>
      </c>
      <c r="J58" s="54">
        <v>9.75</v>
      </c>
      <c r="K58" s="50" t="s">
        <v>231</v>
      </c>
    </row>
    <row r="59" spans="1:11" x14ac:dyDescent="0.25">
      <c r="A59" s="50" t="s">
        <v>262</v>
      </c>
      <c r="B59" s="50" t="s">
        <v>133</v>
      </c>
      <c r="C59" s="51">
        <v>55</v>
      </c>
      <c r="D59" s="52">
        <v>248</v>
      </c>
      <c r="E59" s="53">
        <v>41772</v>
      </c>
      <c r="F59" s="51">
        <v>118.90243902439025</v>
      </c>
      <c r="G59" s="51">
        <f t="shared" si="0"/>
        <v>65.045097934567963</v>
      </c>
      <c r="H59" s="52" t="s">
        <v>54</v>
      </c>
      <c r="I59" s="50" t="s">
        <v>204</v>
      </c>
      <c r="J59" s="54">
        <v>9.68</v>
      </c>
      <c r="K59" s="50" t="s">
        <v>231</v>
      </c>
    </row>
    <row r="60" spans="1:11" x14ac:dyDescent="0.25">
      <c r="A60" s="50" t="s">
        <v>263</v>
      </c>
      <c r="B60" s="50" t="s">
        <v>177</v>
      </c>
      <c r="C60" s="51">
        <v>64.099999999999994</v>
      </c>
      <c r="D60" s="52">
        <v>124</v>
      </c>
      <c r="E60" s="53">
        <v>40977</v>
      </c>
      <c r="F60" s="51">
        <v>113.4</v>
      </c>
      <c r="G60" s="51">
        <f t="shared" si="0"/>
        <v>62.035010940919037</v>
      </c>
      <c r="H60" s="52" t="s">
        <v>54</v>
      </c>
      <c r="I60" s="50" t="s">
        <v>204</v>
      </c>
      <c r="J60" s="62">
        <v>9.61</v>
      </c>
      <c r="K60" s="50" t="s">
        <v>231</v>
      </c>
    </row>
    <row r="61" spans="1:11" x14ac:dyDescent="0.25">
      <c r="A61" s="50" t="s">
        <v>264</v>
      </c>
      <c r="B61" s="50" t="s">
        <v>133</v>
      </c>
      <c r="C61" s="51">
        <v>51.2</v>
      </c>
      <c r="D61" s="52">
        <v>124</v>
      </c>
      <c r="E61" s="53">
        <v>40938</v>
      </c>
      <c r="F61" s="51">
        <v>131.69999999999999</v>
      </c>
      <c r="G61" s="51">
        <f t="shared" si="0"/>
        <v>72.045951859956233</v>
      </c>
      <c r="H61" s="52" t="s">
        <v>54</v>
      </c>
      <c r="I61" s="50" t="s">
        <v>204</v>
      </c>
      <c r="J61" s="54">
        <v>9.26</v>
      </c>
      <c r="K61" s="50" t="s">
        <v>231</v>
      </c>
    </row>
    <row r="62" spans="1:11" x14ac:dyDescent="0.25">
      <c r="A62" s="50" t="s">
        <v>265</v>
      </c>
      <c r="B62" s="50" t="s">
        <v>133</v>
      </c>
      <c r="C62" s="51">
        <v>55</v>
      </c>
      <c r="D62" s="52">
        <v>124</v>
      </c>
      <c r="E62" s="53">
        <v>40938</v>
      </c>
      <c r="F62" s="51">
        <v>124.4</v>
      </c>
      <c r="G62" s="51">
        <f t="shared" si="0"/>
        <v>68.052516411378562</v>
      </c>
      <c r="H62" s="52" t="s">
        <v>54</v>
      </c>
      <c r="I62" s="50" t="s">
        <v>204</v>
      </c>
      <c r="J62" s="54">
        <v>9.2100000000000009</v>
      </c>
      <c r="K62" s="50" t="s">
        <v>231</v>
      </c>
    </row>
    <row r="63" spans="1:11" x14ac:dyDescent="0.25">
      <c r="A63" s="50" t="s">
        <v>266</v>
      </c>
      <c r="B63" s="50" t="s">
        <v>179</v>
      </c>
      <c r="C63" s="51">
        <v>41.5</v>
      </c>
      <c r="D63" s="52">
        <v>124</v>
      </c>
      <c r="E63" s="53">
        <v>40938</v>
      </c>
      <c r="F63" s="51">
        <v>159.1</v>
      </c>
      <c r="G63" s="51">
        <f t="shared" si="0"/>
        <v>87.035010940919037</v>
      </c>
      <c r="H63" s="52" t="s">
        <v>248</v>
      </c>
      <c r="I63" s="50" t="s">
        <v>249</v>
      </c>
      <c r="J63" s="54">
        <v>9.17</v>
      </c>
      <c r="K63" s="50" t="s">
        <v>231</v>
      </c>
    </row>
    <row r="64" spans="1:11" x14ac:dyDescent="0.25">
      <c r="A64" s="50" t="s">
        <v>267</v>
      </c>
      <c r="B64" s="50" t="s">
        <v>133</v>
      </c>
      <c r="C64" s="51">
        <v>53</v>
      </c>
      <c r="D64" s="52">
        <v>248</v>
      </c>
      <c r="E64" s="53">
        <v>41772</v>
      </c>
      <c r="F64" s="51">
        <v>118.90243902439025</v>
      </c>
      <c r="G64" s="51">
        <f t="shared" si="0"/>
        <v>65.045097934567963</v>
      </c>
      <c r="H64" s="52" t="s">
        <v>55</v>
      </c>
      <c r="I64" s="50" t="s">
        <v>245</v>
      </c>
      <c r="J64" s="54">
        <v>9.1199999999999992</v>
      </c>
      <c r="K64" s="50">
        <v>0</v>
      </c>
    </row>
    <row r="65" spans="1:11" x14ac:dyDescent="0.25">
      <c r="A65" s="50" t="s">
        <v>268</v>
      </c>
      <c r="B65" s="50" t="s">
        <v>177</v>
      </c>
      <c r="C65" s="51">
        <v>64</v>
      </c>
      <c r="D65" s="52">
        <v>248</v>
      </c>
      <c r="E65" s="53">
        <v>42083</v>
      </c>
      <c r="F65" s="51">
        <v>153.6</v>
      </c>
      <c r="G65" s="51">
        <f t="shared" si="0"/>
        <v>84.026258205689274</v>
      </c>
      <c r="H65" s="52" t="s">
        <v>54</v>
      </c>
      <c r="I65" s="50" t="s">
        <v>215</v>
      </c>
      <c r="J65" s="62">
        <v>8.48</v>
      </c>
      <c r="K65" s="50" t="s">
        <v>231</v>
      </c>
    </row>
    <row r="66" spans="1:11" x14ac:dyDescent="0.25">
      <c r="A66" s="50" t="s">
        <v>269</v>
      </c>
      <c r="B66" s="50" t="s">
        <v>177</v>
      </c>
      <c r="C66" s="51">
        <v>60.5</v>
      </c>
      <c r="D66" s="52">
        <v>124</v>
      </c>
      <c r="E66" s="53">
        <v>40977</v>
      </c>
      <c r="F66" s="51">
        <v>115.2</v>
      </c>
      <c r="G66" s="51">
        <f t="shared" si="0"/>
        <v>63.019693654266959</v>
      </c>
      <c r="H66" s="52" t="s">
        <v>54</v>
      </c>
      <c r="I66" s="50" t="s">
        <v>204</v>
      </c>
      <c r="J66" s="62">
        <v>8.4700000000000006</v>
      </c>
      <c r="K66" s="55" t="s">
        <v>231</v>
      </c>
    </row>
    <row r="67" spans="1:11" x14ac:dyDescent="0.25">
      <c r="A67" s="50" t="s">
        <v>270</v>
      </c>
      <c r="B67" s="50" t="s">
        <v>179</v>
      </c>
      <c r="C67" s="51">
        <v>42.7</v>
      </c>
      <c r="D67" s="52">
        <v>124</v>
      </c>
      <c r="E67" s="53">
        <v>40938</v>
      </c>
      <c r="F67" s="51">
        <v>179.2</v>
      </c>
      <c r="G67" s="51">
        <f t="shared" ref="G67:G117" si="1">F67/1.828</f>
        <v>98.030634573304141</v>
      </c>
      <c r="H67" s="52" t="s">
        <v>54</v>
      </c>
      <c r="I67" s="50" t="s">
        <v>204</v>
      </c>
      <c r="J67" s="54">
        <v>8.42</v>
      </c>
      <c r="K67" s="50">
        <v>1</v>
      </c>
    </row>
    <row r="68" spans="1:11" x14ac:dyDescent="0.25">
      <c r="A68" s="50" t="s">
        <v>271</v>
      </c>
      <c r="B68" s="50" t="s">
        <v>177</v>
      </c>
      <c r="C68" s="51">
        <v>73.5</v>
      </c>
      <c r="D68" s="52">
        <v>248</v>
      </c>
      <c r="E68" s="53">
        <v>41345</v>
      </c>
      <c r="F68" s="51">
        <v>102.4</v>
      </c>
      <c r="G68" s="51">
        <f t="shared" si="1"/>
        <v>56.017505470459518</v>
      </c>
      <c r="H68" s="52" t="s">
        <v>248</v>
      </c>
      <c r="I68" s="50" t="s">
        <v>249</v>
      </c>
      <c r="J68" s="62">
        <v>8.3800000000000008</v>
      </c>
      <c r="K68" s="50" t="s">
        <v>231</v>
      </c>
    </row>
    <row r="69" spans="1:11" x14ac:dyDescent="0.25">
      <c r="A69" s="50" t="s">
        <v>272</v>
      </c>
      <c r="B69" s="50" t="s">
        <v>179</v>
      </c>
      <c r="C69" s="51">
        <v>42</v>
      </c>
      <c r="D69" s="52">
        <v>124</v>
      </c>
      <c r="E69" s="53">
        <v>40898</v>
      </c>
      <c r="F69" s="51">
        <v>150</v>
      </c>
      <c r="G69" s="51">
        <f t="shared" si="1"/>
        <v>82.056892778993429</v>
      </c>
      <c r="H69" s="52" t="s">
        <v>248</v>
      </c>
      <c r="I69" s="50" t="s">
        <v>249</v>
      </c>
      <c r="J69" s="54">
        <v>8.25</v>
      </c>
      <c r="K69" s="50" t="s">
        <v>231</v>
      </c>
    </row>
    <row r="70" spans="1:11" x14ac:dyDescent="0.25">
      <c r="A70" s="50" t="s">
        <v>273</v>
      </c>
      <c r="B70" s="50" t="s">
        <v>133</v>
      </c>
      <c r="C70" s="51">
        <v>60.3</v>
      </c>
      <c r="D70" s="52">
        <v>357</v>
      </c>
      <c r="E70" s="53">
        <v>42046</v>
      </c>
      <c r="F70" s="51">
        <v>137.19999999999999</v>
      </c>
      <c r="G70" s="51">
        <f t="shared" si="1"/>
        <v>75.054704595185981</v>
      </c>
      <c r="H70" s="52" t="s">
        <v>54</v>
      </c>
      <c r="I70" s="50" t="s">
        <v>204</v>
      </c>
      <c r="J70" s="54">
        <v>7.74</v>
      </c>
      <c r="K70" s="50" t="s">
        <v>231</v>
      </c>
    </row>
    <row r="71" spans="1:11" x14ac:dyDescent="0.25">
      <c r="A71" s="50" t="s">
        <v>274</v>
      </c>
      <c r="B71" s="50" t="s">
        <v>177</v>
      </c>
      <c r="C71" s="51">
        <v>46</v>
      </c>
      <c r="D71" s="52">
        <v>248</v>
      </c>
      <c r="E71" s="53">
        <v>41345</v>
      </c>
      <c r="F71" s="51">
        <v>109.7</v>
      </c>
      <c r="G71" s="51">
        <f t="shared" si="1"/>
        <v>60.010940919037196</v>
      </c>
      <c r="H71" s="52" t="s">
        <v>54</v>
      </c>
      <c r="I71" s="50" t="s">
        <v>204</v>
      </c>
      <c r="J71" s="62">
        <v>7.63</v>
      </c>
      <c r="K71" s="50" t="s">
        <v>231</v>
      </c>
    </row>
    <row r="72" spans="1:11" x14ac:dyDescent="0.25">
      <c r="A72" s="50" t="s">
        <v>275</v>
      </c>
      <c r="B72" s="50" t="s">
        <v>133</v>
      </c>
      <c r="C72" s="51">
        <v>55</v>
      </c>
      <c r="D72" s="52">
        <v>357</v>
      </c>
      <c r="E72" s="53">
        <v>41967</v>
      </c>
      <c r="F72" s="51">
        <v>178.3</v>
      </c>
      <c r="G72" s="51">
        <f t="shared" si="1"/>
        <v>97.538293216630194</v>
      </c>
      <c r="H72" s="52" t="s">
        <v>54</v>
      </c>
      <c r="I72" s="50" t="s">
        <v>204</v>
      </c>
      <c r="J72" s="54">
        <v>7.62</v>
      </c>
      <c r="K72" s="50" t="s">
        <v>231</v>
      </c>
    </row>
    <row r="73" spans="1:11" x14ac:dyDescent="0.25">
      <c r="A73" s="50" t="s">
        <v>276</v>
      </c>
      <c r="B73" s="50" t="s">
        <v>177</v>
      </c>
      <c r="C73" s="51">
        <v>68.5</v>
      </c>
      <c r="D73" s="52">
        <v>248</v>
      </c>
      <c r="E73" s="53">
        <v>41382</v>
      </c>
      <c r="F73" s="51">
        <v>164.63414634146343</v>
      </c>
      <c r="G73" s="51">
        <f t="shared" si="1"/>
        <v>90.062443294017186</v>
      </c>
      <c r="H73" s="52" t="s">
        <v>55</v>
      </c>
      <c r="I73" s="50" t="s">
        <v>245</v>
      </c>
      <c r="J73" s="54">
        <v>7.59</v>
      </c>
      <c r="K73" s="50">
        <v>0</v>
      </c>
    </row>
    <row r="74" spans="1:11" x14ac:dyDescent="0.25">
      <c r="A74" s="50" t="s">
        <v>277</v>
      </c>
      <c r="B74" s="50" t="s">
        <v>177</v>
      </c>
      <c r="C74" s="51">
        <v>71.5</v>
      </c>
      <c r="D74" s="52">
        <v>248</v>
      </c>
      <c r="E74" s="53">
        <v>41338</v>
      </c>
      <c r="F74" s="51">
        <v>128.04878048780489</v>
      </c>
      <c r="G74" s="51">
        <f t="shared" si="1"/>
        <v>70.048567006457816</v>
      </c>
      <c r="H74" s="52" t="s">
        <v>55</v>
      </c>
      <c r="I74" s="50" t="s">
        <v>245</v>
      </c>
      <c r="J74" s="54">
        <v>7.29</v>
      </c>
      <c r="K74" s="50">
        <v>0</v>
      </c>
    </row>
    <row r="75" spans="1:11" x14ac:dyDescent="0.25">
      <c r="A75" s="50" t="s">
        <v>278</v>
      </c>
      <c r="B75" s="50" t="s">
        <v>177</v>
      </c>
      <c r="C75" s="51">
        <v>61</v>
      </c>
      <c r="D75" s="52">
        <v>124</v>
      </c>
      <c r="E75" s="53">
        <v>40977</v>
      </c>
      <c r="F75" s="51">
        <v>131.69999999999999</v>
      </c>
      <c r="G75" s="51">
        <f t="shared" si="1"/>
        <v>72.045951859956233</v>
      </c>
      <c r="H75" s="52" t="s">
        <v>54</v>
      </c>
      <c r="I75" s="50" t="s">
        <v>204</v>
      </c>
      <c r="J75" s="62">
        <v>7.26</v>
      </c>
      <c r="K75" s="50" t="s">
        <v>231</v>
      </c>
    </row>
    <row r="76" spans="1:11" x14ac:dyDescent="0.25">
      <c r="A76" s="50" t="s">
        <v>279</v>
      </c>
      <c r="B76" s="50" t="s">
        <v>133</v>
      </c>
      <c r="C76" s="51">
        <v>54</v>
      </c>
      <c r="D76" s="52">
        <v>357</v>
      </c>
      <c r="E76" s="53">
        <v>42046</v>
      </c>
      <c r="F76" s="51">
        <v>131.69999999999999</v>
      </c>
      <c r="G76" s="51">
        <f t="shared" si="1"/>
        <v>72.045951859956233</v>
      </c>
      <c r="H76" s="52" t="s">
        <v>54</v>
      </c>
      <c r="I76" s="50" t="s">
        <v>204</v>
      </c>
      <c r="J76" s="54">
        <v>6.49</v>
      </c>
      <c r="K76" s="50" t="s">
        <v>231</v>
      </c>
    </row>
    <row r="77" spans="1:11" x14ac:dyDescent="0.25">
      <c r="A77" s="50" t="s">
        <v>280</v>
      </c>
      <c r="B77" s="50" t="s">
        <v>177</v>
      </c>
      <c r="C77" s="51">
        <v>50.5</v>
      </c>
      <c r="D77" s="52">
        <v>124</v>
      </c>
      <c r="E77" s="53">
        <v>40977</v>
      </c>
      <c r="F77" s="51">
        <v>115.2</v>
      </c>
      <c r="G77" s="51">
        <f t="shared" si="1"/>
        <v>63.019693654266959</v>
      </c>
      <c r="H77" s="52" t="s">
        <v>54</v>
      </c>
      <c r="I77" s="50" t="s">
        <v>204</v>
      </c>
      <c r="J77" s="62">
        <v>6.09</v>
      </c>
      <c r="K77" s="55" t="s">
        <v>231</v>
      </c>
    </row>
    <row r="78" spans="1:11" x14ac:dyDescent="0.25">
      <c r="A78" s="50" t="s">
        <v>281</v>
      </c>
      <c r="B78" s="50" t="s">
        <v>177</v>
      </c>
      <c r="C78" s="51">
        <v>63.4</v>
      </c>
      <c r="D78" s="52">
        <v>248</v>
      </c>
      <c r="E78" s="53">
        <v>41345</v>
      </c>
      <c r="F78" s="51">
        <v>104.2</v>
      </c>
      <c r="G78" s="51">
        <f t="shared" si="1"/>
        <v>57.002188183807441</v>
      </c>
      <c r="H78" s="52" t="s">
        <v>54</v>
      </c>
      <c r="I78" s="50" t="s">
        <v>215</v>
      </c>
      <c r="J78" s="62">
        <v>5.75</v>
      </c>
      <c r="K78" s="55" t="s">
        <v>231</v>
      </c>
    </row>
    <row r="79" spans="1:11" x14ac:dyDescent="0.25">
      <c r="A79" s="50" t="s">
        <v>282</v>
      </c>
      <c r="B79" s="50" t="s">
        <v>177</v>
      </c>
      <c r="C79" s="51">
        <v>61</v>
      </c>
      <c r="D79" s="52">
        <v>124</v>
      </c>
      <c r="E79" s="53">
        <v>40977</v>
      </c>
      <c r="F79" s="51">
        <v>115.2</v>
      </c>
      <c r="G79" s="51">
        <f t="shared" si="1"/>
        <v>63.019693654266959</v>
      </c>
      <c r="H79" s="52" t="s">
        <v>54</v>
      </c>
      <c r="I79" s="50" t="s">
        <v>204</v>
      </c>
      <c r="J79" s="62">
        <v>5.44</v>
      </c>
      <c r="K79" s="55" t="s">
        <v>231</v>
      </c>
    </row>
    <row r="80" spans="1:11" x14ac:dyDescent="0.25">
      <c r="A80" s="50" t="s">
        <v>283</v>
      </c>
      <c r="B80" s="50" t="s">
        <v>177</v>
      </c>
      <c r="C80" s="51">
        <v>62.5</v>
      </c>
      <c r="D80" s="52">
        <v>357</v>
      </c>
      <c r="E80" s="53">
        <v>42083</v>
      </c>
      <c r="F80" s="51">
        <v>133.5</v>
      </c>
      <c r="G80" s="51">
        <f t="shared" si="1"/>
        <v>73.030634573304155</v>
      </c>
      <c r="H80" s="52" t="s">
        <v>54</v>
      </c>
      <c r="I80" s="50" t="s">
        <v>204</v>
      </c>
      <c r="J80" s="62">
        <v>5.34</v>
      </c>
      <c r="K80" s="55" t="s">
        <v>231</v>
      </c>
    </row>
    <row r="81" spans="1:11" x14ac:dyDescent="0.25">
      <c r="A81" s="50" t="s">
        <v>284</v>
      </c>
      <c r="B81" s="50" t="s">
        <v>177</v>
      </c>
      <c r="C81" s="51">
        <v>48</v>
      </c>
      <c r="D81" s="52">
        <v>248</v>
      </c>
      <c r="E81" s="53">
        <v>42046</v>
      </c>
      <c r="F81" s="51">
        <v>177.4</v>
      </c>
      <c r="G81" s="51">
        <f t="shared" si="1"/>
        <v>97.045951859956233</v>
      </c>
      <c r="H81" s="52" t="s">
        <v>54</v>
      </c>
      <c r="I81" s="50" t="s">
        <v>204</v>
      </c>
      <c r="J81" s="62">
        <v>5.17</v>
      </c>
      <c r="K81" s="55" t="s">
        <v>231</v>
      </c>
    </row>
    <row r="82" spans="1:11" x14ac:dyDescent="0.25">
      <c r="A82" s="50" t="s">
        <v>285</v>
      </c>
      <c r="B82" s="50" t="s">
        <v>178</v>
      </c>
      <c r="C82" s="51">
        <v>48</v>
      </c>
      <c r="D82" s="52">
        <v>124</v>
      </c>
      <c r="E82" s="53">
        <v>40898</v>
      </c>
      <c r="F82" s="51">
        <v>146.30000000000001</v>
      </c>
      <c r="G82" s="51">
        <f t="shared" si="1"/>
        <v>80.032822757111603</v>
      </c>
      <c r="H82" s="52" t="s">
        <v>54</v>
      </c>
      <c r="I82" s="50" t="s">
        <v>204</v>
      </c>
      <c r="J82" s="62">
        <v>4.93</v>
      </c>
      <c r="K82" s="55" t="s">
        <v>231</v>
      </c>
    </row>
    <row r="83" spans="1:11" x14ac:dyDescent="0.25">
      <c r="A83" s="50" t="s">
        <v>286</v>
      </c>
      <c r="B83" s="50" t="s">
        <v>177</v>
      </c>
      <c r="C83" s="51">
        <v>57.5</v>
      </c>
      <c r="D83" s="52">
        <v>124</v>
      </c>
      <c r="E83" s="53">
        <v>40938</v>
      </c>
      <c r="F83" s="51">
        <v>131.69999999999999</v>
      </c>
      <c r="G83" s="51">
        <f t="shared" si="1"/>
        <v>72.045951859956233</v>
      </c>
      <c r="H83" s="52" t="s">
        <v>55</v>
      </c>
      <c r="I83" s="50" t="s">
        <v>245</v>
      </c>
      <c r="J83" s="54">
        <v>4.5599999999999996</v>
      </c>
      <c r="K83" s="50">
        <v>0</v>
      </c>
    </row>
    <row r="84" spans="1:11" x14ac:dyDescent="0.25">
      <c r="A84" s="50" t="s">
        <v>287</v>
      </c>
      <c r="B84" s="50" t="s">
        <v>177</v>
      </c>
      <c r="C84" s="51">
        <v>69.5</v>
      </c>
      <c r="D84" s="52">
        <v>248</v>
      </c>
      <c r="E84" s="53">
        <v>41382</v>
      </c>
      <c r="F84" s="51">
        <v>117</v>
      </c>
      <c r="G84" s="51">
        <f t="shared" si="1"/>
        <v>64.004376367614881</v>
      </c>
      <c r="H84" s="52" t="s">
        <v>55</v>
      </c>
      <c r="I84" s="50" t="s">
        <v>245</v>
      </c>
      <c r="J84" s="54">
        <v>4.49</v>
      </c>
      <c r="K84" s="50">
        <v>0</v>
      </c>
    </row>
    <row r="85" spans="1:11" x14ac:dyDescent="0.25">
      <c r="A85" s="50" t="s">
        <v>288</v>
      </c>
      <c r="B85" s="50" t="s">
        <v>178</v>
      </c>
      <c r="C85" s="51">
        <v>53.5</v>
      </c>
      <c r="D85" s="52">
        <v>124</v>
      </c>
      <c r="E85" s="53">
        <v>40938</v>
      </c>
      <c r="F85" s="51">
        <v>137.19999999999999</v>
      </c>
      <c r="G85" s="51">
        <f t="shared" si="1"/>
        <v>75.054704595185981</v>
      </c>
      <c r="H85" s="52" t="s">
        <v>54</v>
      </c>
      <c r="I85" s="50" t="s">
        <v>204</v>
      </c>
      <c r="J85" s="54">
        <v>2.87</v>
      </c>
      <c r="K85" s="50">
        <v>1</v>
      </c>
    </row>
    <row r="86" spans="1:11" x14ac:dyDescent="0.25">
      <c r="A86" s="50" t="s">
        <v>289</v>
      </c>
      <c r="B86" s="50" t="s">
        <v>177</v>
      </c>
      <c r="C86" s="51">
        <v>54.5</v>
      </c>
      <c r="D86" s="52">
        <v>248</v>
      </c>
      <c r="E86" s="53">
        <v>41338</v>
      </c>
      <c r="F86" s="51">
        <v>164.63414634146343</v>
      </c>
      <c r="G86" s="51">
        <f t="shared" si="1"/>
        <v>90.062443294017186</v>
      </c>
      <c r="H86" s="52" t="s">
        <v>55</v>
      </c>
      <c r="I86" s="50" t="s">
        <v>245</v>
      </c>
      <c r="J86" s="54">
        <v>2.86</v>
      </c>
      <c r="K86" s="55">
        <v>0</v>
      </c>
    </row>
    <row r="87" spans="1:11" x14ac:dyDescent="0.25">
      <c r="A87" s="50" t="s">
        <v>290</v>
      </c>
      <c r="B87" s="50" t="s">
        <v>179</v>
      </c>
      <c r="C87" s="51">
        <v>43.5</v>
      </c>
      <c r="D87" s="52">
        <v>124</v>
      </c>
      <c r="E87" s="53">
        <v>40938</v>
      </c>
      <c r="F87" s="51">
        <v>109.7</v>
      </c>
      <c r="G87" s="51">
        <f t="shared" si="1"/>
        <v>60.010940919037196</v>
      </c>
      <c r="H87" s="52" t="s">
        <v>54</v>
      </c>
      <c r="I87" s="50" t="s">
        <v>204</v>
      </c>
      <c r="J87" s="54">
        <v>2.7</v>
      </c>
      <c r="K87" s="55">
        <v>1</v>
      </c>
    </row>
    <row r="88" spans="1:11" x14ac:dyDescent="0.25">
      <c r="A88" s="50" t="s">
        <v>291</v>
      </c>
      <c r="B88" s="50" t="s">
        <v>177</v>
      </c>
      <c r="C88" s="51">
        <v>52.3</v>
      </c>
      <c r="D88" s="52">
        <v>248</v>
      </c>
      <c r="E88" s="53">
        <v>41338</v>
      </c>
      <c r="F88" s="51">
        <v>109.7</v>
      </c>
      <c r="G88" s="51">
        <f t="shared" si="1"/>
        <v>60.010940919037196</v>
      </c>
      <c r="H88" s="52" t="s">
        <v>55</v>
      </c>
      <c r="I88" s="50" t="s">
        <v>245</v>
      </c>
      <c r="J88" s="54">
        <v>2.41</v>
      </c>
      <c r="K88" s="55">
        <v>0</v>
      </c>
    </row>
    <row r="89" spans="1:11" x14ac:dyDescent="0.25">
      <c r="A89" s="50" t="s">
        <v>292</v>
      </c>
      <c r="B89" s="50" t="s">
        <v>177</v>
      </c>
      <c r="C89" s="51">
        <v>69</v>
      </c>
      <c r="D89" s="52">
        <v>248</v>
      </c>
      <c r="E89" s="53">
        <v>41772</v>
      </c>
      <c r="F89" s="51">
        <v>118.9</v>
      </c>
      <c r="G89" s="51">
        <f t="shared" si="1"/>
        <v>65.043763676148799</v>
      </c>
      <c r="H89" s="52" t="s">
        <v>54</v>
      </c>
      <c r="I89" s="50" t="s">
        <v>215</v>
      </c>
      <c r="J89" s="62">
        <v>1.95</v>
      </c>
      <c r="K89" s="55" t="s">
        <v>231</v>
      </c>
    </row>
    <row r="90" spans="1:11" x14ac:dyDescent="0.25">
      <c r="A90" s="50" t="s">
        <v>293</v>
      </c>
      <c r="B90" s="50" t="s">
        <v>177</v>
      </c>
      <c r="C90" s="51">
        <v>62.5</v>
      </c>
      <c r="D90" s="52">
        <v>248</v>
      </c>
      <c r="E90" s="53">
        <v>41338</v>
      </c>
      <c r="F90" s="51">
        <v>106.09756097560977</v>
      </c>
      <c r="G90" s="51">
        <f t="shared" si="1"/>
        <v>58.040241233922188</v>
      </c>
      <c r="H90" s="52" t="s">
        <v>55</v>
      </c>
      <c r="I90" s="50" t="s">
        <v>245</v>
      </c>
      <c r="J90" s="54">
        <v>1.88</v>
      </c>
      <c r="K90" s="50">
        <v>0</v>
      </c>
    </row>
    <row r="91" spans="1:11" x14ac:dyDescent="0.25">
      <c r="A91" s="50" t="s">
        <v>294</v>
      </c>
      <c r="B91" s="50" t="s">
        <v>179</v>
      </c>
      <c r="C91" s="51">
        <v>35.700000000000003</v>
      </c>
      <c r="D91" s="52">
        <v>124</v>
      </c>
      <c r="E91" s="53">
        <v>40938</v>
      </c>
      <c r="F91" s="51">
        <v>137.19999999999999</v>
      </c>
      <c r="G91" s="51">
        <f t="shared" si="1"/>
        <v>75.054704595185981</v>
      </c>
      <c r="H91" s="52" t="s">
        <v>55</v>
      </c>
      <c r="I91" s="50" t="s">
        <v>245</v>
      </c>
      <c r="J91" s="54">
        <v>1.61</v>
      </c>
      <c r="K91" s="55">
        <v>0</v>
      </c>
    </row>
    <row r="92" spans="1:11" x14ac:dyDescent="0.25">
      <c r="A92" s="50" t="s">
        <v>295</v>
      </c>
      <c r="B92" s="50" t="s">
        <v>133</v>
      </c>
      <c r="C92" s="51">
        <v>62.2</v>
      </c>
      <c r="D92" s="52">
        <v>124</v>
      </c>
      <c r="E92" s="53">
        <v>40938</v>
      </c>
      <c r="F92" s="51">
        <v>129.80000000000001</v>
      </c>
      <c r="G92" s="51">
        <f t="shared" si="1"/>
        <v>71.006564551422329</v>
      </c>
      <c r="H92" s="52" t="s">
        <v>54</v>
      </c>
      <c r="I92" s="50" t="s">
        <v>204</v>
      </c>
      <c r="J92" s="54">
        <v>1.32</v>
      </c>
      <c r="K92" s="55" t="s">
        <v>231</v>
      </c>
    </row>
    <row r="93" spans="1:11" x14ac:dyDescent="0.25">
      <c r="A93" s="50" t="s">
        <v>296</v>
      </c>
      <c r="B93" s="50" t="s">
        <v>133</v>
      </c>
      <c r="C93" s="51">
        <v>53</v>
      </c>
      <c r="D93" s="52">
        <v>357</v>
      </c>
      <c r="E93" s="53">
        <v>42046</v>
      </c>
      <c r="F93" s="51">
        <v>117</v>
      </c>
      <c r="G93" s="51">
        <f t="shared" si="1"/>
        <v>64.004376367614881</v>
      </c>
      <c r="H93" s="52" t="s">
        <v>55</v>
      </c>
      <c r="I93" s="50" t="s">
        <v>245</v>
      </c>
      <c r="J93" s="54">
        <v>0.8</v>
      </c>
      <c r="K93" s="55">
        <v>0</v>
      </c>
    </row>
    <row r="94" spans="1:11" x14ac:dyDescent="0.25">
      <c r="A94" s="50" t="s">
        <v>297</v>
      </c>
      <c r="B94" s="50" t="s">
        <v>133</v>
      </c>
      <c r="C94" s="51">
        <v>56.5</v>
      </c>
      <c r="D94" s="52">
        <v>248</v>
      </c>
      <c r="E94" s="53">
        <v>41772</v>
      </c>
      <c r="F94" s="51">
        <v>146.30000000000001</v>
      </c>
      <c r="G94" s="51">
        <f t="shared" si="1"/>
        <v>80.032822757111603</v>
      </c>
      <c r="H94" s="52" t="s">
        <v>54</v>
      </c>
      <c r="I94" s="50" t="s">
        <v>204</v>
      </c>
      <c r="J94" s="54">
        <v>0.63</v>
      </c>
      <c r="K94" s="55" t="s">
        <v>231</v>
      </c>
    </row>
    <row r="95" spans="1:11" x14ac:dyDescent="0.25">
      <c r="A95" s="50" t="s">
        <v>298</v>
      </c>
      <c r="B95" s="50" t="s">
        <v>177</v>
      </c>
      <c r="C95" s="51">
        <v>64.599999999999994</v>
      </c>
      <c r="D95" s="52">
        <v>124</v>
      </c>
      <c r="E95" s="53">
        <v>40977</v>
      </c>
      <c r="F95" s="51">
        <v>117</v>
      </c>
      <c r="G95" s="51">
        <f t="shared" si="1"/>
        <v>64.004376367614881</v>
      </c>
      <c r="H95" s="52" t="s">
        <v>55</v>
      </c>
      <c r="I95" s="50" t="s">
        <v>245</v>
      </c>
      <c r="J95" s="54">
        <v>0.62</v>
      </c>
      <c r="K95" s="50">
        <v>0</v>
      </c>
    </row>
    <row r="96" spans="1:11" x14ac:dyDescent="0.25">
      <c r="A96" s="50" t="s">
        <v>299</v>
      </c>
      <c r="B96" s="50" t="s">
        <v>177</v>
      </c>
      <c r="C96" s="51">
        <v>72</v>
      </c>
      <c r="D96" s="52">
        <v>357</v>
      </c>
      <c r="E96" s="53">
        <v>42083</v>
      </c>
      <c r="F96" s="51">
        <v>131.69999999999999</v>
      </c>
      <c r="G96" s="51">
        <f t="shared" si="1"/>
        <v>72.045951859956233</v>
      </c>
      <c r="H96" s="52" t="s">
        <v>55</v>
      </c>
      <c r="I96" s="50" t="s">
        <v>245</v>
      </c>
      <c r="J96" s="54">
        <v>0.52</v>
      </c>
      <c r="K96" s="55">
        <v>0</v>
      </c>
    </row>
    <row r="97" spans="1:11" x14ac:dyDescent="0.25">
      <c r="A97" s="50" t="s">
        <v>300</v>
      </c>
      <c r="B97" s="50" t="s">
        <v>178</v>
      </c>
      <c r="C97" s="51">
        <v>52.3</v>
      </c>
      <c r="D97" s="52">
        <v>124</v>
      </c>
      <c r="E97" s="53">
        <v>40898</v>
      </c>
      <c r="F97" s="51">
        <v>142.6</v>
      </c>
      <c r="G97" s="51">
        <f t="shared" si="1"/>
        <v>78.008752735229749</v>
      </c>
      <c r="H97" s="52" t="s">
        <v>54</v>
      </c>
      <c r="I97" s="50" t="s">
        <v>204</v>
      </c>
      <c r="J97" s="54">
        <v>0.49</v>
      </c>
      <c r="K97" s="55">
        <v>1</v>
      </c>
    </row>
    <row r="98" spans="1:11" x14ac:dyDescent="0.25">
      <c r="A98" s="50" t="s">
        <v>301</v>
      </c>
      <c r="B98" s="50" t="s">
        <v>179</v>
      </c>
      <c r="C98" s="51">
        <v>40</v>
      </c>
      <c r="D98" s="52">
        <v>124</v>
      </c>
      <c r="E98" s="53">
        <v>40938</v>
      </c>
      <c r="F98" s="51">
        <v>129.80000000000001</v>
      </c>
      <c r="G98" s="51">
        <f t="shared" si="1"/>
        <v>71.006564551422329</v>
      </c>
      <c r="H98" s="52" t="s">
        <v>55</v>
      </c>
      <c r="I98" s="50" t="s">
        <v>245</v>
      </c>
      <c r="J98" s="54">
        <v>0.47</v>
      </c>
      <c r="K98" s="55">
        <v>0</v>
      </c>
    </row>
    <row r="99" spans="1:11" x14ac:dyDescent="0.25">
      <c r="A99" s="50" t="s">
        <v>302</v>
      </c>
      <c r="B99" s="50" t="s">
        <v>177</v>
      </c>
      <c r="C99" s="51">
        <v>65</v>
      </c>
      <c r="D99" s="52">
        <v>248</v>
      </c>
      <c r="E99" s="53">
        <v>41772</v>
      </c>
      <c r="F99" s="51">
        <v>146.30000000000001</v>
      </c>
      <c r="G99" s="51">
        <f t="shared" si="1"/>
        <v>80.032822757111603</v>
      </c>
      <c r="H99" s="52" t="s">
        <v>55</v>
      </c>
      <c r="I99" s="50" t="s">
        <v>245</v>
      </c>
      <c r="J99" s="54">
        <v>0.44</v>
      </c>
      <c r="K99" s="50">
        <v>0</v>
      </c>
    </row>
    <row r="100" spans="1:11" x14ac:dyDescent="0.25">
      <c r="A100" s="50" t="s">
        <v>303</v>
      </c>
      <c r="B100" s="50" t="s">
        <v>178</v>
      </c>
      <c r="C100" s="51">
        <v>48.2</v>
      </c>
      <c r="D100" s="52">
        <v>124</v>
      </c>
      <c r="E100" s="53">
        <v>40938</v>
      </c>
      <c r="F100" s="51">
        <v>160.9</v>
      </c>
      <c r="G100" s="51">
        <f t="shared" si="1"/>
        <v>88.019693654266959</v>
      </c>
      <c r="H100" s="52" t="s">
        <v>54</v>
      </c>
      <c r="I100" s="50" t="s">
        <v>204</v>
      </c>
      <c r="J100" s="54">
        <v>0.41</v>
      </c>
      <c r="K100" s="55">
        <v>1</v>
      </c>
    </row>
    <row r="101" spans="1:11" x14ac:dyDescent="0.25">
      <c r="A101" s="50" t="s">
        <v>304</v>
      </c>
      <c r="B101" s="50" t="s">
        <v>179</v>
      </c>
      <c r="C101" s="51">
        <v>41.5</v>
      </c>
      <c r="D101" s="52">
        <v>124</v>
      </c>
      <c r="E101" s="53">
        <v>40938</v>
      </c>
      <c r="F101" s="51">
        <v>129.80000000000001</v>
      </c>
      <c r="G101" s="51">
        <f t="shared" si="1"/>
        <v>71.006564551422329</v>
      </c>
      <c r="H101" s="52" t="s">
        <v>55</v>
      </c>
      <c r="I101" s="50" t="s">
        <v>245</v>
      </c>
      <c r="J101" s="54">
        <v>0.39</v>
      </c>
      <c r="K101" s="55">
        <v>0</v>
      </c>
    </row>
    <row r="102" spans="1:11" x14ac:dyDescent="0.25">
      <c r="A102" s="50" t="s">
        <v>305</v>
      </c>
      <c r="B102" s="50" t="s">
        <v>179</v>
      </c>
      <c r="C102" s="51">
        <v>39.9</v>
      </c>
      <c r="D102" s="52">
        <v>124</v>
      </c>
      <c r="E102" s="53">
        <v>40938</v>
      </c>
      <c r="F102" s="51">
        <v>131.69999999999999</v>
      </c>
      <c r="G102" s="51">
        <f t="shared" si="1"/>
        <v>72.045951859956233</v>
      </c>
      <c r="H102" s="52" t="s">
        <v>54</v>
      </c>
      <c r="I102" s="50" t="s">
        <v>204</v>
      </c>
      <c r="J102" s="54">
        <v>0.26</v>
      </c>
      <c r="K102" s="55" t="s">
        <v>231</v>
      </c>
    </row>
    <row r="103" spans="1:11" x14ac:dyDescent="0.25">
      <c r="A103" s="50" t="s">
        <v>306</v>
      </c>
      <c r="B103" s="50" t="s">
        <v>179</v>
      </c>
      <c r="C103" s="51">
        <v>41.4</v>
      </c>
      <c r="D103" s="52">
        <v>124</v>
      </c>
      <c r="E103" s="53">
        <v>40938</v>
      </c>
      <c r="F103" s="51">
        <v>159.1</v>
      </c>
      <c r="G103" s="51">
        <f t="shared" si="1"/>
        <v>87.035010940919037</v>
      </c>
      <c r="H103" s="52" t="s">
        <v>54</v>
      </c>
      <c r="I103" s="50" t="s">
        <v>204</v>
      </c>
      <c r="J103" s="54">
        <v>7.4999999999999997E-2</v>
      </c>
      <c r="K103" s="55" t="s">
        <v>231</v>
      </c>
    </row>
    <row r="104" spans="1:11" x14ac:dyDescent="0.25">
      <c r="A104" s="50" t="s">
        <v>307</v>
      </c>
      <c r="B104" s="50" t="s">
        <v>179</v>
      </c>
      <c r="C104" s="51">
        <v>38.700000000000003</v>
      </c>
      <c r="D104" s="52">
        <v>124</v>
      </c>
      <c r="E104" s="53">
        <v>40938</v>
      </c>
      <c r="F104" s="51">
        <v>137.19999999999999</v>
      </c>
      <c r="G104" s="51">
        <f t="shared" si="1"/>
        <v>75.054704595185981</v>
      </c>
      <c r="H104" s="52" t="s">
        <v>55</v>
      </c>
      <c r="I104" s="50" t="s">
        <v>245</v>
      </c>
      <c r="J104" s="54">
        <v>0</v>
      </c>
      <c r="K104" s="55">
        <v>0</v>
      </c>
    </row>
    <row r="105" spans="1:11" x14ac:dyDescent="0.25">
      <c r="A105" s="50" t="s">
        <v>308</v>
      </c>
      <c r="B105" s="50" t="s">
        <v>179</v>
      </c>
      <c r="C105" s="51">
        <v>40.5</v>
      </c>
      <c r="D105" s="52">
        <v>124</v>
      </c>
      <c r="E105" s="53">
        <v>40938</v>
      </c>
      <c r="F105" s="51">
        <v>159.1</v>
      </c>
      <c r="G105" s="51">
        <f t="shared" si="1"/>
        <v>87.035010940919037</v>
      </c>
      <c r="H105" s="52" t="s">
        <v>54</v>
      </c>
      <c r="I105" s="50" t="s">
        <v>204</v>
      </c>
      <c r="J105" s="54">
        <v>0</v>
      </c>
      <c r="K105" s="55" t="s">
        <v>231</v>
      </c>
    </row>
    <row r="106" spans="1:11" x14ac:dyDescent="0.25">
      <c r="A106" s="50" t="s">
        <v>309</v>
      </c>
      <c r="B106" s="50" t="s">
        <v>133</v>
      </c>
      <c r="C106" s="51">
        <v>58</v>
      </c>
      <c r="D106" s="52">
        <v>124</v>
      </c>
      <c r="E106" s="53">
        <v>40938</v>
      </c>
      <c r="F106" s="51">
        <v>109.7</v>
      </c>
      <c r="G106" s="51">
        <f t="shared" si="1"/>
        <v>60.010940919037196</v>
      </c>
      <c r="H106" s="52" t="s">
        <v>55</v>
      </c>
      <c r="I106" s="50" t="s">
        <v>245</v>
      </c>
      <c r="J106" s="54">
        <v>0</v>
      </c>
      <c r="K106" s="55">
        <v>0</v>
      </c>
    </row>
    <row r="107" spans="1:11" x14ac:dyDescent="0.25">
      <c r="A107" s="50" t="s">
        <v>310</v>
      </c>
      <c r="B107" s="50" t="s">
        <v>133</v>
      </c>
      <c r="C107" s="51">
        <v>49</v>
      </c>
      <c r="D107" s="52">
        <v>248</v>
      </c>
      <c r="E107" s="53">
        <v>41863</v>
      </c>
      <c r="F107" s="51">
        <v>74.7</v>
      </c>
      <c r="G107" s="51">
        <f t="shared" si="1"/>
        <v>40.864332603938728</v>
      </c>
      <c r="H107" s="52" t="s">
        <v>54</v>
      </c>
      <c r="I107" s="50" t="s">
        <v>204</v>
      </c>
      <c r="J107" s="54">
        <v>0</v>
      </c>
      <c r="K107" s="50" t="s">
        <v>231</v>
      </c>
    </row>
    <row r="108" spans="1:11" x14ac:dyDescent="0.25">
      <c r="A108" s="50" t="s">
        <v>311</v>
      </c>
      <c r="B108" s="50" t="s">
        <v>133</v>
      </c>
      <c r="C108" s="51">
        <v>55.5</v>
      </c>
      <c r="D108" s="52">
        <v>357</v>
      </c>
      <c r="E108" s="53">
        <v>41967</v>
      </c>
      <c r="F108" s="51">
        <v>112.8</v>
      </c>
      <c r="G108" s="51">
        <f t="shared" si="1"/>
        <v>61.706783369803063</v>
      </c>
      <c r="H108" s="52" t="s">
        <v>55</v>
      </c>
      <c r="I108" s="50" t="s">
        <v>245</v>
      </c>
      <c r="J108" s="54">
        <v>0</v>
      </c>
      <c r="K108" s="50">
        <v>0</v>
      </c>
    </row>
    <row r="109" spans="1:11" x14ac:dyDescent="0.25">
      <c r="A109" s="50" t="s">
        <v>312</v>
      </c>
      <c r="B109" s="50" t="s">
        <v>133</v>
      </c>
      <c r="C109" s="51">
        <v>52.1</v>
      </c>
      <c r="D109" s="52">
        <v>357</v>
      </c>
      <c r="E109" s="53">
        <v>42046</v>
      </c>
      <c r="F109" s="51">
        <v>182.9</v>
      </c>
      <c r="G109" s="51">
        <f t="shared" si="1"/>
        <v>100.054704595186</v>
      </c>
      <c r="H109" s="52" t="s">
        <v>54</v>
      </c>
      <c r="I109" s="50" t="s">
        <v>204</v>
      </c>
      <c r="J109" s="54">
        <v>0</v>
      </c>
      <c r="K109" s="55" t="s">
        <v>231</v>
      </c>
    </row>
    <row r="110" spans="1:11" x14ac:dyDescent="0.25">
      <c r="A110" s="50" t="s">
        <v>313</v>
      </c>
      <c r="B110" s="50" t="s">
        <v>177</v>
      </c>
      <c r="C110" s="51">
        <v>72</v>
      </c>
      <c r="D110" s="52">
        <v>248</v>
      </c>
      <c r="E110" s="53">
        <v>41345</v>
      </c>
      <c r="F110" s="51">
        <v>104.2</v>
      </c>
      <c r="G110" s="51">
        <f t="shared" si="1"/>
        <v>57.002188183807441</v>
      </c>
      <c r="H110" s="52" t="s">
        <v>55</v>
      </c>
      <c r="I110" s="50" t="s">
        <v>245</v>
      </c>
      <c r="J110" s="54">
        <v>0</v>
      </c>
      <c r="K110" s="55">
        <v>0</v>
      </c>
    </row>
    <row r="111" spans="1:11" x14ac:dyDescent="0.25">
      <c r="A111" s="50" t="s">
        <v>314</v>
      </c>
      <c r="B111" s="50" t="s">
        <v>177</v>
      </c>
      <c r="C111" s="51">
        <v>70.5</v>
      </c>
      <c r="D111" s="52">
        <v>248</v>
      </c>
      <c r="E111" s="53">
        <v>41382</v>
      </c>
      <c r="F111" s="51">
        <v>164.63414634146343</v>
      </c>
      <c r="G111" s="51">
        <f t="shared" si="1"/>
        <v>90.062443294017186</v>
      </c>
      <c r="H111" s="52" t="s">
        <v>55</v>
      </c>
      <c r="I111" s="50" t="s">
        <v>245</v>
      </c>
      <c r="J111" s="54">
        <v>0</v>
      </c>
      <c r="K111" s="55">
        <v>0</v>
      </c>
    </row>
    <row r="112" spans="1:11" x14ac:dyDescent="0.25">
      <c r="A112" s="50" t="s">
        <v>315</v>
      </c>
      <c r="B112" s="50" t="s">
        <v>177</v>
      </c>
      <c r="C112" s="51">
        <v>70.5</v>
      </c>
      <c r="D112" s="52">
        <v>248</v>
      </c>
      <c r="E112" s="53">
        <v>41382</v>
      </c>
      <c r="F112" s="51">
        <v>117</v>
      </c>
      <c r="G112" s="51">
        <f t="shared" si="1"/>
        <v>64.004376367614881</v>
      </c>
      <c r="H112" s="52" t="s">
        <v>55</v>
      </c>
      <c r="I112" s="50" t="s">
        <v>245</v>
      </c>
      <c r="J112" s="54">
        <v>0</v>
      </c>
      <c r="K112" s="55">
        <v>0</v>
      </c>
    </row>
    <row r="113" spans="1:11" x14ac:dyDescent="0.25">
      <c r="A113" s="50" t="s">
        <v>316</v>
      </c>
      <c r="B113" s="50" t="s">
        <v>177</v>
      </c>
      <c r="C113" s="51">
        <v>74</v>
      </c>
      <c r="D113" s="52">
        <v>248</v>
      </c>
      <c r="E113" s="53">
        <v>41772</v>
      </c>
      <c r="F113" s="51">
        <v>106.1</v>
      </c>
      <c r="G113" s="51">
        <f t="shared" si="1"/>
        <v>58.041575492341352</v>
      </c>
      <c r="H113" s="52" t="s">
        <v>55</v>
      </c>
      <c r="I113" s="50" t="s">
        <v>245</v>
      </c>
      <c r="J113" s="54">
        <v>0</v>
      </c>
      <c r="K113" s="50">
        <v>0</v>
      </c>
    </row>
    <row r="114" spans="1:11" x14ac:dyDescent="0.25">
      <c r="A114" s="50" t="s">
        <v>317</v>
      </c>
      <c r="B114" s="50" t="s">
        <v>178</v>
      </c>
      <c r="C114" s="51">
        <v>51</v>
      </c>
      <c r="D114" s="52">
        <v>124</v>
      </c>
      <c r="E114" s="53">
        <v>40898</v>
      </c>
      <c r="F114" s="51">
        <v>142.6</v>
      </c>
      <c r="G114" s="51">
        <f t="shared" si="1"/>
        <v>78.008752735229749</v>
      </c>
      <c r="H114" s="52" t="s">
        <v>55</v>
      </c>
      <c r="I114" s="50" t="s">
        <v>245</v>
      </c>
      <c r="J114" s="54">
        <v>0</v>
      </c>
      <c r="K114" s="55">
        <v>0</v>
      </c>
    </row>
    <row r="115" spans="1:11" x14ac:dyDescent="0.25">
      <c r="A115" s="50" t="s">
        <v>318</v>
      </c>
      <c r="B115" s="50" t="s">
        <v>178</v>
      </c>
      <c r="C115" s="51">
        <v>50.6</v>
      </c>
      <c r="D115" s="52">
        <v>124</v>
      </c>
      <c r="E115" s="53">
        <v>40938</v>
      </c>
      <c r="F115" s="51">
        <v>128</v>
      </c>
      <c r="G115" s="51">
        <f t="shared" si="1"/>
        <v>70.021881838074393</v>
      </c>
      <c r="H115" s="52" t="s">
        <v>55</v>
      </c>
      <c r="I115" s="50" t="s">
        <v>245</v>
      </c>
      <c r="J115" s="54">
        <v>0</v>
      </c>
      <c r="K115" s="55">
        <v>0</v>
      </c>
    </row>
    <row r="116" spans="1:11" x14ac:dyDescent="0.25">
      <c r="A116" s="50" t="s">
        <v>319</v>
      </c>
      <c r="B116" s="50" t="s">
        <v>178</v>
      </c>
      <c r="C116" s="51">
        <v>52.7</v>
      </c>
      <c r="D116" s="52">
        <v>124</v>
      </c>
      <c r="E116" s="53">
        <v>40938</v>
      </c>
      <c r="F116" s="51">
        <v>128</v>
      </c>
      <c r="G116" s="51">
        <f t="shared" si="1"/>
        <v>70.021881838074393</v>
      </c>
      <c r="H116" s="52" t="s">
        <v>55</v>
      </c>
      <c r="I116" s="50" t="s">
        <v>245</v>
      </c>
      <c r="J116" s="54">
        <v>0</v>
      </c>
      <c r="K116" s="55">
        <v>0</v>
      </c>
    </row>
    <row r="117" spans="1:11" x14ac:dyDescent="0.25">
      <c r="A117" s="50" t="s">
        <v>320</v>
      </c>
      <c r="B117" s="50" t="s">
        <v>178</v>
      </c>
      <c r="C117" s="51">
        <v>51</v>
      </c>
      <c r="D117" s="52">
        <v>124</v>
      </c>
      <c r="E117" s="53">
        <v>40898</v>
      </c>
      <c r="F117" s="51">
        <v>164.6</v>
      </c>
      <c r="G117" s="51">
        <f t="shared" si="1"/>
        <v>90.043763676148785</v>
      </c>
      <c r="H117" s="52" t="s">
        <v>54</v>
      </c>
      <c r="I117" s="50" t="s">
        <v>204</v>
      </c>
      <c r="J117" s="54">
        <v>0</v>
      </c>
      <c r="K117" s="55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667C-6077-42F9-8DCF-E250A182E63D}">
  <dimension ref="A1:J15"/>
  <sheetViews>
    <sheetView workbookViewId="0">
      <selection activeCell="N20" sqref="N19:N20"/>
    </sheetView>
  </sheetViews>
  <sheetFormatPr defaultRowHeight="15" x14ac:dyDescent="0.25"/>
  <sheetData>
    <row r="1" spans="1:10" x14ac:dyDescent="0.25">
      <c r="A1" s="97" t="s">
        <v>152</v>
      </c>
      <c r="B1" s="94" t="s">
        <v>153</v>
      </c>
      <c r="C1" s="90"/>
      <c r="D1" s="91"/>
      <c r="E1" s="89" t="s">
        <v>154</v>
      </c>
      <c r="F1" s="90"/>
      <c r="G1" s="91"/>
      <c r="H1" s="89" t="s">
        <v>180</v>
      </c>
      <c r="I1" s="90"/>
      <c r="J1" s="91"/>
    </row>
    <row r="2" spans="1:10" x14ac:dyDescent="0.25">
      <c r="A2" s="97"/>
      <c r="B2" s="35" t="s">
        <v>77</v>
      </c>
      <c r="C2" s="26" t="s">
        <v>156</v>
      </c>
      <c r="D2" s="27" t="s">
        <v>79</v>
      </c>
      <c r="E2" s="25" t="s">
        <v>157</v>
      </c>
      <c r="F2" s="26" t="s">
        <v>156</v>
      </c>
      <c r="G2" s="27" t="s">
        <v>79</v>
      </c>
      <c r="H2" s="25" t="s">
        <v>77</v>
      </c>
      <c r="I2" s="26" t="s">
        <v>156</v>
      </c>
      <c r="J2" s="27" t="s">
        <v>79</v>
      </c>
    </row>
    <row r="3" spans="1:10" x14ac:dyDescent="0.25">
      <c r="A3" s="29" t="s">
        <v>177</v>
      </c>
      <c r="B3" s="36"/>
      <c r="C3" s="29"/>
      <c r="D3" s="29"/>
      <c r="E3" s="29"/>
      <c r="F3" s="29"/>
      <c r="G3" s="29"/>
      <c r="H3" s="29">
        <f t="shared" ref="H3:H5" si="0">J3-I3</f>
        <v>27</v>
      </c>
      <c r="I3" s="29">
        <v>19</v>
      </c>
      <c r="J3" s="29">
        <v>46</v>
      </c>
    </row>
    <row r="4" spans="1:10" x14ac:dyDescent="0.25">
      <c r="A4" s="29" t="s">
        <v>133</v>
      </c>
      <c r="B4" s="36"/>
      <c r="C4" s="29"/>
      <c r="D4" s="29"/>
      <c r="E4" s="29"/>
      <c r="F4" s="29"/>
      <c r="G4" s="29"/>
      <c r="H4" s="29">
        <f t="shared" si="0"/>
        <v>37</v>
      </c>
      <c r="I4" s="29">
        <v>4</v>
      </c>
      <c r="J4" s="29">
        <v>41</v>
      </c>
    </row>
    <row r="5" spans="1:10" x14ac:dyDescent="0.25">
      <c r="A5" s="29" t="s">
        <v>178</v>
      </c>
      <c r="B5" s="36"/>
      <c r="C5" s="29"/>
      <c r="D5" s="29"/>
      <c r="E5" s="29"/>
      <c r="F5" s="29"/>
      <c r="G5" s="29"/>
      <c r="H5" s="29">
        <f t="shared" si="0"/>
        <v>10</v>
      </c>
      <c r="I5" s="29">
        <v>3</v>
      </c>
      <c r="J5" s="29">
        <v>13</v>
      </c>
    </row>
    <row r="6" spans="1:10" x14ac:dyDescent="0.25">
      <c r="A6" s="29" t="s">
        <v>179</v>
      </c>
      <c r="B6" s="36"/>
      <c r="C6" s="29"/>
      <c r="D6" s="29"/>
      <c r="E6" s="29"/>
      <c r="F6" s="29"/>
      <c r="G6" s="29"/>
      <c r="H6" s="29">
        <f>J6-I6</f>
        <v>8</v>
      </c>
      <c r="I6" s="29">
        <v>4</v>
      </c>
      <c r="J6" s="29">
        <v>12</v>
      </c>
    </row>
    <row r="7" spans="1:10" x14ac:dyDescent="0.25">
      <c r="A7" s="29"/>
      <c r="B7" s="36"/>
      <c r="C7" s="29"/>
      <c r="D7" s="29"/>
      <c r="E7" s="29"/>
      <c r="F7" s="29"/>
      <c r="G7" s="29"/>
      <c r="H7" s="29"/>
      <c r="I7" s="29"/>
      <c r="J7" s="29"/>
    </row>
    <row r="8" spans="1:10" x14ac:dyDescent="0.25">
      <c r="A8" s="29"/>
      <c r="B8" s="36"/>
      <c r="C8" s="29"/>
      <c r="D8" s="29"/>
      <c r="E8" s="29"/>
      <c r="F8" s="29"/>
      <c r="G8" s="29"/>
      <c r="H8" s="29"/>
      <c r="I8" s="29"/>
      <c r="J8" s="29"/>
    </row>
    <row r="9" spans="1:10" x14ac:dyDescent="0.25">
      <c r="A9" s="29"/>
      <c r="B9" s="36"/>
      <c r="C9" s="29"/>
      <c r="D9" s="29"/>
      <c r="E9" s="29"/>
      <c r="F9" s="29"/>
      <c r="G9" s="29"/>
      <c r="H9" s="29"/>
      <c r="I9" s="29"/>
      <c r="J9" s="29"/>
    </row>
    <row r="10" spans="1:10" x14ac:dyDescent="0.25">
      <c r="A10" s="29"/>
      <c r="B10" s="36"/>
      <c r="C10" s="29"/>
      <c r="D10" s="29"/>
      <c r="E10" s="29"/>
      <c r="F10" s="29"/>
      <c r="G10" s="29"/>
      <c r="H10" s="29"/>
      <c r="I10" s="29"/>
      <c r="J10" s="29"/>
    </row>
    <row r="11" spans="1:10" x14ac:dyDescent="0.25">
      <c r="A11" s="29"/>
      <c r="B11" s="36"/>
      <c r="C11" s="29"/>
      <c r="D11" s="29"/>
      <c r="E11" s="29"/>
      <c r="F11" s="29"/>
      <c r="G11" s="29"/>
      <c r="H11" s="29"/>
      <c r="I11" s="29"/>
      <c r="J11" s="29"/>
    </row>
    <row r="12" spans="1:10" x14ac:dyDescent="0.25">
      <c r="A12" s="29"/>
      <c r="B12" s="36"/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A13" s="29"/>
      <c r="B13" s="36"/>
      <c r="C13" s="29"/>
      <c r="D13" s="29"/>
      <c r="E13" s="29"/>
      <c r="F13" s="29"/>
      <c r="G13" s="29"/>
      <c r="H13" s="29"/>
      <c r="I13" s="29"/>
      <c r="J13" s="29"/>
    </row>
    <row r="14" spans="1:10" x14ac:dyDescent="0.25">
      <c r="A14" s="29"/>
      <c r="B14" s="36"/>
      <c r="C14" s="29"/>
      <c r="D14" s="29"/>
      <c r="E14" s="29"/>
      <c r="F14" s="29"/>
      <c r="G14" s="29"/>
      <c r="H14" s="29"/>
      <c r="I14" s="29"/>
      <c r="J14" s="29"/>
    </row>
    <row r="15" spans="1:10" x14ac:dyDescent="0.25">
      <c r="A15" s="29"/>
      <c r="B15" s="36"/>
      <c r="C15" s="29"/>
      <c r="D15" s="29"/>
      <c r="E15" s="29"/>
      <c r="F15" s="29"/>
      <c r="G15" s="29"/>
      <c r="H15" s="29"/>
      <c r="I15" s="29"/>
      <c r="J15" s="29"/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A0AF-3F00-4B3A-8FE2-F9FFA6EEBA11}">
  <dimension ref="A2:U52"/>
  <sheetViews>
    <sheetView workbookViewId="0">
      <selection activeCell="M12" sqref="M12"/>
    </sheetView>
  </sheetViews>
  <sheetFormatPr defaultRowHeight="15" x14ac:dyDescent="0.25"/>
  <cols>
    <col min="1" max="1" width="21" bestFit="1" customWidth="1"/>
    <col min="8" max="8" width="5.5703125" bestFit="1" customWidth="1"/>
  </cols>
  <sheetData>
    <row r="2" spans="1:21" ht="15.75" thickBot="1" x14ac:dyDescent="0.3">
      <c r="A2" t="s">
        <v>181</v>
      </c>
    </row>
    <row r="3" spans="1:21" x14ac:dyDescent="0.25">
      <c r="A3" s="102" t="s">
        <v>152</v>
      </c>
      <c r="B3" s="104" t="s">
        <v>153</v>
      </c>
      <c r="C3" s="105"/>
      <c r="D3" s="106"/>
      <c r="E3" s="104" t="s">
        <v>154</v>
      </c>
      <c r="F3" s="105"/>
      <c r="G3" s="106"/>
      <c r="H3" s="104" t="s">
        <v>155</v>
      </c>
      <c r="I3" s="105"/>
      <c r="J3" s="106"/>
      <c r="K3" s="100" t="s">
        <v>59</v>
      </c>
      <c r="L3" s="98"/>
      <c r="M3" s="99"/>
      <c r="N3" s="99"/>
      <c r="O3" s="99"/>
      <c r="P3" s="99"/>
      <c r="Q3" s="99"/>
      <c r="R3" s="99"/>
      <c r="S3" s="99"/>
      <c r="T3" s="99"/>
      <c r="U3" s="99"/>
    </row>
    <row r="4" spans="1:21" x14ac:dyDescent="0.25">
      <c r="A4" s="103"/>
      <c r="B4" s="25" t="s">
        <v>77</v>
      </c>
      <c r="C4" s="26" t="s">
        <v>156</v>
      </c>
      <c r="D4" s="27" t="s">
        <v>79</v>
      </c>
      <c r="E4" s="25" t="s">
        <v>157</v>
      </c>
      <c r="F4" s="26" t="s">
        <v>156</v>
      </c>
      <c r="G4" s="27" t="s">
        <v>79</v>
      </c>
      <c r="H4" s="25" t="s">
        <v>77</v>
      </c>
      <c r="I4" s="26" t="s">
        <v>156</v>
      </c>
      <c r="J4" s="27" t="s">
        <v>79</v>
      </c>
      <c r="K4" s="101"/>
      <c r="L4" s="98"/>
      <c r="M4" s="45"/>
      <c r="N4" s="45"/>
      <c r="O4" s="45"/>
      <c r="P4" s="45"/>
      <c r="Q4" s="45"/>
      <c r="R4" s="45"/>
      <c r="S4" s="45"/>
      <c r="T4" s="45"/>
      <c r="U4" s="45"/>
    </row>
    <row r="5" spans="1:21" x14ac:dyDescent="0.25">
      <c r="A5" s="40" t="s">
        <v>81</v>
      </c>
      <c r="B5" s="28">
        <v>37</v>
      </c>
      <c r="C5" s="29">
        <v>0</v>
      </c>
      <c r="D5" s="30">
        <v>37</v>
      </c>
      <c r="E5" s="28">
        <v>56</v>
      </c>
      <c r="F5" s="29">
        <v>3</v>
      </c>
      <c r="G5" s="30">
        <v>59</v>
      </c>
      <c r="H5" s="28">
        <v>9</v>
      </c>
      <c r="I5" s="29">
        <v>1</v>
      </c>
      <c r="J5" s="30">
        <v>10</v>
      </c>
      <c r="K5" s="40">
        <f t="shared" ref="K5:K27" si="0">SUM(J5,G5,D5)</f>
        <v>106</v>
      </c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x14ac:dyDescent="0.25">
      <c r="A6" s="40" t="s">
        <v>40</v>
      </c>
      <c r="B6" s="28">
        <v>47</v>
      </c>
      <c r="C6" s="29">
        <v>0</v>
      </c>
      <c r="D6" s="30">
        <v>47</v>
      </c>
      <c r="E6" s="28">
        <v>34</v>
      </c>
      <c r="F6" s="29">
        <v>5</v>
      </c>
      <c r="G6" s="30">
        <v>39</v>
      </c>
      <c r="H6" s="28">
        <v>2</v>
      </c>
      <c r="I6" s="29">
        <v>8</v>
      </c>
      <c r="J6" s="30">
        <v>10</v>
      </c>
      <c r="K6" s="40">
        <f t="shared" si="0"/>
        <v>96</v>
      </c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x14ac:dyDescent="0.25">
      <c r="A7" s="40" t="s">
        <v>87</v>
      </c>
      <c r="B7" s="28">
        <v>127</v>
      </c>
      <c r="C7" s="29">
        <v>14</v>
      </c>
      <c r="D7" s="30">
        <v>141</v>
      </c>
      <c r="E7" s="28">
        <v>3</v>
      </c>
      <c r="F7" s="29">
        <v>0</v>
      </c>
      <c r="G7" s="30">
        <v>3</v>
      </c>
      <c r="H7" s="28"/>
      <c r="I7" s="29"/>
      <c r="J7" s="30"/>
      <c r="K7" s="40">
        <f t="shared" si="0"/>
        <v>144</v>
      </c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x14ac:dyDescent="0.25">
      <c r="A8" s="40" t="s">
        <v>84</v>
      </c>
      <c r="B8" s="28">
        <v>10</v>
      </c>
      <c r="C8" s="29">
        <v>0</v>
      </c>
      <c r="D8" s="30">
        <v>10</v>
      </c>
      <c r="E8" s="28">
        <v>2</v>
      </c>
      <c r="F8" s="29">
        <v>0</v>
      </c>
      <c r="G8" s="30">
        <v>2</v>
      </c>
      <c r="H8" s="28"/>
      <c r="I8" s="29"/>
      <c r="J8" s="30"/>
      <c r="K8" s="40">
        <f t="shared" si="0"/>
        <v>12</v>
      </c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x14ac:dyDescent="0.25">
      <c r="A9" s="40" t="s">
        <v>133</v>
      </c>
      <c r="B9" s="28"/>
      <c r="C9" s="29"/>
      <c r="D9" s="30"/>
      <c r="E9" s="28">
        <v>53</v>
      </c>
      <c r="F9" s="29">
        <v>11</v>
      </c>
      <c r="G9" s="30">
        <v>64</v>
      </c>
      <c r="H9" s="28">
        <f>J9-I9</f>
        <v>37</v>
      </c>
      <c r="I9" s="29">
        <v>4</v>
      </c>
      <c r="J9" s="30">
        <v>41</v>
      </c>
      <c r="K9" s="40">
        <f t="shared" si="0"/>
        <v>105</v>
      </c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x14ac:dyDescent="0.25">
      <c r="A10" s="40" t="s">
        <v>182</v>
      </c>
      <c r="B10" s="28"/>
      <c r="C10" s="29"/>
      <c r="D10" s="30"/>
      <c r="E10" s="28">
        <v>51</v>
      </c>
      <c r="F10" s="29">
        <v>23</v>
      </c>
      <c r="G10" s="30">
        <v>74</v>
      </c>
      <c r="H10" s="28">
        <f t="shared" ref="H10" si="1">J10-I10</f>
        <v>10</v>
      </c>
      <c r="I10" s="29">
        <v>3</v>
      </c>
      <c r="J10" s="30">
        <v>13</v>
      </c>
      <c r="K10" s="40">
        <f t="shared" si="0"/>
        <v>87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x14ac:dyDescent="0.25">
      <c r="A11" s="40" t="s">
        <v>83</v>
      </c>
      <c r="B11" s="28">
        <v>28</v>
      </c>
      <c r="C11" s="29">
        <v>0</v>
      </c>
      <c r="D11" s="30">
        <v>28</v>
      </c>
      <c r="E11" s="28"/>
      <c r="F11" s="29"/>
      <c r="G11" s="30"/>
      <c r="H11" s="28"/>
      <c r="I11" s="29"/>
      <c r="J11" s="30"/>
      <c r="K11" s="40">
        <f t="shared" si="0"/>
        <v>28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x14ac:dyDescent="0.25">
      <c r="A12" s="40" t="s">
        <v>86</v>
      </c>
      <c r="B12" s="28">
        <v>29</v>
      </c>
      <c r="C12" s="29">
        <v>7</v>
      </c>
      <c r="D12" s="30">
        <v>36</v>
      </c>
      <c r="E12" s="28"/>
      <c r="F12" s="29"/>
      <c r="G12" s="30"/>
      <c r="H12" s="28"/>
      <c r="I12" s="29"/>
      <c r="J12" s="30"/>
      <c r="K12" s="40">
        <f t="shared" si="0"/>
        <v>36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x14ac:dyDescent="0.25">
      <c r="A13" s="40" t="s">
        <v>85</v>
      </c>
      <c r="B13" s="28">
        <v>3</v>
      </c>
      <c r="C13" s="29">
        <v>0</v>
      </c>
      <c r="D13" s="30">
        <v>3</v>
      </c>
      <c r="E13" s="28"/>
      <c r="F13" s="29"/>
      <c r="G13" s="30"/>
      <c r="H13" s="28"/>
      <c r="I13" s="29"/>
      <c r="J13" s="30"/>
      <c r="K13" s="40">
        <f t="shared" si="0"/>
        <v>3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x14ac:dyDescent="0.25">
      <c r="A14" s="40" t="s">
        <v>135</v>
      </c>
      <c r="B14" s="28"/>
      <c r="C14" s="29"/>
      <c r="D14" s="30"/>
      <c r="E14" s="28">
        <v>2</v>
      </c>
      <c r="F14" s="29">
        <v>5</v>
      </c>
      <c r="G14" s="30">
        <v>7</v>
      </c>
      <c r="H14" s="28"/>
      <c r="I14" s="29"/>
      <c r="J14" s="30"/>
      <c r="K14" s="40">
        <f t="shared" si="0"/>
        <v>7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x14ac:dyDescent="0.25">
      <c r="A15" s="40" t="s">
        <v>162</v>
      </c>
      <c r="B15" s="28"/>
      <c r="C15" s="29"/>
      <c r="D15" s="30"/>
      <c r="E15" s="28">
        <v>23</v>
      </c>
      <c r="F15" s="29">
        <v>6</v>
      </c>
      <c r="G15" s="30">
        <v>29</v>
      </c>
      <c r="H15" s="28"/>
      <c r="I15" s="29"/>
      <c r="J15" s="30"/>
      <c r="K15" s="40">
        <f t="shared" si="0"/>
        <v>29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 x14ac:dyDescent="0.25">
      <c r="A16" s="40" t="s">
        <v>163</v>
      </c>
      <c r="B16" s="28"/>
      <c r="C16" s="29"/>
      <c r="D16" s="30"/>
      <c r="E16" s="28">
        <v>1</v>
      </c>
      <c r="F16" s="29">
        <v>0</v>
      </c>
      <c r="G16" s="30">
        <v>1</v>
      </c>
      <c r="H16" s="28"/>
      <c r="I16" s="29"/>
      <c r="J16" s="30"/>
      <c r="K16" s="40">
        <f t="shared" si="0"/>
        <v>1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 x14ac:dyDescent="0.25">
      <c r="A17" s="40" t="s">
        <v>164</v>
      </c>
      <c r="B17" s="28"/>
      <c r="C17" s="29"/>
      <c r="D17" s="30"/>
      <c r="E17" s="28">
        <v>2</v>
      </c>
      <c r="F17" s="29">
        <v>1</v>
      </c>
      <c r="G17" s="30">
        <v>3</v>
      </c>
      <c r="H17" s="28"/>
      <c r="I17" s="29"/>
      <c r="J17" s="30"/>
      <c r="K17" s="40">
        <f t="shared" si="0"/>
        <v>3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x14ac:dyDescent="0.25">
      <c r="A18" s="40" t="s">
        <v>165</v>
      </c>
      <c r="B18" s="28"/>
      <c r="C18" s="29"/>
      <c r="D18" s="30"/>
      <c r="E18" s="28">
        <v>1</v>
      </c>
      <c r="F18" s="29">
        <v>0</v>
      </c>
      <c r="G18" s="30">
        <v>1</v>
      </c>
      <c r="H18" s="28"/>
      <c r="I18" s="29"/>
      <c r="J18" s="30"/>
      <c r="K18" s="40">
        <f t="shared" si="0"/>
        <v>1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x14ac:dyDescent="0.25">
      <c r="A19" s="40" t="s">
        <v>166</v>
      </c>
      <c r="B19" s="28"/>
      <c r="C19" s="29"/>
      <c r="D19" s="30"/>
      <c r="E19" s="28">
        <v>2</v>
      </c>
      <c r="F19" s="29">
        <v>3</v>
      </c>
      <c r="G19" s="30">
        <v>5</v>
      </c>
      <c r="H19" s="28"/>
      <c r="I19" s="29"/>
      <c r="J19" s="30"/>
      <c r="K19" s="40">
        <f t="shared" si="0"/>
        <v>5</v>
      </c>
    </row>
    <row r="20" spans="1:21" x14ac:dyDescent="0.25">
      <c r="A20" s="40" t="s">
        <v>167</v>
      </c>
      <c r="B20" s="28"/>
      <c r="C20" s="29"/>
      <c r="D20" s="30"/>
      <c r="E20" s="28">
        <v>11</v>
      </c>
      <c r="F20" s="29">
        <v>6</v>
      </c>
      <c r="G20" s="30">
        <v>17</v>
      </c>
      <c r="H20" s="28"/>
      <c r="I20" s="29"/>
      <c r="J20" s="30"/>
      <c r="K20" s="40">
        <f t="shared" si="0"/>
        <v>17</v>
      </c>
    </row>
    <row r="21" spans="1:21" x14ac:dyDescent="0.25">
      <c r="A21" s="40" t="s">
        <v>168</v>
      </c>
      <c r="B21" s="28"/>
      <c r="C21" s="29"/>
      <c r="D21" s="30"/>
      <c r="E21" s="28">
        <v>2</v>
      </c>
      <c r="F21" s="29">
        <v>0</v>
      </c>
      <c r="G21" s="30">
        <v>2</v>
      </c>
      <c r="H21" s="28"/>
      <c r="I21" s="29"/>
      <c r="J21" s="30"/>
      <c r="K21" s="40">
        <f t="shared" si="0"/>
        <v>2</v>
      </c>
    </row>
    <row r="22" spans="1:21" x14ac:dyDescent="0.25">
      <c r="A22" s="40" t="s">
        <v>169</v>
      </c>
      <c r="B22" s="28"/>
      <c r="C22" s="29"/>
      <c r="D22" s="30"/>
      <c r="E22" s="28">
        <v>1</v>
      </c>
      <c r="F22" s="29">
        <v>0</v>
      </c>
      <c r="G22" s="30">
        <v>1</v>
      </c>
      <c r="H22" s="28"/>
      <c r="I22" s="29"/>
      <c r="J22" s="30"/>
      <c r="K22" s="40">
        <f t="shared" si="0"/>
        <v>1</v>
      </c>
    </row>
    <row r="23" spans="1:21" x14ac:dyDescent="0.25">
      <c r="A23" s="40" t="s">
        <v>170</v>
      </c>
      <c r="B23" s="28"/>
      <c r="C23" s="29"/>
      <c r="D23" s="30"/>
      <c r="E23" s="28">
        <v>6</v>
      </c>
      <c r="F23" s="29">
        <v>5</v>
      </c>
      <c r="G23" s="30">
        <v>11</v>
      </c>
      <c r="H23" s="28"/>
      <c r="I23" s="29"/>
      <c r="J23" s="30"/>
      <c r="K23" s="40">
        <f t="shared" si="0"/>
        <v>11</v>
      </c>
    </row>
    <row r="24" spans="1:21" x14ac:dyDescent="0.25">
      <c r="A24" s="40" t="s">
        <v>171</v>
      </c>
      <c r="B24" s="28"/>
      <c r="C24" s="29"/>
      <c r="D24" s="30"/>
      <c r="E24" s="28">
        <v>10</v>
      </c>
      <c r="F24" s="29">
        <v>18</v>
      </c>
      <c r="G24" s="30">
        <v>28</v>
      </c>
      <c r="H24" s="28"/>
      <c r="I24" s="29"/>
      <c r="J24" s="30"/>
      <c r="K24" s="40">
        <f t="shared" si="0"/>
        <v>28</v>
      </c>
    </row>
    <row r="25" spans="1:21" x14ac:dyDescent="0.25">
      <c r="A25" s="40" t="s">
        <v>172</v>
      </c>
      <c r="B25" s="28"/>
      <c r="C25" s="29"/>
      <c r="D25" s="30"/>
      <c r="E25" s="28">
        <v>9</v>
      </c>
      <c r="F25" s="29">
        <v>2</v>
      </c>
      <c r="G25" s="30">
        <v>11</v>
      </c>
      <c r="H25" s="28"/>
      <c r="I25" s="29"/>
      <c r="J25" s="30"/>
      <c r="K25" s="40">
        <f t="shared" si="0"/>
        <v>11</v>
      </c>
    </row>
    <row r="26" spans="1:21" x14ac:dyDescent="0.25">
      <c r="A26" s="40" t="s">
        <v>82</v>
      </c>
      <c r="B26" s="28"/>
      <c r="C26" s="29"/>
      <c r="D26" s="30"/>
      <c r="E26" s="28">
        <v>4</v>
      </c>
      <c r="F26" s="29">
        <v>0</v>
      </c>
      <c r="G26" s="30">
        <v>4</v>
      </c>
      <c r="H26" s="28"/>
      <c r="I26" s="29"/>
      <c r="J26" s="30"/>
      <c r="K26" s="40">
        <f t="shared" si="0"/>
        <v>4</v>
      </c>
    </row>
    <row r="27" spans="1:21" x14ac:dyDescent="0.25">
      <c r="A27" s="40" t="s">
        <v>174</v>
      </c>
      <c r="B27" s="28"/>
      <c r="C27" s="29"/>
      <c r="D27" s="30"/>
      <c r="E27" s="28">
        <v>0</v>
      </c>
      <c r="F27" s="29">
        <v>1</v>
      </c>
      <c r="G27" s="30">
        <v>1</v>
      </c>
      <c r="H27" s="28"/>
      <c r="I27" s="29"/>
      <c r="J27" s="30"/>
      <c r="K27" s="40">
        <f t="shared" si="0"/>
        <v>1</v>
      </c>
    </row>
    <row r="28" spans="1:21" x14ac:dyDescent="0.25">
      <c r="A28" s="40" t="s">
        <v>177</v>
      </c>
      <c r="B28" s="28"/>
      <c r="C28" s="29"/>
      <c r="D28" s="30"/>
      <c r="E28" s="28"/>
      <c r="F28" s="29"/>
      <c r="G28" s="30"/>
      <c r="H28" s="28">
        <f t="shared" ref="H28" si="2">J28-I28</f>
        <v>27</v>
      </c>
      <c r="I28" s="29">
        <v>19</v>
      </c>
      <c r="J28" s="30">
        <v>46</v>
      </c>
      <c r="K28" s="40">
        <v>46</v>
      </c>
    </row>
    <row r="29" spans="1:21" x14ac:dyDescent="0.25">
      <c r="A29" s="40" t="s">
        <v>179</v>
      </c>
      <c r="B29" s="28"/>
      <c r="C29" s="29"/>
      <c r="D29" s="30"/>
      <c r="E29" s="28"/>
      <c r="F29" s="29"/>
      <c r="G29" s="30"/>
      <c r="H29" s="28">
        <f>J29-I29</f>
        <v>8</v>
      </c>
      <c r="I29" s="29">
        <v>4</v>
      </c>
      <c r="J29" s="30">
        <v>12</v>
      </c>
      <c r="K29" s="40">
        <v>12</v>
      </c>
    </row>
    <row r="30" spans="1:21" ht="15.75" thickBot="1" x14ac:dyDescent="0.3">
      <c r="A30" s="41" t="s">
        <v>79</v>
      </c>
      <c r="B30" s="31">
        <f t="shared" ref="B30:K30" si="3">SUM(B5:B29)</f>
        <v>281</v>
      </c>
      <c r="C30" s="32">
        <f t="shared" si="3"/>
        <v>21</v>
      </c>
      <c r="D30" s="33">
        <f t="shared" si="3"/>
        <v>302</v>
      </c>
      <c r="E30" s="31">
        <f t="shared" si="3"/>
        <v>273</v>
      </c>
      <c r="F30" s="32">
        <f t="shared" si="3"/>
        <v>89</v>
      </c>
      <c r="G30" s="33">
        <f t="shared" si="3"/>
        <v>362</v>
      </c>
      <c r="H30" s="31">
        <f t="shared" si="3"/>
        <v>93</v>
      </c>
      <c r="I30" s="32">
        <f t="shared" si="3"/>
        <v>39</v>
      </c>
      <c r="J30" s="33">
        <f t="shared" si="3"/>
        <v>132</v>
      </c>
      <c r="K30" s="41">
        <f t="shared" si="3"/>
        <v>796</v>
      </c>
    </row>
    <row r="31" spans="1:2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</row>
    <row r="32" spans="1:21" ht="15.75" thickBot="1" x14ac:dyDescent="0.3">
      <c r="A32" s="44" t="s">
        <v>176</v>
      </c>
    </row>
    <row r="33" spans="1:10" x14ac:dyDescent="0.25">
      <c r="A33" s="97" t="s">
        <v>152</v>
      </c>
      <c r="B33" s="94" t="s">
        <v>153</v>
      </c>
      <c r="C33" s="90"/>
      <c r="D33" s="91"/>
      <c r="E33" s="89" t="s">
        <v>154</v>
      </c>
      <c r="F33" s="90"/>
      <c r="G33" s="91"/>
      <c r="H33" s="89" t="s">
        <v>180</v>
      </c>
      <c r="I33" s="90"/>
      <c r="J33" s="91"/>
    </row>
    <row r="34" spans="1:10" x14ac:dyDescent="0.25">
      <c r="A34" s="97"/>
      <c r="B34" s="35" t="s">
        <v>77</v>
      </c>
      <c r="C34" s="26" t="s">
        <v>156</v>
      </c>
      <c r="D34" s="27" t="s">
        <v>79</v>
      </c>
      <c r="E34" s="25" t="s">
        <v>157</v>
      </c>
      <c r="F34" s="26" t="s">
        <v>156</v>
      </c>
      <c r="G34" s="27" t="s">
        <v>79</v>
      </c>
      <c r="H34" s="25" t="s">
        <v>77</v>
      </c>
      <c r="I34" s="26" t="s">
        <v>156</v>
      </c>
      <c r="J34" s="27" t="s">
        <v>79</v>
      </c>
    </row>
    <row r="35" spans="1:10" x14ac:dyDescent="0.25">
      <c r="A35" s="29" t="s">
        <v>177</v>
      </c>
      <c r="B35" s="36"/>
      <c r="C35" s="29"/>
      <c r="D35" s="29"/>
      <c r="E35" s="29"/>
      <c r="F35" s="29"/>
      <c r="G35" s="29"/>
      <c r="H35" s="29">
        <f t="shared" ref="H35:H37" si="4">J35-I35</f>
        <v>27</v>
      </c>
      <c r="I35" s="29">
        <v>19</v>
      </c>
      <c r="J35" s="29">
        <v>46</v>
      </c>
    </row>
    <row r="36" spans="1:10" x14ac:dyDescent="0.25">
      <c r="A36" s="29" t="s">
        <v>133</v>
      </c>
      <c r="B36" s="36"/>
      <c r="C36" s="29"/>
      <c r="D36" s="29"/>
      <c r="E36" s="29"/>
      <c r="F36" s="29"/>
      <c r="G36" s="29"/>
      <c r="H36" s="29">
        <f t="shared" si="4"/>
        <v>37</v>
      </c>
      <c r="I36" s="29">
        <v>4</v>
      </c>
      <c r="J36" s="29">
        <v>41</v>
      </c>
    </row>
    <row r="37" spans="1:10" x14ac:dyDescent="0.25">
      <c r="A37" s="29" t="s">
        <v>178</v>
      </c>
      <c r="B37" s="36"/>
      <c r="C37" s="29"/>
      <c r="D37" s="29"/>
      <c r="E37" s="29"/>
      <c r="F37" s="29"/>
      <c r="G37" s="29"/>
      <c r="H37" s="29">
        <f t="shared" si="4"/>
        <v>10</v>
      </c>
      <c r="I37" s="29">
        <v>3</v>
      </c>
      <c r="J37" s="29">
        <v>13</v>
      </c>
    </row>
    <row r="38" spans="1:10" x14ac:dyDescent="0.25">
      <c r="A38" s="29" t="s">
        <v>179</v>
      </c>
      <c r="B38" s="36"/>
      <c r="C38" s="29"/>
      <c r="D38" s="29"/>
      <c r="E38" s="29"/>
      <c r="F38" s="29"/>
      <c r="G38" s="29"/>
      <c r="H38" s="29">
        <f>J38-I38</f>
        <v>8</v>
      </c>
      <c r="I38" s="29">
        <v>4</v>
      </c>
      <c r="J38" s="29">
        <v>12</v>
      </c>
    </row>
    <row r="39" spans="1:10" x14ac:dyDescent="0.25">
      <c r="A39" s="29"/>
      <c r="B39" s="36"/>
      <c r="C39" s="29"/>
      <c r="D39" s="29"/>
      <c r="E39" s="29"/>
      <c r="F39" s="29"/>
      <c r="G39" s="29"/>
      <c r="H39" s="29"/>
      <c r="I39" s="29"/>
      <c r="J39" s="29"/>
    </row>
    <row r="40" spans="1:10" x14ac:dyDescent="0.25">
      <c r="A40" s="29"/>
      <c r="B40" s="36"/>
      <c r="C40" s="29"/>
      <c r="D40" s="29"/>
      <c r="E40" s="29"/>
      <c r="F40" s="29"/>
      <c r="G40" s="29"/>
      <c r="H40" s="29"/>
      <c r="I40" s="29"/>
      <c r="J40" s="29"/>
    </row>
    <row r="41" spans="1:10" x14ac:dyDescent="0.25">
      <c r="A41" s="29"/>
      <c r="B41" s="36"/>
      <c r="C41" s="29"/>
      <c r="D41" s="29"/>
      <c r="E41" s="29"/>
      <c r="F41" s="29"/>
      <c r="G41" s="29"/>
      <c r="H41" s="29"/>
      <c r="I41" s="29"/>
      <c r="J41" s="29"/>
    </row>
    <row r="42" spans="1:10" x14ac:dyDescent="0.25">
      <c r="A42" s="29"/>
      <c r="B42" s="36"/>
      <c r="C42" s="29"/>
      <c r="D42" s="29"/>
      <c r="E42" s="29"/>
      <c r="F42" s="29"/>
      <c r="G42" s="29"/>
      <c r="H42" s="29"/>
      <c r="I42" s="29"/>
      <c r="J42" s="29"/>
    </row>
    <row r="43" spans="1:10" x14ac:dyDescent="0.25">
      <c r="A43" s="29"/>
      <c r="B43" s="36"/>
      <c r="C43" s="29"/>
      <c r="D43" s="29"/>
      <c r="E43" s="29"/>
      <c r="F43" s="29"/>
      <c r="G43" s="29"/>
      <c r="H43" s="29"/>
      <c r="I43" s="29"/>
      <c r="J43" s="29"/>
    </row>
    <row r="44" spans="1:10" x14ac:dyDescent="0.25">
      <c r="A44" s="29"/>
      <c r="B44" s="36"/>
      <c r="C44" s="29"/>
      <c r="D44" s="29"/>
      <c r="E44" s="29"/>
      <c r="F44" s="29"/>
      <c r="G44" s="29"/>
      <c r="H44" s="29"/>
      <c r="I44" s="29"/>
      <c r="J44" s="29"/>
    </row>
    <row r="45" spans="1:10" x14ac:dyDescent="0.25">
      <c r="A45" s="29"/>
      <c r="B45" s="36"/>
      <c r="C45" s="29"/>
      <c r="D45" s="29"/>
      <c r="E45" s="29"/>
      <c r="F45" s="29"/>
      <c r="G45" s="29"/>
      <c r="H45" s="29"/>
      <c r="I45" s="29"/>
      <c r="J45" s="29"/>
    </row>
    <row r="46" spans="1:10" x14ac:dyDescent="0.25">
      <c r="A46" s="29"/>
      <c r="B46" s="36"/>
      <c r="C46" s="29"/>
      <c r="D46" s="29"/>
      <c r="E46" s="29"/>
      <c r="F46" s="29"/>
      <c r="G46" s="29"/>
      <c r="H46" s="29"/>
      <c r="I46" s="29"/>
      <c r="J46" s="29"/>
    </row>
    <row r="47" spans="1:10" x14ac:dyDescent="0.25">
      <c r="A47" s="29"/>
      <c r="B47" s="36"/>
      <c r="C47" s="29"/>
      <c r="D47" s="29"/>
      <c r="E47" s="29"/>
      <c r="F47" s="29"/>
      <c r="G47" s="29"/>
      <c r="H47" s="29"/>
      <c r="I47" s="29"/>
      <c r="J47" s="29"/>
    </row>
    <row r="48" spans="1:10" x14ac:dyDescent="0.25">
      <c r="A48" s="29"/>
      <c r="B48" s="36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29"/>
      <c r="B49" s="36"/>
      <c r="C49" s="29"/>
      <c r="D49" s="29"/>
      <c r="E49" s="29"/>
      <c r="F49" s="29"/>
      <c r="G49" s="29"/>
      <c r="H49" s="29"/>
      <c r="I49" s="29"/>
      <c r="J49" s="29"/>
    </row>
    <row r="50" spans="1:10" x14ac:dyDescent="0.25">
      <c r="A50" s="29"/>
      <c r="B50" s="36"/>
      <c r="C50" s="29"/>
      <c r="D50" s="29"/>
      <c r="E50" s="29"/>
      <c r="F50" s="29"/>
      <c r="G50" s="29"/>
      <c r="H50" s="29"/>
      <c r="I50" s="29"/>
      <c r="J50" s="29"/>
    </row>
    <row r="51" spans="1:10" x14ac:dyDescent="0.25">
      <c r="A51" s="29"/>
      <c r="B51" s="36"/>
      <c r="C51" s="29"/>
      <c r="D51" s="29"/>
      <c r="E51" s="29"/>
      <c r="F51" s="29"/>
      <c r="G51" s="29"/>
      <c r="H51" s="29"/>
      <c r="I51" s="29"/>
      <c r="J51" s="29"/>
    </row>
    <row r="52" spans="1:10" x14ac:dyDescent="0.25">
      <c r="A52" s="29"/>
      <c r="B52" s="36"/>
      <c r="C52" s="29"/>
      <c r="D52" s="29"/>
      <c r="E52" s="29"/>
      <c r="F52" s="29"/>
      <c r="G52" s="29"/>
      <c r="H52" s="29"/>
      <c r="I52" s="29"/>
      <c r="J52" s="29"/>
    </row>
  </sheetData>
  <mergeCells count="13">
    <mergeCell ref="L3:L4"/>
    <mergeCell ref="M3:O3"/>
    <mergeCell ref="P3:R3"/>
    <mergeCell ref="S3:U3"/>
    <mergeCell ref="A33:A34"/>
    <mergeCell ref="B33:D33"/>
    <mergeCell ref="E33:G33"/>
    <mergeCell ref="H33:J33"/>
    <mergeCell ref="K3:K4"/>
    <mergeCell ref="A3:A4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A4FF-680B-476B-B377-DD1A6FF8E927}">
  <dimension ref="A1:J433"/>
  <sheetViews>
    <sheetView workbookViewId="0">
      <selection activeCell="I11" sqref="I11"/>
    </sheetView>
  </sheetViews>
  <sheetFormatPr defaultRowHeight="15.75" x14ac:dyDescent="0.25"/>
  <cols>
    <col min="1" max="1" width="13.85546875" style="1" bestFit="1" customWidth="1"/>
    <col min="2" max="2" width="14.140625" style="2" bestFit="1" customWidth="1"/>
    <col min="3" max="4" width="9.28515625" style="2" customWidth="1"/>
    <col min="5" max="5" width="16.140625" style="2" bestFit="1" customWidth="1"/>
    <col min="6" max="6" width="12.7109375" style="2" customWidth="1"/>
    <col min="7" max="7" width="10.42578125" style="2" customWidth="1"/>
    <col min="8" max="8" width="8" style="2" customWidth="1"/>
    <col min="9" max="9" width="20" style="3" bestFit="1" customWidth="1"/>
  </cols>
  <sheetData>
    <row r="1" spans="1:10" ht="63" x14ac:dyDescent="0.25">
      <c r="A1" s="4" t="s">
        <v>0</v>
      </c>
      <c r="B1" s="7" t="s">
        <v>29</v>
      </c>
      <c r="C1" s="6" t="s">
        <v>50</v>
      </c>
      <c r="D1" s="6" t="s">
        <v>58</v>
      </c>
      <c r="E1" s="5" t="s">
        <v>57</v>
      </c>
      <c r="F1" s="5" t="s">
        <v>15</v>
      </c>
      <c r="G1" s="7" t="s">
        <v>30</v>
      </c>
      <c r="H1" s="7" t="s">
        <v>51</v>
      </c>
      <c r="I1" s="8" t="s">
        <v>52</v>
      </c>
      <c r="J1" s="9" t="s">
        <v>53</v>
      </c>
    </row>
    <row r="2" spans="1:10" x14ac:dyDescent="0.25">
      <c r="A2" s="10">
        <v>39941</v>
      </c>
      <c r="B2" s="13" t="s">
        <v>31</v>
      </c>
      <c r="C2" s="12">
        <v>12.801600000000001</v>
      </c>
      <c r="D2" s="12">
        <f>C2*0.5468</f>
        <v>6.9999148799999995</v>
      </c>
      <c r="E2" s="11" t="s">
        <v>1</v>
      </c>
      <c r="F2" s="11" t="s">
        <v>16</v>
      </c>
      <c r="G2" s="13" t="s">
        <v>28</v>
      </c>
      <c r="H2" s="13">
        <v>36</v>
      </c>
      <c r="I2" s="8">
        <v>1.9874999999956344</v>
      </c>
      <c r="J2" s="9" t="s">
        <v>54</v>
      </c>
    </row>
    <row r="3" spans="1:10" x14ac:dyDescent="0.25">
      <c r="A3" s="10">
        <v>39941</v>
      </c>
      <c r="B3" s="13" t="s">
        <v>31</v>
      </c>
      <c r="C3" s="12">
        <v>13.350239999999998</v>
      </c>
      <c r="D3" s="12">
        <f t="shared" ref="D3:D66" si="0">C3*0.5468</f>
        <v>7.2999112319999977</v>
      </c>
      <c r="E3" s="11" t="s">
        <v>1</v>
      </c>
      <c r="F3" s="11" t="s">
        <v>16</v>
      </c>
      <c r="G3" s="13" t="s">
        <v>28</v>
      </c>
      <c r="H3" s="13">
        <v>31</v>
      </c>
      <c r="I3" s="8">
        <v>1.9868055555562023</v>
      </c>
      <c r="J3" s="9" t="s">
        <v>54</v>
      </c>
    </row>
    <row r="4" spans="1:10" x14ac:dyDescent="0.25">
      <c r="A4" s="10">
        <v>39941</v>
      </c>
      <c r="B4" s="7" t="s">
        <v>31</v>
      </c>
      <c r="C4" s="12">
        <v>15.36192</v>
      </c>
      <c r="D4" s="12">
        <f t="shared" si="0"/>
        <v>8.3998978559999991</v>
      </c>
      <c r="E4" s="11" t="s">
        <v>1</v>
      </c>
      <c r="F4" s="11" t="s">
        <v>16</v>
      </c>
      <c r="G4" s="13" t="s">
        <v>28</v>
      </c>
      <c r="H4" s="7">
        <v>40</v>
      </c>
      <c r="I4" s="8">
        <v>1.9659722222204437</v>
      </c>
      <c r="J4" s="9" t="s">
        <v>54</v>
      </c>
    </row>
    <row r="5" spans="1:10" x14ac:dyDescent="0.25">
      <c r="A5" s="10">
        <v>39941</v>
      </c>
      <c r="B5" s="13" t="s">
        <v>31</v>
      </c>
      <c r="C5" s="12">
        <v>15.849600000000001</v>
      </c>
      <c r="D5" s="12">
        <f t="shared" si="0"/>
        <v>8.6665612799999998</v>
      </c>
      <c r="E5" s="11" t="s">
        <v>1</v>
      </c>
      <c r="F5" s="11" t="s">
        <v>16</v>
      </c>
      <c r="G5" s="13" t="s">
        <v>28</v>
      </c>
      <c r="H5" s="7">
        <v>33</v>
      </c>
      <c r="I5" s="8">
        <v>1.9625000000014552</v>
      </c>
      <c r="J5" s="9" t="s">
        <v>54</v>
      </c>
    </row>
    <row r="6" spans="1:10" x14ac:dyDescent="0.25">
      <c r="A6" s="10">
        <v>39941</v>
      </c>
      <c r="B6" s="7" t="s">
        <v>31</v>
      </c>
      <c r="C6" s="12">
        <v>20.726400000000002</v>
      </c>
      <c r="D6" s="12">
        <f t="shared" si="0"/>
        <v>11.33319552</v>
      </c>
      <c r="E6" s="11" t="s">
        <v>2</v>
      </c>
      <c r="F6" s="11" t="s">
        <v>17</v>
      </c>
      <c r="G6" s="13" t="s">
        <v>28</v>
      </c>
      <c r="H6" s="7">
        <v>41</v>
      </c>
      <c r="I6" s="8">
        <v>1.96875</v>
      </c>
      <c r="J6" s="9" t="s">
        <v>54</v>
      </c>
    </row>
    <row r="7" spans="1:10" x14ac:dyDescent="0.25">
      <c r="A7" s="10">
        <v>39941</v>
      </c>
      <c r="B7" s="7" t="s">
        <v>31</v>
      </c>
      <c r="C7" s="12">
        <v>20.116800000000001</v>
      </c>
      <c r="D7" s="12">
        <f t="shared" si="0"/>
        <v>10.999866239999999</v>
      </c>
      <c r="E7" s="11" t="s">
        <v>2</v>
      </c>
      <c r="F7" s="11" t="s">
        <v>17</v>
      </c>
      <c r="G7" s="13" t="s">
        <v>28</v>
      </c>
      <c r="H7" s="7">
        <v>36</v>
      </c>
      <c r="I7" s="8">
        <v>1.9645833333343035</v>
      </c>
      <c r="J7" s="9" t="s">
        <v>54</v>
      </c>
    </row>
    <row r="8" spans="1:10" x14ac:dyDescent="0.25">
      <c r="A8" s="10">
        <v>39941</v>
      </c>
      <c r="B8" s="7" t="s">
        <v>31</v>
      </c>
      <c r="C8" s="12">
        <v>20.116800000000001</v>
      </c>
      <c r="D8" s="12">
        <f t="shared" si="0"/>
        <v>10.999866239999999</v>
      </c>
      <c r="E8" s="11" t="s">
        <v>2</v>
      </c>
      <c r="F8" s="11" t="s">
        <v>17</v>
      </c>
      <c r="G8" s="13" t="s">
        <v>28</v>
      </c>
      <c r="H8" s="7">
        <v>34</v>
      </c>
      <c r="I8" s="8">
        <v>1.96875</v>
      </c>
      <c r="J8" s="9" t="s">
        <v>54</v>
      </c>
    </row>
    <row r="9" spans="1:10" x14ac:dyDescent="0.25">
      <c r="A9" s="10">
        <v>39941</v>
      </c>
      <c r="B9" s="7" t="s">
        <v>31</v>
      </c>
      <c r="C9" s="12">
        <v>19.202400000000001</v>
      </c>
      <c r="D9" s="12">
        <f t="shared" si="0"/>
        <v>10.49987232</v>
      </c>
      <c r="E9" s="11" t="s">
        <v>2</v>
      </c>
      <c r="F9" s="11" t="s">
        <v>17</v>
      </c>
      <c r="G9" s="13" t="s">
        <v>28</v>
      </c>
      <c r="H9" s="7">
        <v>37</v>
      </c>
      <c r="I9" s="8">
        <v>1.9701388888861402</v>
      </c>
      <c r="J9" s="9" t="s">
        <v>54</v>
      </c>
    </row>
    <row r="10" spans="1:10" x14ac:dyDescent="0.25">
      <c r="A10" s="10">
        <v>39941</v>
      </c>
      <c r="B10" s="7" t="s">
        <v>31</v>
      </c>
      <c r="C10" s="12">
        <v>34.747199999999999</v>
      </c>
      <c r="D10" s="12">
        <f t="shared" si="0"/>
        <v>18.999768959999997</v>
      </c>
      <c r="E10" s="11" t="s">
        <v>3</v>
      </c>
      <c r="F10" s="11" t="s">
        <v>18</v>
      </c>
      <c r="G10" s="13" t="s">
        <v>28</v>
      </c>
      <c r="H10" s="7">
        <v>41</v>
      </c>
      <c r="I10" s="8">
        <v>1.9638888888875954</v>
      </c>
      <c r="J10" s="9" t="s">
        <v>54</v>
      </c>
    </row>
    <row r="11" spans="1:10" x14ac:dyDescent="0.25">
      <c r="A11" s="10">
        <v>39941</v>
      </c>
      <c r="B11" s="7" t="s">
        <v>31</v>
      </c>
      <c r="C11" s="12">
        <v>35.052</v>
      </c>
      <c r="D11" s="12">
        <f t="shared" si="0"/>
        <v>19.166433599999998</v>
      </c>
      <c r="E11" s="11" t="s">
        <v>3</v>
      </c>
      <c r="F11" s="11" t="s">
        <v>18</v>
      </c>
      <c r="G11" s="13" t="s">
        <v>28</v>
      </c>
      <c r="H11" s="7">
        <v>45</v>
      </c>
      <c r="I11" s="8">
        <v>1.9638888888875954</v>
      </c>
      <c r="J11" s="9" t="s">
        <v>54</v>
      </c>
    </row>
    <row r="12" spans="1:10" x14ac:dyDescent="0.25">
      <c r="A12" s="10">
        <v>39941</v>
      </c>
      <c r="B12" s="7" t="s">
        <v>31</v>
      </c>
      <c r="C12" s="12">
        <v>34.015680000000003</v>
      </c>
      <c r="D12" s="12">
        <f t="shared" si="0"/>
        <v>18.599773824</v>
      </c>
      <c r="E12" s="11" t="s">
        <v>3</v>
      </c>
      <c r="F12" s="11" t="s">
        <v>18</v>
      </c>
      <c r="G12" s="13" t="s">
        <v>28</v>
      </c>
      <c r="H12" s="7">
        <v>44</v>
      </c>
      <c r="I12" s="8">
        <v>1.9638888888875954</v>
      </c>
      <c r="J12" s="9" t="s">
        <v>54</v>
      </c>
    </row>
    <row r="13" spans="1:10" x14ac:dyDescent="0.25">
      <c r="A13" s="10">
        <v>39941</v>
      </c>
      <c r="B13" s="7" t="s">
        <v>32</v>
      </c>
      <c r="C13" s="12">
        <v>34.137599999999999</v>
      </c>
      <c r="D13" s="12">
        <f t="shared" si="0"/>
        <v>18.666439679999996</v>
      </c>
      <c r="E13" s="11" t="s">
        <v>3</v>
      </c>
      <c r="F13" s="11" t="s">
        <v>18</v>
      </c>
      <c r="G13" s="13" t="s">
        <v>28</v>
      </c>
      <c r="H13" s="7">
        <v>35</v>
      </c>
      <c r="I13" s="8">
        <v>1.9673611111138598</v>
      </c>
      <c r="J13" s="9" t="s">
        <v>54</v>
      </c>
    </row>
    <row r="14" spans="1:10" x14ac:dyDescent="0.25">
      <c r="A14" s="10">
        <v>39941</v>
      </c>
      <c r="B14" s="7" t="s">
        <v>31</v>
      </c>
      <c r="C14" s="12">
        <v>37.490400000000001</v>
      </c>
      <c r="D14" s="12">
        <f t="shared" si="0"/>
        <v>20.499750719999998</v>
      </c>
      <c r="E14" s="11" t="s">
        <v>4</v>
      </c>
      <c r="F14" s="11" t="s">
        <v>19</v>
      </c>
      <c r="G14" s="13" t="s">
        <v>28</v>
      </c>
      <c r="H14" s="7">
        <v>46</v>
      </c>
      <c r="I14" s="8">
        <v>1.9666666666598758</v>
      </c>
      <c r="J14" s="9" t="s">
        <v>54</v>
      </c>
    </row>
    <row r="15" spans="1:10" x14ac:dyDescent="0.25">
      <c r="A15" s="10">
        <v>39941</v>
      </c>
      <c r="B15" s="7" t="s">
        <v>33</v>
      </c>
      <c r="C15" s="12">
        <v>38.1</v>
      </c>
      <c r="D15" s="12">
        <f t="shared" si="0"/>
        <v>20.833079999999999</v>
      </c>
      <c r="E15" s="11" t="s">
        <v>4</v>
      </c>
      <c r="F15" s="11" t="s">
        <v>19</v>
      </c>
      <c r="G15" s="13" t="s">
        <v>28</v>
      </c>
      <c r="H15" s="7">
        <v>29</v>
      </c>
      <c r="I15" s="8">
        <v>1.9680555555532919</v>
      </c>
      <c r="J15" s="9" t="s">
        <v>54</v>
      </c>
    </row>
    <row r="16" spans="1:10" x14ac:dyDescent="0.25">
      <c r="A16" s="10">
        <v>39941</v>
      </c>
      <c r="B16" s="7" t="s">
        <v>31</v>
      </c>
      <c r="C16" s="12">
        <v>39.014400000000002</v>
      </c>
      <c r="D16" s="12">
        <f t="shared" si="0"/>
        <v>21.33307392</v>
      </c>
      <c r="E16" s="11" t="s">
        <v>4</v>
      </c>
      <c r="F16" s="11" t="s">
        <v>19</v>
      </c>
      <c r="G16" s="13" t="s">
        <v>28</v>
      </c>
      <c r="H16" s="7">
        <v>39</v>
      </c>
      <c r="I16" s="8">
        <v>1.9590277777751908</v>
      </c>
      <c r="J16" s="9" t="s">
        <v>54</v>
      </c>
    </row>
    <row r="17" spans="1:10" x14ac:dyDescent="0.25">
      <c r="A17" s="10">
        <v>39950</v>
      </c>
      <c r="B17" s="7" t="s">
        <v>31</v>
      </c>
      <c r="C17" s="12">
        <v>12.801600000000001</v>
      </c>
      <c r="D17" s="12">
        <f t="shared" si="0"/>
        <v>6.9999148799999995</v>
      </c>
      <c r="E17" s="11" t="s">
        <v>1</v>
      </c>
      <c r="F17" s="11" t="s">
        <v>16</v>
      </c>
      <c r="G17" s="13" t="s">
        <v>28</v>
      </c>
      <c r="H17" s="7">
        <v>37</v>
      </c>
      <c r="I17" s="8">
        <v>1.859722222223354</v>
      </c>
      <c r="J17" s="9" t="s">
        <v>54</v>
      </c>
    </row>
    <row r="18" spans="1:10" x14ac:dyDescent="0.25">
      <c r="A18" s="10">
        <v>39950</v>
      </c>
      <c r="B18" s="7" t="s">
        <v>31</v>
      </c>
      <c r="C18" s="12">
        <v>10.972799999999999</v>
      </c>
      <c r="D18" s="12">
        <f t="shared" si="0"/>
        <v>5.9999270399999993</v>
      </c>
      <c r="E18" s="11" t="s">
        <v>1</v>
      </c>
      <c r="F18" s="11" t="s">
        <v>16</v>
      </c>
      <c r="G18" s="13" t="s">
        <v>28</v>
      </c>
      <c r="H18" s="7">
        <v>24</v>
      </c>
      <c r="I18" s="8">
        <v>1.9055555555532919</v>
      </c>
      <c r="J18" s="9" t="s">
        <v>54</v>
      </c>
    </row>
    <row r="19" spans="1:10" x14ac:dyDescent="0.25">
      <c r="A19" s="10">
        <v>39950</v>
      </c>
      <c r="B19" s="7" t="s">
        <v>31</v>
      </c>
      <c r="C19" s="12">
        <v>13.106400000000001</v>
      </c>
      <c r="D19" s="12">
        <f t="shared" si="0"/>
        <v>7.16657952</v>
      </c>
      <c r="E19" s="11" t="s">
        <v>1</v>
      </c>
      <c r="F19" s="11" t="s">
        <v>16</v>
      </c>
      <c r="G19" s="13" t="s">
        <v>28</v>
      </c>
      <c r="H19" s="7">
        <v>24</v>
      </c>
      <c r="I19" s="8">
        <v>1.9180555555503815</v>
      </c>
      <c r="J19" s="9" t="s">
        <v>54</v>
      </c>
    </row>
    <row r="20" spans="1:10" x14ac:dyDescent="0.25">
      <c r="A20" s="10">
        <v>39950</v>
      </c>
      <c r="B20" s="7" t="s">
        <v>31</v>
      </c>
      <c r="C20" s="12">
        <v>13.715999999999999</v>
      </c>
      <c r="D20" s="12">
        <f t="shared" si="0"/>
        <v>7.4999087999999992</v>
      </c>
      <c r="E20" s="11" t="s">
        <v>1</v>
      </c>
      <c r="F20" s="11" t="s">
        <v>16</v>
      </c>
      <c r="G20" s="13" t="s">
        <v>28</v>
      </c>
      <c r="H20" s="7">
        <v>38</v>
      </c>
      <c r="I20" s="8">
        <v>1.9284722222218988</v>
      </c>
      <c r="J20" s="9" t="s">
        <v>54</v>
      </c>
    </row>
    <row r="21" spans="1:10" x14ac:dyDescent="0.25">
      <c r="A21" s="10">
        <v>39950</v>
      </c>
      <c r="B21" s="7" t="s">
        <v>31</v>
      </c>
      <c r="C21" s="12">
        <v>21.945599999999999</v>
      </c>
      <c r="D21" s="12">
        <f t="shared" si="0"/>
        <v>11.999854079999999</v>
      </c>
      <c r="E21" s="11" t="s">
        <v>2</v>
      </c>
      <c r="F21" s="11" t="s">
        <v>17</v>
      </c>
      <c r="G21" s="13" t="s">
        <v>28</v>
      </c>
      <c r="H21" s="7">
        <v>31</v>
      </c>
      <c r="I21" s="8">
        <v>1.9319444444481633</v>
      </c>
      <c r="J21" s="9" t="s">
        <v>54</v>
      </c>
    </row>
    <row r="22" spans="1:10" x14ac:dyDescent="0.25">
      <c r="A22" s="10">
        <v>39950</v>
      </c>
      <c r="B22" s="7" t="s">
        <v>31</v>
      </c>
      <c r="C22" s="12">
        <v>20.726400000000002</v>
      </c>
      <c r="D22" s="12">
        <f t="shared" si="0"/>
        <v>11.33319552</v>
      </c>
      <c r="E22" s="11" t="s">
        <v>2</v>
      </c>
      <c r="F22" s="11" t="s">
        <v>17</v>
      </c>
      <c r="G22" s="13" t="s">
        <v>28</v>
      </c>
      <c r="H22" s="7">
        <v>33</v>
      </c>
      <c r="I22" s="8">
        <v>16.904861111106584</v>
      </c>
      <c r="J22" s="9" t="s">
        <v>54</v>
      </c>
    </row>
    <row r="23" spans="1:10" x14ac:dyDescent="0.25">
      <c r="A23" s="10">
        <v>39950</v>
      </c>
      <c r="B23" s="7" t="s">
        <v>31</v>
      </c>
      <c r="C23" s="12">
        <v>22.86</v>
      </c>
      <c r="D23" s="12">
        <f t="shared" si="0"/>
        <v>12.499847999999998</v>
      </c>
      <c r="E23" s="11" t="s">
        <v>2</v>
      </c>
      <c r="F23" s="11" t="s">
        <v>17</v>
      </c>
      <c r="G23" s="13" t="s">
        <v>28</v>
      </c>
      <c r="H23" s="7">
        <v>33</v>
      </c>
      <c r="I23" s="8">
        <v>1.9430555555591127</v>
      </c>
      <c r="J23" s="9" t="s">
        <v>54</v>
      </c>
    </row>
    <row r="24" spans="1:10" x14ac:dyDescent="0.25">
      <c r="A24" s="10">
        <v>39950</v>
      </c>
      <c r="B24" s="7" t="s">
        <v>31</v>
      </c>
      <c r="C24" s="12">
        <v>18.897600000000001</v>
      </c>
      <c r="D24" s="12">
        <f t="shared" si="0"/>
        <v>10.333207679999999</v>
      </c>
      <c r="E24" s="11" t="s">
        <v>2</v>
      </c>
      <c r="F24" s="11" t="s">
        <v>17</v>
      </c>
      <c r="G24" s="13" t="s">
        <v>28</v>
      </c>
      <c r="H24" s="7">
        <v>40</v>
      </c>
      <c r="I24" s="8">
        <v>1.9777777777781012</v>
      </c>
      <c r="J24" s="9" t="s">
        <v>54</v>
      </c>
    </row>
    <row r="25" spans="1:10" x14ac:dyDescent="0.25">
      <c r="A25" s="10">
        <v>39950</v>
      </c>
      <c r="B25" s="7" t="s">
        <v>31</v>
      </c>
      <c r="C25" s="12">
        <v>30.1752</v>
      </c>
      <c r="D25" s="12">
        <f t="shared" si="0"/>
        <v>16.499799359999997</v>
      </c>
      <c r="E25" s="11" t="s">
        <v>3</v>
      </c>
      <c r="F25" s="11" t="s">
        <v>18</v>
      </c>
      <c r="G25" s="13" t="s">
        <v>28</v>
      </c>
      <c r="H25" s="7">
        <v>39</v>
      </c>
      <c r="I25" s="8">
        <v>2.9111111111124046</v>
      </c>
      <c r="J25" s="9" t="s">
        <v>54</v>
      </c>
    </row>
    <row r="26" spans="1:10" x14ac:dyDescent="0.25">
      <c r="A26" s="10">
        <v>39950</v>
      </c>
      <c r="B26" s="7" t="s">
        <v>31</v>
      </c>
      <c r="C26" s="12">
        <v>31.394400000000001</v>
      </c>
      <c r="D26" s="12">
        <f t="shared" si="0"/>
        <v>17.166457919999999</v>
      </c>
      <c r="E26" s="11" t="s">
        <v>3</v>
      </c>
      <c r="F26" s="11" t="s">
        <v>18</v>
      </c>
      <c r="G26" s="13" t="s">
        <v>28</v>
      </c>
      <c r="H26" s="7">
        <v>38</v>
      </c>
      <c r="I26" s="8">
        <v>1.9673611111138598</v>
      </c>
      <c r="J26" s="9" t="s">
        <v>54</v>
      </c>
    </row>
    <row r="27" spans="1:10" x14ac:dyDescent="0.25">
      <c r="A27" s="10">
        <v>39950</v>
      </c>
      <c r="B27" s="7" t="s">
        <v>31</v>
      </c>
      <c r="C27" s="12">
        <v>31.089600000000001</v>
      </c>
      <c r="D27" s="12">
        <f t="shared" si="0"/>
        <v>16.999793279999999</v>
      </c>
      <c r="E27" s="11" t="s">
        <v>3</v>
      </c>
      <c r="F27" s="11" t="s">
        <v>18</v>
      </c>
      <c r="G27" s="13" t="s">
        <v>28</v>
      </c>
      <c r="H27" s="7">
        <v>35</v>
      </c>
      <c r="I27" s="8">
        <v>1.9659722222204437</v>
      </c>
      <c r="J27" s="9" t="s">
        <v>54</v>
      </c>
    </row>
    <row r="28" spans="1:10" x14ac:dyDescent="0.25">
      <c r="A28" s="10">
        <v>39950</v>
      </c>
      <c r="B28" s="7" t="s">
        <v>31</v>
      </c>
      <c r="C28" s="12">
        <v>32.003999999999998</v>
      </c>
      <c r="D28" s="12">
        <f t="shared" si="0"/>
        <v>17.499787199999997</v>
      </c>
      <c r="E28" s="11" t="s">
        <v>3</v>
      </c>
      <c r="F28" s="11" t="s">
        <v>18</v>
      </c>
      <c r="G28" s="13" t="s">
        <v>28</v>
      </c>
      <c r="H28" s="7">
        <v>35</v>
      </c>
      <c r="I28" s="8">
        <v>1.9666666666671517</v>
      </c>
      <c r="J28" s="9" t="s">
        <v>54</v>
      </c>
    </row>
    <row r="29" spans="1:10" x14ac:dyDescent="0.25">
      <c r="A29" s="10">
        <v>39950</v>
      </c>
      <c r="B29" s="7" t="s">
        <v>33</v>
      </c>
      <c r="C29" s="12">
        <v>38.1</v>
      </c>
      <c r="D29" s="12">
        <f t="shared" si="0"/>
        <v>20.833079999999999</v>
      </c>
      <c r="E29" s="11" t="s">
        <v>4</v>
      </c>
      <c r="F29" s="11" t="s">
        <v>19</v>
      </c>
      <c r="G29" s="13" t="s">
        <v>28</v>
      </c>
      <c r="H29" s="7">
        <v>22</v>
      </c>
      <c r="I29" s="8">
        <v>1.9881944444496185</v>
      </c>
      <c r="J29" s="9" t="s">
        <v>54</v>
      </c>
    </row>
    <row r="30" spans="1:10" x14ac:dyDescent="0.25">
      <c r="A30" s="10">
        <v>39950</v>
      </c>
      <c r="B30" s="7" t="s">
        <v>31</v>
      </c>
      <c r="C30" s="12">
        <v>37.490400000000001</v>
      </c>
      <c r="D30" s="12">
        <f t="shared" si="0"/>
        <v>20.499750719999998</v>
      </c>
      <c r="E30" s="11" t="s">
        <v>4</v>
      </c>
      <c r="F30" s="11" t="s">
        <v>19</v>
      </c>
      <c r="G30" s="13" t="s">
        <v>28</v>
      </c>
      <c r="H30" s="7">
        <v>34</v>
      </c>
      <c r="I30" s="8">
        <v>1.9874999999956344</v>
      </c>
      <c r="J30" s="9" t="s">
        <v>54</v>
      </c>
    </row>
    <row r="31" spans="1:10" x14ac:dyDescent="0.25">
      <c r="A31" s="10">
        <v>39950</v>
      </c>
      <c r="B31" s="7" t="s">
        <v>31</v>
      </c>
      <c r="C31" s="12">
        <v>37.185600000000001</v>
      </c>
      <c r="D31" s="12">
        <f t="shared" si="0"/>
        <v>20.333086079999998</v>
      </c>
      <c r="E31" s="11" t="s">
        <v>4</v>
      </c>
      <c r="F31" s="11" t="s">
        <v>19</v>
      </c>
      <c r="G31" s="13" t="s">
        <v>28</v>
      </c>
      <c r="H31" s="7">
        <v>34</v>
      </c>
      <c r="I31" s="8">
        <v>1.984722222223354</v>
      </c>
      <c r="J31" s="9" t="s">
        <v>54</v>
      </c>
    </row>
    <row r="32" spans="1:10" x14ac:dyDescent="0.25">
      <c r="A32" s="4">
        <v>39965</v>
      </c>
      <c r="B32" s="7" t="s">
        <v>31</v>
      </c>
      <c r="C32" s="12">
        <v>16.459199999999999</v>
      </c>
      <c r="D32" s="12">
        <f t="shared" si="0"/>
        <v>8.999890559999999</v>
      </c>
      <c r="E32" s="11" t="s">
        <v>1</v>
      </c>
      <c r="F32" s="11" t="s">
        <v>16</v>
      </c>
      <c r="G32" s="13" t="s">
        <v>28</v>
      </c>
      <c r="H32" s="7">
        <v>32</v>
      </c>
      <c r="I32" s="8">
        <v>2.0777777777839219</v>
      </c>
      <c r="J32" s="9" t="s">
        <v>54</v>
      </c>
    </row>
    <row r="33" spans="1:10" x14ac:dyDescent="0.25">
      <c r="A33" s="4">
        <v>39965</v>
      </c>
      <c r="B33" s="7" t="s">
        <v>31</v>
      </c>
      <c r="C33" s="12">
        <v>14.6304</v>
      </c>
      <c r="D33" s="12">
        <f t="shared" si="0"/>
        <v>7.9999027199999988</v>
      </c>
      <c r="E33" s="11" t="s">
        <v>1</v>
      </c>
      <c r="F33" s="11" t="s">
        <v>16</v>
      </c>
      <c r="G33" s="13" t="s">
        <v>28</v>
      </c>
      <c r="H33" s="7">
        <v>41</v>
      </c>
      <c r="I33" s="8">
        <v>2.0680555555518367</v>
      </c>
      <c r="J33" s="9" t="s">
        <v>54</v>
      </c>
    </row>
    <row r="34" spans="1:10" x14ac:dyDescent="0.25">
      <c r="A34" s="4">
        <v>39965</v>
      </c>
      <c r="B34" s="7" t="s">
        <v>31</v>
      </c>
      <c r="C34" s="12">
        <v>14.6304</v>
      </c>
      <c r="D34" s="12">
        <f t="shared" si="0"/>
        <v>7.9999027199999988</v>
      </c>
      <c r="E34" s="11" t="s">
        <v>1</v>
      </c>
      <c r="F34" s="11" t="s">
        <v>16</v>
      </c>
      <c r="G34" s="13" t="s">
        <v>28</v>
      </c>
      <c r="H34" s="7">
        <v>39</v>
      </c>
      <c r="I34" s="8">
        <v>2.0687499999985448</v>
      </c>
      <c r="J34" s="9" t="s">
        <v>54</v>
      </c>
    </row>
    <row r="35" spans="1:10" x14ac:dyDescent="0.25">
      <c r="A35" s="4">
        <v>39965</v>
      </c>
      <c r="B35" s="7" t="s">
        <v>31</v>
      </c>
      <c r="C35" s="12">
        <v>14.6304</v>
      </c>
      <c r="D35" s="12">
        <f t="shared" si="0"/>
        <v>7.9999027199999988</v>
      </c>
      <c r="E35" s="11" t="s">
        <v>1</v>
      </c>
      <c r="F35" s="11" t="s">
        <v>16</v>
      </c>
      <c r="G35" s="13" t="s">
        <v>28</v>
      </c>
      <c r="H35" s="7">
        <v>37</v>
      </c>
      <c r="I35" s="8">
        <v>2.0673611111124046</v>
      </c>
      <c r="J35" s="9" t="s">
        <v>54</v>
      </c>
    </row>
    <row r="36" spans="1:10" x14ac:dyDescent="0.25">
      <c r="A36" s="4">
        <v>39965</v>
      </c>
      <c r="B36" s="7" t="s">
        <v>31</v>
      </c>
      <c r="C36" s="12">
        <v>21.945599999999999</v>
      </c>
      <c r="D36" s="12">
        <f t="shared" si="0"/>
        <v>11.999854079999999</v>
      </c>
      <c r="E36" s="11" t="s">
        <v>2</v>
      </c>
      <c r="F36" s="11" t="s">
        <v>17</v>
      </c>
      <c r="G36" s="13" t="s">
        <v>28</v>
      </c>
      <c r="H36" s="7">
        <v>28</v>
      </c>
      <c r="I36" s="8">
        <v>2.0916666666598758</v>
      </c>
      <c r="J36" s="9" t="s">
        <v>54</v>
      </c>
    </row>
    <row r="37" spans="1:10" x14ac:dyDescent="0.25">
      <c r="A37" s="4">
        <v>39965</v>
      </c>
      <c r="B37" s="7" t="s">
        <v>31</v>
      </c>
      <c r="C37" s="12">
        <v>23.7744</v>
      </c>
      <c r="D37" s="12">
        <f t="shared" si="0"/>
        <v>12.99984192</v>
      </c>
      <c r="E37" s="11" t="s">
        <v>2</v>
      </c>
      <c r="F37" s="11" t="s">
        <v>17</v>
      </c>
      <c r="G37" s="13" t="s">
        <v>28</v>
      </c>
      <c r="H37" s="7">
        <v>37</v>
      </c>
      <c r="I37" s="8">
        <v>2.0791666666700621</v>
      </c>
      <c r="J37" s="9" t="s">
        <v>54</v>
      </c>
    </row>
    <row r="38" spans="1:10" x14ac:dyDescent="0.25">
      <c r="A38" s="4">
        <v>39965</v>
      </c>
      <c r="B38" s="7" t="s">
        <v>31</v>
      </c>
      <c r="C38" s="12">
        <v>22.86</v>
      </c>
      <c r="D38" s="12">
        <f t="shared" si="0"/>
        <v>12.499847999999998</v>
      </c>
      <c r="E38" s="11" t="s">
        <v>2</v>
      </c>
      <c r="F38" s="11" t="s">
        <v>17</v>
      </c>
      <c r="G38" s="13" t="s">
        <v>28</v>
      </c>
      <c r="H38" s="7">
        <v>35</v>
      </c>
      <c r="I38" s="8">
        <v>2.0708333333313931</v>
      </c>
      <c r="J38" s="9" t="s">
        <v>54</v>
      </c>
    </row>
    <row r="39" spans="1:10" x14ac:dyDescent="0.25">
      <c r="A39" s="4">
        <v>39965</v>
      </c>
      <c r="B39" s="7" t="s">
        <v>34</v>
      </c>
      <c r="C39" s="12">
        <v>32.918399999999998</v>
      </c>
      <c r="D39" s="12">
        <f t="shared" si="0"/>
        <v>17.999781119999998</v>
      </c>
      <c r="E39" s="11" t="s">
        <v>3</v>
      </c>
      <c r="F39" s="11" t="s">
        <v>18</v>
      </c>
      <c r="G39" s="13" t="s">
        <v>28</v>
      </c>
      <c r="H39" s="7">
        <v>46</v>
      </c>
      <c r="I39" s="8">
        <v>2.0888888888875954</v>
      </c>
      <c r="J39" s="9" t="s">
        <v>54</v>
      </c>
    </row>
    <row r="40" spans="1:10" x14ac:dyDescent="0.25">
      <c r="A40" s="4">
        <v>39965</v>
      </c>
      <c r="B40" s="7" t="s">
        <v>31</v>
      </c>
      <c r="C40" s="12">
        <v>29.2608</v>
      </c>
      <c r="D40" s="12">
        <f t="shared" si="0"/>
        <v>15.999805439999998</v>
      </c>
      <c r="E40" s="11" t="s">
        <v>3</v>
      </c>
      <c r="F40" s="11" t="s">
        <v>18</v>
      </c>
      <c r="G40" s="13" t="s">
        <v>28</v>
      </c>
      <c r="H40" s="7">
        <v>38</v>
      </c>
      <c r="I40" s="8">
        <v>2.0791666666627862</v>
      </c>
      <c r="J40" s="9" t="s">
        <v>54</v>
      </c>
    </row>
    <row r="41" spans="1:10" x14ac:dyDescent="0.25">
      <c r="A41" s="4">
        <v>39965</v>
      </c>
      <c r="B41" s="7" t="s">
        <v>31</v>
      </c>
      <c r="C41" s="12">
        <v>29.2608</v>
      </c>
      <c r="D41" s="12">
        <f t="shared" si="0"/>
        <v>15.999805439999998</v>
      </c>
      <c r="E41" s="11" t="s">
        <v>3</v>
      </c>
      <c r="F41" s="11" t="s">
        <v>18</v>
      </c>
      <c r="G41" s="13" t="s">
        <v>28</v>
      </c>
      <c r="H41" s="7">
        <v>36</v>
      </c>
      <c r="I41" s="8">
        <v>2.0770833333299379</v>
      </c>
      <c r="J41" s="9" t="s">
        <v>54</v>
      </c>
    </row>
    <row r="42" spans="1:10" x14ac:dyDescent="0.25">
      <c r="A42" s="4">
        <v>39965</v>
      </c>
      <c r="B42" s="7" t="s">
        <v>31</v>
      </c>
      <c r="C42" s="12">
        <v>29.2608</v>
      </c>
      <c r="D42" s="12">
        <f t="shared" si="0"/>
        <v>15.999805439999998</v>
      </c>
      <c r="E42" s="11" t="s">
        <v>3</v>
      </c>
      <c r="F42" s="11" t="s">
        <v>18</v>
      </c>
      <c r="G42" s="13" t="s">
        <v>28</v>
      </c>
      <c r="H42" s="7">
        <v>39</v>
      </c>
      <c r="I42" s="8">
        <v>2.0750000000043656</v>
      </c>
      <c r="J42" s="9" t="s">
        <v>54</v>
      </c>
    </row>
    <row r="43" spans="1:10" x14ac:dyDescent="0.25">
      <c r="A43" s="4">
        <v>39965</v>
      </c>
      <c r="B43" s="7" t="s">
        <v>31</v>
      </c>
      <c r="C43" s="12">
        <v>36.880800000000001</v>
      </c>
      <c r="D43" s="12">
        <f t="shared" si="0"/>
        <v>20.166421439999997</v>
      </c>
      <c r="E43" s="11" t="s">
        <v>4</v>
      </c>
      <c r="F43" s="11" t="s">
        <v>19</v>
      </c>
      <c r="G43" s="13" t="s">
        <v>28</v>
      </c>
      <c r="H43" s="7">
        <v>42</v>
      </c>
      <c r="I43" s="8">
        <v>2.1034722222248092</v>
      </c>
      <c r="J43" s="9" t="s">
        <v>54</v>
      </c>
    </row>
    <row r="44" spans="1:10" x14ac:dyDescent="0.25">
      <c r="A44" s="4">
        <v>39965</v>
      </c>
      <c r="B44" s="7" t="s">
        <v>33</v>
      </c>
      <c r="C44" s="12">
        <v>37.185600000000001</v>
      </c>
      <c r="D44" s="12">
        <f t="shared" si="0"/>
        <v>20.333086079999998</v>
      </c>
      <c r="E44" s="11" t="s">
        <v>4</v>
      </c>
      <c r="F44" s="11" t="s">
        <v>19</v>
      </c>
      <c r="G44" s="13" t="s">
        <v>28</v>
      </c>
      <c r="H44" s="7">
        <v>33</v>
      </c>
      <c r="I44" s="8">
        <v>2.101388888891961</v>
      </c>
      <c r="J44" s="9" t="s">
        <v>54</v>
      </c>
    </row>
    <row r="45" spans="1:10" x14ac:dyDescent="0.25">
      <c r="A45" s="4">
        <v>39965</v>
      </c>
      <c r="B45" s="7" t="s">
        <v>31</v>
      </c>
      <c r="C45" s="12">
        <v>37.185600000000001</v>
      </c>
      <c r="D45" s="12">
        <f t="shared" si="0"/>
        <v>20.333086079999998</v>
      </c>
      <c r="E45" s="11" t="s">
        <v>4</v>
      </c>
      <c r="F45" s="11" t="s">
        <v>19</v>
      </c>
      <c r="G45" s="13" t="s">
        <v>28</v>
      </c>
      <c r="H45" s="7">
        <v>35</v>
      </c>
      <c r="I45" s="8">
        <v>2.0993055555591127</v>
      </c>
      <c r="J45" s="9" t="s">
        <v>54</v>
      </c>
    </row>
    <row r="46" spans="1:10" x14ac:dyDescent="0.25">
      <c r="A46" s="4">
        <v>39965</v>
      </c>
      <c r="B46" s="7" t="s">
        <v>35</v>
      </c>
      <c r="C46" s="12">
        <v>21.945599999999999</v>
      </c>
      <c r="D46" s="12">
        <f t="shared" si="0"/>
        <v>11.999854079999999</v>
      </c>
      <c r="E46" s="11" t="s">
        <v>2</v>
      </c>
      <c r="F46" s="11" t="s">
        <v>17</v>
      </c>
      <c r="G46" s="13" t="s">
        <v>28</v>
      </c>
      <c r="H46" s="7">
        <v>29</v>
      </c>
      <c r="I46" s="8">
        <v>1.9291666666686069</v>
      </c>
      <c r="J46" s="9" t="s">
        <v>54</v>
      </c>
    </row>
    <row r="47" spans="1:10" x14ac:dyDescent="0.25">
      <c r="A47" s="4">
        <v>39967</v>
      </c>
      <c r="B47" s="7" t="s">
        <v>31</v>
      </c>
      <c r="C47" s="12">
        <v>12.801600000000001</v>
      </c>
      <c r="D47" s="12">
        <f t="shared" si="0"/>
        <v>6.9999148799999995</v>
      </c>
      <c r="E47" s="11" t="s">
        <v>1</v>
      </c>
      <c r="F47" s="11" t="s">
        <v>16</v>
      </c>
      <c r="G47" s="13" t="s">
        <v>28</v>
      </c>
      <c r="H47" s="7">
        <v>40</v>
      </c>
      <c r="I47" s="8">
        <v>2.0430555555576575</v>
      </c>
      <c r="J47" s="9" t="s">
        <v>54</v>
      </c>
    </row>
    <row r="48" spans="1:10" x14ac:dyDescent="0.25">
      <c r="A48" s="4">
        <v>39967</v>
      </c>
      <c r="B48" s="7" t="s">
        <v>31</v>
      </c>
      <c r="C48" s="12">
        <v>9.7536000000000005</v>
      </c>
      <c r="D48" s="12">
        <f t="shared" si="0"/>
        <v>5.3332684800000001</v>
      </c>
      <c r="E48" s="11" t="s">
        <v>1</v>
      </c>
      <c r="F48" s="11" t="s">
        <v>16</v>
      </c>
      <c r="G48" s="13" t="s">
        <v>28</v>
      </c>
      <c r="H48" s="7">
        <v>41</v>
      </c>
      <c r="I48" s="8">
        <v>2.0520833333357587</v>
      </c>
      <c r="J48" s="9" t="s">
        <v>54</v>
      </c>
    </row>
    <row r="49" spans="1:10" x14ac:dyDescent="0.25">
      <c r="A49" s="4">
        <v>39967</v>
      </c>
      <c r="B49" s="7" t="s">
        <v>31</v>
      </c>
      <c r="C49" s="12">
        <v>10.972799999999999</v>
      </c>
      <c r="D49" s="12">
        <f t="shared" si="0"/>
        <v>5.9999270399999993</v>
      </c>
      <c r="E49" s="11" t="s">
        <v>1</v>
      </c>
      <c r="F49" s="11" t="s">
        <v>16</v>
      </c>
      <c r="G49" s="13" t="s">
        <v>28</v>
      </c>
      <c r="H49" s="7">
        <v>40</v>
      </c>
      <c r="I49" s="8">
        <v>2.0736111111109494</v>
      </c>
      <c r="J49" s="9" t="s">
        <v>54</v>
      </c>
    </row>
    <row r="50" spans="1:10" x14ac:dyDescent="0.25">
      <c r="A50" s="4">
        <v>39967</v>
      </c>
      <c r="B50" s="7" t="s">
        <v>31</v>
      </c>
      <c r="C50" s="12">
        <v>14.020799999999999</v>
      </c>
      <c r="D50" s="12">
        <f t="shared" si="0"/>
        <v>7.6665734399999987</v>
      </c>
      <c r="E50" s="11" t="s">
        <v>1</v>
      </c>
      <c r="F50" s="11" t="s">
        <v>16</v>
      </c>
      <c r="G50" s="13" t="s">
        <v>28</v>
      </c>
      <c r="H50" s="7">
        <v>36</v>
      </c>
      <c r="I50" s="8">
        <v>2.0763888888905058</v>
      </c>
      <c r="J50" s="9" t="s">
        <v>54</v>
      </c>
    </row>
    <row r="51" spans="1:10" x14ac:dyDescent="0.25">
      <c r="A51" s="4">
        <v>39967</v>
      </c>
      <c r="B51" s="7" t="s">
        <v>31</v>
      </c>
      <c r="C51" s="12">
        <v>19.812000000000001</v>
      </c>
      <c r="D51" s="12">
        <f t="shared" si="0"/>
        <v>10.833201599999999</v>
      </c>
      <c r="E51" s="11" t="s">
        <v>2</v>
      </c>
      <c r="F51" s="11" t="s">
        <v>17</v>
      </c>
      <c r="G51" s="13" t="s">
        <v>28</v>
      </c>
      <c r="H51" s="7">
        <v>34</v>
      </c>
      <c r="I51" s="8">
        <v>1.9722222222189885</v>
      </c>
      <c r="J51" s="9" t="s">
        <v>54</v>
      </c>
    </row>
    <row r="52" spans="1:10" x14ac:dyDescent="0.25">
      <c r="A52" s="4">
        <v>39967</v>
      </c>
      <c r="B52" s="7" t="s">
        <v>31</v>
      </c>
      <c r="C52" s="12">
        <v>21.335999999999999</v>
      </c>
      <c r="D52" s="12">
        <f t="shared" si="0"/>
        <v>11.666524799999998</v>
      </c>
      <c r="E52" s="11" t="s">
        <v>2</v>
      </c>
      <c r="F52" s="11" t="s">
        <v>17</v>
      </c>
      <c r="G52" s="13" t="s">
        <v>28</v>
      </c>
      <c r="H52" s="7">
        <v>38</v>
      </c>
      <c r="I52" s="8">
        <v>1.9701388888861402</v>
      </c>
      <c r="J52" s="9" t="s">
        <v>54</v>
      </c>
    </row>
    <row r="53" spans="1:10" x14ac:dyDescent="0.25">
      <c r="A53" s="4">
        <v>39967</v>
      </c>
      <c r="B53" s="7" t="s">
        <v>31</v>
      </c>
      <c r="C53" s="12">
        <v>12.801600000000001</v>
      </c>
      <c r="D53" s="12">
        <f t="shared" si="0"/>
        <v>6.9999148799999995</v>
      </c>
      <c r="E53" s="11" t="s">
        <v>1</v>
      </c>
      <c r="F53" s="11" t="s">
        <v>16</v>
      </c>
      <c r="G53" s="13" t="s">
        <v>28</v>
      </c>
      <c r="H53" s="7">
        <v>35</v>
      </c>
      <c r="I53" s="8">
        <v>1.9673611111138598</v>
      </c>
      <c r="J53" s="9" t="s">
        <v>54</v>
      </c>
    </row>
    <row r="54" spans="1:10" x14ac:dyDescent="0.25">
      <c r="A54" s="4">
        <v>39967</v>
      </c>
      <c r="B54" s="7" t="s">
        <v>31</v>
      </c>
      <c r="C54" s="12">
        <v>12.801600000000001</v>
      </c>
      <c r="D54" s="12">
        <f t="shared" si="0"/>
        <v>6.9999148799999995</v>
      </c>
      <c r="E54" s="11" t="s">
        <v>1</v>
      </c>
      <c r="F54" s="11" t="s">
        <v>16</v>
      </c>
      <c r="G54" s="13" t="s">
        <v>28</v>
      </c>
      <c r="H54" s="7">
        <v>36</v>
      </c>
      <c r="I54" s="8">
        <v>1.961111111115315</v>
      </c>
      <c r="J54" s="9" t="s">
        <v>54</v>
      </c>
    </row>
    <row r="55" spans="1:10" x14ac:dyDescent="0.25">
      <c r="A55" s="4">
        <v>39967</v>
      </c>
      <c r="B55" s="7" t="s">
        <v>31</v>
      </c>
      <c r="C55" s="12">
        <v>34.747199999999999</v>
      </c>
      <c r="D55" s="12">
        <f t="shared" si="0"/>
        <v>18.999768959999997</v>
      </c>
      <c r="E55" s="11" t="s">
        <v>3</v>
      </c>
      <c r="F55" s="11" t="s">
        <v>18</v>
      </c>
      <c r="G55" s="13" t="s">
        <v>28</v>
      </c>
      <c r="H55" s="7">
        <v>40</v>
      </c>
      <c r="I55" s="8">
        <v>1.8770833333328483</v>
      </c>
      <c r="J55" s="9" t="s">
        <v>54</v>
      </c>
    </row>
    <row r="56" spans="1:10" x14ac:dyDescent="0.25">
      <c r="A56" s="4">
        <v>39967</v>
      </c>
      <c r="B56" s="7" t="s">
        <v>31</v>
      </c>
      <c r="C56" s="12">
        <v>33.223199999999999</v>
      </c>
      <c r="D56" s="12">
        <f t="shared" si="0"/>
        <v>18.166445759999998</v>
      </c>
      <c r="E56" s="11" t="s">
        <v>3</v>
      </c>
      <c r="F56" s="11" t="s">
        <v>18</v>
      </c>
      <c r="G56" s="13" t="s">
        <v>28</v>
      </c>
      <c r="H56" s="7">
        <v>38</v>
      </c>
      <c r="I56" s="8">
        <v>1.8715277777810115</v>
      </c>
      <c r="J56" s="9" t="s">
        <v>54</v>
      </c>
    </row>
    <row r="57" spans="1:10" x14ac:dyDescent="0.25">
      <c r="A57" s="4">
        <v>39967</v>
      </c>
      <c r="B57" s="7" t="s">
        <v>31</v>
      </c>
      <c r="C57" s="12">
        <v>35.6616</v>
      </c>
      <c r="D57" s="12">
        <f t="shared" si="0"/>
        <v>19.499762879999999</v>
      </c>
      <c r="E57" s="11" t="s">
        <v>3</v>
      </c>
      <c r="F57" s="11" t="s">
        <v>18</v>
      </c>
      <c r="G57" s="13" t="s">
        <v>28</v>
      </c>
      <c r="H57" s="7">
        <v>41</v>
      </c>
      <c r="I57" s="8">
        <v>1.867361111108039</v>
      </c>
      <c r="J57" s="9" t="s">
        <v>54</v>
      </c>
    </row>
    <row r="58" spans="1:10" x14ac:dyDescent="0.25">
      <c r="A58" s="4">
        <v>39967</v>
      </c>
      <c r="B58" s="7" t="s">
        <v>31</v>
      </c>
      <c r="C58" s="12">
        <v>34.747199999999999</v>
      </c>
      <c r="D58" s="12">
        <f t="shared" si="0"/>
        <v>18.999768959999997</v>
      </c>
      <c r="E58" s="11" t="s">
        <v>3</v>
      </c>
      <c r="F58" s="11" t="s">
        <v>18</v>
      </c>
      <c r="G58" s="13" t="s">
        <v>28</v>
      </c>
      <c r="H58" s="7">
        <v>36</v>
      </c>
      <c r="I58" s="8">
        <v>1.8486111111124046</v>
      </c>
      <c r="J58" s="9" t="s">
        <v>54</v>
      </c>
    </row>
    <row r="59" spans="1:10" x14ac:dyDescent="0.25">
      <c r="A59" s="4">
        <v>39967</v>
      </c>
      <c r="B59" s="7" t="s">
        <v>31</v>
      </c>
      <c r="C59" s="12">
        <v>43.891199999999998</v>
      </c>
      <c r="D59" s="12">
        <f t="shared" si="0"/>
        <v>23.999708159999997</v>
      </c>
      <c r="E59" s="11" t="s">
        <v>4</v>
      </c>
      <c r="F59" s="11" t="s">
        <v>19</v>
      </c>
      <c r="G59" s="13" t="s">
        <v>28</v>
      </c>
      <c r="H59" s="7">
        <v>38</v>
      </c>
      <c r="I59" s="8">
        <v>1.7131944444408873</v>
      </c>
      <c r="J59" s="9" t="s">
        <v>54</v>
      </c>
    </row>
    <row r="60" spans="1:10" x14ac:dyDescent="0.25">
      <c r="A60" s="4">
        <v>39967</v>
      </c>
      <c r="B60" s="7" t="s">
        <v>31</v>
      </c>
      <c r="C60" s="12">
        <v>37.490400000000001</v>
      </c>
      <c r="D60" s="12">
        <f t="shared" si="0"/>
        <v>20.499750719999998</v>
      </c>
      <c r="E60" s="11" t="s">
        <v>4</v>
      </c>
      <c r="F60" s="11" t="s">
        <v>19</v>
      </c>
      <c r="G60" s="13" t="s">
        <v>28</v>
      </c>
      <c r="H60" s="7">
        <v>41</v>
      </c>
      <c r="I60" s="8">
        <v>1.7104166666686069</v>
      </c>
      <c r="J60" s="9" t="s">
        <v>54</v>
      </c>
    </row>
    <row r="61" spans="1:10" x14ac:dyDescent="0.25">
      <c r="A61" s="4">
        <v>39967</v>
      </c>
      <c r="B61" s="7" t="s">
        <v>31</v>
      </c>
      <c r="C61" s="12">
        <v>36.880800000000001</v>
      </c>
      <c r="D61" s="12">
        <f t="shared" si="0"/>
        <v>20.166421439999997</v>
      </c>
      <c r="E61" s="11" t="s">
        <v>4</v>
      </c>
      <c r="F61" s="11" t="s">
        <v>19</v>
      </c>
      <c r="G61" s="13" t="s">
        <v>28</v>
      </c>
      <c r="H61" s="7">
        <v>41</v>
      </c>
      <c r="I61" s="8">
        <v>1.7076388888890506</v>
      </c>
      <c r="J61" s="9" t="s">
        <v>54</v>
      </c>
    </row>
    <row r="62" spans="1:10" x14ac:dyDescent="0.25">
      <c r="A62" s="4">
        <v>39969</v>
      </c>
      <c r="B62" s="7" t="s">
        <v>31</v>
      </c>
      <c r="C62" s="12">
        <v>12.801600000000001</v>
      </c>
      <c r="D62" s="12">
        <f t="shared" si="0"/>
        <v>6.9999148799999995</v>
      </c>
      <c r="E62" s="11" t="s">
        <v>1</v>
      </c>
      <c r="F62" s="11" t="s">
        <v>16</v>
      </c>
      <c r="G62" s="13" t="s">
        <v>28</v>
      </c>
      <c r="H62" s="7">
        <v>42</v>
      </c>
      <c r="I62" s="8">
        <v>1.9458333333313931</v>
      </c>
      <c r="J62" s="9" t="s">
        <v>54</v>
      </c>
    </row>
    <row r="63" spans="1:10" x14ac:dyDescent="0.25">
      <c r="A63" s="4">
        <v>39969</v>
      </c>
      <c r="B63" s="7" t="s">
        <v>31</v>
      </c>
      <c r="C63" s="12">
        <v>12.801600000000001</v>
      </c>
      <c r="D63" s="12">
        <f t="shared" si="0"/>
        <v>6.9999148799999995</v>
      </c>
      <c r="E63" s="11" t="s">
        <v>1</v>
      </c>
      <c r="F63" s="11" t="s">
        <v>16</v>
      </c>
      <c r="G63" s="13" t="s">
        <v>28</v>
      </c>
      <c r="H63" s="7">
        <v>39</v>
      </c>
      <c r="I63" s="8">
        <v>1.9444444444452529</v>
      </c>
      <c r="J63" s="9" t="s">
        <v>54</v>
      </c>
    </row>
    <row r="64" spans="1:10" x14ac:dyDescent="0.25">
      <c r="A64" s="4">
        <v>39969</v>
      </c>
      <c r="B64" s="7" t="s">
        <v>31</v>
      </c>
      <c r="C64" s="12">
        <v>12.4968</v>
      </c>
      <c r="D64" s="12">
        <f t="shared" si="0"/>
        <v>6.8332502399999999</v>
      </c>
      <c r="E64" s="11" t="s">
        <v>1</v>
      </c>
      <c r="F64" s="11" t="s">
        <v>16</v>
      </c>
      <c r="G64" s="13" t="s">
        <v>28</v>
      </c>
      <c r="H64" s="7">
        <v>37</v>
      </c>
      <c r="I64" s="8">
        <v>1.9409722222262644</v>
      </c>
      <c r="J64" s="9" t="s">
        <v>54</v>
      </c>
    </row>
    <row r="65" spans="1:10" x14ac:dyDescent="0.25">
      <c r="A65" s="4">
        <v>39969</v>
      </c>
      <c r="B65" s="7" t="s">
        <v>31</v>
      </c>
      <c r="C65" s="12">
        <v>12.192</v>
      </c>
      <c r="D65" s="12">
        <f t="shared" si="0"/>
        <v>6.6665855999999994</v>
      </c>
      <c r="E65" s="11" t="s">
        <v>1</v>
      </c>
      <c r="F65" s="11" t="s">
        <v>16</v>
      </c>
      <c r="G65" s="13" t="s">
        <v>28</v>
      </c>
      <c r="H65" s="7">
        <v>37</v>
      </c>
      <c r="I65" s="8">
        <v>1.9409722222262644</v>
      </c>
      <c r="J65" s="9" t="s">
        <v>54</v>
      </c>
    </row>
    <row r="66" spans="1:10" x14ac:dyDescent="0.25">
      <c r="A66" s="4">
        <v>39969</v>
      </c>
      <c r="B66" s="7" t="s">
        <v>31</v>
      </c>
      <c r="C66" s="12">
        <v>21.335999999999999</v>
      </c>
      <c r="D66" s="12">
        <f t="shared" si="0"/>
        <v>11.666524799999998</v>
      </c>
      <c r="E66" s="11" t="s">
        <v>2</v>
      </c>
      <c r="F66" s="11" t="s">
        <v>17</v>
      </c>
      <c r="G66" s="13" t="s">
        <v>28</v>
      </c>
      <c r="H66" s="7">
        <v>43</v>
      </c>
      <c r="I66" s="8">
        <v>1.9416666666656965</v>
      </c>
      <c r="J66" s="9" t="s">
        <v>54</v>
      </c>
    </row>
    <row r="67" spans="1:10" x14ac:dyDescent="0.25">
      <c r="A67" s="4">
        <v>39969</v>
      </c>
      <c r="B67" s="7" t="s">
        <v>31</v>
      </c>
      <c r="C67" s="12">
        <v>23.7744</v>
      </c>
      <c r="D67" s="12">
        <f t="shared" ref="D67:D130" si="1">C67*0.5468</f>
        <v>12.99984192</v>
      </c>
      <c r="E67" s="11" t="s">
        <v>2</v>
      </c>
      <c r="F67" s="11" t="s">
        <v>17</v>
      </c>
      <c r="G67" s="13" t="s">
        <v>28</v>
      </c>
      <c r="H67" s="7">
        <v>36</v>
      </c>
      <c r="I67" s="8">
        <v>1.9375</v>
      </c>
      <c r="J67" s="9" t="s">
        <v>54</v>
      </c>
    </row>
    <row r="68" spans="1:10" x14ac:dyDescent="0.25">
      <c r="A68" s="4">
        <v>39969</v>
      </c>
      <c r="B68" s="7" t="s">
        <v>36</v>
      </c>
      <c r="C68" s="12">
        <v>22.86</v>
      </c>
      <c r="D68" s="12">
        <f t="shared" si="1"/>
        <v>12.499847999999998</v>
      </c>
      <c r="E68" s="11" t="s">
        <v>2</v>
      </c>
      <c r="F68" s="11" t="s">
        <v>17</v>
      </c>
      <c r="G68" s="13" t="s">
        <v>28</v>
      </c>
      <c r="H68" s="7">
        <v>27</v>
      </c>
      <c r="I68" s="8">
        <v>1.9354166666671517</v>
      </c>
      <c r="J68" s="9" t="s">
        <v>54</v>
      </c>
    </row>
    <row r="69" spans="1:10" x14ac:dyDescent="0.25">
      <c r="A69" s="4">
        <v>39969</v>
      </c>
      <c r="B69" s="7" t="s">
        <v>31</v>
      </c>
      <c r="C69" s="12">
        <v>22.86</v>
      </c>
      <c r="D69" s="12">
        <f t="shared" si="1"/>
        <v>12.499847999999998</v>
      </c>
      <c r="E69" s="11" t="s">
        <v>2</v>
      </c>
      <c r="F69" s="11" t="s">
        <v>17</v>
      </c>
      <c r="G69" s="13" t="s">
        <v>28</v>
      </c>
      <c r="H69" s="7">
        <v>37</v>
      </c>
      <c r="I69" s="8">
        <v>1.9319444444481633</v>
      </c>
      <c r="J69" s="9" t="s">
        <v>54</v>
      </c>
    </row>
    <row r="70" spans="1:10" x14ac:dyDescent="0.25">
      <c r="A70" s="4">
        <v>39969</v>
      </c>
      <c r="B70" s="7" t="s">
        <v>31</v>
      </c>
      <c r="C70" s="12">
        <v>32.918399999999998</v>
      </c>
      <c r="D70" s="12">
        <f t="shared" si="1"/>
        <v>17.999781119999998</v>
      </c>
      <c r="E70" s="11" t="s">
        <v>3</v>
      </c>
      <c r="F70" s="11" t="s">
        <v>18</v>
      </c>
      <c r="G70" s="13" t="s">
        <v>28</v>
      </c>
      <c r="H70" s="7">
        <v>38</v>
      </c>
      <c r="I70" s="8">
        <v>1.922222222223354</v>
      </c>
      <c r="J70" s="9" t="s">
        <v>54</v>
      </c>
    </row>
    <row r="71" spans="1:10" x14ac:dyDescent="0.25">
      <c r="A71" s="4">
        <v>39969</v>
      </c>
      <c r="B71" s="7" t="s">
        <v>31</v>
      </c>
      <c r="C71" s="12">
        <v>32.613599999999998</v>
      </c>
      <c r="D71" s="12">
        <f t="shared" si="1"/>
        <v>17.833116479999997</v>
      </c>
      <c r="E71" s="11" t="s">
        <v>3</v>
      </c>
      <c r="F71" s="11" t="s">
        <v>18</v>
      </c>
      <c r="G71" s="13" t="s">
        <v>28</v>
      </c>
      <c r="H71" s="7">
        <v>40</v>
      </c>
      <c r="I71" s="8">
        <v>1.9194444444437977</v>
      </c>
      <c r="J71" s="9" t="s">
        <v>54</v>
      </c>
    </row>
    <row r="72" spans="1:10" x14ac:dyDescent="0.25">
      <c r="A72" s="4">
        <v>39969</v>
      </c>
      <c r="B72" s="7" t="s">
        <v>31</v>
      </c>
      <c r="C72" s="12">
        <v>32.613599999999998</v>
      </c>
      <c r="D72" s="12">
        <f t="shared" si="1"/>
        <v>17.833116479999997</v>
      </c>
      <c r="E72" s="11" t="s">
        <v>3</v>
      </c>
      <c r="F72" s="11" t="s">
        <v>18</v>
      </c>
      <c r="G72" s="13" t="s">
        <v>28</v>
      </c>
      <c r="H72" s="7">
        <v>42</v>
      </c>
      <c r="I72" s="8">
        <v>1.9159722222248092</v>
      </c>
      <c r="J72" s="9" t="s">
        <v>54</v>
      </c>
    </row>
    <row r="73" spans="1:10" x14ac:dyDescent="0.25">
      <c r="A73" s="4">
        <v>39969</v>
      </c>
      <c r="B73" s="7" t="s">
        <v>31</v>
      </c>
      <c r="C73" s="12">
        <v>33.527999999999999</v>
      </c>
      <c r="D73" s="12">
        <f t="shared" si="1"/>
        <v>18.333110399999999</v>
      </c>
      <c r="E73" s="11" t="s">
        <v>3</v>
      </c>
      <c r="F73" s="11" t="s">
        <v>18</v>
      </c>
      <c r="G73" s="13" t="s">
        <v>28</v>
      </c>
      <c r="H73" s="7">
        <v>36</v>
      </c>
      <c r="I73" s="8">
        <v>1.9118055555591127</v>
      </c>
      <c r="J73" s="9" t="s">
        <v>54</v>
      </c>
    </row>
    <row r="74" spans="1:10" x14ac:dyDescent="0.25">
      <c r="A74" s="4">
        <v>39969</v>
      </c>
      <c r="B74" s="7" t="s">
        <v>31</v>
      </c>
      <c r="C74" s="12">
        <v>36.576000000000001</v>
      </c>
      <c r="D74" s="12">
        <f t="shared" si="1"/>
        <v>19.9997568</v>
      </c>
      <c r="E74" s="11" t="s">
        <v>3</v>
      </c>
      <c r="F74" s="11" t="s">
        <v>19</v>
      </c>
      <c r="G74" s="13" t="s">
        <v>28</v>
      </c>
      <c r="H74" s="7">
        <v>37</v>
      </c>
      <c r="I74" s="8">
        <v>1.9576388888890506</v>
      </c>
      <c r="J74" s="9" t="s">
        <v>54</v>
      </c>
    </row>
    <row r="75" spans="1:10" x14ac:dyDescent="0.25">
      <c r="A75" s="4">
        <v>39969</v>
      </c>
      <c r="B75" s="7" t="s">
        <v>31</v>
      </c>
      <c r="C75" s="12">
        <v>38.709600000000002</v>
      </c>
      <c r="D75" s="12">
        <f t="shared" si="1"/>
        <v>21.16640928</v>
      </c>
      <c r="E75" s="11" t="s">
        <v>4</v>
      </c>
      <c r="F75" s="11" t="s">
        <v>19</v>
      </c>
      <c r="G75" s="13" t="s">
        <v>28</v>
      </c>
      <c r="H75" s="7">
        <v>46</v>
      </c>
      <c r="I75" s="8">
        <v>1.9465277777781012</v>
      </c>
      <c r="J75" s="9" t="s">
        <v>54</v>
      </c>
    </row>
    <row r="76" spans="1:10" x14ac:dyDescent="0.25">
      <c r="A76" s="4">
        <v>39971</v>
      </c>
      <c r="B76" s="7" t="s">
        <v>31</v>
      </c>
      <c r="C76" s="12">
        <v>12.801600000000001</v>
      </c>
      <c r="D76" s="12">
        <f t="shared" si="1"/>
        <v>6.9999148799999995</v>
      </c>
      <c r="E76" s="11" t="s">
        <v>1</v>
      </c>
      <c r="F76" s="11" t="s">
        <v>16</v>
      </c>
      <c r="G76" s="13" t="s">
        <v>28</v>
      </c>
      <c r="H76" s="7">
        <v>35</v>
      </c>
      <c r="I76" s="8">
        <v>2.0708333333313931</v>
      </c>
      <c r="J76" s="9" t="s">
        <v>54</v>
      </c>
    </row>
    <row r="77" spans="1:10" x14ac:dyDescent="0.25">
      <c r="A77" s="4">
        <v>39971</v>
      </c>
      <c r="B77" s="7" t="s">
        <v>31</v>
      </c>
      <c r="C77" s="12">
        <v>14.6304</v>
      </c>
      <c r="D77" s="12">
        <f t="shared" si="1"/>
        <v>7.9999027199999988</v>
      </c>
      <c r="E77" s="11" t="s">
        <v>1</v>
      </c>
      <c r="F77" s="11" t="s">
        <v>16</v>
      </c>
      <c r="G77" s="13" t="s">
        <v>28</v>
      </c>
      <c r="H77" s="7">
        <v>33</v>
      </c>
      <c r="I77" s="8">
        <v>2.0673611111124046</v>
      </c>
      <c r="J77" s="9" t="s">
        <v>54</v>
      </c>
    </row>
    <row r="78" spans="1:10" x14ac:dyDescent="0.25">
      <c r="A78" s="4">
        <v>39971</v>
      </c>
      <c r="B78" s="7" t="s">
        <v>31</v>
      </c>
      <c r="C78" s="12">
        <v>15.849600000000001</v>
      </c>
      <c r="D78" s="12">
        <f t="shared" si="1"/>
        <v>8.6665612799999998</v>
      </c>
      <c r="E78" s="11" t="s">
        <v>1</v>
      </c>
      <c r="F78" s="11" t="s">
        <v>16</v>
      </c>
      <c r="G78" s="13" t="s">
        <v>28</v>
      </c>
      <c r="H78" s="7">
        <v>33</v>
      </c>
      <c r="I78" s="8">
        <v>2.0673611111124046</v>
      </c>
      <c r="J78" s="9" t="s">
        <v>54</v>
      </c>
    </row>
    <row r="79" spans="1:10" x14ac:dyDescent="0.25">
      <c r="A79" s="4">
        <v>39971</v>
      </c>
      <c r="B79" s="7" t="s">
        <v>31</v>
      </c>
      <c r="C79" s="12">
        <v>14.6304</v>
      </c>
      <c r="D79" s="12">
        <f t="shared" si="1"/>
        <v>7.9999027199999988</v>
      </c>
      <c r="E79" s="11" t="s">
        <v>1</v>
      </c>
      <c r="F79" s="11" t="s">
        <v>16</v>
      </c>
      <c r="G79" s="13" t="s">
        <v>28</v>
      </c>
      <c r="H79" s="7">
        <v>43</v>
      </c>
      <c r="I79" s="8">
        <v>2.0638888888934162</v>
      </c>
      <c r="J79" s="9" t="s">
        <v>54</v>
      </c>
    </row>
    <row r="80" spans="1:10" x14ac:dyDescent="0.25">
      <c r="A80" s="4">
        <v>39971</v>
      </c>
      <c r="B80" s="7" t="s">
        <v>36</v>
      </c>
      <c r="C80" s="12">
        <v>18.897600000000001</v>
      </c>
      <c r="D80" s="12">
        <f t="shared" si="1"/>
        <v>10.333207679999999</v>
      </c>
      <c r="E80" s="11" t="s">
        <v>2</v>
      </c>
      <c r="F80" s="11" t="s">
        <v>17</v>
      </c>
      <c r="G80" s="13" t="s">
        <v>28</v>
      </c>
      <c r="H80" s="7">
        <v>28</v>
      </c>
      <c r="I80" s="8">
        <v>2.0604166666671517</v>
      </c>
      <c r="J80" s="9" t="s">
        <v>54</v>
      </c>
    </row>
    <row r="81" spans="1:10" x14ac:dyDescent="0.25">
      <c r="A81" s="4">
        <v>39971</v>
      </c>
      <c r="B81" s="7" t="s">
        <v>36</v>
      </c>
      <c r="C81" s="12">
        <v>18.897600000000001</v>
      </c>
      <c r="D81" s="12">
        <f t="shared" si="1"/>
        <v>10.333207679999999</v>
      </c>
      <c r="E81" s="11" t="s">
        <v>2</v>
      </c>
      <c r="F81" s="11" t="s">
        <v>17</v>
      </c>
      <c r="G81" s="13" t="s">
        <v>28</v>
      </c>
      <c r="H81" s="7">
        <v>26</v>
      </c>
      <c r="I81" s="8">
        <v>2.0576388888875954</v>
      </c>
      <c r="J81" s="9" t="s">
        <v>54</v>
      </c>
    </row>
    <row r="82" spans="1:10" x14ac:dyDescent="0.25">
      <c r="A82" s="4">
        <v>39971</v>
      </c>
      <c r="B82" s="7" t="s">
        <v>36</v>
      </c>
      <c r="C82" s="12">
        <v>19.202400000000001</v>
      </c>
      <c r="D82" s="12">
        <f t="shared" si="1"/>
        <v>10.49987232</v>
      </c>
      <c r="E82" s="11" t="s">
        <v>2</v>
      </c>
      <c r="F82" s="11" t="s">
        <v>17</v>
      </c>
      <c r="G82" s="13" t="s">
        <v>28</v>
      </c>
      <c r="H82" s="7">
        <v>33</v>
      </c>
      <c r="I82" s="8">
        <v>2.0569444444408873</v>
      </c>
      <c r="J82" s="9" t="s">
        <v>54</v>
      </c>
    </row>
    <row r="83" spans="1:10" x14ac:dyDescent="0.25">
      <c r="A83" s="4">
        <v>39971</v>
      </c>
      <c r="B83" s="7" t="s">
        <v>31</v>
      </c>
      <c r="C83" s="12">
        <v>19.507200000000001</v>
      </c>
      <c r="D83" s="12">
        <f t="shared" si="1"/>
        <v>10.66653696</v>
      </c>
      <c r="E83" s="11" t="s">
        <v>2</v>
      </c>
      <c r="F83" s="11" t="s">
        <v>17</v>
      </c>
      <c r="G83" s="13" t="s">
        <v>28</v>
      </c>
      <c r="H83" s="7">
        <v>38</v>
      </c>
      <c r="I83" s="8">
        <v>2.0513888888890506</v>
      </c>
      <c r="J83" s="9" t="s">
        <v>54</v>
      </c>
    </row>
    <row r="84" spans="1:10" x14ac:dyDescent="0.25">
      <c r="A84" s="4">
        <v>39971</v>
      </c>
      <c r="B84" s="7" t="s">
        <v>31</v>
      </c>
      <c r="C84" s="12">
        <v>31.089600000000001</v>
      </c>
      <c r="D84" s="12">
        <f t="shared" si="1"/>
        <v>16.999793279999999</v>
      </c>
      <c r="E84" s="11" t="s">
        <v>3</v>
      </c>
      <c r="F84" s="11" t="s">
        <v>18</v>
      </c>
      <c r="G84" s="13" t="s">
        <v>28</v>
      </c>
      <c r="H84" s="7">
        <v>40</v>
      </c>
      <c r="I84" s="8">
        <v>1.9083333333328483</v>
      </c>
      <c r="J84" s="9" t="s">
        <v>54</v>
      </c>
    </row>
    <row r="85" spans="1:10" x14ac:dyDescent="0.25">
      <c r="A85" s="4">
        <v>39971</v>
      </c>
      <c r="B85" s="7" t="s">
        <v>31</v>
      </c>
      <c r="C85" s="12">
        <v>32.918399999999998</v>
      </c>
      <c r="D85" s="12">
        <f t="shared" si="1"/>
        <v>17.999781119999998</v>
      </c>
      <c r="E85" s="11" t="s">
        <v>3</v>
      </c>
      <c r="F85" s="11" t="s">
        <v>18</v>
      </c>
      <c r="G85" s="13" t="s">
        <v>28</v>
      </c>
      <c r="H85" s="7">
        <v>42</v>
      </c>
      <c r="I85" s="8">
        <v>1.9048611111065838</v>
      </c>
      <c r="J85" s="9" t="s">
        <v>55</v>
      </c>
    </row>
    <row r="86" spans="1:10" x14ac:dyDescent="0.25">
      <c r="A86" s="4">
        <v>39971</v>
      </c>
      <c r="B86" s="7" t="s">
        <v>31</v>
      </c>
      <c r="C86" s="12">
        <v>30.1752</v>
      </c>
      <c r="D86" s="12">
        <f t="shared" si="1"/>
        <v>16.499799359999997</v>
      </c>
      <c r="E86" s="11" t="s">
        <v>3</v>
      </c>
      <c r="F86" s="11" t="s">
        <v>18</v>
      </c>
      <c r="G86" s="13" t="s">
        <v>28</v>
      </c>
      <c r="H86" s="7">
        <v>44</v>
      </c>
      <c r="I86" s="8">
        <v>1.8402777777737356</v>
      </c>
      <c r="J86" s="9" t="s">
        <v>54</v>
      </c>
    </row>
    <row r="87" spans="1:10" x14ac:dyDescent="0.25">
      <c r="A87" s="4">
        <v>39971</v>
      </c>
      <c r="B87" s="7" t="s">
        <v>31</v>
      </c>
      <c r="C87" s="12">
        <v>29.2608</v>
      </c>
      <c r="D87" s="12">
        <f t="shared" si="1"/>
        <v>15.999805439999998</v>
      </c>
      <c r="E87" s="11" t="s">
        <v>3</v>
      </c>
      <c r="F87" s="11" t="s">
        <v>18</v>
      </c>
      <c r="G87" s="13" t="s">
        <v>28</v>
      </c>
      <c r="H87" s="7">
        <v>37</v>
      </c>
      <c r="I87" s="8">
        <v>1.8819444444379769</v>
      </c>
      <c r="J87" s="9" t="s">
        <v>54</v>
      </c>
    </row>
    <row r="88" spans="1:10" x14ac:dyDescent="0.25">
      <c r="A88" s="4">
        <v>39971</v>
      </c>
      <c r="B88" s="7" t="s">
        <v>31</v>
      </c>
      <c r="C88" s="12">
        <v>36.576000000000001</v>
      </c>
      <c r="D88" s="12">
        <f t="shared" si="1"/>
        <v>19.9997568</v>
      </c>
      <c r="E88" s="11" t="s">
        <v>3</v>
      </c>
      <c r="F88" s="11" t="s">
        <v>19</v>
      </c>
      <c r="G88" s="13" t="s">
        <v>28</v>
      </c>
      <c r="H88" s="7">
        <v>41</v>
      </c>
      <c r="I88" s="8">
        <v>1.9326388888875954</v>
      </c>
      <c r="J88" s="9" t="s">
        <v>55</v>
      </c>
    </row>
    <row r="89" spans="1:10" x14ac:dyDescent="0.25">
      <c r="A89" s="4">
        <v>39971</v>
      </c>
      <c r="B89" s="7" t="s">
        <v>31</v>
      </c>
      <c r="C89" s="12">
        <v>36.880800000000001</v>
      </c>
      <c r="D89" s="12">
        <f t="shared" si="1"/>
        <v>20.166421439999997</v>
      </c>
      <c r="E89" s="11" t="s">
        <v>4</v>
      </c>
      <c r="F89" s="11" t="s">
        <v>19</v>
      </c>
      <c r="G89" s="13" t="s">
        <v>28</v>
      </c>
      <c r="H89" s="7">
        <v>39</v>
      </c>
      <c r="I89" s="8">
        <v>1.9277777777824667</v>
      </c>
      <c r="J89" s="9" t="s">
        <v>54</v>
      </c>
    </row>
    <row r="90" spans="1:10" x14ac:dyDescent="0.25">
      <c r="A90" s="4">
        <v>39971</v>
      </c>
      <c r="B90" s="7" t="s">
        <v>31</v>
      </c>
      <c r="C90" s="12">
        <v>36.576000000000001</v>
      </c>
      <c r="D90" s="12">
        <f t="shared" si="1"/>
        <v>19.9997568</v>
      </c>
      <c r="E90" s="11" t="s">
        <v>3</v>
      </c>
      <c r="F90" s="11" t="s">
        <v>19</v>
      </c>
      <c r="G90" s="13" t="s">
        <v>28</v>
      </c>
      <c r="H90" s="7">
        <v>37</v>
      </c>
      <c r="I90" s="8">
        <v>1.929861111108039</v>
      </c>
      <c r="J90" s="9" t="s">
        <v>55</v>
      </c>
    </row>
    <row r="91" spans="1:10" x14ac:dyDescent="0.25">
      <c r="A91" s="4">
        <v>39973</v>
      </c>
      <c r="B91" s="7" t="s">
        <v>31</v>
      </c>
      <c r="C91" s="12">
        <v>9.4488000000000003</v>
      </c>
      <c r="D91" s="12">
        <f t="shared" si="1"/>
        <v>5.1666038399999996</v>
      </c>
      <c r="E91" s="11" t="s">
        <v>1</v>
      </c>
      <c r="F91" s="11" t="s">
        <v>16</v>
      </c>
      <c r="G91" s="13" t="s">
        <v>28</v>
      </c>
      <c r="H91" s="7">
        <v>41</v>
      </c>
      <c r="I91" s="8">
        <v>1.9513888888832298</v>
      </c>
      <c r="J91" s="9" t="s">
        <v>54</v>
      </c>
    </row>
    <row r="92" spans="1:10" x14ac:dyDescent="0.25">
      <c r="A92" s="4">
        <v>39973</v>
      </c>
      <c r="B92" s="7" t="s">
        <v>31</v>
      </c>
      <c r="C92" s="12">
        <v>13.715999999999999</v>
      </c>
      <c r="D92" s="12">
        <f t="shared" si="1"/>
        <v>7.4999087999999992</v>
      </c>
      <c r="E92" s="11" t="s">
        <v>1</v>
      </c>
      <c r="F92" s="11" t="s">
        <v>16</v>
      </c>
      <c r="G92" s="13" t="s">
        <v>28</v>
      </c>
      <c r="H92" s="7">
        <v>37</v>
      </c>
      <c r="I92" s="8">
        <v>1.9472222222175333</v>
      </c>
      <c r="J92" s="9" t="s">
        <v>54</v>
      </c>
    </row>
    <row r="93" spans="1:10" x14ac:dyDescent="0.25">
      <c r="A93" s="4">
        <v>39973</v>
      </c>
      <c r="B93" s="7" t="s">
        <v>31</v>
      </c>
      <c r="C93" s="12">
        <v>10.972799999999999</v>
      </c>
      <c r="D93" s="12">
        <f t="shared" si="1"/>
        <v>5.9999270399999993</v>
      </c>
      <c r="E93" s="11" t="s">
        <v>1</v>
      </c>
      <c r="F93" s="11" t="s">
        <v>16</v>
      </c>
      <c r="G93" s="13" t="s">
        <v>28</v>
      </c>
      <c r="H93" s="7">
        <v>36</v>
      </c>
      <c r="I93" s="8">
        <v>1.9479166666642413</v>
      </c>
      <c r="J93" s="9" t="s">
        <v>54</v>
      </c>
    </row>
    <row r="94" spans="1:10" x14ac:dyDescent="0.25">
      <c r="A94" s="4">
        <v>39973</v>
      </c>
      <c r="B94" s="7" t="s">
        <v>31</v>
      </c>
      <c r="C94" s="12">
        <v>11.8872</v>
      </c>
      <c r="D94" s="12">
        <f t="shared" si="1"/>
        <v>6.4999209599999999</v>
      </c>
      <c r="E94" s="11" t="s">
        <v>1</v>
      </c>
      <c r="F94" s="11" t="s">
        <v>16</v>
      </c>
      <c r="G94" s="13" t="s">
        <v>28</v>
      </c>
      <c r="H94" s="7">
        <v>37</v>
      </c>
      <c r="I94" s="8">
        <v>1.9465277777781012</v>
      </c>
      <c r="J94" s="9" t="s">
        <v>54</v>
      </c>
    </row>
    <row r="95" spans="1:10" x14ac:dyDescent="0.25">
      <c r="A95" s="4">
        <v>39973</v>
      </c>
      <c r="B95" s="7" t="s">
        <v>36</v>
      </c>
      <c r="C95" s="12">
        <v>21.945599999999999</v>
      </c>
      <c r="D95" s="12">
        <f t="shared" si="1"/>
        <v>11.999854079999999</v>
      </c>
      <c r="E95" s="11" t="s">
        <v>2</v>
      </c>
      <c r="F95" s="11" t="s">
        <v>17</v>
      </c>
      <c r="G95" s="13" t="s">
        <v>28</v>
      </c>
      <c r="H95" s="7">
        <v>29</v>
      </c>
      <c r="I95" s="8">
        <v>2.0034722222189885</v>
      </c>
      <c r="J95" s="9" t="s">
        <v>54</v>
      </c>
    </row>
    <row r="96" spans="1:10" x14ac:dyDescent="0.25">
      <c r="A96" s="4">
        <v>39973</v>
      </c>
      <c r="B96" s="7" t="s">
        <v>31</v>
      </c>
      <c r="C96" s="12">
        <v>21.640799999999999</v>
      </c>
      <c r="D96" s="12">
        <f t="shared" si="1"/>
        <v>11.833189439999998</v>
      </c>
      <c r="E96" s="11" t="s">
        <v>2</v>
      </c>
      <c r="F96" s="11" t="s">
        <v>17</v>
      </c>
      <c r="G96" s="13" t="s">
        <v>28</v>
      </c>
      <c r="H96" s="7">
        <v>37</v>
      </c>
      <c r="I96" s="8">
        <v>1.9694444444467081</v>
      </c>
      <c r="J96" s="9" t="s">
        <v>54</v>
      </c>
    </row>
    <row r="97" spans="1:10" x14ac:dyDescent="0.25">
      <c r="A97" s="4">
        <v>39973</v>
      </c>
      <c r="B97" s="7" t="s">
        <v>36</v>
      </c>
      <c r="C97" s="12">
        <v>21.335999999999999</v>
      </c>
      <c r="D97" s="12">
        <f t="shared" si="1"/>
        <v>11.666524799999998</v>
      </c>
      <c r="E97" s="11" t="s">
        <v>2</v>
      </c>
      <c r="F97" s="11" t="s">
        <v>17</v>
      </c>
      <c r="G97" s="13" t="s">
        <v>28</v>
      </c>
      <c r="H97" s="7">
        <v>24</v>
      </c>
      <c r="I97" s="8">
        <v>1.96875</v>
      </c>
      <c r="J97" s="9" t="s">
        <v>54</v>
      </c>
    </row>
    <row r="98" spans="1:10" x14ac:dyDescent="0.25">
      <c r="A98" s="4">
        <v>39973</v>
      </c>
      <c r="B98" s="7" t="s">
        <v>36</v>
      </c>
      <c r="C98" s="12">
        <v>20.116800000000001</v>
      </c>
      <c r="D98" s="12">
        <f t="shared" si="1"/>
        <v>10.999866239999999</v>
      </c>
      <c r="E98" s="11" t="s">
        <v>2</v>
      </c>
      <c r="F98" s="11" t="s">
        <v>17</v>
      </c>
      <c r="G98" s="13" t="s">
        <v>28</v>
      </c>
      <c r="H98" s="7">
        <v>31</v>
      </c>
      <c r="I98" s="8">
        <v>1.9659722222277196</v>
      </c>
      <c r="J98" s="9" t="s">
        <v>54</v>
      </c>
    </row>
    <row r="99" spans="1:10" x14ac:dyDescent="0.25">
      <c r="A99" s="4">
        <v>39973</v>
      </c>
      <c r="B99" s="7" t="s">
        <v>31</v>
      </c>
      <c r="C99" s="12">
        <v>45.72</v>
      </c>
      <c r="D99" s="12">
        <f t="shared" si="1"/>
        <v>24.999695999999997</v>
      </c>
      <c r="E99" s="11" t="s">
        <v>4</v>
      </c>
      <c r="F99" s="11" t="s">
        <v>20</v>
      </c>
      <c r="G99" s="13" t="s">
        <v>28</v>
      </c>
      <c r="H99" s="7">
        <v>46</v>
      </c>
      <c r="I99" s="8">
        <v>1.9902777777824667</v>
      </c>
      <c r="J99" s="9" t="s">
        <v>55</v>
      </c>
    </row>
    <row r="100" spans="1:10" x14ac:dyDescent="0.25">
      <c r="A100" s="4">
        <v>39973</v>
      </c>
      <c r="B100" s="7" t="s">
        <v>31</v>
      </c>
      <c r="C100" s="12">
        <v>45.415199999999999</v>
      </c>
      <c r="D100" s="12">
        <f t="shared" si="1"/>
        <v>24.833031359999996</v>
      </c>
      <c r="E100" s="11" t="s">
        <v>4</v>
      </c>
      <c r="F100" s="11" t="s">
        <v>19</v>
      </c>
      <c r="G100" s="13" t="s">
        <v>28</v>
      </c>
      <c r="H100" s="7">
        <v>42</v>
      </c>
      <c r="I100" s="8">
        <v>1.9826388888832298</v>
      </c>
      <c r="J100" s="9" t="s">
        <v>55</v>
      </c>
    </row>
    <row r="101" spans="1:10" x14ac:dyDescent="0.25">
      <c r="A101" s="4">
        <v>39973</v>
      </c>
      <c r="B101" s="7" t="s">
        <v>31</v>
      </c>
      <c r="C101" s="12">
        <v>45.72</v>
      </c>
      <c r="D101" s="12">
        <f t="shared" si="1"/>
        <v>24.999695999999997</v>
      </c>
      <c r="E101" s="11" t="s">
        <v>4</v>
      </c>
      <c r="F101" s="11" t="s">
        <v>20</v>
      </c>
      <c r="G101" s="13" t="s">
        <v>28</v>
      </c>
      <c r="H101" s="7">
        <v>43</v>
      </c>
      <c r="I101" s="8">
        <v>1.9701388888934162</v>
      </c>
      <c r="J101" s="9" t="s">
        <v>55</v>
      </c>
    </row>
    <row r="102" spans="1:10" x14ac:dyDescent="0.25">
      <c r="A102" s="4">
        <v>39973</v>
      </c>
      <c r="B102" s="7" t="s">
        <v>31</v>
      </c>
      <c r="C102" s="12">
        <v>45.72</v>
      </c>
      <c r="D102" s="12">
        <f t="shared" si="1"/>
        <v>24.999695999999997</v>
      </c>
      <c r="E102" s="11" t="s">
        <v>4</v>
      </c>
      <c r="F102" s="11" t="s">
        <v>20</v>
      </c>
      <c r="G102" s="13" t="s">
        <v>28</v>
      </c>
      <c r="H102" s="7">
        <v>36</v>
      </c>
      <c r="I102" s="8">
        <v>1.9680555555605679</v>
      </c>
      <c r="J102" s="9" t="s">
        <v>55</v>
      </c>
    </row>
    <row r="103" spans="1:10" x14ac:dyDescent="0.25">
      <c r="A103" s="4">
        <v>39973</v>
      </c>
      <c r="B103" s="7" t="s">
        <v>31</v>
      </c>
      <c r="C103" s="12">
        <v>45.72</v>
      </c>
      <c r="D103" s="12">
        <f t="shared" si="1"/>
        <v>24.999695999999997</v>
      </c>
      <c r="E103" s="11" t="s">
        <v>4</v>
      </c>
      <c r="F103" s="11" t="s">
        <v>20</v>
      </c>
      <c r="G103" s="13" t="s">
        <v>28</v>
      </c>
      <c r="H103" s="7">
        <v>41</v>
      </c>
      <c r="I103" s="8">
        <v>1.9659722222204437</v>
      </c>
      <c r="J103" s="9" t="s">
        <v>55</v>
      </c>
    </row>
    <row r="104" spans="1:10" x14ac:dyDescent="0.25">
      <c r="A104" s="4">
        <v>39973</v>
      </c>
      <c r="B104" s="7" t="s">
        <v>31</v>
      </c>
      <c r="C104" s="12">
        <v>46.024799999999999</v>
      </c>
      <c r="D104" s="12">
        <f t="shared" si="1"/>
        <v>25.166360639999997</v>
      </c>
      <c r="E104" s="11" t="s">
        <v>5</v>
      </c>
      <c r="F104" s="11" t="s">
        <v>20</v>
      </c>
      <c r="G104" s="13" t="s">
        <v>28</v>
      </c>
      <c r="H104" s="7">
        <v>47</v>
      </c>
      <c r="I104" s="8">
        <v>1.9659722222277196</v>
      </c>
      <c r="J104" s="9" t="s">
        <v>55</v>
      </c>
    </row>
    <row r="105" spans="1:10" x14ac:dyDescent="0.25">
      <c r="A105" s="4">
        <v>39973</v>
      </c>
      <c r="B105" s="7" t="s">
        <v>31</v>
      </c>
      <c r="C105" s="12">
        <v>45.72</v>
      </c>
      <c r="D105" s="12">
        <f t="shared" si="1"/>
        <v>24.999695999999997</v>
      </c>
      <c r="E105" s="11" t="s">
        <v>4</v>
      </c>
      <c r="F105" s="11" t="s">
        <v>20</v>
      </c>
      <c r="G105" s="13" t="s">
        <v>28</v>
      </c>
      <c r="H105" s="7">
        <v>46</v>
      </c>
      <c r="I105" s="8">
        <v>1.9652777777810115</v>
      </c>
      <c r="J105" s="9" t="s">
        <v>55</v>
      </c>
    </row>
    <row r="106" spans="1:10" x14ac:dyDescent="0.25">
      <c r="A106" s="4">
        <v>39973</v>
      </c>
      <c r="B106" s="7" t="s">
        <v>31</v>
      </c>
      <c r="C106" s="12">
        <v>46.024799999999999</v>
      </c>
      <c r="D106" s="12">
        <f t="shared" si="1"/>
        <v>25.166360639999997</v>
      </c>
      <c r="E106" s="11" t="s">
        <v>5</v>
      </c>
      <c r="F106" s="11" t="s">
        <v>20</v>
      </c>
      <c r="G106" s="13" t="s">
        <v>28</v>
      </c>
      <c r="H106" s="7">
        <v>37</v>
      </c>
      <c r="I106" s="8">
        <v>1.9659722222204437</v>
      </c>
      <c r="J106" s="9" t="s">
        <v>55</v>
      </c>
    </row>
    <row r="107" spans="1:10" x14ac:dyDescent="0.25">
      <c r="A107" s="4">
        <v>40057</v>
      </c>
      <c r="B107" s="7" t="s">
        <v>31</v>
      </c>
      <c r="C107" s="12">
        <v>16.824960000000001</v>
      </c>
      <c r="D107" s="12">
        <f t="shared" si="1"/>
        <v>9.1998881279999996</v>
      </c>
      <c r="E107" s="11" t="s">
        <v>1</v>
      </c>
      <c r="F107" s="11" t="s">
        <v>16</v>
      </c>
      <c r="G107" s="13" t="s">
        <v>28</v>
      </c>
      <c r="H107" s="7">
        <v>39</v>
      </c>
      <c r="I107" s="8">
        <v>1.9034722222277196</v>
      </c>
      <c r="J107" s="9" t="s">
        <v>54</v>
      </c>
    </row>
    <row r="108" spans="1:10" x14ac:dyDescent="0.25">
      <c r="A108" s="4">
        <v>40057</v>
      </c>
      <c r="B108" s="7" t="s">
        <v>31</v>
      </c>
      <c r="C108" s="12">
        <v>21.031199999999998</v>
      </c>
      <c r="D108" s="12">
        <f t="shared" si="1"/>
        <v>11.499860159999997</v>
      </c>
      <c r="E108" s="11" t="s">
        <v>2</v>
      </c>
      <c r="F108" s="11" t="s">
        <v>17</v>
      </c>
      <c r="G108" s="13" t="s">
        <v>28</v>
      </c>
      <c r="H108" s="7">
        <v>32</v>
      </c>
      <c r="I108" s="8">
        <v>1.9194444444437977</v>
      </c>
      <c r="J108" s="9" t="s">
        <v>54</v>
      </c>
    </row>
    <row r="109" spans="1:10" x14ac:dyDescent="0.25">
      <c r="A109" s="4">
        <v>40057</v>
      </c>
      <c r="B109" s="7" t="s">
        <v>31</v>
      </c>
      <c r="C109" s="12">
        <v>23.042879999999997</v>
      </c>
      <c r="D109" s="12">
        <f t="shared" si="1"/>
        <v>12.599846783999997</v>
      </c>
      <c r="E109" s="11" t="s">
        <v>2</v>
      </c>
      <c r="F109" s="11" t="s">
        <v>17</v>
      </c>
      <c r="G109" s="13" t="s">
        <v>28</v>
      </c>
      <c r="H109" s="7">
        <v>39</v>
      </c>
      <c r="I109" s="8">
        <v>1.9000000000014552</v>
      </c>
      <c r="J109" s="9" t="s">
        <v>54</v>
      </c>
    </row>
    <row r="110" spans="1:10" x14ac:dyDescent="0.25">
      <c r="A110" s="4">
        <v>40057</v>
      </c>
      <c r="B110" s="7" t="s">
        <v>31</v>
      </c>
      <c r="C110" s="12">
        <v>16.824960000000001</v>
      </c>
      <c r="D110" s="12">
        <f t="shared" si="1"/>
        <v>9.1998881279999996</v>
      </c>
      <c r="E110" s="11" t="s">
        <v>1</v>
      </c>
      <c r="F110" s="11" t="s">
        <v>16</v>
      </c>
      <c r="G110" s="13" t="s">
        <v>28</v>
      </c>
      <c r="H110" s="7">
        <v>38</v>
      </c>
      <c r="I110" s="8">
        <v>1.9145833333313931</v>
      </c>
      <c r="J110" s="9" t="s">
        <v>54</v>
      </c>
    </row>
    <row r="111" spans="1:10" x14ac:dyDescent="0.25">
      <c r="A111" s="4">
        <v>40057</v>
      </c>
      <c r="B111" s="7" t="s">
        <v>31</v>
      </c>
      <c r="C111" s="12">
        <v>31.821120000000001</v>
      </c>
      <c r="D111" s="12">
        <f t="shared" si="1"/>
        <v>17.399788416</v>
      </c>
      <c r="E111" s="11" t="s">
        <v>3</v>
      </c>
      <c r="F111" s="11" t="s">
        <v>18</v>
      </c>
      <c r="G111" s="13" t="s">
        <v>28</v>
      </c>
      <c r="H111" s="7">
        <v>41</v>
      </c>
      <c r="I111" s="8">
        <v>1.9722222222189885</v>
      </c>
      <c r="J111" s="9" t="s">
        <v>54</v>
      </c>
    </row>
    <row r="112" spans="1:10" x14ac:dyDescent="0.25">
      <c r="A112" s="4">
        <v>40057</v>
      </c>
      <c r="B112" s="7" t="s">
        <v>31</v>
      </c>
      <c r="C112" s="12">
        <v>34.747199999999999</v>
      </c>
      <c r="D112" s="12">
        <f t="shared" si="1"/>
        <v>18.999768959999997</v>
      </c>
      <c r="E112" s="11" t="s">
        <v>3</v>
      </c>
      <c r="F112" s="11" t="s">
        <v>18</v>
      </c>
      <c r="G112" s="13" t="s">
        <v>28</v>
      </c>
      <c r="H112" s="7">
        <v>40</v>
      </c>
      <c r="I112" s="8">
        <v>1.913888888891961</v>
      </c>
      <c r="J112" s="9" t="s">
        <v>54</v>
      </c>
    </row>
    <row r="113" spans="1:10" x14ac:dyDescent="0.25">
      <c r="A113" s="4">
        <v>40057</v>
      </c>
      <c r="B113" s="7" t="s">
        <v>37</v>
      </c>
      <c r="C113" s="12">
        <v>32.918399999999998</v>
      </c>
      <c r="D113" s="12">
        <f t="shared" si="1"/>
        <v>17.999781119999998</v>
      </c>
      <c r="E113" s="11" t="s">
        <v>3</v>
      </c>
      <c r="F113" s="11" t="s">
        <v>18</v>
      </c>
      <c r="G113" s="13" t="s">
        <v>28</v>
      </c>
      <c r="H113" s="7">
        <v>47</v>
      </c>
      <c r="I113" s="8">
        <v>1.90625</v>
      </c>
      <c r="J113" s="9" t="s">
        <v>54</v>
      </c>
    </row>
    <row r="114" spans="1:10" x14ac:dyDescent="0.25">
      <c r="A114" s="4">
        <v>40057</v>
      </c>
      <c r="B114" s="7" t="s">
        <v>31</v>
      </c>
      <c r="C114" s="12">
        <v>31.089600000000001</v>
      </c>
      <c r="D114" s="12">
        <f t="shared" si="1"/>
        <v>16.999793279999999</v>
      </c>
      <c r="E114" s="11" t="s">
        <v>3</v>
      </c>
      <c r="F114" s="11" t="s">
        <v>18</v>
      </c>
      <c r="G114" s="13" t="s">
        <v>28</v>
      </c>
      <c r="H114" s="7">
        <v>45</v>
      </c>
      <c r="I114" s="8">
        <v>1.9020833333270275</v>
      </c>
      <c r="J114" s="9" t="s">
        <v>54</v>
      </c>
    </row>
    <row r="115" spans="1:10" x14ac:dyDescent="0.25">
      <c r="A115" s="4">
        <v>40057</v>
      </c>
      <c r="B115" s="7" t="s">
        <v>32</v>
      </c>
      <c r="C115" s="12">
        <v>49.011840000000007</v>
      </c>
      <c r="D115" s="12">
        <f t="shared" si="1"/>
        <v>26.799674112000002</v>
      </c>
      <c r="E115" s="11" t="s">
        <v>5</v>
      </c>
      <c r="F115" s="11" t="s">
        <v>20</v>
      </c>
      <c r="G115" s="13" t="s">
        <v>28</v>
      </c>
      <c r="H115" s="7">
        <v>40</v>
      </c>
      <c r="I115" s="8">
        <v>1.9930555555547471</v>
      </c>
      <c r="J115" s="9" t="s">
        <v>54</v>
      </c>
    </row>
    <row r="116" spans="1:10" x14ac:dyDescent="0.25">
      <c r="A116" s="4">
        <v>40057</v>
      </c>
      <c r="B116" s="7" t="s">
        <v>34</v>
      </c>
      <c r="C116" s="12">
        <v>51.206400000000002</v>
      </c>
      <c r="D116" s="12">
        <f t="shared" si="1"/>
        <v>27.999659519999998</v>
      </c>
      <c r="E116" s="11" t="s">
        <v>5</v>
      </c>
      <c r="F116" s="11" t="s">
        <v>20</v>
      </c>
      <c r="G116" s="13" t="s">
        <v>28</v>
      </c>
      <c r="H116" s="7">
        <v>37</v>
      </c>
      <c r="I116" s="8">
        <v>1.9673611111065838</v>
      </c>
      <c r="J116" s="9" t="s">
        <v>54</v>
      </c>
    </row>
    <row r="117" spans="1:10" x14ac:dyDescent="0.25">
      <c r="A117" s="4">
        <v>40057</v>
      </c>
      <c r="B117" s="7" t="s">
        <v>32</v>
      </c>
      <c r="C117" s="12">
        <v>51.023519999999998</v>
      </c>
      <c r="D117" s="12">
        <f t="shared" si="1"/>
        <v>27.899660735999998</v>
      </c>
      <c r="E117" s="11" t="s">
        <v>5</v>
      </c>
      <c r="F117" s="11" t="s">
        <v>20</v>
      </c>
      <c r="G117" s="13" t="s">
        <v>28</v>
      </c>
      <c r="H117" s="7">
        <v>39</v>
      </c>
      <c r="I117" s="8">
        <v>1.9708333333328483</v>
      </c>
      <c r="J117" s="9" t="s">
        <v>54</v>
      </c>
    </row>
    <row r="118" spans="1:10" x14ac:dyDescent="0.25">
      <c r="A118" s="4">
        <v>40057</v>
      </c>
      <c r="B118" s="7" t="s">
        <v>32</v>
      </c>
      <c r="C118" s="12">
        <v>54.863999999999997</v>
      </c>
      <c r="D118" s="12">
        <f t="shared" si="1"/>
        <v>29.999635199999997</v>
      </c>
      <c r="E118" s="11" t="s">
        <v>5</v>
      </c>
      <c r="F118" s="11" t="s">
        <v>21</v>
      </c>
      <c r="G118" s="13" t="s">
        <v>28</v>
      </c>
      <c r="H118" s="7">
        <v>41</v>
      </c>
      <c r="I118" s="8">
        <v>1.9645833333343035</v>
      </c>
      <c r="J118" s="9" t="s">
        <v>54</v>
      </c>
    </row>
    <row r="119" spans="1:10" x14ac:dyDescent="0.25">
      <c r="A119" s="4">
        <v>40057</v>
      </c>
      <c r="B119" s="7" t="s">
        <v>37</v>
      </c>
      <c r="C119" s="12">
        <v>42.976799999999997</v>
      </c>
      <c r="D119" s="12">
        <f t="shared" si="1"/>
        <v>23.499714239999996</v>
      </c>
      <c r="E119" s="11" t="s">
        <v>4</v>
      </c>
      <c r="F119" s="11" t="s">
        <v>19</v>
      </c>
      <c r="G119" s="13" t="s">
        <v>28</v>
      </c>
      <c r="H119" s="7">
        <v>48</v>
      </c>
      <c r="I119" s="8">
        <v>1.9541666666700621</v>
      </c>
      <c r="J119" s="9" t="s">
        <v>54</v>
      </c>
    </row>
    <row r="120" spans="1:10" x14ac:dyDescent="0.25">
      <c r="A120" s="4">
        <v>40057</v>
      </c>
      <c r="B120" s="7" t="s">
        <v>31</v>
      </c>
      <c r="C120" s="12">
        <v>47.365920000000003</v>
      </c>
      <c r="D120" s="12">
        <f t="shared" si="1"/>
        <v>25.899685055999999</v>
      </c>
      <c r="E120" s="11" t="s">
        <v>5</v>
      </c>
      <c r="F120" s="11" t="s">
        <v>20</v>
      </c>
      <c r="G120" s="13" t="s">
        <v>28</v>
      </c>
      <c r="H120" s="7">
        <v>41</v>
      </c>
      <c r="I120" s="8">
        <v>1.9555555555562023</v>
      </c>
      <c r="J120" s="9" t="s">
        <v>54</v>
      </c>
    </row>
    <row r="121" spans="1:10" x14ac:dyDescent="0.25">
      <c r="A121" s="4">
        <v>40057</v>
      </c>
      <c r="B121" s="7" t="s">
        <v>31</v>
      </c>
      <c r="C121" s="12">
        <v>49.194719999999997</v>
      </c>
      <c r="D121" s="12">
        <f t="shared" si="1"/>
        <v>26.899672895999995</v>
      </c>
      <c r="E121" s="11" t="s">
        <v>5</v>
      </c>
      <c r="F121" s="11" t="s">
        <v>20</v>
      </c>
      <c r="G121" s="13" t="s">
        <v>28</v>
      </c>
      <c r="H121" s="7">
        <v>49</v>
      </c>
      <c r="I121" s="8">
        <v>1.9423611111124046</v>
      </c>
      <c r="J121" s="9" t="s">
        <v>54</v>
      </c>
    </row>
    <row r="122" spans="1:10" x14ac:dyDescent="0.25">
      <c r="A122" s="4">
        <v>40057</v>
      </c>
      <c r="B122" s="7" t="s">
        <v>34</v>
      </c>
      <c r="C122" s="12">
        <v>49.377600000000001</v>
      </c>
      <c r="D122" s="12">
        <f t="shared" si="1"/>
        <v>26.999671679999999</v>
      </c>
      <c r="E122" s="11" t="s">
        <v>5</v>
      </c>
      <c r="F122" s="11" t="s">
        <v>20</v>
      </c>
      <c r="G122" s="13" t="s">
        <v>28</v>
      </c>
      <c r="H122" s="7">
        <v>33</v>
      </c>
      <c r="I122" s="8">
        <v>1.9833333333299379</v>
      </c>
      <c r="J122" s="9" t="s">
        <v>54</v>
      </c>
    </row>
    <row r="123" spans="1:10" x14ac:dyDescent="0.25">
      <c r="A123" s="4">
        <v>40071</v>
      </c>
      <c r="B123" s="7" t="s">
        <v>31</v>
      </c>
      <c r="C123" s="12">
        <v>20.330159999999999</v>
      </c>
      <c r="D123" s="12">
        <f t="shared" si="1"/>
        <v>11.116531487999998</v>
      </c>
      <c r="E123" s="11" t="s">
        <v>2</v>
      </c>
      <c r="F123" s="11" t="s">
        <v>17</v>
      </c>
      <c r="G123" s="13" t="s">
        <v>28</v>
      </c>
      <c r="H123" s="7">
        <v>41</v>
      </c>
      <c r="I123" s="8">
        <v>2.8625000000029104</v>
      </c>
      <c r="J123" s="9" t="s">
        <v>54</v>
      </c>
    </row>
    <row r="124" spans="1:10" x14ac:dyDescent="0.25">
      <c r="A124" s="4">
        <v>40071</v>
      </c>
      <c r="B124" s="7" t="s">
        <v>31</v>
      </c>
      <c r="C124" s="12">
        <v>20.116800000000001</v>
      </c>
      <c r="D124" s="12">
        <f t="shared" si="1"/>
        <v>10.999866239999999</v>
      </c>
      <c r="E124" s="11" t="s">
        <v>2</v>
      </c>
      <c r="F124" s="11" t="s">
        <v>17</v>
      </c>
      <c r="G124" s="13" t="s">
        <v>28</v>
      </c>
      <c r="H124" s="7">
        <v>38</v>
      </c>
      <c r="I124" s="8">
        <v>2.8631944444423425</v>
      </c>
      <c r="J124" s="9" t="s">
        <v>54</v>
      </c>
    </row>
    <row r="125" spans="1:10" x14ac:dyDescent="0.25">
      <c r="A125" s="4">
        <v>40071</v>
      </c>
      <c r="B125" s="7" t="s">
        <v>31</v>
      </c>
      <c r="C125" s="12">
        <v>23.225760000000001</v>
      </c>
      <c r="D125" s="12">
        <f t="shared" si="1"/>
        <v>12.699845567999999</v>
      </c>
      <c r="E125" s="11" t="s">
        <v>2</v>
      </c>
      <c r="F125" s="11" t="s">
        <v>17</v>
      </c>
      <c r="G125" s="13" t="s">
        <v>28</v>
      </c>
      <c r="H125" s="7">
        <v>32</v>
      </c>
      <c r="I125" s="8">
        <v>2.8652777777751908</v>
      </c>
      <c r="J125" s="9" t="s">
        <v>54</v>
      </c>
    </row>
    <row r="126" spans="1:10" x14ac:dyDescent="0.25">
      <c r="A126" s="4">
        <v>40071</v>
      </c>
      <c r="B126" s="7" t="s">
        <v>31</v>
      </c>
      <c r="C126" s="12">
        <v>19.01952</v>
      </c>
      <c r="D126" s="12">
        <f t="shared" si="1"/>
        <v>10.399873535999999</v>
      </c>
      <c r="E126" s="11" t="s">
        <v>2</v>
      </c>
      <c r="F126" s="11" t="s">
        <v>17</v>
      </c>
      <c r="G126" s="13" t="s">
        <v>28</v>
      </c>
      <c r="H126" s="7">
        <v>44</v>
      </c>
      <c r="I126" s="8">
        <v>2.8659722222218988</v>
      </c>
      <c r="J126" s="9" t="s">
        <v>54</v>
      </c>
    </row>
    <row r="127" spans="1:10" x14ac:dyDescent="0.25">
      <c r="A127" s="4">
        <v>40071</v>
      </c>
      <c r="B127" s="7" t="s">
        <v>31</v>
      </c>
      <c r="C127" s="12">
        <v>34.747199999999999</v>
      </c>
      <c r="D127" s="12">
        <f t="shared" si="1"/>
        <v>18.999768959999997</v>
      </c>
      <c r="E127" s="11" t="s">
        <v>3</v>
      </c>
      <c r="F127" s="11" t="s">
        <v>18</v>
      </c>
      <c r="G127" s="13" t="s">
        <v>28</v>
      </c>
      <c r="H127" s="7">
        <v>44</v>
      </c>
      <c r="I127" s="8">
        <v>2.8881944444437977</v>
      </c>
      <c r="J127" s="9" t="s">
        <v>54</v>
      </c>
    </row>
    <row r="128" spans="1:10" x14ac:dyDescent="0.25">
      <c r="A128" s="4">
        <v>40071</v>
      </c>
      <c r="B128" s="7" t="s">
        <v>31</v>
      </c>
      <c r="C128" s="12">
        <v>27.249120000000001</v>
      </c>
      <c r="D128" s="12">
        <f t="shared" si="1"/>
        <v>14.899818816</v>
      </c>
      <c r="E128" s="11" t="s">
        <v>2</v>
      </c>
      <c r="F128" s="11" t="s">
        <v>17</v>
      </c>
      <c r="G128" s="13" t="s">
        <v>28</v>
      </c>
      <c r="H128" s="7">
        <v>43</v>
      </c>
      <c r="I128" s="8">
        <v>2.8888888888905058</v>
      </c>
      <c r="J128" s="9" t="s">
        <v>55</v>
      </c>
    </row>
    <row r="129" spans="1:10" x14ac:dyDescent="0.25">
      <c r="A129" s="4">
        <v>40071</v>
      </c>
      <c r="B129" s="7" t="s">
        <v>31</v>
      </c>
      <c r="C129" s="12">
        <v>34.381439999999998</v>
      </c>
      <c r="D129" s="12">
        <f t="shared" si="1"/>
        <v>18.799771391999997</v>
      </c>
      <c r="E129" s="11" t="s">
        <v>3</v>
      </c>
      <c r="F129" s="11" t="s">
        <v>18</v>
      </c>
      <c r="G129" s="13" t="s">
        <v>28</v>
      </c>
      <c r="H129" s="7">
        <v>42</v>
      </c>
      <c r="I129" s="8">
        <v>2.8812499999985448</v>
      </c>
      <c r="J129" s="9" t="s">
        <v>54</v>
      </c>
    </row>
    <row r="130" spans="1:10" x14ac:dyDescent="0.25">
      <c r="A130" s="4">
        <v>40071</v>
      </c>
      <c r="B130" s="7" t="s">
        <v>32</v>
      </c>
      <c r="C130" s="12">
        <v>32.918399999999998</v>
      </c>
      <c r="D130" s="12">
        <f t="shared" si="1"/>
        <v>17.999781119999998</v>
      </c>
      <c r="E130" s="11" t="s">
        <v>3</v>
      </c>
      <c r="F130" s="11" t="s">
        <v>18</v>
      </c>
      <c r="G130" s="13" t="s">
        <v>28</v>
      </c>
      <c r="H130" s="7">
        <v>36</v>
      </c>
      <c r="I130" s="8">
        <v>2.8972222222218988</v>
      </c>
      <c r="J130" s="9" t="s">
        <v>54</v>
      </c>
    </row>
    <row r="131" spans="1:10" x14ac:dyDescent="0.25">
      <c r="A131" s="4">
        <v>40071</v>
      </c>
      <c r="B131" s="7" t="s">
        <v>33</v>
      </c>
      <c r="C131" s="12">
        <v>55.59552</v>
      </c>
      <c r="D131" s="12">
        <f t="shared" ref="D131:D194" si="2">C131*0.5468</f>
        <v>30.399630335999998</v>
      </c>
      <c r="E131" s="11" t="s">
        <v>6</v>
      </c>
      <c r="F131" s="11" t="s">
        <v>21</v>
      </c>
      <c r="G131" s="13" t="s">
        <v>28</v>
      </c>
      <c r="H131" s="7">
        <v>34</v>
      </c>
      <c r="I131" s="8">
        <v>2.9541666666627862</v>
      </c>
      <c r="J131" s="9" t="s">
        <v>54</v>
      </c>
    </row>
    <row r="132" spans="1:10" x14ac:dyDescent="0.25">
      <c r="A132" s="4">
        <v>40071</v>
      </c>
      <c r="B132" s="7" t="s">
        <v>36</v>
      </c>
      <c r="C132" s="12">
        <v>53.035200000000003</v>
      </c>
      <c r="D132" s="12">
        <f t="shared" si="2"/>
        <v>28.999647360000001</v>
      </c>
      <c r="E132" s="11" t="s">
        <v>5</v>
      </c>
      <c r="F132" s="11" t="s">
        <v>20</v>
      </c>
      <c r="G132" s="13" t="s">
        <v>28</v>
      </c>
      <c r="H132" s="7">
        <v>36</v>
      </c>
      <c r="I132" s="8">
        <v>2.9576388888890506</v>
      </c>
      <c r="J132" s="9" t="s">
        <v>55</v>
      </c>
    </row>
    <row r="133" spans="1:10" x14ac:dyDescent="0.25">
      <c r="A133" s="4">
        <v>40071</v>
      </c>
      <c r="B133" s="7" t="s">
        <v>31</v>
      </c>
      <c r="C133" s="12">
        <v>56.509920000000001</v>
      </c>
      <c r="D133" s="12">
        <f t="shared" si="2"/>
        <v>30.899624255999999</v>
      </c>
      <c r="E133" s="11" t="s">
        <v>6</v>
      </c>
      <c r="F133" s="11" t="s">
        <v>21</v>
      </c>
      <c r="G133" s="13" t="s">
        <v>28</v>
      </c>
      <c r="H133" s="7">
        <v>49</v>
      </c>
      <c r="I133" s="8">
        <v>2.9506944444437977</v>
      </c>
      <c r="J133" s="9" t="s">
        <v>54</v>
      </c>
    </row>
    <row r="134" spans="1:10" x14ac:dyDescent="0.25">
      <c r="A134" s="4">
        <v>40071</v>
      </c>
      <c r="B134" s="7" t="s">
        <v>31</v>
      </c>
      <c r="C134" s="12">
        <v>57.607199999999999</v>
      </c>
      <c r="D134" s="12">
        <f t="shared" si="2"/>
        <v>31.499616959999997</v>
      </c>
      <c r="E134" s="11" t="s">
        <v>6</v>
      </c>
      <c r="F134" s="11" t="s">
        <v>21</v>
      </c>
      <c r="G134" s="13" t="s">
        <v>28</v>
      </c>
      <c r="H134" s="7">
        <v>48</v>
      </c>
      <c r="I134" s="8">
        <v>2.9493055555503815</v>
      </c>
      <c r="J134" s="9" t="s">
        <v>54</v>
      </c>
    </row>
    <row r="135" spans="1:10" x14ac:dyDescent="0.25">
      <c r="A135" s="4">
        <v>40071</v>
      </c>
      <c r="B135" s="7" t="s">
        <v>36</v>
      </c>
      <c r="C135" s="12">
        <v>32.552639999999997</v>
      </c>
      <c r="D135" s="12">
        <f t="shared" si="2"/>
        <v>17.799783551999997</v>
      </c>
      <c r="E135" s="11" t="s">
        <v>3</v>
      </c>
      <c r="F135" s="11" t="s">
        <v>18</v>
      </c>
      <c r="G135" s="13" t="s">
        <v>28</v>
      </c>
      <c r="H135" s="7">
        <v>27</v>
      </c>
      <c r="I135" s="8">
        <v>2.9173611111109494</v>
      </c>
      <c r="J135" s="9" t="s">
        <v>54</v>
      </c>
    </row>
    <row r="136" spans="1:10" x14ac:dyDescent="0.25">
      <c r="A136" s="4">
        <v>40071</v>
      </c>
      <c r="B136" s="7" t="s">
        <v>37</v>
      </c>
      <c r="C136" s="12">
        <v>42.79392</v>
      </c>
      <c r="D136" s="12">
        <f t="shared" si="2"/>
        <v>23.399715455999999</v>
      </c>
      <c r="E136" s="11" t="s">
        <v>4</v>
      </c>
      <c r="F136" s="11" t="s">
        <v>19</v>
      </c>
      <c r="G136" s="13" t="s">
        <v>28</v>
      </c>
      <c r="H136" s="7">
        <v>44</v>
      </c>
      <c r="I136" s="8">
        <v>2.9069444444467081</v>
      </c>
      <c r="J136" s="9" t="s">
        <v>54</v>
      </c>
    </row>
    <row r="137" spans="1:10" x14ac:dyDescent="0.25">
      <c r="A137" s="4">
        <v>40071</v>
      </c>
      <c r="B137" s="7" t="s">
        <v>34</v>
      </c>
      <c r="C137" s="12">
        <v>43.708320000000001</v>
      </c>
      <c r="D137" s="12">
        <f t="shared" si="2"/>
        <v>23.899709375999997</v>
      </c>
      <c r="E137" s="11" t="s">
        <v>4</v>
      </c>
      <c r="F137" s="11" t="s">
        <v>19</v>
      </c>
      <c r="G137" s="13" t="s">
        <v>28</v>
      </c>
      <c r="H137" s="7">
        <v>31</v>
      </c>
      <c r="I137" s="8">
        <v>2.9055555555605679</v>
      </c>
      <c r="J137" s="9" t="s">
        <v>54</v>
      </c>
    </row>
    <row r="138" spans="1:10" x14ac:dyDescent="0.25">
      <c r="A138" s="4">
        <v>40071</v>
      </c>
      <c r="B138" s="7" t="s">
        <v>32</v>
      </c>
      <c r="C138" s="12">
        <v>49.560479999999998</v>
      </c>
      <c r="D138" s="12">
        <f t="shared" si="2"/>
        <v>27.099670463999995</v>
      </c>
      <c r="E138" s="11" t="s">
        <v>5</v>
      </c>
      <c r="F138" s="11" t="s">
        <v>20</v>
      </c>
      <c r="G138" s="13" t="s">
        <v>28</v>
      </c>
      <c r="H138" s="7">
        <v>34</v>
      </c>
      <c r="I138" s="8">
        <v>2.9048611111138598</v>
      </c>
      <c r="J138" s="9" t="s">
        <v>54</v>
      </c>
    </row>
    <row r="139" spans="1:10" x14ac:dyDescent="0.25">
      <c r="A139" s="4">
        <v>40091</v>
      </c>
      <c r="B139" s="7" t="s">
        <v>31</v>
      </c>
      <c r="C139" s="12">
        <v>18.470880000000001</v>
      </c>
      <c r="D139" s="12">
        <f t="shared" si="2"/>
        <v>10.099877184</v>
      </c>
      <c r="E139" s="11" t="s">
        <v>2</v>
      </c>
      <c r="F139" s="11" t="s">
        <v>16</v>
      </c>
      <c r="G139" s="13" t="s">
        <v>28</v>
      </c>
      <c r="H139" s="7">
        <v>34</v>
      </c>
      <c r="I139" s="8">
        <v>1.7680555555562023</v>
      </c>
      <c r="J139" s="9" t="s">
        <v>54</v>
      </c>
    </row>
    <row r="140" spans="1:10" x14ac:dyDescent="0.25">
      <c r="A140" s="4">
        <v>40091</v>
      </c>
      <c r="B140" s="7" t="s">
        <v>31</v>
      </c>
      <c r="C140" s="12">
        <v>19.01952</v>
      </c>
      <c r="D140" s="12">
        <f t="shared" si="2"/>
        <v>10.399873535999999</v>
      </c>
      <c r="E140" s="11" t="s">
        <v>2</v>
      </c>
      <c r="F140" s="11" t="s">
        <v>17</v>
      </c>
      <c r="G140" s="13" t="s">
        <v>28</v>
      </c>
      <c r="H140" s="7">
        <v>37</v>
      </c>
      <c r="I140" s="8">
        <v>1.7645833333372138</v>
      </c>
      <c r="J140" s="9" t="s">
        <v>54</v>
      </c>
    </row>
    <row r="141" spans="1:10" x14ac:dyDescent="0.25">
      <c r="A141" s="4">
        <v>40091</v>
      </c>
      <c r="B141" s="7" t="s">
        <v>31</v>
      </c>
      <c r="C141" s="12">
        <v>17.007840000000002</v>
      </c>
      <c r="D141" s="12">
        <f t="shared" si="2"/>
        <v>9.2998869119999998</v>
      </c>
      <c r="E141" s="11" t="s">
        <v>1</v>
      </c>
      <c r="F141" s="11" t="s">
        <v>16</v>
      </c>
      <c r="G141" s="13" t="s">
        <v>28</v>
      </c>
      <c r="H141" s="7">
        <v>36</v>
      </c>
      <c r="I141" s="8">
        <v>1.7631944444510737</v>
      </c>
      <c r="J141" s="9" t="s">
        <v>54</v>
      </c>
    </row>
    <row r="142" spans="1:10" x14ac:dyDescent="0.25">
      <c r="A142" s="4">
        <v>40091</v>
      </c>
      <c r="B142" s="7" t="s">
        <v>38</v>
      </c>
      <c r="C142" s="12">
        <v>18.470880000000001</v>
      </c>
      <c r="D142" s="12">
        <f t="shared" si="2"/>
        <v>10.099877184</v>
      </c>
      <c r="E142" s="11" t="s">
        <v>2</v>
      </c>
      <c r="F142" s="11" t="s">
        <v>16</v>
      </c>
      <c r="G142" s="13" t="s">
        <v>28</v>
      </c>
      <c r="H142" s="7">
        <v>34</v>
      </c>
      <c r="I142" s="8">
        <v>1.742361111108039</v>
      </c>
      <c r="J142" s="9" t="s">
        <v>54</v>
      </c>
    </row>
    <row r="143" spans="1:10" x14ac:dyDescent="0.25">
      <c r="A143" s="4">
        <v>40091</v>
      </c>
      <c r="B143" s="7" t="s">
        <v>33</v>
      </c>
      <c r="C143" s="12">
        <v>33.832799999999999</v>
      </c>
      <c r="D143" s="12">
        <f t="shared" si="2"/>
        <v>18.499775039999999</v>
      </c>
      <c r="E143" s="11" t="s">
        <v>3</v>
      </c>
      <c r="F143" s="11" t="s">
        <v>18</v>
      </c>
      <c r="G143" s="13" t="s">
        <v>28</v>
      </c>
      <c r="H143" s="7">
        <v>33</v>
      </c>
      <c r="I143" s="8">
        <v>1.9256944444423425</v>
      </c>
      <c r="J143" s="9" t="s">
        <v>54</v>
      </c>
    </row>
    <row r="144" spans="1:10" x14ac:dyDescent="0.25">
      <c r="A144" s="4">
        <v>40091</v>
      </c>
      <c r="B144" s="7" t="s">
        <v>34</v>
      </c>
      <c r="C144" s="12">
        <v>35.112960000000001</v>
      </c>
      <c r="D144" s="12">
        <f t="shared" si="2"/>
        <v>19.199766527999998</v>
      </c>
      <c r="E144" s="11" t="s">
        <v>3</v>
      </c>
      <c r="F144" s="11" t="s">
        <v>18</v>
      </c>
      <c r="G144" s="13" t="s">
        <v>28</v>
      </c>
      <c r="H144" s="7">
        <v>34</v>
      </c>
      <c r="I144" s="8">
        <v>1.9208333333372138</v>
      </c>
      <c r="J144" s="9" t="s">
        <v>54</v>
      </c>
    </row>
    <row r="145" spans="1:10" x14ac:dyDescent="0.25">
      <c r="A145" s="4">
        <v>40091</v>
      </c>
      <c r="B145" s="7" t="s">
        <v>32</v>
      </c>
      <c r="C145" s="12">
        <v>36.027360000000002</v>
      </c>
      <c r="D145" s="12">
        <f t="shared" si="2"/>
        <v>19.699760447999999</v>
      </c>
      <c r="E145" s="11" t="s">
        <v>3</v>
      </c>
      <c r="F145" s="11" t="s">
        <v>18</v>
      </c>
      <c r="G145" s="13" t="s">
        <v>28</v>
      </c>
      <c r="H145" s="7">
        <v>43</v>
      </c>
      <c r="I145" s="8">
        <v>1.897916666661331</v>
      </c>
      <c r="J145" s="9" t="s">
        <v>54</v>
      </c>
    </row>
    <row r="146" spans="1:10" x14ac:dyDescent="0.25">
      <c r="A146" s="4">
        <v>40091</v>
      </c>
      <c r="B146" s="7" t="s">
        <v>33</v>
      </c>
      <c r="C146" s="12">
        <v>35.844479999999997</v>
      </c>
      <c r="D146" s="12">
        <f t="shared" si="2"/>
        <v>19.599761663999995</v>
      </c>
      <c r="E146" s="11" t="s">
        <v>3</v>
      </c>
      <c r="F146" s="11" t="s">
        <v>18</v>
      </c>
      <c r="G146" s="13" t="s">
        <v>28</v>
      </c>
      <c r="H146" s="7">
        <v>34</v>
      </c>
      <c r="I146" s="8">
        <v>1.8958333333284827</v>
      </c>
      <c r="J146" s="9" t="s">
        <v>54</v>
      </c>
    </row>
    <row r="147" spans="1:10" x14ac:dyDescent="0.25">
      <c r="A147" s="4">
        <v>40091</v>
      </c>
      <c r="B147" s="7" t="s">
        <v>31</v>
      </c>
      <c r="C147" s="12">
        <v>56.144159999999999</v>
      </c>
      <c r="D147" s="12">
        <f t="shared" si="2"/>
        <v>30.699626687999999</v>
      </c>
      <c r="E147" s="11" t="s">
        <v>6</v>
      </c>
      <c r="F147" s="11" t="s">
        <v>21</v>
      </c>
      <c r="G147" s="13" t="s">
        <v>28</v>
      </c>
      <c r="H147" s="7">
        <v>49</v>
      </c>
      <c r="I147" s="8">
        <v>2.2125000000014552</v>
      </c>
      <c r="J147" s="9" t="s">
        <v>54</v>
      </c>
    </row>
    <row r="148" spans="1:10" x14ac:dyDescent="0.25">
      <c r="A148" s="4">
        <v>40091</v>
      </c>
      <c r="B148" s="7" t="s">
        <v>32</v>
      </c>
      <c r="C148" s="12">
        <v>54.68112</v>
      </c>
      <c r="D148" s="12">
        <f t="shared" si="2"/>
        <v>29.899636415999996</v>
      </c>
      <c r="E148" s="11" t="s">
        <v>5</v>
      </c>
      <c r="F148" s="11" t="s">
        <v>21</v>
      </c>
      <c r="G148" s="13" t="s">
        <v>28</v>
      </c>
      <c r="H148" s="7">
        <v>43</v>
      </c>
      <c r="I148" s="8">
        <v>2.210416666661331</v>
      </c>
      <c r="J148" s="9" t="s">
        <v>54</v>
      </c>
    </row>
    <row r="149" spans="1:10" x14ac:dyDescent="0.25">
      <c r="A149" s="4">
        <v>40091</v>
      </c>
      <c r="B149" s="7" t="s">
        <v>34</v>
      </c>
      <c r="C149" s="12">
        <v>50.474879999999999</v>
      </c>
      <c r="D149" s="12">
        <f t="shared" si="2"/>
        <v>27.599664383999997</v>
      </c>
      <c r="E149" s="11" t="s">
        <v>5</v>
      </c>
      <c r="F149" s="11" t="s">
        <v>20</v>
      </c>
      <c r="G149" s="13" t="s">
        <v>28</v>
      </c>
      <c r="H149" s="7">
        <v>36</v>
      </c>
      <c r="I149" s="8">
        <v>2.2083333333357587</v>
      </c>
      <c r="J149" s="9" t="s">
        <v>54</v>
      </c>
    </row>
    <row r="150" spans="1:10" x14ac:dyDescent="0.25">
      <c r="A150" s="4">
        <v>40091</v>
      </c>
      <c r="B150" s="7" t="s">
        <v>33</v>
      </c>
      <c r="C150" s="12">
        <v>52.852319999999999</v>
      </c>
      <c r="D150" s="12">
        <f t="shared" si="2"/>
        <v>28.899648575999997</v>
      </c>
      <c r="E150" s="11" t="s">
        <v>5</v>
      </c>
      <c r="F150" s="11" t="s">
        <v>20</v>
      </c>
      <c r="G150" s="13" t="s">
        <v>28</v>
      </c>
      <c r="H150" s="7">
        <v>34</v>
      </c>
      <c r="I150" s="8">
        <v>2.2000000000043656</v>
      </c>
      <c r="J150" s="9" t="s">
        <v>54</v>
      </c>
    </row>
    <row r="151" spans="1:10" x14ac:dyDescent="0.25">
      <c r="A151" s="4">
        <v>40091</v>
      </c>
      <c r="B151" s="7" t="s">
        <v>33</v>
      </c>
      <c r="C151" s="12">
        <v>45.354240000000004</v>
      </c>
      <c r="D151" s="12">
        <f t="shared" si="2"/>
        <v>24.799698432</v>
      </c>
      <c r="E151" s="11" t="s">
        <v>4</v>
      </c>
      <c r="F151" s="11" t="s">
        <v>19</v>
      </c>
      <c r="G151" s="13" t="s">
        <v>28</v>
      </c>
      <c r="H151" s="7">
        <v>36</v>
      </c>
      <c r="I151" s="8">
        <v>2.0645833333328483</v>
      </c>
      <c r="J151" s="9" t="s">
        <v>54</v>
      </c>
    </row>
    <row r="152" spans="1:10" x14ac:dyDescent="0.25">
      <c r="A152" s="4">
        <v>40091</v>
      </c>
      <c r="B152" s="7" t="s">
        <v>34</v>
      </c>
      <c r="C152" s="12">
        <v>46.634399999999999</v>
      </c>
      <c r="D152" s="12">
        <f t="shared" si="2"/>
        <v>25.499689919999998</v>
      </c>
      <c r="E152" s="11" t="s">
        <v>5</v>
      </c>
      <c r="F152" s="11" t="s">
        <v>20</v>
      </c>
      <c r="G152" s="13" t="s">
        <v>28</v>
      </c>
      <c r="H152" s="7">
        <v>36</v>
      </c>
      <c r="I152" s="8">
        <v>2.0583333333343035</v>
      </c>
      <c r="J152" s="9" t="s">
        <v>54</v>
      </c>
    </row>
    <row r="153" spans="1:10" x14ac:dyDescent="0.25">
      <c r="A153" s="4">
        <v>40091</v>
      </c>
      <c r="B153" s="7" t="s">
        <v>34</v>
      </c>
      <c r="C153" s="12">
        <v>49.194719999999997</v>
      </c>
      <c r="D153" s="12">
        <f t="shared" si="2"/>
        <v>26.899672895999995</v>
      </c>
      <c r="E153" s="11" t="s">
        <v>5</v>
      </c>
      <c r="F153" s="11" t="s">
        <v>20</v>
      </c>
      <c r="G153" s="13" t="s">
        <v>28</v>
      </c>
      <c r="H153" s="7">
        <v>35</v>
      </c>
      <c r="I153" s="8">
        <v>2.0555555555547471</v>
      </c>
      <c r="J153" s="9" t="s">
        <v>54</v>
      </c>
    </row>
    <row r="154" spans="1:10" x14ac:dyDescent="0.25">
      <c r="A154" s="4">
        <v>40091</v>
      </c>
      <c r="B154" s="7" t="s">
        <v>32</v>
      </c>
      <c r="C154" s="12">
        <v>45.171359999999993</v>
      </c>
      <c r="D154" s="12">
        <f t="shared" si="2"/>
        <v>24.699699647999992</v>
      </c>
      <c r="E154" s="11" t="s">
        <v>4</v>
      </c>
      <c r="F154" s="11" t="s">
        <v>19</v>
      </c>
      <c r="G154" s="13" t="s">
        <v>28</v>
      </c>
      <c r="H154" s="7">
        <v>39</v>
      </c>
      <c r="I154" s="8">
        <v>2.0534722222218988</v>
      </c>
      <c r="J154" s="9" t="s">
        <v>54</v>
      </c>
    </row>
    <row r="155" spans="1:10" x14ac:dyDescent="0.25">
      <c r="A155" s="4">
        <v>40093</v>
      </c>
      <c r="B155" s="7" t="s">
        <v>36</v>
      </c>
      <c r="C155" s="12">
        <v>21.762720000000002</v>
      </c>
      <c r="D155" s="12">
        <f t="shared" si="2"/>
        <v>11.899855296</v>
      </c>
      <c r="E155" s="11" t="s">
        <v>2</v>
      </c>
      <c r="F155" s="11" t="s">
        <v>17</v>
      </c>
      <c r="G155" s="13" t="s">
        <v>28</v>
      </c>
      <c r="H155" s="7">
        <v>32</v>
      </c>
      <c r="I155" s="8">
        <v>1.9708333333328483</v>
      </c>
      <c r="J155" s="9" t="s">
        <v>54</v>
      </c>
    </row>
    <row r="156" spans="1:10" x14ac:dyDescent="0.25">
      <c r="A156" s="4">
        <v>40093</v>
      </c>
      <c r="B156" s="7" t="s">
        <v>31</v>
      </c>
      <c r="C156" s="12">
        <v>25.420320000000004</v>
      </c>
      <c r="D156" s="12">
        <f t="shared" si="2"/>
        <v>13.899830976000001</v>
      </c>
      <c r="E156" s="11" t="s">
        <v>2</v>
      </c>
      <c r="F156" s="11" t="s">
        <v>17</v>
      </c>
      <c r="G156" s="13" t="s">
        <v>28</v>
      </c>
      <c r="H156" s="7">
        <v>42</v>
      </c>
      <c r="I156" s="8">
        <v>1.96875</v>
      </c>
      <c r="J156" s="9" t="s">
        <v>54</v>
      </c>
    </row>
    <row r="157" spans="1:10" x14ac:dyDescent="0.25">
      <c r="A157" s="4">
        <v>40093</v>
      </c>
      <c r="B157" s="7" t="s">
        <v>36</v>
      </c>
      <c r="C157" s="12">
        <v>17.922239999999999</v>
      </c>
      <c r="D157" s="12">
        <f t="shared" si="2"/>
        <v>9.7998808319999977</v>
      </c>
      <c r="E157" s="11" t="s">
        <v>1</v>
      </c>
      <c r="F157" s="11" t="s">
        <v>16</v>
      </c>
      <c r="G157" s="13" t="s">
        <v>28</v>
      </c>
      <c r="H157" s="7">
        <v>24</v>
      </c>
      <c r="I157" s="8">
        <v>1.945833333338669</v>
      </c>
      <c r="J157" s="9" t="s">
        <v>54</v>
      </c>
    </row>
    <row r="158" spans="1:10" x14ac:dyDescent="0.25">
      <c r="A158" s="4">
        <v>40093</v>
      </c>
      <c r="B158" s="7" t="s">
        <v>36</v>
      </c>
      <c r="C158" s="12">
        <v>19.933920000000004</v>
      </c>
      <c r="D158" s="12">
        <f t="shared" si="2"/>
        <v>10.899867456000001</v>
      </c>
      <c r="E158" s="11" t="s">
        <v>2</v>
      </c>
      <c r="F158" s="11" t="s">
        <v>17</v>
      </c>
      <c r="G158" s="13" t="s">
        <v>28</v>
      </c>
      <c r="H158" s="7">
        <v>32</v>
      </c>
      <c r="I158" s="8">
        <v>1.9375</v>
      </c>
      <c r="J158" s="9" t="s">
        <v>54</v>
      </c>
    </row>
    <row r="159" spans="1:10" x14ac:dyDescent="0.25">
      <c r="A159" s="4">
        <v>40093</v>
      </c>
      <c r="B159" s="7" t="s">
        <v>36</v>
      </c>
      <c r="C159" s="12">
        <v>29.992319999999999</v>
      </c>
      <c r="D159" s="12">
        <f t="shared" si="2"/>
        <v>16.399800575999997</v>
      </c>
      <c r="E159" s="11" t="s">
        <v>3</v>
      </c>
      <c r="F159" s="11" t="s">
        <v>18</v>
      </c>
      <c r="G159" s="13" t="s">
        <v>28</v>
      </c>
      <c r="H159" s="7">
        <v>32</v>
      </c>
      <c r="I159" s="8">
        <v>1.9618055555547471</v>
      </c>
      <c r="J159" s="9" t="s">
        <v>54</v>
      </c>
    </row>
    <row r="160" spans="1:10" x14ac:dyDescent="0.25">
      <c r="A160" s="4">
        <v>40093</v>
      </c>
      <c r="B160" s="7" t="s">
        <v>36</v>
      </c>
      <c r="C160" s="12">
        <v>30.723839999999999</v>
      </c>
      <c r="D160" s="12">
        <f t="shared" si="2"/>
        <v>16.799795711999998</v>
      </c>
      <c r="E160" s="11" t="s">
        <v>3</v>
      </c>
      <c r="F160" s="11" t="s">
        <v>18</v>
      </c>
      <c r="G160" s="13" t="s">
        <v>28</v>
      </c>
      <c r="H160" s="7">
        <v>28</v>
      </c>
      <c r="I160" s="8">
        <v>1.9618055555547471</v>
      </c>
      <c r="J160" s="9" t="s">
        <v>54</v>
      </c>
    </row>
    <row r="161" spans="1:10" x14ac:dyDescent="0.25">
      <c r="A161" s="4">
        <v>40093</v>
      </c>
      <c r="B161" s="7" t="s">
        <v>33</v>
      </c>
      <c r="C161" s="12">
        <v>33.101280000000003</v>
      </c>
      <c r="D161" s="12">
        <f t="shared" si="2"/>
        <v>18.099779903999998</v>
      </c>
      <c r="E161" s="11" t="s">
        <v>3</v>
      </c>
      <c r="F161" s="11" t="s">
        <v>18</v>
      </c>
      <c r="G161" s="13" t="s">
        <v>28</v>
      </c>
      <c r="H161" s="7">
        <v>31</v>
      </c>
      <c r="I161" s="8">
        <v>1.9541666666627862</v>
      </c>
      <c r="J161" s="9" t="s">
        <v>54</v>
      </c>
    </row>
    <row r="162" spans="1:10" x14ac:dyDescent="0.25">
      <c r="A162" s="4">
        <v>40093</v>
      </c>
      <c r="B162" s="7" t="s">
        <v>36</v>
      </c>
      <c r="C162" s="12">
        <v>30.1752</v>
      </c>
      <c r="D162" s="12">
        <f t="shared" si="2"/>
        <v>16.499799359999997</v>
      </c>
      <c r="E162" s="11" t="s">
        <v>3</v>
      </c>
      <c r="F162" s="11" t="s">
        <v>18</v>
      </c>
      <c r="G162" s="13" t="s">
        <v>28</v>
      </c>
      <c r="H162" s="7">
        <v>36</v>
      </c>
      <c r="I162" s="8">
        <v>1.9520833333299379</v>
      </c>
      <c r="J162" s="9" t="s">
        <v>55</v>
      </c>
    </row>
    <row r="163" spans="1:10" x14ac:dyDescent="0.25">
      <c r="A163" s="4">
        <v>40093</v>
      </c>
      <c r="B163" s="7" t="s">
        <v>33</v>
      </c>
      <c r="C163" s="12">
        <v>54.68112</v>
      </c>
      <c r="D163" s="12">
        <f t="shared" si="2"/>
        <v>29.899636415999996</v>
      </c>
      <c r="E163" s="11" t="s">
        <v>5</v>
      </c>
      <c r="F163" s="11" t="s">
        <v>21</v>
      </c>
      <c r="G163" s="13" t="s">
        <v>28</v>
      </c>
      <c r="H163" s="7">
        <v>30</v>
      </c>
      <c r="I163" s="8">
        <v>1.8687500000014552</v>
      </c>
      <c r="J163" s="9" t="s">
        <v>54</v>
      </c>
    </row>
    <row r="164" spans="1:10" x14ac:dyDescent="0.25">
      <c r="A164" s="4">
        <v>40093</v>
      </c>
      <c r="B164" s="7" t="s">
        <v>32</v>
      </c>
      <c r="C164" s="12">
        <v>49.011840000000007</v>
      </c>
      <c r="D164" s="12">
        <f t="shared" si="2"/>
        <v>26.799674112000002</v>
      </c>
      <c r="E164" s="11" t="s">
        <v>5</v>
      </c>
      <c r="F164" s="11" t="s">
        <v>20</v>
      </c>
      <c r="G164" s="13" t="s">
        <v>28</v>
      </c>
      <c r="H164" s="7">
        <v>34</v>
      </c>
      <c r="I164" s="8">
        <v>1.8652777777751908</v>
      </c>
      <c r="J164" s="9" t="s">
        <v>54</v>
      </c>
    </row>
    <row r="165" spans="1:10" x14ac:dyDescent="0.25">
      <c r="A165" s="4">
        <v>40093</v>
      </c>
      <c r="B165" s="7" t="s">
        <v>33</v>
      </c>
      <c r="C165" s="12">
        <v>54.315359999999991</v>
      </c>
      <c r="D165" s="12">
        <f t="shared" si="2"/>
        <v>29.699638847999992</v>
      </c>
      <c r="E165" s="11" t="s">
        <v>5</v>
      </c>
      <c r="F165" s="11" t="s">
        <v>20</v>
      </c>
      <c r="G165" s="13" t="s">
        <v>28</v>
      </c>
      <c r="H165" s="7">
        <v>35</v>
      </c>
      <c r="I165" s="8">
        <v>1.8631944444496185</v>
      </c>
      <c r="J165" s="9" t="s">
        <v>54</v>
      </c>
    </row>
    <row r="166" spans="1:10" x14ac:dyDescent="0.25">
      <c r="A166" s="4">
        <v>40093</v>
      </c>
      <c r="B166" s="7" t="s">
        <v>33</v>
      </c>
      <c r="C166" s="12">
        <v>53.21808</v>
      </c>
      <c r="D166" s="12">
        <f t="shared" si="2"/>
        <v>29.099646143999998</v>
      </c>
      <c r="E166" s="11" t="s">
        <v>5</v>
      </c>
      <c r="F166" s="11" t="s">
        <v>20</v>
      </c>
      <c r="G166" s="13" t="s">
        <v>28</v>
      </c>
      <c r="H166" s="7">
        <v>36</v>
      </c>
      <c r="I166" s="8">
        <v>1.8624999999956344</v>
      </c>
      <c r="J166" s="9" t="s">
        <v>54</v>
      </c>
    </row>
    <row r="167" spans="1:10" x14ac:dyDescent="0.25">
      <c r="A167" s="4">
        <v>40093</v>
      </c>
      <c r="B167" s="7" t="s">
        <v>36</v>
      </c>
      <c r="C167" s="12">
        <v>38.587679999999999</v>
      </c>
      <c r="D167" s="12">
        <f t="shared" si="2"/>
        <v>21.099743423999996</v>
      </c>
      <c r="E167" s="11" t="s">
        <v>4</v>
      </c>
      <c r="F167" s="11" t="s">
        <v>19</v>
      </c>
      <c r="G167" s="13" t="s">
        <v>28</v>
      </c>
      <c r="H167" s="7">
        <v>28</v>
      </c>
      <c r="I167" s="8">
        <v>2.0291666666671517</v>
      </c>
      <c r="J167" s="9" t="s">
        <v>54</v>
      </c>
    </row>
    <row r="168" spans="1:10" x14ac:dyDescent="0.25">
      <c r="A168" s="4">
        <v>40093</v>
      </c>
      <c r="B168" s="7" t="s">
        <v>34</v>
      </c>
      <c r="C168" s="12">
        <v>35.112960000000001</v>
      </c>
      <c r="D168" s="12">
        <f t="shared" si="2"/>
        <v>19.199766527999998</v>
      </c>
      <c r="E168" s="11" t="s">
        <v>3</v>
      </c>
      <c r="F168" s="11" t="s">
        <v>18</v>
      </c>
      <c r="G168" s="13" t="s">
        <v>28</v>
      </c>
      <c r="H168" s="7">
        <v>39</v>
      </c>
      <c r="I168" s="8">
        <v>2.0173611111094942</v>
      </c>
      <c r="J168" s="9" t="s">
        <v>54</v>
      </c>
    </row>
    <row r="169" spans="1:10" x14ac:dyDescent="0.25">
      <c r="A169" s="4">
        <v>40093</v>
      </c>
      <c r="B169" s="7" t="s">
        <v>38</v>
      </c>
      <c r="C169" s="12">
        <v>38.587679999999999</v>
      </c>
      <c r="D169" s="12">
        <f t="shared" si="2"/>
        <v>21.099743423999996</v>
      </c>
      <c r="E169" s="11" t="s">
        <v>4</v>
      </c>
      <c r="F169" s="11" t="s">
        <v>19</v>
      </c>
      <c r="G169" s="13" t="s">
        <v>28</v>
      </c>
      <c r="H169" s="7">
        <v>37</v>
      </c>
      <c r="I169" s="8">
        <v>1.9958333333343035</v>
      </c>
      <c r="J169" s="9" t="s">
        <v>54</v>
      </c>
    </row>
    <row r="170" spans="1:10" x14ac:dyDescent="0.25">
      <c r="A170" s="4">
        <v>40093</v>
      </c>
      <c r="B170" s="7" t="s">
        <v>31</v>
      </c>
      <c r="C170" s="12">
        <v>37.307519999999997</v>
      </c>
      <c r="D170" s="12">
        <f t="shared" si="2"/>
        <v>20.399751935999998</v>
      </c>
      <c r="E170" s="11" t="s">
        <v>4</v>
      </c>
      <c r="F170" s="11" t="s">
        <v>19</v>
      </c>
      <c r="G170" s="13" t="s">
        <v>28</v>
      </c>
      <c r="H170" s="7">
        <v>49</v>
      </c>
      <c r="I170" s="8">
        <v>1.9930555555547471</v>
      </c>
      <c r="J170" s="9" t="s">
        <v>54</v>
      </c>
    </row>
    <row r="171" spans="1:10" x14ac:dyDescent="0.25">
      <c r="A171" s="4">
        <v>40095</v>
      </c>
      <c r="B171" s="7" t="s">
        <v>33</v>
      </c>
      <c r="C171" s="12">
        <v>22.677120000000002</v>
      </c>
      <c r="D171" s="12">
        <f t="shared" si="2"/>
        <v>12.399849216</v>
      </c>
      <c r="E171" s="11" t="s">
        <v>2</v>
      </c>
      <c r="F171" s="11" t="s">
        <v>17</v>
      </c>
      <c r="G171" s="13" t="s">
        <v>28</v>
      </c>
      <c r="H171" s="7">
        <v>34</v>
      </c>
      <c r="I171" s="8">
        <v>1.9930555555547471</v>
      </c>
      <c r="J171" s="9" t="s">
        <v>54</v>
      </c>
    </row>
    <row r="172" spans="1:10" x14ac:dyDescent="0.25">
      <c r="A172" s="4">
        <v>40095</v>
      </c>
      <c r="B172" s="7" t="s">
        <v>36</v>
      </c>
      <c r="C172" s="12">
        <v>23.591520000000003</v>
      </c>
      <c r="D172" s="12">
        <f t="shared" si="2"/>
        <v>12.899843136000001</v>
      </c>
      <c r="E172" s="11" t="s">
        <v>2</v>
      </c>
      <c r="F172" s="11" t="s">
        <v>17</v>
      </c>
      <c r="G172" s="13" t="s">
        <v>28</v>
      </c>
      <c r="H172" s="7">
        <v>39</v>
      </c>
      <c r="I172" s="8">
        <v>1.9854166666700621</v>
      </c>
      <c r="J172" s="9" t="s">
        <v>54</v>
      </c>
    </row>
    <row r="173" spans="1:10" x14ac:dyDescent="0.25">
      <c r="A173" s="4">
        <v>40095</v>
      </c>
      <c r="B173" s="7" t="s">
        <v>36</v>
      </c>
      <c r="C173" s="12">
        <v>23.225760000000001</v>
      </c>
      <c r="D173" s="12">
        <f t="shared" si="2"/>
        <v>12.699845567999999</v>
      </c>
      <c r="E173" s="11" t="s">
        <v>2</v>
      </c>
      <c r="F173" s="11" t="s">
        <v>17</v>
      </c>
      <c r="G173" s="13" t="s">
        <v>28</v>
      </c>
      <c r="H173" s="7">
        <v>36</v>
      </c>
      <c r="I173" s="8">
        <v>1.9583333333357587</v>
      </c>
      <c r="J173" s="9" t="s">
        <v>54</v>
      </c>
    </row>
    <row r="174" spans="1:10" x14ac:dyDescent="0.25">
      <c r="A174" s="4">
        <v>40095</v>
      </c>
      <c r="B174" s="7" t="s">
        <v>36</v>
      </c>
      <c r="C174" s="12">
        <v>28.895040000000002</v>
      </c>
      <c r="D174" s="12">
        <f t="shared" si="2"/>
        <v>15.799807871999999</v>
      </c>
      <c r="E174" s="11" t="s">
        <v>3</v>
      </c>
      <c r="F174" s="11" t="s">
        <v>18</v>
      </c>
      <c r="G174" s="13" t="s">
        <v>28</v>
      </c>
      <c r="H174" s="7">
        <v>35</v>
      </c>
      <c r="I174" s="8">
        <v>1.9375</v>
      </c>
      <c r="J174" s="9" t="s">
        <v>54</v>
      </c>
    </row>
    <row r="175" spans="1:10" x14ac:dyDescent="0.25">
      <c r="A175" s="4">
        <v>40095</v>
      </c>
      <c r="B175" s="7" t="s">
        <v>33</v>
      </c>
      <c r="C175" s="12">
        <v>29.443680000000001</v>
      </c>
      <c r="D175" s="12">
        <f t="shared" si="2"/>
        <v>16.099804224</v>
      </c>
      <c r="E175" s="11" t="s">
        <v>3</v>
      </c>
      <c r="F175" s="11" t="s">
        <v>18</v>
      </c>
      <c r="G175" s="13" t="s">
        <v>28</v>
      </c>
      <c r="H175" s="7">
        <v>27</v>
      </c>
      <c r="I175" s="8">
        <v>1.9270833333357587</v>
      </c>
      <c r="J175" s="9" t="s">
        <v>54</v>
      </c>
    </row>
    <row r="176" spans="1:10" x14ac:dyDescent="0.25">
      <c r="A176" s="4">
        <v>40095</v>
      </c>
      <c r="B176" s="7" t="s">
        <v>31</v>
      </c>
      <c r="C176" s="12">
        <v>36.210239999999999</v>
      </c>
      <c r="D176" s="12">
        <f t="shared" si="2"/>
        <v>19.799759231999996</v>
      </c>
      <c r="E176" s="11" t="s">
        <v>3</v>
      </c>
      <c r="F176" s="11" t="s">
        <v>18</v>
      </c>
      <c r="G176" s="13" t="s">
        <v>28</v>
      </c>
      <c r="H176" s="7">
        <v>40</v>
      </c>
      <c r="I176" s="8">
        <v>1.921527777776646</v>
      </c>
      <c r="J176" s="9" t="s">
        <v>54</v>
      </c>
    </row>
    <row r="177" spans="1:10" x14ac:dyDescent="0.25">
      <c r="A177" s="4">
        <v>40095</v>
      </c>
      <c r="B177" s="7" t="s">
        <v>31</v>
      </c>
      <c r="C177" s="12">
        <v>36.758879999999998</v>
      </c>
      <c r="D177" s="12">
        <f t="shared" si="2"/>
        <v>20.099755583999997</v>
      </c>
      <c r="E177" s="11" t="s">
        <v>4</v>
      </c>
      <c r="F177" s="11" t="s">
        <v>19</v>
      </c>
      <c r="G177" s="13" t="s">
        <v>28</v>
      </c>
      <c r="H177" s="7">
        <v>43</v>
      </c>
      <c r="I177" s="8">
        <v>1.9201388888905058</v>
      </c>
      <c r="J177" s="9" t="s">
        <v>55</v>
      </c>
    </row>
    <row r="178" spans="1:10" x14ac:dyDescent="0.25">
      <c r="A178" s="4">
        <v>40095</v>
      </c>
      <c r="B178" s="7" t="s">
        <v>36</v>
      </c>
      <c r="C178" s="12">
        <v>29.626560000000001</v>
      </c>
      <c r="D178" s="12">
        <f t="shared" si="2"/>
        <v>16.199803008</v>
      </c>
      <c r="E178" s="11" t="s">
        <v>3</v>
      </c>
      <c r="F178" s="11" t="s">
        <v>18</v>
      </c>
      <c r="G178" s="13" t="s">
        <v>28</v>
      </c>
      <c r="H178" s="7">
        <v>32</v>
      </c>
      <c r="I178" s="8">
        <v>1.9180555555576575</v>
      </c>
      <c r="J178" s="9" t="s">
        <v>55</v>
      </c>
    </row>
    <row r="179" spans="1:10" x14ac:dyDescent="0.25">
      <c r="A179" s="4">
        <v>40095</v>
      </c>
      <c r="B179" s="7" t="s">
        <v>31</v>
      </c>
      <c r="C179" s="12">
        <v>27.431999999999999</v>
      </c>
      <c r="D179" s="12">
        <f t="shared" si="2"/>
        <v>14.999817599999998</v>
      </c>
      <c r="E179" s="11" t="s">
        <v>2</v>
      </c>
      <c r="F179" s="11" t="s">
        <v>17</v>
      </c>
      <c r="G179" s="13" t="s">
        <v>28</v>
      </c>
      <c r="H179" s="7">
        <v>38</v>
      </c>
      <c r="I179" s="8">
        <v>1.890277777776646</v>
      </c>
      <c r="J179" s="9" t="s">
        <v>54</v>
      </c>
    </row>
    <row r="180" spans="1:10" x14ac:dyDescent="0.25">
      <c r="A180" s="4">
        <v>40095</v>
      </c>
      <c r="B180" s="7" t="s">
        <v>33</v>
      </c>
      <c r="C180" s="12">
        <v>42.062399999999997</v>
      </c>
      <c r="D180" s="12">
        <f t="shared" si="2"/>
        <v>22.999720319999994</v>
      </c>
      <c r="E180" s="11" t="s">
        <v>4</v>
      </c>
      <c r="F180" s="11" t="s">
        <v>19</v>
      </c>
      <c r="G180" s="13" t="s">
        <v>28</v>
      </c>
      <c r="H180" s="7">
        <v>30</v>
      </c>
      <c r="I180" s="8">
        <v>1.8777777777795563</v>
      </c>
      <c r="J180" s="9" t="s">
        <v>54</v>
      </c>
    </row>
    <row r="181" spans="1:10" x14ac:dyDescent="0.25">
      <c r="A181" s="4">
        <v>40095</v>
      </c>
      <c r="B181" s="7" t="s">
        <v>31</v>
      </c>
      <c r="C181" s="12">
        <v>37.673279999999998</v>
      </c>
      <c r="D181" s="12">
        <f t="shared" si="2"/>
        <v>20.599749503999998</v>
      </c>
      <c r="E181" s="11" t="s">
        <v>4</v>
      </c>
      <c r="F181" s="11" t="s">
        <v>19</v>
      </c>
      <c r="G181" s="13" t="s">
        <v>28</v>
      </c>
      <c r="H181" s="7">
        <v>37</v>
      </c>
      <c r="I181" s="8">
        <v>1.8791666666656965</v>
      </c>
      <c r="J181" s="9" t="s">
        <v>54</v>
      </c>
    </row>
    <row r="182" spans="1:10" x14ac:dyDescent="0.25">
      <c r="A182" s="4">
        <v>40095</v>
      </c>
      <c r="B182" s="7" t="s">
        <v>37</v>
      </c>
      <c r="C182" s="12">
        <v>38.221919999999997</v>
      </c>
      <c r="D182" s="12">
        <f t="shared" si="2"/>
        <v>20.899745855999996</v>
      </c>
      <c r="E182" s="11" t="s">
        <v>4</v>
      </c>
      <c r="F182" s="11" t="s">
        <v>19</v>
      </c>
      <c r="G182" s="13" t="s">
        <v>28</v>
      </c>
      <c r="H182" s="7">
        <v>41</v>
      </c>
      <c r="I182" s="8">
        <v>1.8729166666671517</v>
      </c>
      <c r="J182" s="9" t="s">
        <v>54</v>
      </c>
    </row>
    <row r="183" spans="1:10" x14ac:dyDescent="0.25">
      <c r="A183" s="4">
        <v>40095</v>
      </c>
      <c r="B183" s="7" t="s">
        <v>33</v>
      </c>
      <c r="C183" s="12">
        <v>53.400959999999991</v>
      </c>
      <c r="D183" s="12">
        <f t="shared" si="2"/>
        <v>29.199644927999991</v>
      </c>
      <c r="E183" s="11" t="s">
        <v>5</v>
      </c>
      <c r="F183" s="11" t="s">
        <v>20</v>
      </c>
      <c r="G183" s="13" t="s">
        <v>28</v>
      </c>
      <c r="H183" s="7">
        <v>33</v>
      </c>
      <c r="I183" s="8">
        <v>1.8493055555591127</v>
      </c>
      <c r="J183" s="9" t="s">
        <v>54</v>
      </c>
    </row>
    <row r="184" spans="1:10" x14ac:dyDescent="0.25">
      <c r="A184" s="4">
        <v>40095</v>
      </c>
      <c r="B184" s="7" t="s">
        <v>31</v>
      </c>
      <c r="C184" s="12">
        <v>42.79392</v>
      </c>
      <c r="D184" s="12">
        <f t="shared" si="2"/>
        <v>23.399715455999999</v>
      </c>
      <c r="E184" s="11" t="s">
        <v>4</v>
      </c>
      <c r="F184" s="11" t="s">
        <v>19</v>
      </c>
      <c r="G184" s="13" t="s">
        <v>28</v>
      </c>
      <c r="H184" s="7">
        <v>47</v>
      </c>
      <c r="I184" s="8">
        <v>1.8458333333328483</v>
      </c>
      <c r="J184" s="9" t="s">
        <v>54</v>
      </c>
    </row>
    <row r="185" spans="1:10" x14ac:dyDescent="0.25">
      <c r="A185" s="4">
        <v>40095</v>
      </c>
      <c r="B185" s="7" t="s">
        <v>33</v>
      </c>
      <c r="C185" s="12">
        <v>50.840640000000008</v>
      </c>
      <c r="D185" s="12">
        <f t="shared" si="2"/>
        <v>27.799661952000001</v>
      </c>
      <c r="E185" s="11" t="s">
        <v>5</v>
      </c>
      <c r="F185" s="11" t="s">
        <v>20</v>
      </c>
      <c r="G185" s="13" t="s">
        <v>28</v>
      </c>
      <c r="H185" s="7">
        <v>30</v>
      </c>
      <c r="I185" s="8">
        <v>1.8423611111138598</v>
      </c>
      <c r="J185" s="9" t="s">
        <v>54</v>
      </c>
    </row>
    <row r="186" spans="1:10" x14ac:dyDescent="0.25">
      <c r="A186" s="4">
        <v>40095</v>
      </c>
      <c r="B186" s="7" t="s">
        <v>34</v>
      </c>
      <c r="C186" s="12">
        <v>47.183040000000005</v>
      </c>
      <c r="D186" s="12">
        <f t="shared" si="2"/>
        <v>25.799686272000002</v>
      </c>
      <c r="E186" s="11" t="s">
        <v>5</v>
      </c>
      <c r="F186" s="11" t="s">
        <v>20</v>
      </c>
      <c r="G186" s="13" t="s">
        <v>28</v>
      </c>
      <c r="H186" s="7">
        <v>41</v>
      </c>
      <c r="I186" s="8">
        <v>1.8263888888905058</v>
      </c>
      <c r="J186" s="9" t="s">
        <v>54</v>
      </c>
    </row>
    <row r="187" spans="1:10" x14ac:dyDescent="0.25">
      <c r="A187" s="4">
        <v>40119</v>
      </c>
      <c r="B187" s="7" t="s">
        <v>36</v>
      </c>
      <c r="C187" s="12">
        <v>22.311360000000001</v>
      </c>
      <c r="D187" s="12">
        <f t="shared" si="2"/>
        <v>12.199851647999999</v>
      </c>
      <c r="E187" s="11" t="s">
        <v>2</v>
      </c>
      <c r="F187" s="11" t="s">
        <v>17</v>
      </c>
      <c r="G187" s="13" t="s">
        <v>28</v>
      </c>
      <c r="H187" s="7">
        <v>37</v>
      </c>
      <c r="I187" s="8">
        <v>1.9888888888890506</v>
      </c>
      <c r="J187" s="9" t="s">
        <v>54</v>
      </c>
    </row>
    <row r="188" spans="1:10" x14ac:dyDescent="0.25">
      <c r="A188" s="4">
        <v>40119</v>
      </c>
      <c r="B188" s="7" t="s">
        <v>31</v>
      </c>
      <c r="C188" s="12">
        <v>20.66544</v>
      </c>
      <c r="D188" s="12">
        <f t="shared" si="2"/>
        <v>11.299862591999998</v>
      </c>
      <c r="E188" s="11" t="s">
        <v>2</v>
      </c>
      <c r="F188" s="11" t="s">
        <v>17</v>
      </c>
      <c r="G188" s="13" t="s">
        <v>28</v>
      </c>
      <c r="H188" s="7">
        <v>44</v>
      </c>
      <c r="I188" s="8">
        <v>1.984027777776646</v>
      </c>
      <c r="J188" s="9" t="s">
        <v>54</v>
      </c>
    </row>
    <row r="189" spans="1:10" x14ac:dyDescent="0.25">
      <c r="A189" s="4">
        <v>40119</v>
      </c>
      <c r="B189" s="7" t="s">
        <v>36</v>
      </c>
      <c r="C189" s="12">
        <v>21.031199999999998</v>
      </c>
      <c r="D189" s="12">
        <f t="shared" si="2"/>
        <v>11.499860159999997</v>
      </c>
      <c r="E189" s="11" t="s">
        <v>2</v>
      </c>
      <c r="F189" s="11" t="s">
        <v>17</v>
      </c>
      <c r="G189" s="13" t="s">
        <v>28</v>
      </c>
      <c r="H189" s="7">
        <v>26</v>
      </c>
      <c r="I189" s="8">
        <v>1.977083333338669</v>
      </c>
      <c r="J189" s="9" t="s">
        <v>54</v>
      </c>
    </row>
    <row r="190" spans="1:10" x14ac:dyDescent="0.25">
      <c r="A190" s="4">
        <v>40119</v>
      </c>
      <c r="B190" s="7" t="s">
        <v>36</v>
      </c>
      <c r="C190" s="12">
        <v>26.517600000000002</v>
      </c>
      <c r="D190" s="12">
        <f t="shared" si="2"/>
        <v>14.49982368</v>
      </c>
      <c r="E190" s="11" t="s">
        <v>2</v>
      </c>
      <c r="F190" s="11" t="s">
        <v>17</v>
      </c>
      <c r="G190" s="13" t="s">
        <v>28</v>
      </c>
      <c r="H190" s="7">
        <v>31</v>
      </c>
      <c r="I190" s="8">
        <v>1.9541666666700621</v>
      </c>
      <c r="J190" s="9" t="s">
        <v>54</v>
      </c>
    </row>
    <row r="191" spans="1:10" x14ac:dyDescent="0.25">
      <c r="A191" s="4">
        <v>40119</v>
      </c>
      <c r="B191" s="7" t="s">
        <v>33</v>
      </c>
      <c r="C191" s="12">
        <v>30.1752</v>
      </c>
      <c r="D191" s="12">
        <f t="shared" si="2"/>
        <v>16.499799359999997</v>
      </c>
      <c r="E191" s="11" t="s">
        <v>3</v>
      </c>
      <c r="F191" s="11" t="s">
        <v>18</v>
      </c>
      <c r="G191" s="13" t="s">
        <v>28</v>
      </c>
      <c r="H191" s="7">
        <v>36</v>
      </c>
      <c r="I191" s="8">
        <v>1.9368055555532919</v>
      </c>
      <c r="J191" s="9" t="s">
        <v>54</v>
      </c>
    </row>
    <row r="192" spans="1:10" x14ac:dyDescent="0.25">
      <c r="A192" s="4">
        <v>40119</v>
      </c>
      <c r="B192" s="7" t="s">
        <v>36</v>
      </c>
      <c r="C192" s="12">
        <v>29.626560000000001</v>
      </c>
      <c r="D192" s="12">
        <f t="shared" si="2"/>
        <v>16.199803008</v>
      </c>
      <c r="E192" s="11" t="s">
        <v>3</v>
      </c>
      <c r="F192" s="11" t="s">
        <v>18</v>
      </c>
      <c r="G192" s="13" t="s">
        <v>28</v>
      </c>
      <c r="H192" s="7">
        <v>23</v>
      </c>
      <c r="I192" s="8">
        <v>1.8972222222218988</v>
      </c>
      <c r="J192" s="9" t="s">
        <v>54</v>
      </c>
    </row>
    <row r="193" spans="1:10" x14ac:dyDescent="0.25">
      <c r="A193" s="4">
        <v>40119</v>
      </c>
      <c r="B193" s="7" t="s">
        <v>31</v>
      </c>
      <c r="C193" s="12">
        <v>31.089600000000001</v>
      </c>
      <c r="D193" s="12">
        <f t="shared" si="2"/>
        <v>16.999793279999999</v>
      </c>
      <c r="E193" s="11" t="s">
        <v>3</v>
      </c>
      <c r="F193" s="11" t="s">
        <v>18</v>
      </c>
      <c r="G193" s="13" t="s">
        <v>28</v>
      </c>
      <c r="H193" s="7">
        <v>34</v>
      </c>
      <c r="I193" s="8">
        <v>1.890972222223354</v>
      </c>
      <c r="J193" s="9" t="s">
        <v>54</v>
      </c>
    </row>
    <row r="194" spans="1:10" x14ac:dyDescent="0.25">
      <c r="A194" s="4">
        <v>40119</v>
      </c>
      <c r="B194" s="7" t="s">
        <v>32</v>
      </c>
      <c r="C194" s="12">
        <v>30.358080000000001</v>
      </c>
      <c r="D194" s="12">
        <f t="shared" si="2"/>
        <v>16.599798143999998</v>
      </c>
      <c r="E194" s="11" t="s">
        <v>3</v>
      </c>
      <c r="F194" s="11" t="s">
        <v>18</v>
      </c>
      <c r="G194" s="13" t="s">
        <v>28</v>
      </c>
      <c r="H194" s="7">
        <v>32</v>
      </c>
      <c r="I194" s="8">
        <v>1.8881944444437977</v>
      </c>
      <c r="J194" s="9" t="s">
        <v>54</v>
      </c>
    </row>
    <row r="195" spans="1:10" x14ac:dyDescent="0.25">
      <c r="A195" s="4">
        <v>40119</v>
      </c>
      <c r="B195" s="7" t="s">
        <v>31</v>
      </c>
      <c r="C195" s="12">
        <v>42.976799999999997</v>
      </c>
      <c r="D195" s="12">
        <f t="shared" ref="D195:D258" si="3">C195*0.5468</f>
        <v>23.499714239999996</v>
      </c>
      <c r="E195" s="11" t="s">
        <v>4</v>
      </c>
      <c r="F195" s="11" t="s">
        <v>19</v>
      </c>
      <c r="G195" s="13" t="s">
        <v>28</v>
      </c>
      <c r="H195" s="7">
        <v>39</v>
      </c>
      <c r="I195" s="8">
        <v>1.8722222222277196</v>
      </c>
      <c r="J195" s="9" t="s">
        <v>54</v>
      </c>
    </row>
    <row r="196" spans="1:10" x14ac:dyDescent="0.25">
      <c r="A196" s="4">
        <v>40119</v>
      </c>
      <c r="B196" s="7" t="s">
        <v>33</v>
      </c>
      <c r="C196" s="12">
        <v>42.611040000000003</v>
      </c>
      <c r="D196" s="12">
        <f t="shared" si="3"/>
        <v>23.299716671999999</v>
      </c>
      <c r="E196" s="11" t="s">
        <v>4</v>
      </c>
      <c r="F196" s="11" t="s">
        <v>19</v>
      </c>
      <c r="G196" s="13" t="s">
        <v>28</v>
      </c>
      <c r="H196" s="7">
        <v>39</v>
      </c>
      <c r="I196" s="8">
        <v>1.8659722222218988</v>
      </c>
      <c r="J196" s="9" t="s">
        <v>54</v>
      </c>
    </row>
    <row r="197" spans="1:10" x14ac:dyDescent="0.25">
      <c r="A197" s="4">
        <v>40119</v>
      </c>
      <c r="B197" s="7" t="s">
        <v>31</v>
      </c>
      <c r="C197" s="12">
        <v>42.976799999999997</v>
      </c>
      <c r="D197" s="12">
        <f t="shared" si="3"/>
        <v>23.499714239999996</v>
      </c>
      <c r="E197" s="11" t="s">
        <v>4</v>
      </c>
      <c r="F197" s="11" t="s">
        <v>19</v>
      </c>
      <c r="G197" s="13" t="s">
        <v>28</v>
      </c>
      <c r="H197" s="7">
        <v>43</v>
      </c>
      <c r="I197" s="8">
        <v>1.8645833333357587</v>
      </c>
      <c r="J197" s="9" t="s">
        <v>54</v>
      </c>
    </row>
    <row r="198" spans="1:10" x14ac:dyDescent="0.25">
      <c r="A198" s="4">
        <v>40119</v>
      </c>
      <c r="B198" s="7" t="s">
        <v>36</v>
      </c>
      <c r="C198" s="12">
        <v>43.159680000000002</v>
      </c>
      <c r="D198" s="12">
        <f t="shared" si="3"/>
        <v>23.599713024</v>
      </c>
      <c r="E198" s="11" t="s">
        <v>4</v>
      </c>
      <c r="F198" s="11" t="s">
        <v>19</v>
      </c>
      <c r="G198" s="13" t="s">
        <v>28</v>
      </c>
      <c r="H198" s="7">
        <v>38</v>
      </c>
      <c r="I198" s="8">
        <v>1.8409722222204437</v>
      </c>
      <c r="J198" s="9" t="s">
        <v>54</v>
      </c>
    </row>
    <row r="199" spans="1:10" x14ac:dyDescent="0.25">
      <c r="A199" s="4">
        <v>40119</v>
      </c>
      <c r="B199" s="7" t="s">
        <v>37</v>
      </c>
      <c r="C199" s="12">
        <v>52.486559999999997</v>
      </c>
      <c r="D199" s="12">
        <f t="shared" si="3"/>
        <v>28.699651007999996</v>
      </c>
      <c r="E199" s="11" t="s">
        <v>5</v>
      </c>
      <c r="F199" s="11" t="s">
        <v>20</v>
      </c>
      <c r="G199" s="13" t="s">
        <v>28</v>
      </c>
      <c r="H199" s="7">
        <v>44</v>
      </c>
      <c r="I199" s="8">
        <v>1.8638888888890506</v>
      </c>
      <c r="J199" s="9" t="s">
        <v>54</v>
      </c>
    </row>
    <row r="200" spans="1:10" x14ac:dyDescent="0.25">
      <c r="A200" s="4">
        <v>40119</v>
      </c>
      <c r="B200" s="7" t="s">
        <v>34</v>
      </c>
      <c r="C200" s="12">
        <v>51.572159999999997</v>
      </c>
      <c r="D200" s="12">
        <f t="shared" si="3"/>
        <v>28.199657087999995</v>
      </c>
      <c r="E200" s="11" t="s">
        <v>5</v>
      </c>
      <c r="F200" s="11" t="s">
        <v>20</v>
      </c>
      <c r="G200" s="13" t="s">
        <v>28</v>
      </c>
      <c r="H200" s="7">
        <v>43</v>
      </c>
      <c r="I200" s="8">
        <v>1.8395833333343035</v>
      </c>
      <c r="J200" s="9" t="s">
        <v>54</v>
      </c>
    </row>
    <row r="201" spans="1:10" x14ac:dyDescent="0.25">
      <c r="A201" s="4">
        <v>40119</v>
      </c>
      <c r="B201" s="7" t="s">
        <v>34</v>
      </c>
      <c r="C201" s="12">
        <v>52.486559999999997</v>
      </c>
      <c r="D201" s="12">
        <f t="shared" si="3"/>
        <v>28.699651007999996</v>
      </c>
      <c r="E201" s="11" t="s">
        <v>5</v>
      </c>
      <c r="F201" s="11" t="s">
        <v>20</v>
      </c>
      <c r="G201" s="13" t="s">
        <v>28</v>
      </c>
      <c r="H201" s="7">
        <v>34</v>
      </c>
      <c r="I201" s="8">
        <v>1.8347222222218988</v>
      </c>
      <c r="J201" s="9" t="s">
        <v>54</v>
      </c>
    </row>
    <row r="202" spans="1:10" x14ac:dyDescent="0.25">
      <c r="A202" s="4">
        <v>40119</v>
      </c>
      <c r="B202" s="7" t="s">
        <v>33</v>
      </c>
      <c r="C202" s="12">
        <v>54.132480000000001</v>
      </c>
      <c r="D202" s="12">
        <f t="shared" si="3"/>
        <v>29.599640063999999</v>
      </c>
      <c r="E202" s="11" t="s">
        <v>5</v>
      </c>
      <c r="F202" s="11" t="s">
        <v>20</v>
      </c>
      <c r="G202" s="13" t="s">
        <v>28</v>
      </c>
      <c r="H202" s="7">
        <v>23</v>
      </c>
      <c r="I202" s="8">
        <v>1.8333333333357587</v>
      </c>
      <c r="J202" s="9" t="s">
        <v>54</v>
      </c>
    </row>
    <row r="203" spans="1:10" x14ac:dyDescent="0.25">
      <c r="A203" s="4">
        <v>40351</v>
      </c>
      <c r="B203" s="7" t="s">
        <v>31</v>
      </c>
      <c r="C203" s="12">
        <v>24.688800000000001</v>
      </c>
      <c r="D203" s="12">
        <f t="shared" si="3"/>
        <v>13.499835839999999</v>
      </c>
      <c r="E203" s="11" t="s">
        <v>2</v>
      </c>
      <c r="F203" s="11" t="s">
        <v>17</v>
      </c>
      <c r="G203" s="13" t="s">
        <v>28</v>
      </c>
      <c r="H203" s="7">
        <v>43</v>
      </c>
      <c r="I203" s="8">
        <v>1.8249999999970896</v>
      </c>
      <c r="J203" s="9" t="s">
        <v>54</v>
      </c>
    </row>
    <row r="204" spans="1:10" x14ac:dyDescent="0.25">
      <c r="A204" s="4">
        <v>40351</v>
      </c>
      <c r="B204" s="7" t="s">
        <v>31</v>
      </c>
      <c r="C204" s="12">
        <v>23.591520000000003</v>
      </c>
      <c r="D204" s="12">
        <f t="shared" si="3"/>
        <v>12.899843136000001</v>
      </c>
      <c r="E204" s="11" t="s">
        <v>2</v>
      </c>
      <c r="F204" s="11" t="s">
        <v>17</v>
      </c>
      <c r="G204" s="13" t="s">
        <v>28</v>
      </c>
      <c r="H204" s="7">
        <v>35</v>
      </c>
      <c r="I204" s="8">
        <v>1.8222222222248092</v>
      </c>
      <c r="J204" s="9" t="s">
        <v>54</v>
      </c>
    </row>
    <row r="205" spans="1:10" x14ac:dyDescent="0.25">
      <c r="A205" s="4">
        <v>40351</v>
      </c>
      <c r="B205" s="7" t="s">
        <v>31</v>
      </c>
      <c r="C205" s="12">
        <v>23.042879999999997</v>
      </c>
      <c r="D205" s="12">
        <f t="shared" si="3"/>
        <v>12.599846783999997</v>
      </c>
      <c r="E205" s="11" t="s">
        <v>2</v>
      </c>
      <c r="F205" s="11" t="s">
        <v>17</v>
      </c>
      <c r="G205" s="13" t="s">
        <v>28</v>
      </c>
      <c r="H205" s="7">
        <v>40</v>
      </c>
      <c r="I205" s="8">
        <v>1.8187499999985448</v>
      </c>
      <c r="J205" s="9" t="s">
        <v>54</v>
      </c>
    </row>
    <row r="206" spans="1:10" x14ac:dyDescent="0.25">
      <c r="A206" s="4">
        <v>40351</v>
      </c>
      <c r="B206" s="7" t="s">
        <v>31</v>
      </c>
      <c r="C206" s="12">
        <v>22.311360000000001</v>
      </c>
      <c r="D206" s="12">
        <f t="shared" si="3"/>
        <v>12.199851647999999</v>
      </c>
      <c r="E206" s="11" t="s">
        <v>2</v>
      </c>
      <c r="F206" s="11" t="s">
        <v>17</v>
      </c>
      <c r="G206" s="13" t="s">
        <v>28</v>
      </c>
      <c r="H206" s="7">
        <v>33</v>
      </c>
      <c r="I206" s="8">
        <v>1.8076388888875954</v>
      </c>
      <c r="J206" s="9" t="s">
        <v>54</v>
      </c>
    </row>
    <row r="207" spans="1:10" x14ac:dyDescent="0.25">
      <c r="A207" s="4">
        <v>40351</v>
      </c>
      <c r="B207" s="7" t="s">
        <v>31</v>
      </c>
      <c r="C207" s="12">
        <v>31.821120000000001</v>
      </c>
      <c r="D207" s="12">
        <f t="shared" si="3"/>
        <v>17.399788416</v>
      </c>
      <c r="E207" s="11" t="s">
        <v>3</v>
      </c>
      <c r="F207" s="11" t="s">
        <v>18</v>
      </c>
      <c r="G207" s="13" t="s">
        <v>28</v>
      </c>
      <c r="H207" s="7">
        <v>43</v>
      </c>
      <c r="I207" s="8">
        <v>1.8166666666656965</v>
      </c>
      <c r="J207" s="9" t="s">
        <v>54</v>
      </c>
    </row>
    <row r="208" spans="1:10" x14ac:dyDescent="0.25">
      <c r="A208" s="4">
        <v>40351</v>
      </c>
      <c r="B208" s="7" t="s">
        <v>36</v>
      </c>
      <c r="C208" s="12">
        <v>34.747199999999999</v>
      </c>
      <c r="D208" s="12">
        <f t="shared" si="3"/>
        <v>18.999768959999997</v>
      </c>
      <c r="E208" s="11" t="s">
        <v>3</v>
      </c>
      <c r="F208" s="11" t="s">
        <v>18</v>
      </c>
      <c r="G208" s="13" t="s">
        <v>28</v>
      </c>
      <c r="H208" s="7">
        <v>36</v>
      </c>
      <c r="I208" s="8">
        <v>1.8076388888875954</v>
      </c>
      <c r="J208" s="9" t="s">
        <v>54</v>
      </c>
    </row>
    <row r="209" spans="1:10" x14ac:dyDescent="0.25">
      <c r="A209" s="4">
        <v>40351</v>
      </c>
      <c r="B209" s="7" t="s">
        <v>31</v>
      </c>
      <c r="C209" s="12">
        <v>33.28416</v>
      </c>
      <c r="D209" s="12">
        <f t="shared" si="3"/>
        <v>18.199778687999999</v>
      </c>
      <c r="E209" s="11" t="s">
        <v>3</v>
      </c>
      <c r="F209" s="11" t="s">
        <v>18</v>
      </c>
      <c r="G209" s="13" t="s">
        <v>28</v>
      </c>
      <c r="H209" s="7">
        <v>39</v>
      </c>
      <c r="I209" s="8">
        <v>1.8069444444408873</v>
      </c>
      <c r="J209" s="9" t="s">
        <v>55</v>
      </c>
    </row>
    <row r="210" spans="1:10" x14ac:dyDescent="0.25">
      <c r="A210" s="4">
        <v>40351</v>
      </c>
      <c r="B210" s="7" t="s">
        <v>31</v>
      </c>
      <c r="C210" s="12">
        <v>34.198560000000001</v>
      </c>
      <c r="D210" s="12">
        <f t="shared" si="3"/>
        <v>18.699772608</v>
      </c>
      <c r="E210" s="11" t="s">
        <v>3</v>
      </c>
      <c r="F210" s="11" t="s">
        <v>18</v>
      </c>
      <c r="G210" s="13" t="s">
        <v>28</v>
      </c>
      <c r="H210" s="7">
        <v>40</v>
      </c>
      <c r="I210" s="8">
        <v>1.804861111108039</v>
      </c>
      <c r="J210" s="9" t="s">
        <v>54</v>
      </c>
    </row>
    <row r="211" spans="1:10" x14ac:dyDescent="0.25">
      <c r="A211" s="4">
        <v>40351</v>
      </c>
      <c r="B211" s="7" t="s">
        <v>32</v>
      </c>
      <c r="C211" s="12">
        <v>44.622720000000001</v>
      </c>
      <c r="D211" s="12">
        <f t="shared" si="3"/>
        <v>24.399703295999998</v>
      </c>
      <c r="E211" s="11" t="s">
        <v>4</v>
      </c>
      <c r="F211" s="11" t="s">
        <v>19</v>
      </c>
      <c r="G211" s="13" t="s">
        <v>28</v>
      </c>
      <c r="H211" s="7">
        <v>40</v>
      </c>
      <c r="I211" s="8">
        <v>1.9229166666700621</v>
      </c>
      <c r="J211" s="9" t="s">
        <v>54</v>
      </c>
    </row>
    <row r="212" spans="1:10" x14ac:dyDescent="0.25">
      <c r="A212" s="4">
        <v>40351</v>
      </c>
      <c r="B212" s="7" t="s">
        <v>32</v>
      </c>
      <c r="C212" s="12">
        <v>45.354240000000004</v>
      </c>
      <c r="D212" s="12">
        <f t="shared" si="3"/>
        <v>24.799698432</v>
      </c>
      <c r="E212" s="11" t="s">
        <v>4</v>
      </c>
      <c r="F212" s="11" t="s">
        <v>19</v>
      </c>
      <c r="G212" s="13" t="s">
        <v>28</v>
      </c>
      <c r="H212" s="7">
        <v>41</v>
      </c>
      <c r="I212" s="8">
        <v>1.9083333333328483</v>
      </c>
      <c r="J212" s="9" t="s">
        <v>54</v>
      </c>
    </row>
    <row r="213" spans="1:10" x14ac:dyDescent="0.25">
      <c r="A213" s="4">
        <v>40351</v>
      </c>
      <c r="B213" s="7" t="s">
        <v>34</v>
      </c>
      <c r="C213" s="12">
        <v>45.354240000000004</v>
      </c>
      <c r="D213" s="12">
        <f t="shared" si="3"/>
        <v>24.799698432</v>
      </c>
      <c r="E213" s="11" t="s">
        <v>4</v>
      </c>
      <c r="F213" s="11" t="s">
        <v>19</v>
      </c>
      <c r="G213" s="13" t="s">
        <v>28</v>
      </c>
      <c r="H213" s="7">
        <v>39</v>
      </c>
      <c r="I213" s="8">
        <v>1.9013888888875954</v>
      </c>
      <c r="J213" s="9" t="s">
        <v>54</v>
      </c>
    </row>
    <row r="214" spans="1:10" x14ac:dyDescent="0.25">
      <c r="A214" s="4">
        <v>40351</v>
      </c>
      <c r="B214" s="7" t="s">
        <v>32</v>
      </c>
      <c r="C214" s="12">
        <v>45.171359999999993</v>
      </c>
      <c r="D214" s="12">
        <f t="shared" si="3"/>
        <v>24.699699647999992</v>
      </c>
      <c r="E214" s="11" t="s">
        <v>4</v>
      </c>
      <c r="F214" s="11" t="s">
        <v>19</v>
      </c>
      <c r="G214" s="13" t="s">
        <v>28</v>
      </c>
      <c r="H214" s="7">
        <v>38</v>
      </c>
      <c r="I214" s="8">
        <v>1.8972222222218988</v>
      </c>
      <c r="J214" s="9" t="s">
        <v>54</v>
      </c>
    </row>
    <row r="215" spans="1:10" x14ac:dyDescent="0.25">
      <c r="A215" s="4">
        <v>40351</v>
      </c>
      <c r="B215" s="7" t="s">
        <v>36</v>
      </c>
      <c r="C215" s="12">
        <v>53.400959999999991</v>
      </c>
      <c r="D215" s="12">
        <f t="shared" si="3"/>
        <v>29.199644927999991</v>
      </c>
      <c r="E215" s="11" t="s">
        <v>5</v>
      </c>
      <c r="F215" s="11" t="s">
        <v>20</v>
      </c>
      <c r="G215" s="13" t="s">
        <v>28</v>
      </c>
      <c r="H215" s="7">
        <v>30</v>
      </c>
      <c r="I215" s="8">
        <v>1.8930555555562023</v>
      </c>
      <c r="J215" s="9" t="s">
        <v>55</v>
      </c>
    </row>
    <row r="216" spans="1:10" x14ac:dyDescent="0.25">
      <c r="A216" s="4">
        <v>40351</v>
      </c>
      <c r="B216" s="7" t="s">
        <v>31</v>
      </c>
      <c r="C216" s="12">
        <v>49.560479999999998</v>
      </c>
      <c r="D216" s="12">
        <f t="shared" si="3"/>
        <v>27.099670463999995</v>
      </c>
      <c r="E216" s="11" t="s">
        <v>5</v>
      </c>
      <c r="F216" s="11" t="s">
        <v>20</v>
      </c>
      <c r="G216" s="13" t="s">
        <v>28</v>
      </c>
      <c r="H216" s="7">
        <v>47</v>
      </c>
      <c r="I216" s="8">
        <v>1.8680555555547471</v>
      </c>
      <c r="J216" s="9" t="s">
        <v>54</v>
      </c>
    </row>
    <row r="217" spans="1:10" x14ac:dyDescent="0.25">
      <c r="A217" s="4">
        <v>40351</v>
      </c>
      <c r="B217" s="7" t="s">
        <v>36</v>
      </c>
      <c r="C217" s="12">
        <v>46.085759999999993</v>
      </c>
      <c r="D217" s="12">
        <f t="shared" si="3"/>
        <v>25.199693567999994</v>
      </c>
      <c r="E217" s="11" t="s">
        <v>5</v>
      </c>
      <c r="F217" s="11" t="s">
        <v>20</v>
      </c>
      <c r="G217" s="13" t="s">
        <v>28</v>
      </c>
      <c r="H217" s="7">
        <v>29</v>
      </c>
      <c r="I217" s="8">
        <v>1.8687500000014552</v>
      </c>
      <c r="J217" s="9" t="s">
        <v>54</v>
      </c>
    </row>
    <row r="218" spans="1:10" x14ac:dyDescent="0.25">
      <c r="A218" s="4">
        <v>40351</v>
      </c>
      <c r="B218" s="7" t="s">
        <v>36</v>
      </c>
      <c r="C218" s="12">
        <v>49.926240000000007</v>
      </c>
      <c r="D218" s="12">
        <f t="shared" si="3"/>
        <v>27.299668032000003</v>
      </c>
      <c r="E218" s="11" t="s">
        <v>5</v>
      </c>
      <c r="F218" s="11" t="s">
        <v>20</v>
      </c>
      <c r="G218" s="13" t="s">
        <v>28</v>
      </c>
      <c r="H218" s="7">
        <v>38</v>
      </c>
      <c r="I218" s="8">
        <v>1.851388888891961</v>
      </c>
      <c r="J218" s="9" t="s">
        <v>55</v>
      </c>
    </row>
    <row r="219" spans="1:10" x14ac:dyDescent="0.25">
      <c r="A219" s="4">
        <v>40358</v>
      </c>
      <c r="B219" s="7" t="s">
        <v>31</v>
      </c>
      <c r="C219" s="12">
        <v>25.786079999999998</v>
      </c>
      <c r="D219" s="12">
        <f t="shared" si="3"/>
        <v>14.099828543999998</v>
      </c>
      <c r="E219" s="11" t="s">
        <v>2</v>
      </c>
      <c r="F219" s="11" t="s">
        <v>17</v>
      </c>
      <c r="G219" s="13" t="s">
        <v>28</v>
      </c>
      <c r="H219" s="7">
        <v>37</v>
      </c>
      <c r="I219" s="8">
        <v>1.9305555555547471</v>
      </c>
      <c r="J219" s="9" t="s">
        <v>54</v>
      </c>
    </row>
    <row r="220" spans="1:10" x14ac:dyDescent="0.25">
      <c r="A220" s="4">
        <v>40358</v>
      </c>
      <c r="B220" s="7" t="s">
        <v>31</v>
      </c>
      <c r="C220" s="12">
        <v>25.054559999999999</v>
      </c>
      <c r="D220" s="12">
        <f t="shared" si="3"/>
        <v>13.699833407999998</v>
      </c>
      <c r="E220" s="11" t="s">
        <v>2</v>
      </c>
      <c r="F220" s="11" t="s">
        <v>17</v>
      </c>
      <c r="G220" s="13" t="s">
        <v>28</v>
      </c>
      <c r="H220" s="7">
        <v>39</v>
      </c>
      <c r="I220" s="8">
        <v>1.9368055555532919</v>
      </c>
      <c r="J220" s="9" t="s">
        <v>54</v>
      </c>
    </row>
    <row r="221" spans="1:10" x14ac:dyDescent="0.25">
      <c r="A221" s="4">
        <v>40358</v>
      </c>
      <c r="B221" s="7" t="s">
        <v>31</v>
      </c>
      <c r="C221" s="12">
        <v>25.420320000000004</v>
      </c>
      <c r="D221" s="12">
        <f t="shared" si="3"/>
        <v>13.899830976000001</v>
      </c>
      <c r="E221" s="11" t="s">
        <v>2</v>
      </c>
      <c r="F221" s="11" t="s">
        <v>17</v>
      </c>
      <c r="G221" s="13" t="s">
        <v>28</v>
      </c>
      <c r="H221" s="7">
        <v>35</v>
      </c>
      <c r="I221" s="8">
        <v>1.9194444444437977</v>
      </c>
      <c r="J221" s="9" t="s">
        <v>54</v>
      </c>
    </row>
    <row r="222" spans="1:10" x14ac:dyDescent="0.25">
      <c r="A222" s="4">
        <v>40358</v>
      </c>
      <c r="B222" s="7" t="s">
        <v>31</v>
      </c>
      <c r="C222" s="12">
        <v>23.957279999999997</v>
      </c>
      <c r="D222" s="12">
        <f t="shared" si="3"/>
        <v>13.099840703999998</v>
      </c>
      <c r="E222" s="11" t="s">
        <v>2</v>
      </c>
      <c r="F222" s="11" t="s">
        <v>17</v>
      </c>
      <c r="G222" s="13" t="s">
        <v>28</v>
      </c>
      <c r="H222" s="7">
        <v>36</v>
      </c>
      <c r="I222" s="8">
        <v>1.9180555555576575</v>
      </c>
      <c r="J222" s="9" t="s">
        <v>54</v>
      </c>
    </row>
    <row r="223" spans="1:10" x14ac:dyDescent="0.25">
      <c r="A223" s="4">
        <v>40358</v>
      </c>
      <c r="B223" s="7" t="s">
        <v>31</v>
      </c>
      <c r="C223" s="12">
        <v>27.431999999999999</v>
      </c>
      <c r="D223" s="12">
        <f t="shared" si="3"/>
        <v>14.999817599999998</v>
      </c>
      <c r="E223" s="11" t="s">
        <v>2</v>
      </c>
      <c r="F223" s="11" t="s">
        <v>17</v>
      </c>
      <c r="G223" s="13" t="s">
        <v>28</v>
      </c>
      <c r="H223" s="7">
        <v>37</v>
      </c>
      <c r="I223" s="8">
        <v>1.9395833333328483</v>
      </c>
      <c r="J223" s="9" t="s">
        <v>54</v>
      </c>
    </row>
    <row r="224" spans="1:10" x14ac:dyDescent="0.25">
      <c r="A224" s="4">
        <v>40358</v>
      </c>
      <c r="B224" s="7" t="s">
        <v>31</v>
      </c>
      <c r="C224" s="12">
        <v>27.980640000000001</v>
      </c>
      <c r="D224" s="12">
        <f t="shared" si="3"/>
        <v>15.299813951999999</v>
      </c>
      <c r="E224" s="11" t="s">
        <v>3</v>
      </c>
      <c r="F224" s="11" t="s">
        <v>18</v>
      </c>
      <c r="G224" s="13" t="s">
        <v>28</v>
      </c>
      <c r="H224" s="7">
        <v>36</v>
      </c>
      <c r="I224" s="8">
        <v>1.9465277777781012</v>
      </c>
      <c r="J224" s="9" t="s">
        <v>54</v>
      </c>
    </row>
    <row r="225" spans="1:10" x14ac:dyDescent="0.25">
      <c r="A225" s="4">
        <v>40358</v>
      </c>
      <c r="B225" s="7" t="s">
        <v>31</v>
      </c>
      <c r="C225" s="12">
        <v>30.1752</v>
      </c>
      <c r="D225" s="12">
        <f t="shared" si="3"/>
        <v>16.499799359999997</v>
      </c>
      <c r="E225" s="11" t="s">
        <v>3</v>
      </c>
      <c r="F225" s="11" t="s">
        <v>18</v>
      </c>
      <c r="G225" s="13" t="s">
        <v>28</v>
      </c>
      <c r="H225" s="7">
        <v>41</v>
      </c>
      <c r="I225" s="8">
        <v>1.9520833333299379</v>
      </c>
      <c r="J225" s="9" t="s">
        <v>54</v>
      </c>
    </row>
    <row r="226" spans="1:10" x14ac:dyDescent="0.25">
      <c r="A226" s="4">
        <v>40358</v>
      </c>
      <c r="B226" s="7" t="s">
        <v>36</v>
      </c>
      <c r="C226" s="12">
        <v>33.649920000000002</v>
      </c>
      <c r="D226" s="12">
        <f t="shared" si="3"/>
        <v>18.399776255999999</v>
      </c>
      <c r="E226" s="11" t="s">
        <v>3</v>
      </c>
      <c r="F226" s="11" t="s">
        <v>18</v>
      </c>
      <c r="G226" s="13" t="s">
        <v>28</v>
      </c>
      <c r="H226" s="7">
        <v>36</v>
      </c>
      <c r="I226" s="8">
        <v>1.9506944444437977</v>
      </c>
      <c r="J226" s="9" t="s">
        <v>54</v>
      </c>
    </row>
    <row r="227" spans="1:10" x14ac:dyDescent="0.25">
      <c r="A227" s="4">
        <v>40358</v>
      </c>
      <c r="B227" s="7" t="s">
        <v>37</v>
      </c>
      <c r="C227" s="12">
        <v>40.233600000000003</v>
      </c>
      <c r="D227" s="12">
        <f t="shared" si="3"/>
        <v>21.999732479999999</v>
      </c>
      <c r="E227" s="11" t="s">
        <v>4</v>
      </c>
      <c r="F227" s="11" t="s">
        <v>19</v>
      </c>
      <c r="G227" s="13" t="s">
        <v>28</v>
      </c>
      <c r="H227" s="7">
        <v>40</v>
      </c>
      <c r="I227" s="8">
        <v>2.0111111111109494</v>
      </c>
      <c r="J227" s="9" t="s">
        <v>54</v>
      </c>
    </row>
    <row r="228" spans="1:10" x14ac:dyDescent="0.25">
      <c r="A228" s="4">
        <v>40358</v>
      </c>
      <c r="B228" s="7" t="s">
        <v>36</v>
      </c>
      <c r="C228" s="12">
        <v>40.599359999999997</v>
      </c>
      <c r="D228" s="12">
        <f t="shared" si="3"/>
        <v>22.199730047999996</v>
      </c>
      <c r="E228" s="11" t="s">
        <v>4</v>
      </c>
      <c r="F228" s="11" t="s">
        <v>19</v>
      </c>
      <c r="G228" s="13" t="s">
        <v>28</v>
      </c>
      <c r="H228" s="7">
        <v>36</v>
      </c>
      <c r="I228" s="8">
        <v>2.0097222222175333</v>
      </c>
      <c r="J228" s="9" t="s">
        <v>54</v>
      </c>
    </row>
    <row r="229" spans="1:10" x14ac:dyDescent="0.25">
      <c r="A229" s="4">
        <v>40358</v>
      </c>
      <c r="B229" s="7" t="s">
        <v>34</v>
      </c>
      <c r="C229" s="12">
        <v>40.965119999999999</v>
      </c>
      <c r="D229" s="12">
        <f t="shared" si="3"/>
        <v>22.399727615999996</v>
      </c>
      <c r="E229" s="11" t="s">
        <v>4</v>
      </c>
      <c r="F229" s="11" t="s">
        <v>19</v>
      </c>
      <c r="G229" s="13" t="s">
        <v>28</v>
      </c>
      <c r="H229" s="7">
        <v>52</v>
      </c>
      <c r="I229" s="8">
        <v>2.0041666666656965</v>
      </c>
      <c r="J229" s="9" t="s">
        <v>54</v>
      </c>
    </row>
    <row r="230" spans="1:10" x14ac:dyDescent="0.25">
      <c r="A230" s="4">
        <v>40358</v>
      </c>
      <c r="B230" s="7" t="s">
        <v>36</v>
      </c>
      <c r="C230" s="12">
        <v>38.953440000000001</v>
      </c>
      <c r="D230" s="12">
        <f t="shared" si="3"/>
        <v>21.299740991999997</v>
      </c>
      <c r="E230" s="11" t="s">
        <v>4</v>
      </c>
      <c r="F230" s="11" t="s">
        <v>19</v>
      </c>
      <c r="G230" s="13" t="s">
        <v>28</v>
      </c>
      <c r="H230" s="7">
        <v>37</v>
      </c>
      <c r="I230" s="8">
        <v>2.0027777777722804</v>
      </c>
      <c r="J230" s="9" t="s">
        <v>55</v>
      </c>
    </row>
    <row r="231" spans="1:10" x14ac:dyDescent="0.25">
      <c r="A231" s="4">
        <v>40358</v>
      </c>
      <c r="B231" s="7" t="s">
        <v>33</v>
      </c>
      <c r="C231" s="12">
        <v>47.914559999999994</v>
      </c>
      <c r="D231" s="12">
        <f t="shared" si="3"/>
        <v>26.199681407999996</v>
      </c>
      <c r="E231" s="11" t="s">
        <v>5</v>
      </c>
      <c r="F231" s="11" t="s">
        <v>20</v>
      </c>
      <c r="G231" s="13" t="s">
        <v>28</v>
      </c>
      <c r="H231" s="7">
        <v>37</v>
      </c>
      <c r="I231" s="8">
        <v>2.0402777777781012</v>
      </c>
      <c r="J231" s="9" t="s">
        <v>54</v>
      </c>
    </row>
    <row r="232" spans="1:10" x14ac:dyDescent="0.25">
      <c r="A232" s="4">
        <v>40358</v>
      </c>
      <c r="B232" s="7" t="s">
        <v>33</v>
      </c>
      <c r="C232" s="12">
        <v>46.085759999999993</v>
      </c>
      <c r="D232" s="12">
        <f t="shared" si="3"/>
        <v>25.199693567999994</v>
      </c>
      <c r="E232" s="11" t="s">
        <v>5</v>
      </c>
      <c r="F232" s="11" t="s">
        <v>20</v>
      </c>
      <c r="G232" s="13" t="s">
        <v>28</v>
      </c>
      <c r="H232" s="7">
        <v>30</v>
      </c>
      <c r="I232" s="8">
        <v>2.0381944444379769</v>
      </c>
      <c r="J232" s="9" t="s">
        <v>54</v>
      </c>
    </row>
    <row r="233" spans="1:10" x14ac:dyDescent="0.25">
      <c r="A233" s="4">
        <v>40358</v>
      </c>
      <c r="B233" s="7" t="s">
        <v>33</v>
      </c>
      <c r="C233" s="12">
        <v>49.926240000000007</v>
      </c>
      <c r="D233" s="12">
        <f t="shared" si="3"/>
        <v>27.299668032000003</v>
      </c>
      <c r="E233" s="11" t="s">
        <v>5</v>
      </c>
      <c r="F233" s="11" t="s">
        <v>20</v>
      </c>
      <c r="G233" s="13" t="s">
        <v>28</v>
      </c>
      <c r="H233" s="7">
        <v>38</v>
      </c>
      <c r="I233" s="8">
        <v>2.0333333333328483</v>
      </c>
      <c r="J233" s="9" t="s">
        <v>54</v>
      </c>
    </row>
    <row r="234" spans="1:10" x14ac:dyDescent="0.25">
      <c r="A234" s="4">
        <v>40358</v>
      </c>
      <c r="B234" s="7" t="s">
        <v>31</v>
      </c>
      <c r="C234" s="12">
        <v>52.852319999999999</v>
      </c>
      <c r="D234" s="12">
        <f t="shared" si="3"/>
        <v>28.899648575999997</v>
      </c>
      <c r="E234" s="11" t="s">
        <v>5</v>
      </c>
      <c r="F234" s="11" t="s">
        <v>20</v>
      </c>
      <c r="G234" s="13" t="s">
        <v>28</v>
      </c>
      <c r="H234" s="7">
        <v>45</v>
      </c>
      <c r="I234" s="8">
        <v>2.0298611111138598</v>
      </c>
      <c r="J234" s="9" t="s">
        <v>54</v>
      </c>
    </row>
    <row r="235" spans="1:10" x14ac:dyDescent="0.25">
      <c r="A235" s="4">
        <v>40386</v>
      </c>
      <c r="B235" s="7" t="s">
        <v>32</v>
      </c>
      <c r="C235" s="12">
        <v>29.2608</v>
      </c>
      <c r="D235" s="12">
        <f t="shared" si="3"/>
        <v>15.999805439999998</v>
      </c>
      <c r="E235" s="11" t="s">
        <v>3</v>
      </c>
      <c r="F235" s="11" t="s">
        <v>18</v>
      </c>
      <c r="G235" s="13" t="s">
        <v>28</v>
      </c>
      <c r="H235" s="7">
        <v>39</v>
      </c>
      <c r="I235" s="8">
        <v>1.9513888888905058</v>
      </c>
      <c r="J235" s="9" t="s">
        <v>54</v>
      </c>
    </row>
    <row r="236" spans="1:10" x14ac:dyDescent="0.25">
      <c r="A236" s="4">
        <v>40386</v>
      </c>
      <c r="B236" s="7" t="s">
        <v>33</v>
      </c>
      <c r="C236" s="12">
        <v>31.089600000000001</v>
      </c>
      <c r="D236" s="12">
        <f t="shared" si="3"/>
        <v>16.999793279999999</v>
      </c>
      <c r="E236" s="11" t="s">
        <v>3</v>
      </c>
      <c r="F236" s="11" t="s">
        <v>18</v>
      </c>
      <c r="G236" s="13" t="s">
        <v>28</v>
      </c>
      <c r="H236" s="7">
        <v>32</v>
      </c>
      <c r="I236" s="8">
        <v>1.9395833333328483</v>
      </c>
      <c r="J236" s="9" t="s">
        <v>54</v>
      </c>
    </row>
    <row r="237" spans="1:10" x14ac:dyDescent="0.25">
      <c r="A237" s="4">
        <v>40386</v>
      </c>
      <c r="B237" s="7" t="s">
        <v>33</v>
      </c>
      <c r="C237" s="12">
        <v>32.552639999999997</v>
      </c>
      <c r="D237" s="12">
        <f t="shared" si="3"/>
        <v>17.799783551999997</v>
      </c>
      <c r="E237" s="11" t="s">
        <v>3</v>
      </c>
      <c r="F237" s="11" t="s">
        <v>18</v>
      </c>
      <c r="G237" s="13" t="s">
        <v>28</v>
      </c>
      <c r="H237" s="7">
        <v>30</v>
      </c>
      <c r="I237" s="8">
        <v>1.9340277777810115</v>
      </c>
      <c r="J237" s="9" t="s">
        <v>54</v>
      </c>
    </row>
    <row r="238" spans="1:10" x14ac:dyDescent="0.25">
      <c r="A238" s="4">
        <v>40386</v>
      </c>
      <c r="B238" s="7" t="s">
        <v>34</v>
      </c>
      <c r="C238" s="12">
        <v>23.225760000000001</v>
      </c>
      <c r="D238" s="12">
        <f t="shared" si="3"/>
        <v>12.699845567999999</v>
      </c>
      <c r="E238" s="11" t="s">
        <v>2</v>
      </c>
      <c r="F238" s="11" t="s">
        <v>17</v>
      </c>
      <c r="G238" s="13" t="s">
        <v>28</v>
      </c>
      <c r="H238" s="7">
        <v>40</v>
      </c>
      <c r="I238" s="8">
        <v>1.929861111108039</v>
      </c>
      <c r="J238" s="9" t="s">
        <v>54</v>
      </c>
    </row>
    <row r="239" spans="1:10" x14ac:dyDescent="0.25">
      <c r="A239" s="4">
        <v>40386</v>
      </c>
      <c r="B239" s="7" t="s">
        <v>32</v>
      </c>
      <c r="C239" s="12">
        <v>33.28416</v>
      </c>
      <c r="D239" s="12">
        <f t="shared" si="3"/>
        <v>18.199778687999999</v>
      </c>
      <c r="E239" s="11" t="s">
        <v>3</v>
      </c>
      <c r="F239" s="11" t="s">
        <v>18</v>
      </c>
      <c r="G239" s="13" t="s">
        <v>28</v>
      </c>
      <c r="H239" s="7">
        <v>40</v>
      </c>
      <c r="I239" s="8">
        <v>1.9013888888875954</v>
      </c>
      <c r="J239" s="9" t="s">
        <v>54</v>
      </c>
    </row>
    <row r="240" spans="1:10" x14ac:dyDescent="0.25">
      <c r="A240" s="4">
        <v>40386</v>
      </c>
      <c r="B240" s="7" t="s">
        <v>36</v>
      </c>
      <c r="C240" s="12">
        <v>45.171359999999993</v>
      </c>
      <c r="D240" s="12">
        <f t="shared" si="3"/>
        <v>24.699699647999992</v>
      </c>
      <c r="E240" s="11" t="s">
        <v>4</v>
      </c>
      <c r="F240" s="11" t="s">
        <v>19</v>
      </c>
      <c r="G240" s="13" t="s">
        <v>28</v>
      </c>
      <c r="H240" s="7">
        <v>37</v>
      </c>
      <c r="I240" s="8">
        <v>1.890277777776646</v>
      </c>
      <c r="J240" s="9" t="s">
        <v>54</v>
      </c>
    </row>
    <row r="241" spans="1:10" x14ac:dyDescent="0.25">
      <c r="A241" s="4">
        <v>40386</v>
      </c>
      <c r="B241" s="7" t="s">
        <v>34</v>
      </c>
      <c r="C241" s="12">
        <v>44.256959999999992</v>
      </c>
      <c r="D241" s="12">
        <f t="shared" si="3"/>
        <v>24.199705727999994</v>
      </c>
      <c r="E241" s="11" t="s">
        <v>4</v>
      </c>
      <c r="F241" s="11" t="s">
        <v>19</v>
      </c>
      <c r="G241" s="13" t="s">
        <v>28</v>
      </c>
      <c r="H241" s="7">
        <v>35</v>
      </c>
      <c r="I241" s="8">
        <v>1.8847222222248092</v>
      </c>
      <c r="J241" s="9" t="s">
        <v>54</v>
      </c>
    </row>
    <row r="242" spans="1:10" x14ac:dyDescent="0.25">
      <c r="A242" s="4">
        <v>40386</v>
      </c>
      <c r="B242" s="7" t="s">
        <v>34</v>
      </c>
      <c r="C242" s="12">
        <v>44.256959999999992</v>
      </c>
      <c r="D242" s="12">
        <f t="shared" si="3"/>
        <v>24.199705727999994</v>
      </c>
      <c r="E242" s="11" t="s">
        <v>4</v>
      </c>
      <c r="F242" s="11" t="s">
        <v>19</v>
      </c>
      <c r="G242" s="13" t="s">
        <v>28</v>
      </c>
      <c r="H242" s="7">
        <v>42</v>
      </c>
      <c r="I242" s="8">
        <v>1.867361111115315</v>
      </c>
      <c r="J242" s="9" t="s">
        <v>54</v>
      </c>
    </row>
    <row r="243" spans="1:10" x14ac:dyDescent="0.25">
      <c r="A243" s="4">
        <v>40386</v>
      </c>
      <c r="B243" s="7" t="s">
        <v>37</v>
      </c>
      <c r="C243" s="12">
        <v>44.256959999999992</v>
      </c>
      <c r="D243" s="12">
        <f t="shared" si="3"/>
        <v>24.199705727999994</v>
      </c>
      <c r="E243" s="11" t="s">
        <v>4</v>
      </c>
      <c r="F243" s="11" t="s">
        <v>19</v>
      </c>
      <c r="G243" s="13" t="s">
        <v>28</v>
      </c>
      <c r="H243" s="7">
        <v>43</v>
      </c>
      <c r="I243" s="8">
        <v>1.8534722222248092</v>
      </c>
      <c r="J243" s="9" t="s">
        <v>54</v>
      </c>
    </row>
    <row r="244" spans="1:10" x14ac:dyDescent="0.25">
      <c r="A244" s="4">
        <v>40386</v>
      </c>
      <c r="B244" s="7" t="s">
        <v>32</v>
      </c>
      <c r="C244" s="12">
        <v>45.354240000000004</v>
      </c>
      <c r="D244" s="12">
        <f t="shared" si="3"/>
        <v>24.799698432</v>
      </c>
      <c r="E244" s="11" t="s">
        <v>4</v>
      </c>
      <c r="F244" s="11" t="s">
        <v>19</v>
      </c>
      <c r="G244" s="13" t="s">
        <v>28</v>
      </c>
      <c r="H244" s="7">
        <v>40</v>
      </c>
      <c r="I244" s="8">
        <v>1.8381944444408873</v>
      </c>
      <c r="J244" s="9" t="s">
        <v>54</v>
      </c>
    </row>
    <row r="245" spans="1:10" x14ac:dyDescent="0.25">
      <c r="A245" s="4">
        <v>40386</v>
      </c>
      <c r="B245" s="7" t="s">
        <v>32</v>
      </c>
      <c r="C245" s="12">
        <v>50.657759999999996</v>
      </c>
      <c r="D245" s="12">
        <f t="shared" si="3"/>
        <v>27.699663167999997</v>
      </c>
      <c r="E245" s="11" t="s">
        <v>5</v>
      </c>
      <c r="F245" s="11" t="s">
        <v>20</v>
      </c>
      <c r="G245" s="13" t="s">
        <v>28</v>
      </c>
      <c r="H245" s="7">
        <v>41</v>
      </c>
      <c r="I245" s="8">
        <v>1.8326388888890506</v>
      </c>
      <c r="J245" s="9" t="s">
        <v>54</v>
      </c>
    </row>
    <row r="246" spans="1:10" x14ac:dyDescent="0.25">
      <c r="A246" s="4">
        <v>40386</v>
      </c>
      <c r="B246" s="7" t="s">
        <v>34</v>
      </c>
      <c r="C246" s="12">
        <v>49.560479999999998</v>
      </c>
      <c r="D246" s="12">
        <f t="shared" si="3"/>
        <v>27.099670463999995</v>
      </c>
      <c r="E246" s="11" t="s">
        <v>5</v>
      </c>
      <c r="F246" s="11" t="s">
        <v>20</v>
      </c>
      <c r="G246" s="13" t="s">
        <v>28</v>
      </c>
      <c r="H246" s="7">
        <v>40</v>
      </c>
      <c r="I246" s="8">
        <v>1.8256944444437977</v>
      </c>
      <c r="J246" s="9" t="s">
        <v>54</v>
      </c>
    </row>
    <row r="247" spans="1:10" x14ac:dyDescent="0.25">
      <c r="A247" s="4">
        <v>40386</v>
      </c>
      <c r="B247" s="7" t="s">
        <v>32</v>
      </c>
      <c r="C247" s="12">
        <v>49.377600000000001</v>
      </c>
      <c r="D247" s="12">
        <f t="shared" si="3"/>
        <v>26.999671679999999</v>
      </c>
      <c r="E247" s="11" t="s">
        <v>5</v>
      </c>
      <c r="F247" s="11" t="s">
        <v>20</v>
      </c>
      <c r="G247" s="13" t="s">
        <v>28</v>
      </c>
      <c r="H247" s="7">
        <v>42</v>
      </c>
      <c r="I247" s="8">
        <v>1.7937500000043656</v>
      </c>
      <c r="J247" s="9" t="s">
        <v>54</v>
      </c>
    </row>
    <row r="248" spans="1:10" x14ac:dyDescent="0.25">
      <c r="A248" s="4">
        <v>40386</v>
      </c>
      <c r="B248" s="7" t="s">
        <v>33</v>
      </c>
      <c r="C248" s="12">
        <v>48.463200000000001</v>
      </c>
      <c r="D248" s="12">
        <f t="shared" si="3"/>
        <v>26.499677759999997</v>
      </c>
      <c r="E248" s="11" t="s">
        <v>5</v>
      </c>
      <c r="F248" s="11" t="s">
        <v>20</v>
      </c>
      <c r="G248" s="13" t="s">
        <v>28</v>
      </c>
      <c r="H248" s="7">
        <v>34</v>
      </c>
      <c r="I248" s="8">
        <v>1.7819444444467081</v>
      </c>
      <c r="J248" s="9" t="s">
        <v>54</v>
      </c>
    </row>
    <row r="249" spans="1:10" x14ac:dyDescent="0.25">
      <c r="A249" s="4">
        <v>40401</v>
      </c>
      <c r="B249" s="7" t="s">
        <v>33</v>
      </c>
      <c r="C249" s="12">
        <v>35.844479999999997</v>
      </c>
      <c r="D249" s="12">
        <f t="shared" si="3"/>
        <v>19.599761663999995</v>
      </c>
      <c r="E249" s="11" t="s">
        <v>3</v>
      </c>
      <c r="F249" s="11" t="s">
        <v>18</v>
      </c>
      <c r="G249" s="13" t="s">
        <v>28</v>
      </c>
      <c r="H249" s="7">
        <v>34</v>
      </c>
      <c r="I249" s="8">
        <v>1.8715277777737356</v>
      </c>
      <c r="J249" s="9" t="s">
        <v>56</v>
      </c>
    </row>
    <row r="250" spans="1:10" x14ac:dyDescent="0.25">
      <c r="A250" s="4">
        <v>40401</v>
      </c>
      <c r="B250" s="7" t="s">
        <v>33</v>
      </c>
      <c r="C250" s="12">
        <v>35.844479999999997</v>
      </c>
      <c r="D250" s="12">
        <f t="shared" si="3"/>
        <v>19.599761663999995</v>
      </c>
      <c r="E250" s="11" t="s">
        <v>3</v>
      </c>
      <c r="F250" s="11" t="s">
        <v>18</v>
      </c>
      <c r="G250" s="13" t="s">
        <v>28</v>
      </c>
      <c r="H250" s="7">
        <v>36</v>
      </c>
      <c r="I250" s="8">
        <v>1.8694444444481633</v>
      </c>
      <c r="J250" s="9" t="s">
        <v>56</v>
      </c>
    </row>
    <row r="251" spans="1:10" x14ac:dyDescent="0.25">
      <c r="A251" s="4">
        <v>40401</v>
      </c>
      <c r="B251" s="7" t="s">
        <v>37</v>
      </c>
      <c r="C251" s="12">
        <v>34.381439999999998</v>
      </c>
      <c r="D251" s="12">
        <f t="shared" si="3"/>
        <v>18.799771391999997</v>
      </c>
      <c r="E251" s="11" t="s">
        <v>3</v>
      </c>
      <c r="F251" s="11" t="s">
        <v>18</v>
      </c>
      <c r="G251" s="13" t="s">
        <v>28</v>
      </c>
      <c r="H251" s="7">
        <v>40</v>
      </c>
      <c r="I251" s="8">
        <v>1.8611111111094942</v>
      </c>
      <c r="J251" s="9" t="s">
        <v>56</v>
      </c>
    </row>
    <row r="252" spans="1:10" x14ac:dyDescent="0.25">
      <c r="A252" s="4">
        <v>40401</v>
      </c>
      <c r="B252" s="7" t="s">
        <v>38</v>
      </c>
      <c r="C252" s="12">
        <v>34.015680000000003</v>
      </c>
      <c r="D252" s="12">
        <f t="shared" si="3"/>
        <v>18.599773824</v>
      </c>
      <c r="E252" s="11" t="s">
        <v>3</v>
      </c>
      <c r="F252" s="11" t="s">
        <v>18</v>
      </c>
      <c r="G252" s="13" t="s">
        <v>28</v>
      </c>
      <c r="H252" s="7">
        <v>37</v>
      </c>
      <c r="I252" s="8">
        <v>1.8548611111109494</v>
      </c>
      <c r="J252" s="9" t="s">
        <v>56</v>
      </c>
    </row>
    <row r="253" spans="1:10" x14ac:dyDescent="0.25">
      <c r="A253" s="4">
        <v>40401</v>
      </c>
      <c r="B253" s="7" t="s">
        <v>34</v>
      </c>
      <c r="C253" s="12">
        <v>26.88336</v>
      </c>
      <c r="D253" s="12">
        <f t="shared" si="3"/>
        <v>14.699821247999999</v>
      </c>
      <c r="E253" s="11" t="s">
        <v>2</v>
      </c>
      <c r="F253" s="11" t="s">
        <v>17</v>
      </c>
      <c r="G253" s="13" t="s">
        <v>28</v>
      </c>
      <c r="H253" s="7">
        <v>41</v>
      </c>
      <c r="I253" s="8">
        <v>1.827777777776646</v>
      </c>
      <c r="J253" s="9" t="s">
        <v>56</v>
      </c>
    </row>
    <row r="254" spans="1:10" x14ac:dyDescent="0.25">
      <c r="A254" s="4">
        <v>40401</v>
      </c>
      <c r="B254" s="7" t="s">
        <v>36</v>
      </c>
      <c r="C254" s="12">
        <v>44.805599999999998</v>
      </c>
      <c r="D254" s="12">
        <f t="shared" si="3"/>
        <v>24.499702079999999</v>
      </c>
      <c r="E254" s="11" t="s">
        <v>4</v>
      </c>
      <c r="F254" s="11" t="s">
        <v>19</v>
      </c>
      <c r="G254" s="13" t="s">
        <v>28</v>
      </c>
      <c r="H254" s="7">
        <v>30</v>
      </c>
      <c r="I254" s="8">
        <v>1.921527777776646</v>
      </c>
      <c r="J254" s="9" t="s">
        <v>55</v>
      </c>
    </row>
    <row r="255" spans="1:10" x14ac:dyDescent="0.25">
      <c r="A255" s="4">
        <v>40401</v>
      </c>
      <c r="B255" s="7" t="s">
        <v>34</v>
      </c>
      <c r="C255" s="12">
        <v>41.696640000000009</v>
      </c>
      <c r="D255" s="12">
        <f t="shared" si="3"/>
        <v>22.799722752000005</v>
      </c>
      <c r="E255" s="11" t="s">
        <v>4</v>
      </c>
      <c r="F255" s="11" t="s">
        <v>19</v>
      </c>
      <c r="G255" s="13" t="s">
        <v>28</v>
      </c>
      <c r="H255" s="7">
        <v>40</v>
      </c>
      <c r="I255" s="8">
        <v>1.9236111111094942</v>
      </c>
      <c r="J255" s="9" t="s">
        <v>56</v>
      </c>
    </row>
    <row r="256" spans="1:10" x14ac:dyDescent="0.25">
      <c r="A256" s="4">
        <v>40401</v>
      </c>
      <c r="B256" s="7" t="s">
        <v>32</v>
      </c>
      <c r="C256" s="12">
        <v>43.342559999999992</v>
      </c>
      <c r="D256" s="12">
        <f t="shared" si="3"/>
        <v>23.699711807999993</v>
      </c>
      <c r="E256" s="11" t="s">
        <v>4</v>
      </c>
      <c r="F256" s="11" t="s">
        <v>19</v>
      </c>
      <c r="G256" s="13" t="s">
        <v>28</v>
      </c>
      <c r="H256" s="7">
        <v>37</v>
      </c>
      <c r="I256" s="8">
        <v>1.9194444444437977</v>
      </c>
      <c r="J256" s="9" t="s">
        <v>56</v>
      </c>
    </row>
    <row r="257" spans="1:10" x14ac:dyDescent="0.25">
      <c r="A257" s="4">
        <v>40401</v>
      </c>
      <c r="B257" s="7" t="s">
        <v>37</v>
      </c>
      <c r="C257" s="12">
        <v>43.891199999999998</v>
      </c>
      <c r="D257" s="12">
        <f t="shared" si="3"/>
        <v>23.999708159999997</v>
      </c>
      <c r="E257" s="11" t="s">
        <v>4</v>
      </c>
      <c r="F257" s="11" t="s">
        <v>19</v>
      </c>
      <c r="G257" s="13" t="s">
        <v>28</v>
      </c>
      <c r="H257" s="7">
        <v>33</v>
      </c>
      <c r="I257" s="8">
        <v>1.9083333333328483</v>
      </c>
      <c r="J257" s="9" t="s">
        <v>56</v>
      </c>
    </row>
    <row r="258" spans="1:10" x14ac:dyDescent="0.25">
      <c r="A258" s="4">
        <v>40401</v>
      </c>
      <c r="B258" s="7" t="s">
        <v>32</v>
      </c>
      <c r="C258" s="12">
        <v>43.342559999999992</v>
      </c>
      <c r="D258" s="12">
        <f t="shared" si="3"/>
        <v>23.699711807999993</v>
      </c>
      <c r="E258" s="11" t="s">
        <v>4</v>
      </c>
      <c r="F258" s="11" t="s">
        <v>19</v>
      </c>
      <c r="G258" s="13" t="s">
        <v>28</v>
      </c>
      <c r="H258" s="7">
        <v>39</v>
      </c>
      <c r="I258" s="8">
        <v>1.9041666666671517</v>
      </c>
      <c r="J258" s="9" t="s">
        <v>56</v>
      </c>
    </row>
    <row r="259" spans="1:10" x14ac:dyDescent="0.25">
      <c r="A259" s="4">
        <v>40401</v>
      </c>
      <c r="B259" s="7" t="s">
        <v>33</v>
      </c>
      <c r="C259" s="12">
        <v>51.206400000000002</v>
      </c>
      <c r="D259" s="12">
        <f t="shared" ref="D259:D322" si="4">C259*0.5468</f>
        <v>27.999659519999998</v>
      </c>
      <c r="E259" s="11" t="s">
        <v>5</v>
      </c>
      <c r="F259" s="11" t="s">
        <v>20</v>
      </c>
      <c r="G259" s="13" t="s">
        <v>28</v>
      </c>
      <c r="H259" s="7">
        <v>39</v>
      </c>
      <c r="I259" s="8">
        <v>1.9625000000014552</v>
      </c>
      <c r="J259" s="9" t="s">
        <v>56</v>
      </c>
    </row>
    <row r="260" spans="1:10" x14ac:dyDescent="0.25">
      <c r="A260" s="4">
        <v>40401</v>
      </c>
      <c r="B260" s="7" t="s">
        <v>32</v>
      </c>
      <c r="C260" s="12">
        <v>52.120800000000003</v>
      </c>
      <c r="D260" s="12">
        <f t="shared" si="4"/>
        <v>28.499653439999999</v>
      </c>
      <c r="E260" s="11" t="s">
        <v>5</v>
      </c>
      <c r="F260" s="11" t="s">
        <v>20</v>
      </c>
      <c r="G260" s="13" t="s">
        <v>28</v>
      </c>
      <c r="H260" s="7">
        <v>37</v>
      </c>
      <c r="I260" s="8">
        <v>1.9499999999970896</v>
      </c>
      <c r="J260" s="9" t="s">
        <v>56</v>
      </c>
    </row>
    <row r="261" spans="1:10" x14ac:dyDescent="0.25">
      <c r="A261" s="4">
        <v>40401</v>
      </c>
      <c r="B261" s="7" t="s">
        <v>31</v>
      </c>
      <c r="C261" s="12">
        <v>50.657759999999996</v>
      </c>
      <c r="D261" s="12">
        <f t="shared" si="4"/>
        <v>27.699663167999997</v>
      </c>
      <c r="E261" s="11" t="s">
        <v>5</v>
      </c>
      <c r="F261" s="11" t="s">
        <v>20</v>
      </c>
      <c r="G261" s="13" t="s">
        <v>28</v>
      </c>
      <c r="H261" s="7">
        <v>40</v>
      </c>
      <c r="I261" s="8">
        <v>1.9402777777795563</v>
      </c>
      <c r="J261" s="9" t="s">
        <v>56</v>
      </c>
    </row>
    <row r="262" spans="1:10" x14ac:dyDescent="0.25">
      <c r="A262" s="4">
        <v>40401</v>
      </c>
      <c r="B262" s="7" t="s">
        <v>31</v>
      </c>
      <c r="C262" s="12">
        <v>51.755040000000008</v>
      </c>
      <c r="D262" s="12">
        <f t="shared" si="4"/>
        <v>28.299655872000002</v>
      </c>
      <c r="E262" s="11" t="s">
        <v>5</v>
      </c>
      <c r="F262" s="11" t="s">
        <v>20</v>
      </c>
      <c r="G262" s="13" t="s">
        <v>28</v>
      </c>
      <c r="H262" s="7">
        <v>44</v>
      </c>
      <c r="I262" s="8">
        <v>1.9493055555576575</v>
      </c>
      <c r="J262" s="9" t="s">
        <v>56</v>
      </c>
    </row>
    <row r="263" spans="1:10" x14ac:dyDescent="0.25">
      <c r="A263" s="4">
        <v>40401</v>
      </c>
      <c r="B263" s="7" t="s">
        <v>33</v>
      </c>
      <c r="C263" s="12">
        <v>52.30368</v>
      </c>
      <c r="D263" s="12">
        <f t="shared" si="4"/>
        <v>28.599652223999996</v>
      </c>
      <c r="E263" s="11" t="s">
        <v>5</v>
      </c>
      <c r="F263" s="11" t="s">
        <v>20</v>
      </c>
      <c r="G263" s="13" t="s">
        <v>28</v>
      </c>
      <c r="H263" s="7">
        <v>38</v>
      </c>
      <c r="I263" s="8">
        <v>1.9319444444408873</v>
      </c>
      <c r="J263" s="9" t="s">
        <v>56</v>
      </c>
    </row>
    <row r="264" spans="1:10" x14ac:dyDescent="0.25">
      <c r="A264" s="4">
        <v>40434</v>
      </c>
      <c r="B264" s="7" t="s">
        <v>33</v>
      </c>
      <c r="C264" s="12">
        <v>34.747199999999999</v>
      </c>
      <c r="D264" s="12">
        <f t="shared" si="4"/>
        <v>18.999768959999997</v>
      </c>
      <c r="E264" s="11" t="s">
        <v>3</v>
      </c>
      <c r="F264" s="11" t="s">
        <v>18</v>
      </c>
      <c r="G264" s="13" t="s">
        <v>28</v>
      </c>
      <c r="H264" s="7">
        <v>30</v>
      </c>
      <c r="I264" s="8">
        <v>1.8555555555576575</v>
      </c>
      <c r="J264" s="9" t="s">
        <v>54</v>
      </c>
    </row>
    <row r="265" spans="1:10" x14ac:dyDescent="0.25">
      <c r="A265" s="4">
        <v>40434</v>
      </c>
      <c r="B265" s="7" t="s">
        <v>33</v>
      </c>
      <c r="C265" s="12">
        <v>34.198560000000001</v>
      </c>
      <c r="D265" s="12">
        <f t="shared" si="4"/>
        <v>18.699772608</v>
      </c>
      <c r="E265" s="11" t="s">
        <v>3</v>
      </c>
      <c r="F265" s="11" t="s">
        <v>18</v>
      </c>
      <c r="G265" s="13" t="s">
        <v>28</v>
      </c>
      <c r="H265" s="7">
        <v>31</v>
      </c>
      <c r="I265" s="8">
        <v>1.8402777777810115</v>
      </c>
      <c r="J265" s="9" t="s">
        <v>54</v>
      </c>
    </row>
    <row r="266" spans="1:10" x14ac:dyDescent="0.25">
      <c r="A266" s="4">
        <v>40434</v>
      </c>
      <c r="B266" s="7" t="s">
        <v>33</v>
      </c>
      <c r="C266" s="12">
        <v>36.027360000000002</v>
      </c>
      <c r="D266" s="12">
        <f t="shared" si="4"/>
        <v>19.699760447999999</v>
      </c>
      <c r="E266" s="11" t="s">
        <v>3</v>
      </c>
      <c r="F266" s="11" t="s">
        <v>18</v>
      </c>
      <c r="G266" s="13" t="s">
        <v>28</v>
      </c>
      <c r="H266" s="7">
        <v>31</v>
      </c>
      <c r="I266" s="8">
        <v>1.8263888888832298</v>
      </c>
      <c r="J266" s="9" t="s">
        <v>54</v>
      </c>
    </row>
    <row r="267" spans="1:10" x14ac:dyDescent="0.25">
      <c r="A267" s="4">
        <v>40434</v>
      </c>
      <c r="B267" s="7" t="s">
        <v>33</v>
      </c>
      <c r="C267" s="12">
        <v>31.272480000000002</v>
      </c>
      <c r="D267" s="12">
        <f t="shared" si="4"/>
        <v>17.099792063999999</v>
      </c>
      <c r="E267" s="11" t="s">
        <v>3</v>
      </c>
      <c r="F267" s="11" t="s">
        <v>18</v>
      </c>
      <c r="G267" s="13" t="s">
        <v>28</v>
      </c>
      <c r="H267" s="7">
        <v>38</v>
      </c>
      <c r="I267" s="8">
        <v>1.8111111111065838</v>
      </c>
      <c r="J267" s="9" t="s">
        <v>54</v>
      </c>
    </row>
    <row r="268" spans="1:10" x14ac:dyDescent="0.25">
      <c r="A268" s="4">
        <v>40434</v>
      </c>
      <c r="B268" s="7" t="s">
        <v>33</v>
      </c>
      <c r="C268" s="12">
        <v>31.63824</v>
      </c>
      <c r="D268" s="12">
        <f t="shared" si="4"/>
        <v>17.299789632</v>
      </c>
      <c r="E268" s="11" t="s">
        <v>3</v>
      </c>
      <c r="F268" s="11" t="s">
        <v>18</v>
      </c>
      <c r="G268" s="13" t="s">
        <v>28</v>
      </c>
      <c r="H268" s="7">
        <v>30</v>
      </c>
      <c r="I268" s="8">
        <v>1.7986111111094942</v>
      </c>
      <c r="J268" s="9" t="s">
        <v>54</v>
      </c>
    </row>
    <row r="269" spans="1:10" x14ac:dyDescent="0.25">
      <c r="A269" s="4">
        <v>40434</v>
      </c>
      <c r="B269" s="7" t="s">
        <v>32</v>
      </c>
      <c r="C269" s="12">
        <v>38.587679999999999</v>
      </c>
      <c r="D269" s="12">
        <f t="shared" si="4"/>
        <v>21.099743423999996</v>
      </c>
      <c r="E269" s="11" t="s">
        <v>4</v>
      </c>
      <c r="F269" s="11" t="s">
        <v>19</v>
      </c>
      <c r="G269" s="13" t="s">
        <v>28</v>
      </c>
      <c r="H269" s="7">
        <v>37</v>
      </c>
      <c r="I269" s="8">
        <v>1.8895833333299379</v>
      </c>
      <c r="J269" s="9" t="s">
        <v>54</v>
      </c>
    </row>
    <row r="270" spans="1:10" x14ac:dyDescent="0.25">
      <c r="A270" s="4">
        <v>40434</v>
      </c>
      <c r="B270" s="7" t="s">
        <v>33</v>
      </c>
      <c r="C270" s="12">
        <v>42.367199999999997</v>
      </c>
      <c r="D270" s="12">
        <f t="shared" si="4"/>
        <v>23.166384959999995</v>
      </c>
      <c r="E270" s="11" t="s">
        <v>4</v>
      </c>
      <c r="F270" s="11" t="s">
        <v>19</v>
      </c>
      <c r="G270" s="13" t="s">
        <v>28</v>
      </c>
      <c r="H270" s="7">
        <v>27</v>
      </c>
      <c r="I270" s="8">
        <v>1.859027777776646</v>
      </c>
      <c r="J270" s="9" t="s">
        <v>54</v>
      </c>
    </row>
    <row r="271" spans="1:10" x14ac:dyDescent="0.25">
      <c r="A271" s="4">
        <v>40434</v>
      </c>
      <c r="B271" s="7" t="s">
        <v>37</v>
      </c>
      <c r="C271" s="12">
        <v>43.708320000000001</v>
      </c>
      <c r="D271" s="12">
        <f t="shared" si="4"/>
        <v>23.899709375999997</v>
      </c>
      <c r="E271" s="11" t="s">
        <v>4</v>
      </c>
      <c r="F271" s="11" t="s">
        <v>19</v>
      </c>
      <c r="G271" s="13" t="s">
        <v>28</v>
      </c>
      <c r="H271" s="7">
        <v>43</v>
      </c>
      <c r="I271" s="8">
        <v>1.8736111111138598</v>
      </c>
      <c r="J271" s="9" t="s">
        <v>54</v>
      </c>
    </row>
    <row r="272" spans="1:10" x14ac:dyDescent="0.25">
      <c r="A272" s="4">
        <v>40434</v>
      </c>
      <c r="B272" s="7" t="s">
        <v>33</v>
      </c>
      <c r="C272" s="12">
        <v>40.782240000000009</v>
      </c>
      <c r="D272" s="12">
        <f t="shared" si="4"/>
        <v>22.299728832000003</v>
      </c>
      <c r="E272" s="11" t="s">
        <v>4</v>
      </c>
      <c r="F272" s="11" t="s">
        <v>19</v>
      </c>
      <c r="G272" s="13" t="s">
        <v>28</v>
      </c>
      <c r="H272" s="7">
        <v>26</v>
      </c>
      <c r="I272" s="8">
        <v>1.8493055555518367</v>
      </c>
      <c r="J272" s="9" t="s">
        <v>54</v>
      </c>
    </row>
    <row r="273" spans="1:10" x14ac:dyDescent="0.25">
      <c r="A273" s="4">
        <v>40434</v>
      </c>
      <c r="B273" s="7" t="s">
        <v>33</v>
      </c>
      <c r="C273" s="12">
        <v>42.976799999999997</v>
      </c>
      <c r="D273" s="12">
        <f t="shared" si="4"/>
        <v>23.499714239999996</v>
      </c>
      <c r="E273" s="11" t="s">
        <v>4</v>
      </c>
      <c r="F273" s="11" t="s">
        <v>19</v>
      </c>
      <c r="G273" s="13" t="s">
        <v>28</v>
      </c>
      <c r="H273" s="7">
        <v>39</v>
      </c>
      <c r="I273" s="8">
        <v>1.8402777777810115</v>
      </c>
      <c r="J273" s="9" t="s">
        <v>54</v>
      </c>
    </row>
    <row r="274" spans="1:10" x14ac:dyDescent="0.25">
      <c r="A274" s="4">
        <v>40434</v>
      </c>
      <c r="B274" s="7" t="s">
        <v>32</v>
      </c>
      <c r="C274" s="12">
        <v>50.109119999999997</v>
      </c>
      <c r="D274" s="12">
        <f t="shared" si="4"/>
        <v>27.399666815999996</v>
      </c>
      <c r="E274" s="11" t="s">
        <v>5</v>
      </c>
      <c r="F274" s="11" t="s">
        <v>20</v>
      </c>
      <c r="G274" s="13" t="s">
        <v>28</v>
      </c>
      <c r="H274" s="7">
        <v>41</v>
      </c>
      <c r="I274" s="8">
        <v>1.9513888888905058</v>
      </c>
      <c r="J274" s="9" t="s">
        <v>54</v>
      </c>
    </row>
    <row r="275" spans="1:10" x14ac:dyDescent="0.25">
      <c r="A275" s="4">
        <v>40434</v>
      </c>
      <c r="B275" s="7" t="s">
        <v>34</v>
      </c>
      <c r="C275" s="12">
        <v>44.439840000000004</v>
      </c>
      <c r="D275" s="12">
        <f t="shared" si="4"/>
        <v>24.299704512000002</v>
      </c>
      <c r="E275" s="11" t="s">
        <v>4</v>
      </c>
      <c r="F275" s="11" t="s">
        <v>19</v>
      </c>
      <c r="G275" s="13" t="s">
        <v>28</v>
      </c>
      <c r="H275" s="7">
        <v>38</v>
      </c>
      <c r="I275" s="8">
        <v>1.9486111111109494</v>
      </c>
      <c r="J275" s="9" t="s">
        <v>54</v>
      </c>
    </row>
    <row r="276" spans="1:10" x14ac:dyDescent="0.25">
      <c r="A276" s="4">
        <v>40434</v>
      </c>
      <c r="B276" s="7" t="s">
        <v>34</v>
      </c>
      <c r="C276" s="12">
        <v>49.743359999999996</v>
      </c>
      <c r="D276" s="12">
        <f t="shared" si="4"/>
        <v>27.199669247999996</v>
      </c>
      <c r="E276" s="11" t="s">
        <v>5</v>
      </c>
      <c r="F276" s="11" t="s">
        <v>20</v>
      </c>
      <c r="G276" s="13" t="s">
        <v>28</v>
      </c>
      <c r="H276" s="7">
        <v>33</v>
      </c>
      <c r="I276" s="8">
        <v>1.9354166666671517</v>
      </c>
      <c r="J276" s="9" t="s">
        <v>54</v>
      </c>
    </row>
    <row r="277" spans="1:10" x14ac:dyDescent="0.25">
      <c r="A277" s="4">
        <v>40434</v>
      </c>
      <c r="B277" s="7" t="s">
        <v>32</v>
      </c>
      <c r="C277" s="12">
        <v>50.109119999999997</v>
      </c>
      <c r="D277" s="12">
        <f t="shared" si="4"/>
        <v>27.399666815999996</v>
      </c>
      <c r="E277" s="11" t="s">
        <v>5</v>
      </c>
      <c r="F277" s="11" t="s">
        <v>20</v>
      </c>
      <c r="G277" s="13" t="s">
        <v>28</v>
      </c>
      <c r="H277" s="7">
        <v>37</v>
      </c>
      <c r="I277" s="8">
        <v>1.9361111111138598</v>
      </c>
      <c r="J277" s="9" t="s">
        <v>54</v>
      </c>
    </row>
    <row r="278" spans="1:10" x14ac:dyDescent="0.25">
      <c r="A278" s="4">
        <v>40434</v>
      </c>
      <c r="B278" s="7" t="s">
        <v>34</v>
      </c>
      <c r="C278" s="12">
        <v>49.926240000000007</v>
      </c>
      <c r="D278" s="12">
        <f t="shared" si="4"/>
        <v>27.299668032000003</v>
      </c>
      <c r="E278" s="11" t="s">
        <v>5</v>
      </c>
      <c r="F278" s="11" t="s">
        <v>20</v>
      </c>
      <c r="G278" s="13" t="s">
        <v>28</v>
      </c>
      <c r="H278" s="7">
        <v>45</v>
      </c>
      <c r="I278" s="8">
        <v>1.9048611111065838</v>
      </c>
      <c r="J278" s="9" t="s">
        <v>54</v>
      </c>
    </row>
    <row r="279" spans="1:10" x14ac:dyDescent="0.25">
      <c r="A279" s="4">
        <v>40468</v>
      </c>
      <c r="B279" s="7" t="s">
        <v>31</v>
      </c>
      <c r="C279" s="12">
        <v>45.72</v>
      </c>
      <c r="D279" s="12">
        <f t="shared" si="4"/>
        <v>24.999695999999997</v>
      </c>
      <c r="E279" s="11" t="s">
        <v>4</v>
      </c>
      <c r="F279" s="11" t="s">
        <v>20</v>
      </c>
      <c r="G279" s="13" t="s">
        <v>28</v>
      </c>
      <c r="H279" s="7">
        <v>42</v>
      </c>
      <c r="I279" s="8">
        <v>1.8166666666729725</v>
      </c>
      <c r="J279" s="9" t="s">
        <v>54</v>
      </c>
    </row>
    <row r="280" spans="1:10" x14ac:dyDescent="0.25">
      <c r="A280" s="4">
        <v>40468</v>
      </c>
      <c r="B280" s="7" t="s">
        <v>32</v>
      </c>
      <c r="C280" s="12">
        <v>43.525440000000003</v>
      </c>
      <c r="D280" s="12">
        <f t="shared" si="4"/>
        <v>23.799710592</v>
      </c>
      <c r="E280" s="11" t="s">
        <v>4</v>
      </c>
      <c r="F280" s="11" t="s">
        <v>19</v>
      </c>
      <c r="G280" s="13" t="s">
        <v>28</v>
      </c>
      <c r="H280" s="7">
        <v>39</v>
      </c>
      <c r="I280" s="8">
        <v>1.8173611111124046</v>
      </c>
      <c r="J280" s="9" t="s">
        <v>54</v>
      </c>
    </row>
    <row r="281" spans="1:10" x14ac:dyDescent="0.25">
      <c r="A281" s="4">
        <v>40468</v>
      </c>
      <c r="B281" s="7" t="s">
        <v>34</v>
      </c>
      <c r="C281" s="12">
        <v>41.330880000000001</v>
      </c>
      <c r="D281" s="12">
        <f t="shared" si="4"/>
        <v>22.599725183999997</v>
      </c>
      <c r="E281" s="11" t="s">
        <v>4</v>
      </c>
      <c r="F281" s="11" t="s">
        <v>19</v>
      </c>
      <c r="G281" s="13" t="s">
        <v>28</v>
      </c>
      <c r="H281" s="7">
        <v>43</v>
      </c>
      <c r="I281" s="8">
        <v>1.851388888884685</v>
      </c>
      <c r="J281" s="9" t="s">
        <v>54</v>
      </c>
    </row>
    <row r="282" spans="1:10" x14ac:dyDescent="0.25">
      <c r="A282" s="4">
        <v>40468</v>
      </c>
      <c r="B282" s="7" t="s">
        <v>36</v>
      </c>
      <c r="C282" s="12">
        <v>42.79392</v>
      </c>
      <c r="D282" s="12">
        <f t="shared" si="4"/>
        <v>23.399715455999999</v>
      </c>
      <c r="E282" s="11" t="s">
        <v>4</v>
      </c>
      <c r="F282" s="11" t="s">
        <v>19</v>
      </c>
      <c r="G282" s="13" t="s">
        <v>28</v>
      </c>
      <c r="H282" s="7">
        <v>29</v>
      </c>
      <c r="I282" s="8">
        <v>1.8756944444467081</v>
      </c>
      <c r="J282" s="9" t="s">
        <v>54</v>
      </c>
    </row>
    <row r="283" spans="1:10" x14ac:dyDescent="0.25">
      <c r="A283" s="4">
        <v>40468</v>
      </c>
      <c r="B283" s="7" t="s">
        <v>33</v>
      </c>
      <c r="C283" s="12">
        <v>44.805599999999998</v>
      </c>
      <c r="D283" s="12">
        <f t="shared" si="4"/>
        <v>24.499702079999999</v>
      </c>
      <c r="E283" s="11" t="s">
        <v>4</v>
      </c>
      <c r="F283" s="11" t="s">
        <v>19</v>
      </c>
      <c r="G283" s="13" t="s">
        <v>28</v>
      </c>
      <c r="H283" s="7">
        <v>39</v>
      </c>
      <c r="I283" s="8">
        <v>1.8763888888861402</v>
      </c>
      <c r="J283" s="9" t="s">
        <v>54</v>
      </c>
    </row>
    <row r="284" spans="1:10" x14ac:dyDescent="0.25">
      <c r="A284" s="4">
        <v>40468</v>
      </c>
      <c r="B284" s="7" t="s">
        <v>33</v>
      </c>
      <c r="C284" s="12">
        <v>53.583840000000009</v>
      </c>
      <c r="D284" s="12">
        <f t="shared" si="4"/>
        <v>29.299643712000002</v>
      </c>
      <c r="E284" s="11" t="s">
        <v>5</v>
      </c>
      <c r="F284" s="11" t="s">
        <v>20</v>
      </c>
      <c r="G284" s="13" t="s">
        <v>28</v>
      </c>
      <c r="H284" s="7">
        <v>38</v>
      </c>
      <c r="I284" s="8">
        <v>2</v>
      </c>
      <c r="J284" s="9" t="s">
        <v>54</v>
      </c>
    </row>
    <row r="285" spans="1:10" x14ac:dyDescent="0.25">
      <c r="A285" s="4">
        <v>40468</v>
      </c>
      <c r="B285" s="7" t="s">
        <v>34</v>
      </c>
      <c r="C285" s="12">
        <v>53.035200000000003</v>
      </c>
      <c r="D285" s="12">
        <f t="shared" si="4"/>
        <v>28.999647360000001</v>
      </c>
      <c r="E285" s="11" t="s">
        <v>5</v>
      </c>
      <c r="F285" s="11" t="s">
        <v>20</v>
      </c>
      <c r="G285" s="13" t="s">
        <v>28</v>
      </c>
      <c r="H285" s="7">
        <v>51</v>
      </c>
      <c r="I285" s="8">
        <v>1.9965277777810115</v>
      </c>
      <c r="J285" s="9" t="s">
        <v>54</v>
      </c>
    </row>
    <row r="286" spans="1:10" x14ac:dyDescent="0.25">
      <c r="A286" s="4">
        <v>40468</v>
      </c>
      <c r="B286" s="7" t="s">
        <v>33</v>
      </c>
      <c r="C286" s="12">
        <v>53.21808</v>
      </c>
      <c r="D286" s="12">
        <f t="shared" si="4"/>
        <v>29.099646143999998</v>
      </c>
      <c r="E286" s="11" t="s">
        <v>5</v>
      </c>
      <c r="F286" s="11" t="s">
        <v>20</v>
      </c>
      <c r="G286" s="13" t="s">
        <v>28</v>
      </c>
      <c r="H286" s="7">
        <v>37</v>
      </c>
      <c r="I286" s="8">
        <v>1.9090277777722804</v>
      </c>
      <c r="J286" s="9" t="s">
        <v>54</v>
      </c>
    </row>
    <row r="287" spans="1:10" x14ac:dyDescent="0.25">
      <c r="A287" s="4">
        <v>40468</v>
      </c>
      <c r="B287" s="7" t="s">
        <v>32</v>
      </c>
      <c r="C287" s="12">
        <v>49.377600000000001</v>
      </c>
      <c r="D287" s="12">
        <f t="shared" si="4"/>
        <v>26.999671679999999</v>
      </c>
      <c r="E287" s="11" t="s">
        <v>5</v>
      </c>
      <c r="F287" s="11" t="s">
        <v>20</v>
      </c>
      <c r="G287" s="13" t="s">
        <v>28</v>
      </c>
      <c r="H287" s="7">
        <v>41</v>
      </c>
      <c r="I287" s="8">
        <v>1.9076388888934162</v>
      </c>
      <c r="J287" s="9" t="s">
        <v>54</v>
      </c>
    </row>
    <row r="288" spans="1:10" x14ac:dyDescent="0.25">
      <c r="A288" s="4">
        <v>40468</v>
      </c>
      <c r="B288" s="7" t="s">
        <v>32</v>
      </c>
      <c r="C288" s="12">
        <v>45.72</v>
      </c>
      <c r="D288" s="12">
        <f t="shared" si="4"/>
        <v>24.999695999999997</v>
      </c>
      <c r="E288" s="11" t="s">
        <v>4</v>
      </c>
      <c r="F288" s="11" t="s">
        <v>20</v>
      </c>
      <c r="G288" s="13" t="s">
        <v>28</v>
      </c>
      <c r="H288" s="7">
        <v>36</v>
      </c>
      <c r="I288" s="8">
        <v>1.890972222223354</v>
      </c>
      <c r="J288" s="9" t="s">
        <v>54</v>
      </c>
    </row>
    <row r="289" spans="1:10" x14ac:dyDescent="0.25">
      <c r="A289" s="10">
        <v>41158</v>
      </c>
      <c r="B289" s="7" t="s">
        <v>34</v>
      </c>
      <c r="C289" s="12">
        <v>52.730400000000003</v>
      </c>
      <c r="D289" s="12">
        <f t="shared" si="4"/>
        <v>28.83298272</v>
      </c>
      <c r="E289" s="7" t="s">
        <v>7</v>
      </c>
      <c r="F289" s="11" t="s">
        <v>20</v>
      </c>
      <c r="G289" s="7" t="s">
        <v>28</v>
      </c>
      <c r="H289" s="7">
        <v>37</v>
      </c>
      <c r="I289" s="8">
        <v>3.8277777777839219</v>
      </c>
      <c r="J289" s="9" t="s">
        <v>54</v>
      </c>
    </row>
    <row r="290" spans="1:10" x14ac:dyDescent="0.25">
      <c r="A290" s="10">
        <v>41158</v>
      </c>
      <c r="B290" s="7" t="s">
        <v>34</v>
      </c>
      <c r="C290" s="12">
        <v>53.949600000000004</v>
      </c>
      <c r="D290" s="12">
        <f t="shared" si="4"/>
        <v>29.499641279999999</v>
      </c>
      <c r="E290" s="7" t="s">
        <v>7</v>
      </c>
      <c r="F290" s="11" t="s">
        <v>20</v>
      </c>
      <c r="G290" s="7" t="s">
        <v>39</v>
      </c>
      <c r="H290" s="7">
        <v>37</v>
      </c>
      <c r="I290" s="8">
        <v>3.827777777776646</v>
      </c>
      <c r="J290" s="9" t="s">
        <v>54</v>
      </c>
    </row>
    <row r="291" spans="1:10" x14ac:dyDescent="0.25">
      <c r="A291" s="10">
        <v>41158</v>
      </c>
      <c r="B291" s="7" t="s">
        <v>40</v>
      </c>
      <c r="C291" s="12">
        <v>53.949600000000004</v>
      </c>
      <c r="D291" s="12">
        <f t="shared" si="4"/>
        <v>29.499641279999999</v>
      </c>
      <c r="E291" s="7" t="s">
        <v>7</v>
      </c>
      <c r="F291" s="11" t="s">
        <v>20</v>
      </c>
      <c r="G291" s="7" t="s">
        <v>39</v>
      </c>
      <c r="H291" s="7">
        <v>39</v>
      </c>
      <c r="I291" s="8">
        <v>3.8159722222262644</v>
      </c>
      <c r="J291" s="9" t="s">
        <v>54</v>
      </c>
    </row>
    <row r="292" spans="1:10" x14ac:dyDescent="0.25">
      <c r="A292" s="10">
        <v>41158</v>
      </c>
      <c r="B292" s="7" t="s">
        <v>40</v>
      </c>
      <c r="C292" s="12">
        <v>53.949600000000004</v>
      </c>
      <c r="D292" s="12">
        <f t="shared" si="4"/>
        <v>29.499641279999999</v>
      </c>
      <c r="E292" s="7" t="s">
        <v>7</v>
      </c>
      <c r="F292" s="11" t="s">
        <v>20</v>
      </c>
      <c r="G292" s="7" t="s">
        <v>28</v>
      </c>
      <c r="H292" s="7">
        <v>34</v>
      </c>
      <c r="I292" s="8">
        <v>3.8180555555591127</v>
      </c>
      <c r="J292" s="9" t="s">
        <v>54</v>
      </c>
    </row>
    <row r="293" spans="1:10" x14ac:dyDescent="0.25">
      <c r="A293" s="10">
        <v>41158</v>
      </c>
      <c r="B293" s="7" t="s">
        <v>40</v>
      </c>
      <c r="C293" s="12">
        <v>53.949600000000004</v>
      </c>
      <c r="D293" s="12">
        <f t="shared" si="4"/>
        <v>29.499641279999999</v>
      </c>
      <c r="E293" s="7" t="s">
        <v>7</v>
      </c>
      <c r="F293" s="11" t="s">
        <v>20</v>
      </c>
      <c r="G293" s="7" t="s">
        <v>28</v>
      </c>
      <c r="H293" s="7">
        <v>30</v>
      </c>
      <c r="I293" s="8">
        <v>3.8159722222189885</v>
      </c>
      <c r="J293" s="9" t="s">
        <v>54</v>
      </c>
    </row>
    <row r="294" spans="1:10" x14ac:dyDescent="0.25">
      <c r="A294" s="10">
        <v>41158</v>
      </c>
      <c r="B294" s="7" t="s">
        <v>40</v>
      </c>
      <c r="C294" s="12">
        <v>53.949600000000004</v>
      </c>
      <c r="D294" s="12">
        <f t="shared" si="4"/>
        <v>29.499641279999999</v>
      </c>
      <c r="E294" s="7" t="s">
        <v>7</v>
      </c>
      <c r="F294" s="11" t="s">
        <v>20</v>
      </c>
      <c r="G294" s="7" t="s">
        <v>39</v>
      </c>
      <c r="H294" s="7">
        <v>39</v>
      </c>
      <c r="I294" s="8">
        <v>3.8180555555518367</v>
      </c>
      <c r="J294" s="9" t="s">
        <v>54</v>
      </c>
    </row>
    <row r="295" spans="1:10" x14ac:dyDescent="0.25">
      <c r="A295" s="10">
        <v>41158</v>
      </c>
      <c r="B295" s="7" t="s">
        <v>40</v>
      </c>
      <c r="C295" s="12">
        <v>53.644800000000004</v>
      </c>
      <c r="D295" s="12">
        <f t="shared" si="4"/>
        <v>29.332976639999998</v>
      </c>
      <c r="E295" s="7" t="s">
        <v>7</v>
      </c>
      <c r="F295" s="11" t="s">
        <v>20</v>
      </c>
      <c r="G295" s="7" t="s">
        <v>28</v>
      </c>
      <c r="H295" s="7">
        <v>33</v>
      </c>
      <c r="I295" s="8">
        <v>3.8173611111124046</v>
      </c>
      <c r="J295" s="9" t="s">
        <v>54</v>
      </c>
    </row>
    <row r="296" spans="1:10" x14ac:dyDescent="0.25">
      <c r="A296" s="10">
        <v>41158</v>
      </c>
      <c r="B296" s="7" t="s">
        <v>34</v>
      </c>
      <c r="C296" s="12">
        <v>51.206400000000002</v>
      </c>
      <c r="D296" s="12">
        <f t="shared" si="4"/>
        <v>27.999659519999998</v>
      </c>
      <c r="E296" s="7" t="s">
        <v>7</v>
      </c>
      <c r="F296" s="11" t="s">
        <v>20</v>
      </c>
      <c r="G296" s="7" t="s">
        <v>28</v>
      </c>
      <c r="H296" s="7">
        <v>33</v>
      </c>
      <c r="I296" s="8">
        <v>3.8166666666656965</v>
      </c>
      <c r="J296" s="9" t="s">
        <v>54</v>
      </c>
    </row>
    <row r="297" spans="1:10" x14ac:dyDescent="0.25">
      <c r="A297" s="10">
        <v>41158</v>
      </c>
      <c r="B297" s="7" t="s">
        <v>34</v>
      </c>
      <c r="C297" s="12">
        <v>52.425600000000003</v>
      </c>
      <c r="D297" s="12">
        <f t="shared" si="4"/>
        <v>28.66631808</v>
      </c>
      <c r="E297" s="7" t="s">
        <v>7</v>
      </c>
      <c r="F297" s="11" t="s">
        <v>20</v>
      </c>
      <c r="G297" s="7" t="s">
        <v>41</v>
      </c>
      <c r="H297" s="7">
        <v>44</v>
      </c>
      <c r="I297" s="8">
        <v>3.8152777777795563</v>
      </c>
      <c r="J297" s="9" t="s">
        <v>54</v>
      </c>
    </row>
    <row r="298" spans="1:10" x14ac:dyDescent="0.25">
      <c r="A298" s="10">
        <v>41158</v>
      </c>
      <c r="B298" s="7" t="s">
        <v>34</v>
      </c>
      <c r="C298" s="12">
        <v>53.035200000000003</v>
      </c>
      <c r="D298" s="12">
        <f t="shared" si="4"/>
        <v>28.999647360000001</v>
      </c>
      <c r="E298" s="7" t="s">
        <v>7</v>
      </c>
      <c r="F298" s="11" t="s">
        <v>20</v>
      </c>
      <c r="G298" s="7" t="s">
        <v>41</v>
      </c>
      <c r="H298" s="7">
        <v>51</v>
      </c>
      <c r="I298" s="8">
        <v>3.8263888888905058</v>
      </c>
      <c r="J298" s="9" t="s">
        <v>54</v>
      </c>
    </row>
    <row r="299" spans="1:10" x14ac:dyDescent="0.25">
      <c r="A299" s="10">
        <v>41158</v>
      </c>
      <c r="B299" s="7" t="s">
        <v>34</v>
      </c>
      <c r="C299" s="12">
        <v>51.511200000000002</v>
      </c>
      <c r="D299" s="12">
        <f t="shared" si="4"/>
        <v>28.166324159999998</v>
      </c>
      <c r="E299" s="7" t="s">
        <v>7</v>
      </c>
      <c r="F299" s="11" t="s">
        <v>20</v>
      </c>
      <c r="G299" s="7" t="s">
        <v>41</v>
      </c>
      <c r="H299" s="7">
        <v>34</v>
      </c>
      <c r="I299" s="8">
        <v>3.8083333333343035</v>
      </c>
      <c r="J299" s="9" t="s">
        <v>54</v>
      </c>
    </row>
    <row r="300" spans="1:10" x14ac:dyDescent="0.25">
      <c r="A300" s="10">
        <v>41158</v>
      </c>
      <c r="B300" s="7" t="s">
        <v>34</v>
      </c>
      <c r="C300" s="12">
        <v>51.511200000000002</v>
      </c>
      <c r="D300" s="12">
        <f t="shared" si="4"/>
        <v>28.166324159999998</v>
      </c>
      <c r="E300" s="7" t="s">
        <v>7</v>
      </c>
      <c r="F300" s="11" t="s">
        <v>20</v>
      </c>
      <c r="G300" s="7" t="s">
        <v>28</v>
      </c>
      <c r="H300" s="7">
        <v>30</v>
      </c>
      <c r="I300" s="8">
        <v>3.8194444444379769</v>
      </c>
      <c r="J300" s="9" t="s">
        <v>54</v>
      </c>
    </row>
    <row r="301" spans="1:10" x14ac:dyDescent="0.25">
      <c r="A301" s="10">
        <v>41158</v>
      </c>
      <c r="B301" s="7" t="s">
        <v>34</v>
      </c>
      <c r="C301" s="12">
        <v>49.682400000000001</v>
      </c>
      <c r="D301" s="12">
        <f t="shared" si="4"/>
        <v>27.166336319999999</v>
      </c>
      <c r="E301" s="7" t="s">
        <v>7</v>
      </c>
      <c r="F301" s="11" t="s">
        <v>20</v>
      </c>
      <c r="G301" s="7" t="s">
        <v>42</v>
      </c>
      <c r="H301" s="7">
        <v>47</v>
      </c>
      <c r="I301" s="8">
        <v>3.8187499999985448</v>
      </c>
      <c r="J301" s="9" t="s">
        <v>54</v>
      </c>
    </row>
    <row r="302" spans="1:10" x14ac:dyDescent="0.25">
      <c r="A302" s="10">
        <v>41158</v>
      </c>
      <c r="B302" s="7" t="s">
        <v>34</v>
      </c>
      <c r="C302" s="12">
        <v>49.987200000000001</v>
      </c>
      <c r="D302" s="12">
        <f t="shared" si="4"/>
        <v>27.33300096</v>
      </c>
      <c r="E302" s="7" t="s">
        <v>7</v>
      </c>
      <c r="F302" s="11" t="s">
        <v>20</v>
      </c>
      <c r="G302" s="7" t="s">
        <v>28</v>
      </c>
      <c r="H302" s="7">
        <v>45</v>
      </c>
      <c r="I302" s="8">
        <v>3.8222222222248092</v>
      </c>
      <c r="J302" s="9" t="s">
        <v>54</v>
      </c>
    </row>
    <row r="303" spans="1:10" x14ac:dyDescent="0.25">
      <c r="A303" s="10">
        <v>41158</v>
      </c>
      <c r="B303" s="7" t="s">
        <v>34</v>
      </c>
      <c r="C303" s="12">
        <v>46.9392</v>
      </c>
      <c r="D303" s="12">
        <f t="shared" si="4"/>
        <v>25.666354559999998</v>
      </c>
      <c r="E303" s="7" t="s">
        <v>7</v>
      </c>
      <c r="F303" s="11" t="s">
        <v>20</v>
      </c>
      <c r="G303" s="7" t="s">
        <v>42</v>
      </c>
      <c r="H303" s="7">
        <v>34</v>
      </c>
      <c r="I303" s="8">
        <v>3.8215277777781012</v>
      </c>
      <c r="J303" s="9" t="s">
        <v>54</v>
      </c>
    </row>
    <row r="304" spans="1:10" x14ac:dyDescent="0.25">
      <c r="A304" s="10">
        <v>41158</v>
      </c>
      <c r="B304" s="7" t="s">
        <v>34</v>
      </c>
      <c r="C304" s="12">
        <v>47.5488</v>
      </c>
      <c r="D304" s="12">
        <f t="shared" si="4"/>
        <v>25.999683839999999</v>
      </c>
      <c r="E304" s="7" t="s">
        <v>7</v>
      </c>
      <c r="F304" s="11" t="s">
        <v>20</v>
      </c>
      <c r="G304" s="7" t="s">
        <v>28</v>
      </c>
      <c r="H304" s="7">
        <v>32</v>
      </c>
      <c r="I304" s="8">
        <v>3.8229166666642413</v>
      </c>
      <c r="J304" s="9" t="s">
        <v>54</v>
      </c>
    </row>
    <row r="305" spans="1:10" x14ac:dyDescent="0.25">
      <c r="A305" s="4">
        <v>41165</v>
      </c>
      <c r="B305" s="7" t="s">
        <v>34</v>
      </c>
      <c r="C305" s="12">
        <v>58.216800000000006</v>
      </c>
      <c r="D305" s="12">
        <f t="shared" si="4"/>
        <v>31.832946240000002</v>
      </c>
      <c r="E305" s="7" t="s">
        <v>8</v>
      </c>
      <c r="F305" s="11" t="s">
        <v>21</v>
      </c>
      <c r="G305" s="7" t="s">
        <v>41</v>
      </c>
      <c r="H305" s="7">
        <v>45</v>
      </c>
      <c r="I305" s="8">
        <v>3.9562499999956344</v>
      </c>
      <c r="J305" s="9" t="s">
        <v>54</v>
      </c>
    </row>
    <row r="306" spans="1:10" x14ac:dyDescent="0.25">
      <c r="A306" s="4">
        <v>41165</v>
      </c>
      <c r="B306" s="7" t="s">
        <v>34</v>
      </c>
      <c r="C306" s="12">
        <v>56.997600000000006</v>
      </c>
      <c r="D306" s="12">
        <f t="shared" si="4"/>
        <v>31.16628768</v>
      </c>
      <c r="E306" s="7" t="s">
        <v>8</v>
      </c>
      <c r="F306" s="11" t="s">
        <v>21</v>
      </c>
      <c r="G306" s="7" t="s">
        <v>28</v>
      </c>
      <c r="H306" s="7">
        <v>39</v>
      </c>
      <c r="I306" s="8">
        <v>3.9569444444496185</v>
      </c>
      <c r="J306" s="9" t="s">
        <v>54</v>
      </c>
    </row>
    <row r="307" spans="1:10" x14ac:dyDescent="0.25">
      <c r="A307" s="4">
        <v>41165</v>
      </c>
      <c r="B307" s="7" t="s">
        <v>34</v>
      </c>
      <c r="C307" s="12">
        <v>57.912000000000006</v>
      </c>
      <c r="D307" s="12">
        <f t="shared" si="4"/>
        <v>31.666281600000001</v>
      </c>
      <c r="E307" s="7" t="s">
        <v>8</v>
      </c>
      <c r="F307" s="11" t="s">
        <v>21</v>
      </c>
      <c r="G307" s="7" t="s">
        <v>28</v>
      </c>
      <c r="H307" s="7">
        <v>31</v>
      </c>
      <c r="I307" s="8">
        <v>3.9506944444437977</v>
      </c>
      <c r="J307" s="9" t="s">
        <v>54</v>
      </c>
    </row>
    <row r="308" spans="1:10" x14ac:dyDescent="0.25">
      <c r="A308" s="4">
        <v>41165</v>
      </c>
      <c r="B308" s="7" t="s">
        <v>40</v>
      </c>
      <c r="C308" s="12">
        <v>55.778400000000005</v>
      </c>
      <c r="D308" s="12">
        <f t="shared" si="4"/>
        <v>30.499629120000002</v>
      </c>
      <c r="E308" s="7" t="s">
        <v>8</v>
      </c>
      <c r="F308" s="11" t="s">
        <v>21</v>
      </c>
      <c r="G308" s="7" t="s">
        <v>41</v>
      </c>
      <c r="H308" s="7">
        <v>33</v>
      </c>
      <c r="I308" s="8">
        <v>3.9500000000043656</v>
      </c>
      <c r="J308" s="9" t="s">
        <v>54</v>
      </c>
    </row>
    <row r="309" spans="1:10" x14ac:dyDescent="0.25">
      <c r="A309" s="4">
        <v>41165</v>
      </c>
      <c r="B309" s="7" t="s">
        <v>34</v>
      </c>
      <c r="C309" s="12">
        <v>62.484000000000002</v>
      </c>
      <c r="D309" s="12">
        <f t="shared" si="4"/>
        <v>34.166251199999998</v>
      </c>
      <c r="E309" s="7" t="s">
        <v>8</v>
      </c>
      <c r="F309" s="11" t="s">
        <v>21</v>
      </c>
      <c r="G309" s="7" t="s">
        <v>39</v>
      </c>
      <c r="H309" s="7">
        <v>34</v>
      </c>
      <c r="I309" s="8">
        <v>3.9354166666671517</v>
      </c>
      <c r="J309" s="9" t="s">
        <v>54</v>
      </c>
    </row>
    <row r="310" spans="1:10" x14ac:dyDescent="0.25">
      <c r="A310" s="4">
        <v>41165</v>
      </c>
      <c r="B310" s="7" t="s">
        <v>34</v>
      </c>
      <c r="C310" s="12">
        <v>59.7408</v>
      </c>
      <c r="D310" s="12">
        <f t="shared" si="4"/>
        <v>32.666269440000001</v>
      </c>
      <c r="E310" s="7" t="s">
        <v>8</v>
      </c>
      <c r="F310" s="11" t="s">
        <v>21</v>
      </c>
      <c r="G310" s="7" t="s">
        <v>41</v>
      </c>
      <c r="H310" s="7">
        <v>55</v>
      </c>
      <c r="I310" s="8">
        <v>3.929861111115315</v>
      </c>
      <c r="J310" s="9" t="s">
        <v>54</v>
      </c>
    </row>
    <row r="311" spans="1:10" x14ac:dyDescent="0.25">
      <c r="A311" s="4">
        <v>41165</v>
      </c>
      <c r="B311" s="7" t="s">
        <v>34</v>
      </c>
      <c r="C311" s="12">
        <v>56.997600000000006</v>
      </c>
      <c r="D311" s="12">
        <f t="shared" si="4"/>
        <v>31.16628768</v>
      </c>
      <c r="E311" s="7" t="s">
        <v>8</v>
      </c>
      <c r="F311" s="11" t="s">
        <v>21</v>
      </c>
      <c r="G311" s="7" t="s">
        <v>39</v>
      </c>
      <c r="H311" s="7">
        <v>46</v>
      </c>
      <c r="I311" s="8">
        <v>3.9201388888832298</v>
      </c>
      <c r="J311" s="9" t="s">
        <v>54</v>
      </c>
    </row>
    <row r="312" spans="1:10" x14ac:dyDescent="0.25">
      <c r="A312" s="4">
        <v>41165</v>
      </c>
      <c r="B312" s="7" t="s">
        <v>40</v>
      </c>
      <c r="C312" s="12">
        <v>63.093600000000002</v>
      </c>
      <c r="D312" s="12">
        <f t="shared" si="4"/>
        <v>34.499580479999999</v>
      </c>
      <c r="E312" s="7" t="s">
        <v>8</v>
      </c>
      <c r="F312" s="11" t="s">
        <v>21</v>
      </c>
      <c r="G312" s="7" t="s">
        <v>28</v>
      </c>
      <c r="H312" s="7">
        <v>35</v>
      </c>
      <c r="I312" s="8">
        <v>3.9048611111138598</v>
      </c>
      <c r="J312" s="9" t="s">
        <v>54</v>
      </c>
    </row>
    <row r="313" spans="1:10" x14ac:dyDescent="0.25">
      <c r="A313" s="4">
        <v>41165</v>
      </c>
      <c r="B313" s="7" t="s">
        <v>34</v>
      </c>
      <c r="C313" s="12">
        <v>63.093600000000002</v>
      </c>
      <c r="D313" s="12">
        <f t="shared" si="4"/>
        <v>34.499580479999999</v>
      </c>
      <c r="E313" s="7" t="s">
        <v>8</v>
      </c>
      <c r="F313" s="11" t="s">
        <v>21</v>
      </c>
      <c r="G313" s="7" t="s">
        <v>28</v>
      </c>
      <c r="H313" s="7">
        <v>41</v>
      </c>
      <c r="I313" s="8">
        <v>3.9166666666715173</v>
      </c>
      <c r="J313" s="9" t="s">
        <v>54</v>
      </c>
    </row>
    <row r="314" spans="1:10" x14ac:dyDescent="0.25">
      <c r="A314" s="4">
        <v>41165</v>
      </c>
      <c r="B314" s="7" t="s">
        <v>40</v>
      </c>
      <c r="C314" s="12">
        <v>59.7408</v>
      </c>
      <c r="D314" s="12">
        <f t="shared" si="4"/>
        <v>32.666269440000001</v>
      </c>
      <c r="E314" s="7" t="s">
        <v>8</v>
      </c>
      <c r="F314" s="11" t="s">
        <v>21</v>
      </c>
      <c r="G314" s="7" t="s">
        <v>28</v>
      </c>
      <c r="H314" s="7">
        <v>37</v>
      </c>
      <c r="I314" s="8">
        <v>3.9159722222248092</v>
      </c>
      <c r="J314" s="9" t="s">
        <v>54</v>
      </c>
    </row>
    <row r="315" spans="1:10" x14ac:dyDescent="0.25">
      <c r="A315" s="4">
        <v>41165</v>
      </c>
      <c r="B315" s="7" t="s">
        <v>34</v>
      </c>
      <c r="C315" s="12">
        <v>64.31280000000001</v>
      </c>
      <c r="D315" s="12">
        <f t="shared" si="4"/>
        <v>35.166239040000001</v>
      </c>
      <c r="E315" s="7" t="s">
        <v>8</v>
      </c>
      <c r="F315" s="11" t="s">
        <v>21</v>
      </c>
      <c r="G315" s="7" t="s">
        <v>28</v>
      </c>
      <c r="H315" s="7">
        <v>35</v>
      </c>
      <c r="I315" s="8">
        <v>3.9124999999985448</v>
      </c>
      <c r="J315" s="9" t="s">
        <v>54</v>
      </c>
    </row>
    <row r="316" spans="1:10" x14ac:dyDescent="0.25">
      <c r="A316" s="4">
        <v>41165</v>
      </c>
      <c r="B316" s="7" t="s">
        <v>34</v>
      </c>
      <c r="C316" s="12">
        <v>55.168800000000005</v>
      </c>
      <c r="D316" s="12">
        <f t="shared" si="4"/>
        <v>30.166299840000001</v>
      </c>
      <c r="E316" s="7" t="s">
        <v>8</v>
      </c>
      <c r="F316" s="11" t="s">
        <v>21</v>
      </c>
      <c r="G316" s="7" t="s">
        <v>28</v>
      </c>
      <c r="H316" s="7">
        <v>39</v>
      </c>
      <c r="I316" s="8">
        <v>3.8923611111094942</v>
      </c>
      <c r="J316" s="9" t="s">
        <v>54</v>
      </c>
    </row>
    <row r="317" spans="1:10" x14ac:dyDescent="0.25">
      <c r="A317" s="4">
        <v>41165</v>
      </c>
      <c r="B317" s="7" t="s">
        <v>34</v>
      </c>
      <c r="C317" s="12">
        <v>55.778400000000005</v>
      </c>
      <c r="D317" s="12">
        <f t="shared" si="4"/>
        <v>30.499629120000002</v>
      </c>
      <c r="E317" s="7" t="s">
        <v>8</v>
      </c>
      <c r="F317" s="11" t="s">
        <v>21</v>
      </c>
      <c r="G317" s="7" t="s">
        <v>39</v>
      </c>
      <c r="H317" s="7">
        <v>35</v>
      </c>
      <c r="I317" s="8">
        <v>3.8993055555547471</v>
      </c>
      <c r="J317" s="9" t="s">
        <v>54</v>
      </c>
    </row>
    <row r="318" spans="1:10" x14ac:dyDescent="0.25">
      <c r="A318" s="4">
        <v>41165</v>
      </c>
      <c r="B318" s="7" t="s">
        <v>34</v>
      </c>
      <c r="C318" s="12">
        <v>56.388000000000005</v>
      </c>
      <c r="D318" s="12">
        <f t="shared" si="4"/>
        <v>30.832958399999999</v>
      </c>
      <c r="E318" s="7" t="s">
        <v>8</v>
      </c>
      <c r="F318" s="11" t="s">
        <v>21</v>
      </c>
      <c r="G318" s="7" t="s">
        <v>41</v>
      </c>
      <c r="H318" s="7">
        <v>38</v>
      </c>
      <c r="I318" s="8">
        <v>3.8979166666686069</v>
      </c>
      <c r="J318" s="9" t="s">
        <v>54</v>
      </c>
    </row>
    <row r="319" spans="1:10" x14ac:dyDescent="0.25">
      <c r="A319" s="4">
        <v>41165</v>
      </c>
      <c r="B319" s="7" t="s">
        <v>34</v>
      </c>
      <c r="C319" s="12">
        <v>62.179200000000002</v>
      </c>
      <c r="D319" s="12">
        <f t="shared" si="4"/>
        <v>33.999586559999997</v>
      </c>
      <c r="E319" s="7" t="s">
        <v>8</v>
      </c>
      <c r="F319" s="11" t="s">
        <v>21</v>
      </c>
      <c r="G319" s="7" t="s">
        <v>41</v>
      </c>
      <c r="H319" s="7">
        <v>31</v>
      </c>
      <c r="I319" s="8">
        <v>3.8951388888890506</v>
      </c>
      <c r="J319" s="9" t="s">
        <v>54</v>
      </c>
    </row>
    <row r="320" spans="1:10" x14ac:dyDescent="0.25">
      <c r="A320" s="4">
        <v>41172</v>
      </c>
      <c r="B320" s="7" t="s">
        <v>34</v>
      </c>
      <c r="C320" s="12">
        <v>64.92240000000001</v>
      </c>
      <c r="D320" s="12">
        <f t="shared" si="4"/>
        <v>35.499568320000002</v>
      </c>
      <c r="E320" s="7" t="s">
        <v>9</v>
      </c>
      <c r="F320" s="11" t="s">
        <v>22</v>
      </c>
      <c r="G320" s="7" t="s">
        <v>28</v>
      </c>
      <c r="H320" s="7">
        <v>42</v>
      </c>
      <c r="I320" s="8">
        <v>3.9812499999970896</v>
      </c>
      <c r="J320" s="9" t="s">
        <v>54</v>
      </c>
    </row>
    <row r="321" spans="1:10" x14ac:dyDescent="0.25">
      <c r="A321" s="4">
        <v>41172</v>
      </c>
      <c r="B321" s="7" t="s">
        <v>34</v>
      </c>
      <c r="C321" s="12">
        <v>64.61760000000001</v>
      </c>
      <c r="D321" s="12">
        <f t="shared" si="4"/>
        <v>35.332903680000001</v>
      </c>
      <c r="E321" s="7" t="s">
        <v>9</v>
      </c>
      <c r="F321" s="11" t="s">
        <v>22</v>
      </c>
      <c r="G321" s="7" t="s">
        <v>39</v>
      </c>
      <c r="H321" s="7">
        <v>44</v>
      </c>
      <c r="I321" s="8">
        <v>3.9798611111109494</v>
      </c>
      <c r="J321" s="9" t="s">
        <v>54</v>
      </c>
    </row>
    <row r="322" spans="1:10" x14ac:dyDescent="0.25">
      <c r="A322" s="4">
        <v>41172</v>
      </c>
      <c r="B322" s="7" t="s">
        <v>34</v>
      </c>
      <c r="C322" s="12">
        <v>69.494399999999999</v>
      </c>
      <c r="D322" s="12">
        <f t="shared" si="4"/>
        <v>37.999537919999995</v>
      </c>
      <c r="E322" s="7" t="s">
        <v>9</v>
      </c>
      <c r="F322" s="11" t="s">
        <v>22</v>
      </c>
      <c r="G322" s="7" t="s">
        <v>41</v>
      </c>
      <c r="H322" s="7">
        <v>57</v>
      </c>
      <c r="I322" s="8">
        <v>3.9729166666656965</v>
      </c>
      <c r="J322" s="9" t="s">
        <v>54</v>
      </c>
    </row>
    <row r="323" spans="1:10" x14ac:dyDescent="0.25">
      <c r="A323" s="4">
        <v>41172</v>
      </c>
      <c r="B323" s="7" t="s">
        <v>34</v>
      </c>
      <c r="C323" s="12">
        <v>67.055999999999997</v>
      </c>
      <c r="D323" s="12">
        <f t="shared" ref="D323:D386" si="5">C323*0.5468</f>
        <v>36.666220799999998</v>
      </c>
      <c r="E323" s="7" t="s">
        <v>9</v>
      </c>
      <c r="F323" s="11" t="s">
        <v>22</v>
      </c>
      <c r="G323" s="7" t="s">
        <v>39</v>
      </c>
      <c r="H323" s="7">
        <v>41</v>
      </c>
      <c r="I323" s="8">
        <v>3.9625000000014552</v>
      </c>
      <c r="J323" s="9" t="s">
        <v>54</v>
      </c>
    </row>
    <row r="324" spans="1:10" x14ac:dyDescent="0.25">
      <c r="A324" s="4">
        <v>41172</v>
      </c>
      <c r="B324" s="7" t="s">
        <v>34</v>
      </c>
      <c r="C324" s="12">
        <v>65.531999999999996</v>
      </c>
      <c r="D324" s="12">
        <f t="shared" si="5"/>
        <v>35.832897599999995</v>
      </c>
      <c r="E324" s="7" t="s">
        <v>9</v>
      </c>
      <c r="F324" s="11" t="s">
        <v>22</v>
      </c>
      <c r="G324" s="7" t="s">
        <v>39</v>
      </c>
      <c r="H324" s="7">
        <v>46</v>
      </c>
      <c r="I324" s="8">
        <v>3.945833333338669</v>
      </c>
      <c r="J324" s="9" t="s">
        <v>54</v>
      </c>
    </row>
    <row r="325" spans="1:10" x14ac:dyDescent="0.25">
      <c r="A325" s="4">
        <v>41172</v>
      </c>
      <c r="B325" s="7" t="s">
        <v>43</v>
      </c>
      <c r="C325" s="12">
        <v>68.275199999999998</v>
      </c>
      <c r="D325" s="12">
        <f t="shared" si="5"/>
        <v>37.332879359999993</v>
      </c>
      <c r="E325" s="7" t="s">
        <v>9</v>
      </c>
      <c r="F325" s="11" t="s">
        <v>22</v>
      </c>
      <c r="G325" s="7" t="s">
        <v>28</v>
      </c>
      <c r="H325" s="7">
        <v>37</v>
      </c>
      <c r="I325" s="8">
        <v>3.9458333333313931</v>
      </c>
      <c r="J325" s="9" t="s">
        <v>54</v>
      </c>
    </row>
    <row r="326" spans="1:10" x14ac:dyDescent="0.25">
      <c r="A326" s="4">
        <v>41172</v>
      </c>
      <c r="B326" s="7" t="s">
        <v>34</v>
      </c>
      <c r="C326" s="12">
        <v>67.970399999999998</v>
      </c>
      <c r="D326" s="12">
        <f t="shared" si="5"/>
        <v>37.166214719999992</v>
      </c>
      <c r="E326" s="7" t="s">
        <v>9</v>
      </c>
      <c r="F326" s="11" t="s">
        <v>22</v>
      </c>
      <c r="G326" s="7" t="s">
        <v>28</v>
      </c>
      <c r="H326" s="7">
        <v>52</v>
      </c>
      <c r="I326" s="8">
        <v>3.9416666666656965</v>
      </c>
      <c r="J326" s="9" t="s">
        <v>54</v>
      </c>
    </row>
    <row r="327" spans="1:10" x14ac:dyDescent="0.25">
      <c r="A327" s="4">
        <v>41172</v>
      </c>
      <c r="B327" s="7" t="s">
        <v>34</v>
      </c>
      <c r="C327" s="12">
        <v>65.531999999999996</v>
      </c>
      <c r="D327" s="12">
        <f t="shared" si="5"/>
        <v>35.832897599999995</v>
      </c>
      <c r="E327" s="7" t="s">
        <v>9</v>
      </c>
      <c r="F327" s="11" t="s">
        <v>22</v>
      </c>
      <c r="G327" s="7" t="s">
        <v>44</v>
      </c>
      <c r="H327" s="7">
        <v>36</v>
      </c>
      <c r="I327" s="8">
        <v>3.9423611111124046</v>
      </c>
      <c r="J327" s="9" t="s">
        <v>54</v>
      </c>
    </row>
    <row r="328" spans="1:10" x14ac:dyDescent="0.25">
      <c r="A328" s="4">
        <v>41172</v>
      </c>
      <c r="B328" s="7" t="s">
        <v>34</v>
      </c>
      <c r="C328" s="12">
        <v>73.761600000000001</v>
      </c>
      <c r="D328" s="12">
        <f t="shared" si="5"/>
        <v>40.332842879999994</v>
      </c>
      <c r="E328" s="7" t="s">
        <v>9</v>
      </c>
      <c r="F328" s="11" t="s">
        <v>22</v>
      </c>
      <c r="G328" s="7" t="s">
        <v>28</v>
      </c>
      <c r="H328" s="7">
        <v>53</v>
      </c>
      <c r="I328" s="8">
        <v>3.9312499999941792</v>
      </c>
      <c r="J328" s="9" t="s">
        <v>54</v>
      </c>
    </row>
    <row r="329" spans="1:10" x14ac:dyDescent="0.25">
      <c r="A329" s="4">
        <v>41172</v>
      </c>
      <c r="B329" s="7" t="s">
        <v>40</v>
      </c>
      <c r="C329" s="12">
        <v>72.847200000000001</v>
      </c>
      <c r="D329" s="12">
        <f t="shared" si="5"/>
        <v>39.83284896</v>
      </c>
      <c r="E329" s="7" t="s">
        <v>9</v>
      </c>
      <c r="F329" s="11" t="s">
        <v>22</v>
      </c>
      <c r="G329" s="7" t="s">
        <v>28</v>
      </c>
      <c r="H329" s="7">
        <v>34</v>
      </c>
      <c r="I329" s="8">
        <v>3.8895833333299379</v>
      </c>
      <c r="J329" s="9" t="s">
        <v>55</v>
      </c>
    </row>
    <row r="330" spans="1:10" x14ac:dyDescent="0.25">
      <c r="A330" s="4">
        <v>41172</v>
      </c>
      <c r="B330" s="7" t="s">
        <v>34</v>
      </c>
      <c r="C330" s="12">
        <v>68.884799999999998</v>
      </c>
      <c r="D330" s="12">
        <f t="shared" si="5"/>
        <v>37.666208639999994</v>
      </c>
      <c r="E330" s="7" t="s">
        <v>9</v>
      </c>
      <c r="F330" s="11" t="s">
        <v>22</v>
      </c>
      <c r="G330" s="7" t="s">
        <v>39</v>
      </c>
      <c r="H330" s="7">
        <v>40</v>
      </c>
      <c r="I330" s="8">
        <v>3.8916666666700621</v>
      </c>
      <c r="J330" s="9" t="s">
        <v>54</v>
      </c>
    </row>
    <row r="331" spans="1:10" x14ac:dyDescent="0.25">
      <c r="A331" s="4">
        <v>41172</v>
      </c>
      <c r="B331" s="7" t="s">
        <v>34</v>
      </c>
      <c r="C331" s="12">
        <v>71.9328</v>
      </c>
      <c r="D331" s="12">
        <f t="shared" si="5"/>
        <v>39.332855039999998</v>
      </c>
      <c r="E331" s="7" t="s">
        <v>9</v>
      </c>
      <c r="F331" s="11" t="s">
        <v>22</v>
      </c>
      <c r="G331" s="7" t="s">
        <v>39</v>
      </c>
      <c r="H331" s="7">
        <v>37</v>
      </c>
      <c r="I331" s="8">
        <v>3.8874999999970896</v>
      </c>
      <c r="J331" s="9" t="s">
        <v>54</v>
      </c>
    </row>
    <row r="332" spans="1:10" x14ac:dyDescent="0.25">
      <c r="A332" s="4">
        <v>41172</v>
      </c>
      <c r="B332" s="7" t="s">
        <v>34</v>
      </c>
      <c r="C332" s="12">
        <v>71.9328</v>
      </c>
      <c r="D332" s="12">
        <f t="shared" si="5"/>
        <v>39.332855039999998</v>
      </c>
      <c r="E332" s="7" t="s">
        <v>9</v>
      </c>
      <c r="F332" s="11" t="s">
        <v>22</v>
      </c>
      <c r="G332" s="7" t="s">
        <v>39</v>
      </c>
      <c r="H332" s="7">
        <v>39</v>
      </c>
      <c r="I332" s="8">
        <v>3.8881944444437977</v>
      </c>
      <c r="J332" s="9" t="s">
        <v>54</v>
      </c>
    </row>
    <row r="333" spans="1:10" x14ac:dyDescent="0.25">
      <c r="A333" s="4">
        <v>41172</v>
      </c>
      <c r="B333" s="7" t="s">
        <v>34</v>
      </c>
      <c r="C333" s="12">
        <v>73.456800000000001</v>
      </c>
      <c r="D333" s="12">
        <f t="shared" si="5"/>
        <v>40.166178240000001</v>
      </c>
      <c r="E333" s="7" t="s">
        <v>9</v>
      </c>
      <c r="F333" s="11" t="s">
        <v>22</v>
      </c>
      <c r="G333" s="7" t="s">
        <v>39</v>
      </c>
      <c r="H333" s="7">
        <v>40</v>
      </c>
      <c r="I333" s="8">
        <v>3.8888888888905058</v>
      </c>
      <c r="J333" s="9" t="s">
        <v>54</v>
      </c>
    </row>
    <row r="334" spans="1:10" x14ac:dyDescent="0.25">
      <c r="A334" s="4">
        <v>41172</v>
      </c>
      <c r="B334" s="7" t="s">
        <v>34</v>
      </c>
      <c r="C334" s="12">
        <v>71.0184</v>
      </c>
      <c r="D334" s="12">
        <f t="shared" si="5"/>
        <v>38.832861119999997</v>
      </c>
      <c r="E334" s="7" t="s">
        <v>9</v>
      </c>
      <c r="F334" s="11" t="s">
        <v>22</v>
      </c>
      <c r="G334" s="7" t="s">
        <v>45</v>
      </c>
      <c r="H334" s="7">
        <v>32</v>
      </c>
      <c r="I334" s="8">
        <v>3.8861111111109494</v>
      </c>
      <c r="J334" s="9" t="s">
        <v>54</v>
      </c>
    </row>
    <row r="335" spans="1:10" x14ac:dyDescent="0.25">
      <c r="A335" s="4">
        <v>41172</v>
      </c>
      <c r="B335" s="7" t="s">
        <v>34</v>
      </c>
      <c r="C335" s="12">
        <v>67.360799999999998</v>
      </c>
      <c r="D335" s="12">
        <f t="shared" si="5"/>
        <v>36.832885439999998</v>
      </c>
      <c r="E335" s="7" t="s">
        <v>9</v>
      </c>
      <c r="F335" s="11" t="s">
        <v>22</v>
      </c>
      <c r="G335" s="7" t="s">
        <v>28</v>
      </c>
      <c r="H335" s="7">
        <v>57</v>
      </c>
      <c r="I335" s="8">
        <v>3.8868055555576575</v>
      </c>
      <c r="J335" s="9" t="s">
        <v>55</v>
      </c>
    </row>
    <row r="336" spans="1:10" x14ac:dyDescent="0.25">
      <c r="A336" s="4">
        <v>41179</v>
      </c>
      <c r="B336" s="7" t="s">
        <v>34</v>
      </c>
      <c r="C336" s="6">
        <v>78.333600000000004</v>
      </c>
      <c r="D336" s="12">
        <f t="shared" si="5"/>
        <v>42.832812480000001</v>
      </c>
      <c r="E336" s="7" t="s">
        <v>10</v>
      </c>
      <c r="F336" s="11" t="s">
        <v>23</v>
      </c>
      <c r="G336" s="7" t="s">
        <v>28</v>
      </c>
      <c r="H336" s="7">
        <v>53</v>
      </c>
      <c r="I336" s="8">
        <v>3.9770833333313931</v>
      </c>
      <c r="J336" s="9" t="s">
        <v>54</v>
      </c>
    </row>
    <row r="337" spans="1:10" x14ac:dyDescent="0.25">
      <c r="A337" s="4">
        <v>41179</v>
      </c>
      <c r="B337" s="7" t="s">
        <v>40</v>
      </c>
      <c r="C337" s="12">
        <v>74.676000000000002</v>
      </c>
      <c r="D337" s="12">
        <f t="shared" si="5"/>
        <v>40.832836799999995</v>
      </c>
      <c r="E337" s="7" t="s">
        <v>10</v>
      </c>
      <c r="F337" s="11" t="s">
        <v>23</v>
      </c>
      <c r="G337" s="7" t="s">
        <v>28</v>
      </c>
      <c r="H337" s="7">
        <v>32</v>
      </c>
      <c r="I337" s="8">
        <v>3.9875000000029104</v>
      </c>
      <c r="J337" s="9" t="s">
        <v>54</v>
      </c>
    </row>
    <row r="338" spans="1:10" x14ac:dyDescent="0.25">
      <c r="A338" s="4">
        <v>41179</v>
      </c>
      <c r="B338" s="7" t="s">
        <v>34</v>
      </c>
      <c r="C338" s="12">
        <v>75.590400000000002</v>
      </c>
      <c r="D338" s="12">
        <f t="shared" si="5"/>
        <v>41.332830719999997</v>
      </c>
      <c r="E338" s="7" t="s">
        <v>10</v>
      </c>
      <c r="F338" s="11" t="s">
        <v>23</v>
      </c>
      <c r="G338" s="7" t="s">
        <v>28</v>
      </c>
      <c r="H338" s="7">
        <v>48</v>
      </c>
      <c r="I338" s="8">
        <v>3.9833333333372138</v>
      </c>
      <c r="J338" s="9" t="s">
        <v>54</v>
      </c>
    </row>
    <row r="339" spans="1:10" x14ac:dyDescent="0.25">
      <c r="A339" s="4">
        <v>41179</v>
      </c>
      <c r="B339" s="7" t="s">
        <v>40</v>
      </c>
      <c r="C339" s="12">
        <v>75.590400000000002</v>
      </c>
      <c r="D339" s="12">
        <f t="shared" si="5"/>
        <v>41.332830719999997</v>
      </c>
      <c r="E339" s="7" t="s">
        <v>10</v>
      </c>
      <c r="F339" s="11" t="s">
        <v>23</v>
      </c>
      <c r="G339" s="7" t="s">
        <v>28</v>
      </c>
      <c r="H339" s="7">
        <v>33</v>
      </c>
      <c r="I339" s="8">
        <v>3.984722222223354</v>
      </c>
      <c r="J339" s="9" t="s">
        <v>54</v>
      </c>
    </row>
    <row r="340" spans="1:10" x14ac:dyDescent="0.25">
      <c r="A340" s="4">
        <v>41179</v>
      </c>
      <c r="B340" s="7" t="s">
        <v>34</v>
      </c>
      <c r="C340" s="12">
        <v>76.2</v>
      </c>
      <c r="D340" s="12">
        <f t="shared" si="5"/>
        <v>41.666159999999998</v>
      </c>
      <c r="E340" s="7" t="s">
        <v>10</v>
      </c>
      <c r="F340" s="11" t="s">
        <v>23</v>
      </c>
      <c r="G340" s="7" t="s">
        <v>28</v>
      </c>
      <c r="H340" s="7">
        <v>37</v>
      </c>
      <c r="I340" s="8">
        <v>3.9083333333328483</v>
      </c>
      <c r="J340" s="9" t="s">
        <v>54</v>
      </c>
    </row>
    <row r="341" spans="1:10" x14ac:dyDescent="0.25">
      <c r="A341" s="4">
        <v>41179</v>
      </c>
      <c r="B341" s="7" t="s">
        <v>34</v>
      </c>
      <c r="C341" s="12">
        <v>76.809600000000003</v>
      </c>
      <c r="D341" s="12">
        <f t="shared" si="5"/>
        <v>41.999489279999999</v>
      </c>
      <c r="E341" s="7" t="s">
        <v>10</v>
      </c>
      <c r="F341" s="11" t="s">
        <v>23</v>
      </c>
      <c r="G341" s="7" t="s">
        <v>39</v>
      </c>
      <c r="H341" s="7">
        <v>38</v>
      </c>
      <c r="I341" s="8">
        <v>3.8937499999956344</v>
      </c>
      <c r="J341" s="9" t="s">
        <v>54</v>
      </c>
    </row>
    <row r="342" spans="1:10" x14ac:dyDescent="0.25">
      <c r="A342" s="4">
        <v>41179</v>
      </c>
      <c r="B342" s="7" t="s">
        <v>34</v>
      </c>
      <c r="C342" s="12">
        <v>76.809600000000003</v>
      </c>
      <c r="D342" s="12">
        <f t="shared" si="5"/>
        <v>41.999489279999999</v>
      </c>
      <c r="E342" s="7" t="s">
        <v>10</v>
      </c>
      <c r="F342" s="11" t="s">
        <v>23</v>
      </c>
      <c r="G342" s="7" t="s">
        <v>41</v>
      </c>
      <c r="H342" s="7">
        <v>57</v>
      </c>
      <c r="I342" s="8">
        <v>3.9041666666671517</v>
      </c>
      <c r="J342" s="9" t="s">
        <v>54</v>
      </c>
    </row>
    <row r="343" spans="1:10" x14ac:dyDescent="0.25">
      <c r="A343" s="4">
        <v>41179</v>
      </c>
      <c r="B343" s="7" t="s">
        <v>34</v>
      </c>
      <c r="C343" s="12">
        <v>75.285600000000002</v>
      </c>
      <c r="D343" s="12">
        <f t="shared" si="5"/>
        <v>41.166166079999996</v>
      </c>
      <c r="E343" s="7" t="s">
        <v>10</v>
      </c>
      <c r="F343" s="11" t="s">
        <v>23</v>
      </c>
      <c r="G343" s="7" t="s">
        <v>39</v>
      </c>
      <c r="H343" s="7">
        <v>43</v>
      </c>
      <c r="I343" s="8">
        <v>3.8951388888890506</v>
      </c>
      <c r="J343" s="9" t="s">
        <v>54</v>
      </c>
    </row>
    <row r="344" spans="1:10" x14ac:dyDescent="0.25">
      <c r="A344" s="4">
        <v>41179</v>
      </c>
      <c r="B344" s="7" t="s">
        <v>40</v>
      </c>
      <c r="C344" s="12">
        <v>78.943200000000004</v>
      </c>
      <c r="D344" s="12">
        <f t="shared" si="5"/>
        <v>43.166141760000002</v>
      </c>
      <c r="E344" s="7" t="s">
        <v>10</v>
      </c>
      <c r="F344" s="11" t="s">
        <v>23</v>
      </c>
      <c r="G344" s="7" t="s">
        <v>28</v>
      </c>
      <c r="H344" s="7">
        <v>35</v>
      </c>
      <c r="I344" s="8">
        <v>3.8479166666656965</v>
      </c>
      <c r="J344" s="9" t="s">
        <v>54</v>
      </c>
    </row>
    <row r="345" spans="1:10" x14ac:dyDescent="0.25">
      <c r="A345" s="4">
        <v>41179</v>
      </c>
      <c r="B345" s="7" t="s">
        <v>34</v>
      </c>
      <c r="C345" s="12">
        <v>77.724000000000004</v>
      </c>
      <c r="D345" s="12">
        <f t="shared" si="5"/>
        <v>42.4994832</v>
      </c>
      <c r="E345" s="7" t="s">
        <v>10</v>
      </c>
      <c r="F345" s="11" t="s">
        <v>23</v>
      </c>
      <c r="G345" s="7" t="s">
        <v>39</v>
      </c>
      <c r="H345" s="7">
        <v>42</v>
      </c>
      <c r="I345" s="8">
        <v>3.8486111111124046</v>
      </c>
      <c r="J345" s="9" t="s">
        <v>54</v>
      </c>
    </row>
    <row r="346" spans="1:10" x14ac:dyDescent="0.25">
      <c r="A346" s="4">
        <v>41179</v>
      </c>
      <c r="B346" s="7" t="s">
        <v>34</v>
      </c>
      <c r="C346" s="12">
        <v>77.419200000000004</v>
      </c>
      <c r="D346" s="12">
        <f t="shared" si="5"/>
        <v>42.33281856</v>
      </c>
      <c r="E346" s="7" t="s">
        <v>10</v>
      </c>
      <c r="F346" s="11" t="s">
        <v>23</v>
      </c>
      <c r="G346" s="7" t="s">
        <v>28</v>
      </c>
      <c r="H346" s="7">
        <v>51</v>
      </c>
      <c r="I346" s="8">
        <v>3.8305555555562023</v>
      </c>
      <c r="J346" s="9" t="s">
        <v>54</v>
      </c>
    </row>
    <row r="347" spans="1:10" x14ac:dyDescent="0.25">
      <c r="A347" s="4">
        <v>41179</v>
      </c>
      <c r="B347" s="7" t="s">
        <v>43</v>
      </c>
      <c r="C347" s="12">
        <v>79.248000000000005</v>
      </c>
      <c r="D347" s="12">
        <f t="shared" si="5"/>
        <v>43.332806399999996</v>
      </c>
      <c r="E347" s="7" t="s">
        <v>10</v>
      </c>
      <c r="F347" s="11" t="s">
        <v>23</v>
      </c>
      <c r="G347" s="7" t="s">
        <v>28</v>
      </c>
      <c r="H347" s="7">
        <v>43</v>
      </c>
      <c r="I347" s="8">
        <v>3.8305555555562023</v>
      </c>
      <c r="J347" s="9" t="s">
        <v>54</v>
      </c>
    </row>
    <row r="348" spans="1:10" x14ac:dyDescent="0.25">
      <c r="A348" s="4">
        <v>41179</v>
      </c>
      <c r="B348" s="7" t="s">
        <v>34</v>
      </c>
      <c r="C348" s="12">
        <v>76.809600000000003</v>
      </c>
      <c r="D348" s="12">
        <f t="shared" si="5"/>
        <v>41.999489279999999</v>
      </c>
      <c r="E348" s="7" t="s">
        <v>10</v>
      </c>
      <c r="F348" s="11" t="s">
        <v>23</v>
      </c>
      <c r="G348" s="7" t="s">
        <v>41</v>
      </c>
      <c r="H348" s="7">
        <v>31</v>
      </c>
      <c r="I348" s="8">
        <v>3.8083333333343035</v>
      </c>
      <c r="J348" s="9" t="s">
        <v>54</v>
      </c>
    </row>
    <row r="349" spans="1:10" x14ac:dyDescent="0.25">
      <c r="A349" s="4">
        <v>41179</v>
      </c>
      <c r="B349" s="7" t="s">
        <v>34</v>
      </c>
      <c r="C349" s="12">
        <v>79.552800000000005</v>
      </c>
      <c r="D349" s="12">
        <f t="shared" si="5"/>
        <v>43.499471039999996</v>
      </c>
      <c r="E349" s="7" t="s">
        <v>10</v>
      </c>
      <c r="F349" s="11" t="s">
        <v>23</v>
      </c>
      <c r="G349" s="7" t="s">
        <v>41</v>
      </c>
      <c r="H349" s="7">
        <v>36</v>
      </c>
      <c r="I349" s="8">
        <v>3.7944444444510737</v>
      </c>
      <c r="J349" s="9" t="s">
        <v>54</v>
      </c>
    </row>
    <row r="350" spans="1:10" x14ac:dyDescent="0.25">
      <c r="A350" s="4">
        <v>41179</v>
      </c>
      <c r="B350" s="7" t="s">
        <v>34</v>
      </c>
      <c r="C350" s="12">
        <v>74.371200000000002</v>
      </c>
      <c r="D350" s="12">
        <f t="shared" si="5"/>
        <v>40.666172159999995</v>
      </c>
      <c r="E350" s="7" t="s">
        <v>10</v>
      </c>
      <c r="F350" s="11" t="s">
        <v>23</v>
      </c>
      <c r="G350" s="7" t="s">
        <v>39</v>
      </c>
      <c r="H350" s="7">
        <v>47</v>
      </c>
      <c r="I350" s="8">
        <v>3.804166666661331</v>
      </c>
      <c r="J350" s="9" t="s">
        <v>54</v>
      </c>
    </row>
    <row r="351" spans="1:10" x14ac:dyDescent="0.25">
      <c r="A351" s="4">
        <v>41179</v>
      </c>
      <c r="B351" s="7" t="s">
        <v>40</v>
      </c>
      <c r="C351" s="12">
        <v>74.980800000000002</v>
      </c>
      <c r="D351" s="12">
        <f t="shared" si="5"/>
        <v>40.999501439999996</v>
      </c>
      <c r="E351" s="7" t="s">
        <v>10</v>
      </c>
      <c r="F351" s="11" t="s">
        <v>23</v>
      </c>
      <c r="G351" s="7" t="s">
        <v>28</v>
      </c>
      <c r="H351" s="7">
        <v>37</v>
      </c>
      <c r="I351" s="8">
        <v>3.7951388888905058</v>
      </c>
      <c r="J351" s="9" t="s">
        <v>55</v>
      </c>
    </row>
    <row r="352" spans="1:10" x14ac:dyDescent="0.25">
      <c r="A352" s="4">
        <v>41190</v>
      </c>
      <c r="B352" s="7" t="s">
        <v>34</v>
      </c>
      <c r="C352" s="12">
        <v>67.055999999999997</v>
      </c>
      <c r="D352" s="12">
        <f t="shared" si="5"/>
        <v>36.666220799999998</v>
      </c>
      <c r="E352" s="7" t="s">
        <v>9</v>
      </c>
      <c r="F352" s="11" t="s">
        <v>22</v>
      </c>
      <c r="G352" s="7" t="s">
        <v>39</v>
      </c>
      <c r="H352" s="7">
        <v>39</v>
      </c>
      <c r="I352" s="8">
        <v>3.2798611111138598</v>
      </c>
      <c r="J352" s="9" t="s">
        <v>54</v>
      </c>
    </row>
    <row r="353" spans="1:10" x14ac:dyDescent="0.25">
      <c r="A353" s="4">
        <v>41190</v>
      </c>
      <c r="B353" s="7" t="s">
        <v>34</v>
      </c>
      <c r="C353" s="12">
        <v>67.055999999999997</v>
      </c>
      <c r="D353" s="12">
        <f t="shared" si="5"/>
        <v>36.666220799999998</v>
      </c>
      <c r="E353" s="7" t="s">
        <v>9</v>
      </c>
      <c r="F353" s="11" t="s">
        <v>22</v>
      </c>
      <c r="G353" s="7" t="s">
        <v>41</v>
      </c>
      <c r="H353" s="7">
        <v>52</v>
      </c>
      <c r="I353" s="8">
        <v>3.2916666666642413</v>
      </c>
      <c r="J353" s="9" t="s">
        <v>54</v>
      </c>
    </row>
    <row r="354" spans="1:10" x14ac:dyDescent="0.25">
      <c r="A354" s="4">
        <v>41190</v>
      </c>
      <c r="B354" s="7" t="s">
        <v>40</v>
      </c>
      <c r="C354" s="12">
        <v>66.751199999999997</v>
      </c>
      <c r="D354" s="12">
        <f t="shared" si="5"/>
        <v>36.499556159999997</v>
      </c>
      <c r="E354" s="7" t="s">
        <v>9</v>
      </c>
      <c r="F354" s="11" t="s">
        <v>22</v>
      </c>
      <c r="G354" s="7" t="s">
        <v>28</v>
      </c>
      <c r="H354" s="7">
        <v>37</v>
      </c>
      <c r="I354" s="8">
        <v>3.2611111111109494</v>
      </c>
      <c r="J354" s="9" t="s">
        <v>54</v>
      </c>
    </row>
    <row r="355" spans="1:10" x14ac:dyDescent="0.25">
      <c r="A355" s="4">
        <v>41190</v>
      </c>
      <c r="B355" s="7" t="s">
        <v>34</v>
      </c>
      <c r="C355" s="12">
        <v>67.970399999999998</v>
      </c>
      <c r="D355" s="12">
        <f t="shared" si="5"/>
        <v>37.166214719999992</v>
      </c>
      <c r="E355" s="7" t="s">
        <v>9</v>
      </c>
      <c r="F355" s="11" t="s">
        <v>22</v>
      </c>
      <c r="G355" s="7" t="s">
        <v>39</v>
      </c>
      <c r="H355" s="7">
        <v>48</v>
      </c>
      <c r="I355" s="8">
        <v>3.2437500000014552</v>
      </c>
      <c r="J355" s="9" t="s">
        <v>54</v>
      </c>
    </row>
    <row r="356" spans="1:10" x14ac:dyDescent="0.25">
      <c r="A356" s="4">
        <v>41190</v>
      </c>
      <c r="B356" s="7" t="s">
        <v>34</v>
      </c>
      <c r="C356" s="12">
        <v>66.141599999999997</v>
      </c>
      <c r="D356" s="12">
        <f t="shared" si="5"/>
        <v>36.166226879999996</v>
      </c>
      <c r="E356" s="7" t="s">
        <v>9</v>
      </c>
      <c r="F356" s="11" t="s">
        <v>22</v>
      </c>
      <c r="G356" s="7" t="s">
        <v>39</v>
      </c>
      <c r="H356" s="7">
        <v>47</v>
      </c>
      <c r="I356" s="8">
        <v>3.2055555555562023</v>
      </c>
      <c r="J356" s="9" t="s">
        <v>54</v>
      </c>
    </row>
    <row r="357" spans="1:10" x14ac:dyDescent="0.25">
      <c r="A357" s="4">
        <v>41190</v>
      </c>
      <c r="B357" s="7" t="s">
        <v>34</v>
      </c>
      <c r="C357" s="12">
        <v>71.0184</v>
      </c>
      <c r="D357" s="12">
        <f t="shared" si="5"/>
        <v>38.832861119999997</v>
      </c>
      <c r="E357" s="7" t="s">
        <v>9</v>
      </c>
      <c r="F357" s="11" t="s">
        <v>22</v>
      </c>
      <c r="G357" s="7" t="s">
        <v>42</v>
      </c>
      <c r="H357" s="7">
        <v>32</v>
      </c>
      <c r="I357" s="8">
        <v>3.1944444444452529</v>
      </c>
      <c r="J357" s="9" t="s">
        <v>54</v>
      </c>
    </row>
    <row r="358" spans="1:10" x14ac:dyDescent="0.25">
      <c r="A358" s="4">
        <v>41190</v>
      </c>
      <c r="B358" s="7" t="s">
        <v>34</v>
      </c>
      <c r="C358" s="12">
        <v>69.799199999999999</v>
      </c>
      <c r="D358" s="12">
        <f t="shared" si="5"/>
        <v>38.166202559999995</v>
      </c>
      <c r="E358" s="7" t="s">
        <v>9</v>
      </c>
      <c r="F358" s="11" t="s">
        <v>22</v>
      </c>
      <c r="G358" s="7" t="s">
        <v>39</v>
      </c>
      <c r="H358" s="7">
        <v>41</v>
      </c>
      <c r="I358" s="8">
        <v>3.195138888884685</v>
      </c>
      <c r="J358" s="9" t="s">
        <v>54</v>
      </c>
    </row>
    <row r="359" spans="1:10" x14ac:dyDescent="0.25">
      <c r="A359" s="4">
        <v>41190</v>
      </c>
      <c r="B359" s="7" t="s">
        <v>34</v>
      </c>
      <c r="C359" s="12">
        <v>74.676000000000002</v>
      </c>
      <c r="D359" s="12">
        <f t="shared" si="5"/>
        <v>40.832836799999995</v>
      </c>
      <c r="E359" s="7" t="s">
        <v>10</v>
      </c>
      <c r="F359" s="11" t="s">
        <v>23</v>
      </c>
      <c r="G359" s="7" t="s">
        <v>39</v>
      </c>
      <c r="H359" s="7">
        <v>50</v>
      </c>
      <c r="I359" s="8">
        <v>3.1791666666686069</v>
      </c>
      <c r="J359" s="9" t="s">
        <v>55</v>
      </c>
    </row>
    <row r="360" spans="1:10" x14ac:dyDescent="0.25">
      <c r="A360" s="4">
        <v>41190</v>
      </c>
      <c r="B360" s="7" t="s">
        <v>34</v>
      </c>
      <c r="C360" s="12">
        <v>79.248000000000005</v>
      </c>
      <c r="D360" s="12">
        <f t="shared" si="5"/>
        <v>43.332806399999996</v>
      </c>
      <c r="E360" s="7" t="s">
        <v>10</v>
      </c>
      <c r="F360" s="11" t="s">
        <v>23</v>
      </c>
      <c r="G360" s="7" t="s">
        <v>41</v>
      </c>
      <c r="H360" s="7">
        <v>53</v>
      </c>
      <c r="I360" s="8">
        <v>3.15625</v>
      </c>
      <c r="J360" s="9" t="s">
        <v>54</v>
      </c>
    </row>
    <row r="361" spans="1:10" x14ac:dyDescent="0.25">
      <c r="A361" s="4">
        <v>41190</v>
      </c>
      <c r="B361" s="7" t="s">
        <v>40</v>
      </c>
      <c r="C361" s="12">
        <v>81.381600000000006</v>
      </c>
      <c r="D361" s="12">
        <f t="shared" si="5"/>
        <v>44.499458879999999</v>
      </c>
      <c r="E361" s="7" t="s">
        <v>10</v>
      </c>
      <c r="F361" s="11" t="s">
        <v>23</v>
      </c>
      <c r="G361" s="7" t="s">
        <v>28</v>
      </c>
      <c r="H361" s="7">
        <v>34</v>
      </c>
      <c r="I361" s="8">
        <v>3.1430555555562023</v>
      </c>
      <c r="J361" s="9" t="s">
        <v>54</v>
      </c>
    </row>
    <row r="362" spans="1:10" x14ac:dyDescent="0.25">
      <c r="A362" s="4">
        <v>41190</v>
      </c>
      <c r="B362" s="7" t="s">
        <v>34</v>
      </c>
      <c r="C362" s="12">
        <v>76.809600000000003</v>
      </c>
      <c r="D362" s="12">
        <f t="shared" si="5"/>
        <v>41.999489279999999</v>
      </c>
      <c r="E362" s="7" t="s">
        <v>10</v>
      </c>
      <c r="F362" s="11" t="s">
        <v>23</v>
      </c>
      <c r="G362" s="7" t="s">
        <v>28</v>
      </c>
      <c r="H362" s="7">
        <v>34</v>
      </c>
      <c r="I362" s="8">
        <v>3.1159722222218988</v>
      </c>
      <c r="J362" s="9" t="s">
        <v>54</v>
      </c>
    </row>
    <row r="363" spans="1:10" x14ac:dyDescent="0.25">
      <c r="A363" s="4">
        <v>41190</v>
      </c>
      <c r="B363" s="7" t="s">
        <v>34</v>
      </c>
      <c r="C363" s="12">
        <v>76.809600000000003</v>
      </c>
      <c r="D363" s="12">
        <f t="shared" si="5"/>
        <v>41.999489279999999</v>
      </c>
      <c r="E363" s="7" t="s">
        <v>10</v>
      </c>
      <c r="F363" s="11" t="s">
        <v>23</v>
      </c>
      <c r="G363" s="7" t="s">
        <v>28</v>
      </c>
      <c r="H363" s="7">
        <v>38</v>
      </c>
      <c r="I363" s="8">
        <v>2.3000000000029104</v>
      </c>
      <c r="J363" s="9" t="s">
        <v>54</v>
      </c>
    </row>
    <row r="364" spans="1:10" x14ac:dyDescent="0.25">
      <c r="A364" s="4">
        <v>41390</v>
      </c>
      <c r="B364" s="7" t="s">
        <v>40</v>
      </c>
      <c r="C364" s="12">
        <v>55.473600000000005</v>
      </c>
      <c r="D364" s="12">
        <f t="shared" si="5"/>
        <v>30.332964480000001</v>
      </c>
      <c r="E364" s="7" t="s">
        <v>8</v>
      </c>
      <c r="F364" s="11" t="s">
        <v>21</v>
      </c>
      <c r="G364" s="7" t="s">
        <v>28</v>
      </c>
      <c r="H364" s="7">
        <v>33</v>
      </c>
      <c r="I364" s="8">
        <v>2.9486111111109494</v>
      </c>
      <c r="J364" s="9" t="s">
        <v>54</v>
      </c>
    </row>
    <row r="365" spans="1:10" x14ac:dyDescent="0.25">
      <c r="A365" s="4">
        <v>41390</v>
      </c>
      <c r="B365" s="7" t="s">
        <v>34</v>
      </c>
      <c r="C365" s="12">
        <v>55.168800000000005</v>
      </c>
      <c r="D365" s="12">
        <f t="shared" si="5"/>
        <v>30.166299840000001</v>
      </c>
      <c r="E365" s="7" t="s">
        <v>8</v>
      </c>
      <c r="F365" s="11" t="s">
        <v>21</v>
      </c>
      <c r="G365" s="7" t="s">
        <v>39</v>
      </c>
      <c r="H365" s="7">
        <v>35</v>
      </c>
      <c r="I365" s="8">
        <v>2.9499999999970896</v>
      </c>
      <c r="J365" s="9" t="s">
        <v>55</v>
      </c>
    </row>
    <row r="366" spans="1:10" x14ac:dyDescent="0.25">
      <c r="A366" s="4">
        <v>41390</v>
      </c>
      <c r="B366" s="7" t="s">
        <v>40</v>
      </c>
      <c r="C366" s="12">
        <v>54.864000000000004</v>
      </c>
      <c r="D366" s="12">
        <f t="shared" si="5"/>
        <v>29.9996352</v>
      </c>
      <c r="E366" s="7" t="s">
        <v>8</v>
      </c>
      <c r="F366" s="11" t="s">
        <v>21</v>
      </c>
      <c r="G366" s="7" t="s">
        <v>28</v>
      </c>
      <c r="H366" s="7">
        <v>26</v>
      </c>
      <c r="I366" s="8">
        <v>2.9465277777781012</v>
      </c>
      <c r="J366" s="9" t="s">
        <v>54</v>
      </c>
    </row>
    <row r="367" spans="1:10" x14ac:dyDescent="0.25">
      <c r="A367" s="4">
        <v>41390</v>
      </c>
      <c r="B367" s="7" t="s">
        <v>40</v>
      </c>
      <c r="C367" s="12">
        <v>57.302400000000006</v>
      </c>
      <c r="D367" s="12">
        <f t="shared" si="5"/>
        <v>31.33295232</v>
      </c>
      <c r="E367" s="7" t="s">
        <v>8</v>
      </c>
      <c r="F367" s="11" t="s">
        <v>21</v>
      </c>
      <c r="G367" s="7" t="s">
        <v>28</v>
      </c>
      <c r="H367" s="7">
        <v>28</v>
      </c>
      <c r="I367" s="8">
        <v>2.9812499999970896</v>
      </c>
      <c r="J367" s="9" t="s">
        <v>54</v>
      </c>
    </row>
    <row r="368" spans="1:10" x14ac:dyDescent="0.25">
      <c r="A368" s="4">
        <v>41390</v>
      </c>
      <c r="B368" s="7" t="s">
        <v>40</v>
      </c>
      <c r="C368" s="12">
        <v>57.302400000000006</v>
      </c>
      <c r="D368" s="12">
        <f t="shared" si="5"/>
        <v>31.33295232</v>
      </c>
      <c r="E368" s="7" t="s">
        <v>8</v>
      </c>
      <c r="F368" s="11" t="s">
        <v>21</v>
      </c>
      <c r="G368" s="7" t="s">
        <v>28</v>
      </c>
      <c r="H368" s="7">
        <v>34</v>
      </c>
      <c r="I368" s="8">
        <v>2.9444444444452529</v>
      </c>
      <c r="J368" s="9" t="s">
        <v>54</v>
      </c>
    </row>
    <row r="369" spans="1:10" x14ac:dyDescent="0.25">
      <c r="A369" s="4">
        <v>41390</v>
      </c>
      <c r="B369" s="7" t="s">
        <v>34</v>
      </c>
      <c r="C369" s="12">
        <v>57.912000000000006</v>
      </c>
      <c r="D369" s="12">
        <f t="shared" si="5"/>
        <v>31.666281600000001</v>
      </c>
      <c r="E369" s="7" t="s">
        <v>8</v>
      </c>
      <c r="F369" s="11" t="s">
        <v>21</v>
      </c>
      <c r="G369" s="7" t="s">
        <v>39</v>
      </c>
      <c r="H369" s="7">
        <v>40</v>
      </c>
      <c r="I369" s="8">
        <v>2.914583333338669</v>
      </c>
      <c r="J369" s="9" t="s">
        <v>54</v>
      </c>
    </row>
    <row r="370" spans="1:10" x14ac:dyDescent="0.25">
      <c r="A370" s="4">
        <v>41390</v>
      </c>
      <c r="B370" s="7" t="s">
        <v>34</v>
      </c>
      <c r="C370" s="12">
        <v>56.388000000000005</v>
      </c>
      <c r="D370" s="12">
        <f t="shared" si="5"/>
        <v>30.832958399999999</v>
      </c>
      <c r="E370" s="7" t="s">
        <v>8</v>
      </c>
      <c r="F370" s="11" t="s">
        <v>21</v>
      </c>
      <c r="G370" s="7" t="s">
        <v>39</v>
      </c>
      <c r="H370" s="7">
        <v>39</v>
      </c>
      <c r="I370" s="8">
        <v>2.9118055555518367</v>
      </c>
      <c r="J370" s="9" t="s">
        <v>54</v>
      </c>
    </row>
    <row r="371" spans="1:10" x14ac:dyDescent="0.25">
      <c r="A371" s="4">
        <v>41390</v>
      </c>
      <c r="B371" s="7" t="s">
        <v>40</v>
      </c>
      <c r="C371" s="12">
        <v>56.083200000000005</v>
      </c>
      <c r="D371" s="12">
        <f t="shared" si="5"/>
        <v>30.666293759999999</v>
      </c>
      <c r="E371" s="7" t="s">
        <v>8</v>
      </c>
      <c r="F371" s="11" t="s">
        <v>21</v>
      </c>
      <c r="G371" s="7" t="s">
        <v>28</v>
      </c>
      <c r="H371" s="7">
        <v>33</v>
      </c>
      <c r="I371" s="8">
        <v>2.9034722222204437</v>
      </c>
      <c r="J371" s="9" t="s">
        <v>54</v>
      </c>
    </row>
    <row r="372" spans="1:10" x14ac:dyDescent="0.25">
      <c r="A372" s="4">
        <v>41390</v>
      </c>
      <c r="B372" s="7" t="s">
        <v>40</v>
      </c>
      <c r="C372" s="12">
        <v>54.864000000000004</v>
      </c>
      <c r="D372" s="12">
        <f t="shared" si="5"/>
        <v>29.9996352</v>
      </c>
      <c r="E372" s="7" t="s">
        <v>8</v>
      </c>
      <c r="F372" s="11" t="s">
        <v>21</v>
      </c>
      <c r="G372" s="7" t="s">
        <v>28</v>
      </c>
      <c r="H372" s="7">
        <v>33</v>
      </c>
      <c r="I372" s="8">
        <v>2.9041666666671517</v>
      </c>
      <c r="J372" s="9" t="s">
        <v>54</v>
      </c>
    </row>
    <row r="373" spans="1:10" x14ac:dyDescent="0.25">
      <c r="A373" s="4">
        <v>41390</v>
      </c>
      <c r="B373" s="7" t="s">
        <v>40</v>
      </c>
      <c r="C373" s="12">
        <v>55.778400000000005</v>
      </c>
      <c r="D373" s="12">
        <f t="shared" si="5"/>
        <v>30.499629120000002</v>
      </c>
      <c r="E373" s="7" t="s">
        <v>8</v>
      </c>
      <c r="F373" s="11" t="s">
        <v>21</v>
      </c>
      <c r="G373" s="7" t="s">
        <v>28</v>
      </c>
      <c r="H373" s="7">
        <v>28</v>
      </c>
      <c r="I373" s="8">
        <v>2.9013888888875954</v>
      </c>
      <c r="J373" s="9" t="s">
        <v>54</v>
      </c>
    </row>
    <row r="374" spans="1:10" x14ac:dyDescent="0.25">
      <c r="A374" s="4">
        <v>41390</v>
      </c>
      <c r="B374" s="7" t="s">
        <v>40</v>
      </c>
      <c r="C374" s="12">
        <v>56.083200000000005</v>
      </c>
      <c r="D374" s="12">
        <f t="shared" si="5"/>
        <v>30.666293759999999</v>
      </c>
      <c r="E374" s="7" t="s">
        <v>8</v>
      </c>
      <c r="F374" s="11" t="s">
        <v>21</v>
      </c>
      <c r="G374" s="7" t="s">
        <v>28</v>
      </c>
      <c r="H374" s="7">
        <v>34</v>
      </c>
      <c r="I374" s="8">
        <v>2.8979166666686069</v>
      </c>
      <c r="J374" s="9" t="s">
        <v>54</v>
      </c>
    </row>
    <row r="375" spans="1:10" x14ac:dyDescent="0.25">
      <c r="A375" s="4">
        <v>41390</v>
      </c>
      <c r="B375" s="7" t="s">
        <v>34</v>
      </c>
      <c r="C375" s="12">
        <v>54.864000000000004</v>
      </c>
      <c r="D375" s="12">
        <f t="shared" si="5"/>
        <v>29.9996352</v>
      </c>
      <c r="E375" s="7" t="s">
        <v>8</v>
      </c>
      <c r="F375" s="11" t="s">
        <v>21</v>
      </c>
      <c r="G375" s="7" t="s">
        <v>39</v>
      </c>
      <c r="H375" s="7">
        <v>38</v>
      </c>
      <c r="I375" s="8">
        <v>2.8923611111094942</v>
      </c>
      <c r="J375" s="9" t="s">
        <v>54</v>
      </c>
    </row>
    <row r="376" spans="1:10" x14ac:dyDescent="0.25">
      <c r="A376" s="4">
        <v>41390</v>
      </c>
      <c r="B376" s="7" t="s">
        <v>40</v>
      </c>
      <c r="C376" s="12">
        <v>57.912000000000006</v>
      </c>
      <c r="D376" s="12">
        <f t="shared" si="5"/>
        <v>31.666281600000001</v>
      </c>
      <c r="E376" s="7" t="s">
        <v>8</v>
      </c>
      <c r="F376" s="11" t="s">
        <v>21</v>
      </c>
      <c r="G376" s="7" t="s">
        <v>28</v>
      </c>
      <c r="H376" s="7">
        <v>33</v>
      </c>
      <c r="I376" s="8">
        <v>2.8902777777839219</v>
      </c>
      <c r="J376" s="9" t="s">
        <v>54</v>
      </c>
    </row>
    <row r="377" spans="1:10" x14ac:dyDescent="0.25">
      <c r="A377" s="4">
        <v>41528</v>
      </c>
      <c r="B377" s="7" t="s">
        <v>40</v>
      </c>
      <c r="C377" s="12">
        <v>147.2184</v>
      </c>
      <c r="D377" s="12">
        <f t="shared" si="5"/>
        <v>80.499021119999995</v>
      </c>
      <c r="E377" s="7" t="s">
        <v>11</v>
      </c>
      <c r="F377" s="11" t="s">
        <v>24</v>
      </c>
      <c r="G377" s="7" t="s">
        <v>44</v>
      </c>
      <c r="H377" s="7">
        <v>42</v>
      </c>
      <c r="I377" s="8">
        <v>1.8784722222189885</v>
      </c>
      <c r="J377" s="9" t="s">
        <v>54</v>
      </c>
    </row>
    <row r="378" spans="1:10" x14ac:dyDescent="0.25">
      <c r="A378" s="4">
        <v>41528</v>
      </c>
      <c r="B378" s="7" t="s">
        <v>40</v>
      </c>
      <c r="C378" s="12">
        <v>143.8656</v>
      </c>
      <c r="D378" s="12">
        <f t="shared" si="5"/>
        <v>78.665710079999997</v>
      </c>
      <c r="E378" s="7" t="s">
        <v>12</v>
      </c>
      <c r="F378" s="11" t="s">
        <v>25</v>
      </c>
      <c r="G378" s="7" t="s">
        <v>28</v>
      </c>
      <c r="H378" s="7">
        <v>49</v>
      </c>
      <c r="I378" s="8">
        <v>1.8743055555532919</v>
      </c>
      <c r="J378" s="9" t="s">
        <v>55</v>
      </c>
    </row>
    <row r="379" spans="1:10" x14ac:dyDescent="0.25">
      <c r="A379" s="4">
        <v>41528</v>
      </c>
      <c r="B379" s="7" t="s">
        <v>34</v>
      </c>
      <c r="C379" s="12">
        <v>143.8656</v>
      </c>
      <c r="D379" s="12">
        <f t="shared" si="5"/>
        <v>78.665710079999997</v>
      </c>
      <c r="E379" s="7" t="s">
        <v>12</v>
      </c>
      <c r="F379" s="11" t="s">
        <v>25</v>
      </c>
      <c r="G379" s="7" t="s">
        <v>44</v>
      </c>
      <c r="H379" s="7">
        <v>59</v>
      </c>
      <c r="I379" s="8">
        <v>1.8659722222218988</v>
      </c>
      <c r="J379" s="9" t="s">
        <v>54</v>
      </c>
    </row>
    <row r="380" spans="1:10" x14ac:dyDescent="0.25">
      <c r="A380" s="4">
        <v>41528</v>
      </c>
      <c r="B380" s="7" t="s">
        <v>34</v>
      </c>
      <c r="C380" s="12">
        <v>170.68800000000002</v>
      </c>
      <c r="D380" s="12">
        <f t="shared" si="5"/>
        <v>93.332198399999996</v>
      </c>
      <c r="E380" s="7" t="s">
        <v>13</v>
      </c>
      <c r="F380" s="11" t="s">
        <v>26</v>
      </c>
      <c r="G380" s="7" t="s">
        <v>44</v>
      </c>
      <c r="H380" s="7">
        <v>57</v>
      </c>
      <c r="I380" s="8">
        <v>1.8604166666627862</v>
      </c>
      <c r="J380" s="9" t="s">
        <v>54</v>
      </c>
    </row>
    <row r="381" spans="1:10" x14ac:dyDescent="0.25">
      <c r="A381" s="4">
        <v>41528</v>
      </c>
      <c r="B381" s="7" t="s">
        <v>34</v>
      </c>
      <c r="C381" s="12">
        <v>161.54400000000001</v>
      </c>
      <c r="D381" s="12">
        <f t="shared" si="5"/>
        <v>88.332259199999996</v>
      </c>
      <c r="E381" s="7" t="s">
        <v>14</v>
      </c>
      <c r="F381" s="11" t="s">
        <v>27</v>
      </c>
      <c r="G381" s="7" t="s">
        <v>44</v>
      </c>
      <c r="H381" s="7">
        <v>58</v>
      </c>
      <c r="I381" s="8">
        <v>1.8451388888934162</v>
      </c>
      <c r="J381" s="9" t="s">
        <v>54</v>
      </c>
    </row>
    <row r="382" spans="1:10" x14ac:dyDescent="0.25">
      <c r="A382" s="4">
        <v>41528</v>
      </c>
      <c r="B382" s="7" t="s">
        <v>34</v>
      </c>
      <c r="C382" s="12">
        <v>163.06800000000001</v>
      </c>
      <c r="D382" s="12">
        <f t="shared" si="5"/>
        <v>89.165582400000005</v>
      </c>
      <c r="E382" s="7" t="s">
        <v>14</v>
      </c>
      <c r="F382" s="11" t="s">
        <v>27</v>
      </c>
      <c r="G382" s="7" t="s">
        <v>41</v>
      </c>
      <c r="H382" s="7">
        <v>59</v>
      </c>
      <c r="I382" s="8">
        <v>1.8381944444408873</v>
      </c>
      <c r="J382" s="9" t="s">
        <v>54</v>
      </c>
    </row>
    <row r="383" spans="1:10" x14ac:dyDescent="0.25">
      <c r="A383" s="4">
        <v>41528</v>
      </c>
      <c r="B383" s="7" t="s">
        <v>34</v>
      </c>
      <c r="C383" s="12">
        <v>152.4</v>
      </c>
      <c r="D383" s="12">
        <f t="shared" si="5"/>
        <v>83.332319999999996</v>
      </c>
      <c r="E383" s="7" t="s">
        <v>11</v>
      </c>
      <c r="F383" s="11" t="s">
        <v>24</v>
      </c>
      <c r="G383" s="7" t="s">
        <v>46</v>
      </c>
      <c r="H383" s="7">
        <v>52</v>
      </c>
      <c r="I383" s="8">
        <v>1.820138888884685</v>
      </c>
      <c r="J383" s="9" t="s">
        <v>54</v>
      </c>
    </row>
    <row r="384" spans="1:10" x14ac:dyDescent="0.25">
      <c r="A384" s="4">
        <v>41528</v>
      </c>
      <c r="B384" s="7" t="s">
        <v>34</v>
      </c>
      <c r="C384" s="12">
        <v>152.4</v>
      </c>
      <c r="D384" s="12">
        <f t="shared" si="5"/>
        <v>83.332319999999996</v>
      </c>
      <c r="E384" s="7" t="s">
        <v>11</v>
      </c>
      <c r="F384" s="11" t="s">
        <v>24</v>
      </c>
      <c r="G384" s="7" t="s">
        <v>47</v>
      </c>
      <c r="H384" s="7">
        <v>57</v>
      </c>
      <c r="I384" s="8">
        <v>1.8888888888905058</v>
      </c>
      <c r="J384" s="9" t="s">
        <v>54</v>
      </c>
    </row>
    <row r="385" spans="1:10" x14ac:dyDescent="0.25">
      <c r="A385" s="4">
        <v>41528</v>
      </c>
      <c r="B385" s="7" t="s">
        <v>34</v>
      </c>
      <c r="C385" s="12">
        <v>152.70480000000001</v>
      </c>
      <c r="D385" s="12">
        <f t="shared" si="5"/>
        <v>83.498984639999989</v>
      </c>
      <c r="E385" s="7" t="s">
        <v>11</v>
      </c>
      <c r="F385" s="11" t="s">
        <v>24</v>
      </c>
      <c r="G385" s="7" t="s">
        <v>28</v>
      </c>
      <c r="H385" s="7">
        <v>54</v>
      </c>
      <c r="I385" s="8">
        <v>1.8881944444437977</v>
      </c>
      <c r="J385" s="9" t="s">
        <v>54</v>
      </c>
    </row>
    <row r="386" spans="1:10" x14ac:dyDescent="0.25">
      <c r="A386" s="4">
        <v>41528</v>
      </c>
      <c r="B386" s="7" t="s">
        <v>34</v>
      </c>
      <c r="C386" s="12">
        <v>161.54400000000001</v>
      </c>
      <c r="D386" s="12">
        <f t="shared" si="5"/>
        <v>88.332259199999996</v>
      </c>
      <c r="E386" s="7" t="s">
        <v>14</v>
      </c>
      <c r="F386" s="11" t="s">
        <v>27</v>
      </c>
      <c r="G386" s="7" t="s">
        <v>44</v>
      </c>
      <c r="H386" s="7">
        <v>59</v>
      </c>
      <c r="I386" s="8">
        <v>1.8798611111124046</v>
      </c>
      <c r="J386" s="9" t="s">
        <v>55</v>
      </c>
    </row>
    <row r="387" spans="1:10" x14ac:dyDescent="0.25">
      <c r="A387" s="4">
        <v>41530</v>
      </c>
      <c r="B387" s="7" t="s">
        <v>34</v>
      </c>
      <c r="C387" s="6">
        <v>148.1328</v>
      </c>
      <c r="D387" s="12">
        <f t="shared" ref="D387:D428" si="6">C387*0.5468</f>
        <v>80.999015039999989</v>
      </c>
      <c r="E387" s="7" t="s">
        <v>11</v>
      </c>
      <c r="F387" s="11" t="s">
        <v>24</v>
      </c>
      <c r="G387" s="7" t="s">
        <v>47</v>
      </c>
      <c r="H387" s="7">
        <v>51</v>
      </c>
      <c r="I387" s="8">
        <v>2.9638888888948713</v>
      </c>
      <c r="J387" s="9" t="s">
        <v>54</v>
      </c>
    </row>
    <row r="388" spans="1:10" x14ac:dyDescent="0.25">
      <c r="A388" s="4">
        <v>41530</v>
      </c>
      <c r="B388" s="7" t="s">
        <v>40</v>
      </c>
      <c r="C388" s="12">
        <v>147.5232</v>
      </c>
      <c r="D388" s="12">
        <f t="shared" si="6"/>
        <v>80.665685759999988</v>
      </c>
      <c r="E388" s="7" t="s">
        <v>11</v>
      </c>
      <c r="F388" s="11" t="s">
        <v>24</v>
      </c>
      <c r="G388" s="7" t="s">
        <v>47</v>
      </c>
      <c r="H388" s="7">
        <v>52</v>
      </c>
      <c r="I388" s="8">
        <v>2.9583333333357587</v>
      </c>
      <c r="J388" s="9" t="s">
        <v>55</v>
      </c>
    </row>
    <row r="389" spans="1:10" x14ac:dyDescent="0.25">
      <c r="A389" s="4">
        <v>41530</v>
      </c>
      <c r="B389" s="7" t="s">
        <v>40</v>
      </c>
      <c r="C389" s="12">
        <v>142.6464</v>
      </c>
      <c r="D389" s="12">
        <f t="shared" si="6"/>
        <v>77.999051519999995</v>
      </c>
      <c r="E389" s="7" t="s">
        <v>12</v>
      </c>
      <c r="F389" s="11" t="s">
        <v>25</v>
      </c>
      <c r="G389" s="7" t="s">
        <v>47</v>
      </c>
      <c r="H389" s="7">
        <v>50</v>
      </c>
      <c r="I389" s="8">
        <v>2.9534722222160781</v>
      </c>
      <c r="J389" s="9" t="s">
        <v>55</v>
      </c>
    </row>
    <row r="390" spans="1:10" x14ac:dyDescent="0.25">
      <c r="A390" s="4">
        <v>41530</v>
      </c>
      <c r="B390" s="7" t="s">
        <v>40</v>
      </c>
      <c r="C390" s="12">
        <v>153.92400000000001</v>
      </c>
      <c r="D390" s="12">
        <f t="shared" si="6"/>
        <v>84.165643199999991</v>
      </c>
      <c r="E390" s="7" t="s">
        <v>11</v>
      </c>
      <c r="F390" s="11" t="s">
        <v>24</v>
      </c>
      <c r="G390" s="7" t="s">
        <v>44</v>
      </c>
      <c r="H390" s="7">
        <v>45</v>
      </c>
      <c r="I390" s="8">
        <v>2.929861111108039</v>
      </c>
      <c r="J390" s="9" t="s">
        <v>55</v>
      </c>
    </row>
    <row r="391" spans="1:10" x14ac:dyDescent="0.25">
      <c r="A391" s="4">
        <v>41530</v>
      </c>
      <c r="B391" s="7" t="s">
        <v>34</v>
      </c>
      <c r="C391" s="12">
        <v>159.71520000000001</v>
      </c>
      <c r="D391" s="12">
        <f t="shared" si="6"/>
        <v>87.332271359999993</v>
      </c>
      <c r="E391" s="7" t="s">
        <v>14</v>
      </c>
      <c r="F391" s="11" t="s">
        <v>27</v>
      </c>
      <c r="G391" s="7" t="s">
        <v>47</v>
      </c>
      <c r="H391" s="7">
        <v>48</v>
      </c>
      <c r="I391" s="8">
        <v>2.8993055555620231</v>
      </c>
      <c r="J391" s="9" t="s">
        <v>54</v>
      </c>
    </row>
    <row r="392" spans="1:10" x14ac:dyDescent="0.25">
      <c r="A392" s="4">
        <v>41530</v>
      </c>
      <c r="B392" s="7" t="s">
        <v>40</v>
      </c>
      <c r="C392" s="12">
        <v>149.9616</v>
      </c>
      <c r="D392" s="12">
        <f t="shared" si="6"/>
        <v>81.999002879999992</v>
      </c>
      <c r="E392" s="7" t="s">
        <v>11</v>
      </c>
      <c r="F392" s="11" t="s">
        <v>24</v>
      </c>
      <c r="G392" s="7" t="s">
        <v>28</v>
      </c>
      <c r="H392" s="7">
        <v>51</v>
      </c>
      <c r="I392" s="8">
        <v>2.9006944444408873</v>
      </c>
      <c r="J392" s="9" t="s">
        <v>55</v>
      </c>
    </row>
    <row r="393" spans="1:10" x14ac:dyDescent="0.25">
      <c r="A393" s="4">
        <v>41530</v>
      </c>
      <c r="B393" s="7" t="s">
        <v>40</v>
      </c>
      <c r="C393" s="12">
        <v>163.06800000000001</v>
      </c>
      <c r="D393" s="12">
        <f t="shared" si="6"/>
        <v>89.165582400000005</v>
      </c>
      <c r="E393" s="7" t="s">
        <v>14</v>
      </c>
      <c r="F393" s="11" t="s">
        <v>27</v>
      </c>
      <c r="G393" s="7" t="s">
        <v>28</v>
      </c>
      <c r="H393" s="7">
        <v>47</v>
      </c>
      <c r="I393" s="8">
        <v>2.8694444444408873</v>
      </c>
      <c r="J393" s="9" t="s">
        <v>54</v>
      </c>
    </row>
    <row r="394" spans="1:10" x14ac:dyDescent="0.25">
      <c r="A394" s="4">
        <v>41530</v>
      </c>
      <c r="B394" s="7" t="s">
        <v>40</v>
      </c>
      <c r="C394" s="12">
        <v>152.09520000000001</v>
      </c>
      <c r="D394" s="12">
        <f t="shared" si="6"/>
        <v>83.165655360000002</v>
      </c>
      <c r="E394" s="7" t="s">
        <v>11</v>
      </c>
      <c r="F394" s="11" t="s">
        <v>24</v>
      </c>
      <c r="G394" s="7" t="s">
        <v>47</v>
      </c>
      <c r="H394" s="7">
        <v>49</v>
      </c>
      <c r="I394" s="8">
        <v>2.8270833333372138</v>
      </c>
      <c r="J394" s="9" t="s">
        <v>55</v>
      </c>
    </row>
    <row r="395" spans="1:10" x14ac:dyDescent="0.25">
      <c r="A395" s="4">
        <v>41530</v>
      </c>
      <c r="B395" s="7" t="s">
        <v>40</v>
      </c>
      <c r="C395" s="12">
        <v>150.2664</v>
      </c>
      <c r="D395" s="12">
        <f t="shared" si="6"/>
        <v>82.16566752</v>
      </c>
      <c r="E395" s="7" t="s">
        <v>11</v>
      </c>
      <c r="F395" s="11" t="s">
        <v>24</v>
      </c>
      <c r="G395" s="7" t="s">
        <v>44</v>
      </c>
      <c r="H395" s="7">
        <v>52</v>
      </c>
      <c r="I395" s="8">
        <v>2.8243055555576575</v>
      </c>
      <c r="J395" s="9" t="s">
        <v>55</v>
      </c>
    </row>
    <row r="396" spans="1:10" x14ac:dyDescent="0.25">
      <c r="A396" s="4">
        <v>41530</v>
      </c>
      <c r="B396" s="7" t="s">
        <v>40</v>
      </c>
      <c r="C396" s="12">
        <v>150.876</v>
      </c>
      <c r="D396" s="12">
        <f t="shared" si="6"/>
        <v>82.4989968</v>
      </c>
      <c r="E396" s="7" t="s">
        <v>11</v>
      </c>
      <c r="F396" s="11" t="s">
        <v>24</v>
      </c>
      <c r="G396" s="7" t="s">
        <v>47</v>
      </c>
      <c r="H396" s="7">
        <v>46</v>
      </c>
      <c r="I396" s="8">
        <v>2.8020833333357587</v>
      </c>
      <c r="J396" s="9" t="s">
        <v>55</v>
      </c>
    </row>
    <row r="397" spans="1:10" x14ac:dyDescent="0.25">
      <c r="A397" s="4">
        <v>41533</v>
      </c>
      <c r="B397" s="7" t="s">
        <v>34</v>
      </c>
      <c r="C397" s="12">
        <v>81.686400000000006</v>
      </c>
      <c r="D397" s="12">
        <f t="shared" si="6"/>
        <v>44.666123519999999</v>
      </c>
      <c r="E397" s="7" t="s">
        <v>10</v>
      </c>
      <c r="F397" s="11" t="s">
        <v>23</v>
      </c>
      <c r="G397" s="7" t="s">
        <v>44</v>
      </c>
      <c r="H397" s="7">
        <v>55</v>
      </c>
      <c r="I397" s="8">
        <v>1.828472222223354</v>
      </c>
      <c r="J397" s="9" t="s">
        <v>54</v>
      </c>
    </row>
    <row r="398" spans="1:10" x14ac:dyDescent="0.25">
      <c r="A398" s="4">
        <v>41533</v>
      </c>
      <c r="B398" s="7" t="s">
        <v>40</v>
      </c>
      <c r="C398" s="12">
        <v>81.686400000000006</v>
      </c>
      <c r="D398" s="12">
        <f t="shared" si="6"/>
        <v>44.666123519999999</v>
      </c>
      <c r="E398" s="7" t="s">
        <v>10</v>
      </c>
      <c r="F398" s="11" t="s">
        <v>23</v>
      </c>
      <c r="G398" s="7" t="s">
        <v>47</v>
      </c>
      <c r="H398" s="7">
        <v>44</v>
      </c>
      <c r="I398" s="8">
        <v>1.8145833333328483</v>
      </c>
      <c r="J398" s="9" t="s">
        <v>55</v>
      </c>
    </row>
    <row r="399" spans="1:10" x14ac:dyDescent="0.25">
      <c r="A399" s="4">
        <v>41533</v>
      </c>
      <c r="B399" s="7" t="s">
        <v>40</v>
      </c>
      <c r="C399" s="12">
        <v>82.296000000000006</v>
      </c>
      <c r="D399" s="12">
        <f t="shared" si="6"/>
        <v>44.9994528</v>
      </c>
      <c r="E399" s="7" t="s">
        <v>10</v>
      </c>
      <c r="F399" s="11" t="s">
        <v>23</v>
      </c>
      <c r="G399" s="7" t="s">
        <v>44</v>
      </c>
      <c r="H399" s="7">
        <v>40</v>
      </c>
      <c r="I399" s="8">
        <v>1.8006944444496185</v>
      </c>
      <c r="J399" s="9" t="s">
        <v>54</v>
      </c>
    </row>
    <row r="400" spans="1:10" x14ac:dyDescent="0.25">
      <c r="A400" s="4">
        <v>41533</v>
      </c>
      <c r="B400" s="7" t="s">
        <v>40</v>
      </c>
      <c r="C400" s="12">
        <v>81.686400000000006</v>
      </c>
      <c r="D400" s="12">
        <f t="shared" si="6"/>
        <v>44.666123519999999</v>
      </c>
      <c r="E400" s="7" t="s">
        <v>10</v>
      </c>
      <c r="F400" s="11" t="s">
        <v>23</v>
      </c>
      <c r="G400" s="7" t="s">
        <v>44</v>
      </c>
      <c r="H400" s="7">
        <v>38</v>
      </c>
      <c r="I400" s="8">
        <v>1.7986111111167702</v>
      </c>
      <c r="J400" s="9" t="s">
        <v>54</v>
      </c>
    </row>
    <row r="401" spans="1:10" x14ac:dyDescent="0.25">
      <c r="A401" s="4">
        <v>41533</v>
      </c>
      <c r="B401" s="7" t="s">
        <v>40</v>
      </c>
      <c r="C401" s="12">
        <v>81.076800000000006</v>
      </c>
      <c r="D401" s="12">
        <f t="shared" si="6"/>
        <v>44.332794239999998</v>
      </c>
      <c r="E401" s="7" t="s">
        <v>10</v>
      </c>
      <c r="F401" s="11" t="s">
        <v>23</v>
      </c>
      <c r="G401" s="7" t="s">
        <v>44</v>
      </c>
      <c r="H401" s="7">
        <v>40</v>
      </c>
      <c r="I401" s="8">
        <v>1.8159722222262644</v>
      </c>
      <c r="J401" s="9" t="s">
        <v>54</v>
      </c>
    </row>
    <row r="402" spans="1:10" x14ac:dyDescent="0.25">
      <c r="A402" s="4">
        <v>41533</v>
      </c>
      <c r="B402" s="7" t="s">
        <v>34</v>
      </c>
      <c r="C402" s="12">
        <v>82.905600000000007</v>
      </c>
      <c r="D402" s="12">
        <f t="shared" si="6"/>
        <v>45.332782080000001</v>
      </c>
      <c r="E402" s="7" t="s">
        <v>10</v>
      </c>
      <c r="F402" s="11" t="s">
        <v>23</v>
      </c>
      <c r="G402" s="7" t="s">
        <v>44</v>
      </c>
      <c r="H402" s="7">
        <v>45</v>
      </c>
      <c r="I402" s="8">
        <v>1.797222222223354</v>
      </c>
      <c r="J402" s="9" t="s">
        <v>54</v>
      </c>
    </row>
    <row r="403" spans="1:10" x14ac:dyDescent="0.25">
      <c r="A403" s="4">
        <v>41533</v>
      </c>
      <c r="B403" s="7" t="s">
        <v>34</v>
      </c>
      <c r="C403" s="12">
        <v>81.686400000000006</v>
      </c>
      <c r="D403" s="12">
        <f t="shared" si="6"/>
        <v>44.666123519999999</v>
      </c>
      <c r="E403" s="7" t="s">
        <v>10</v>
      </c>
      <c r="F403" s="11" t="s">
        <v>23</v>
      </c>
      <c r="G403" s="7" t="s">
        <v>44</v>
      </c>
      <c r="H403" s="7">
        <v>49</v>
      </c>
      <c r="I403" s="8">
        <v>1.7722222222218988</v>
      </c>
      <c r="J403" s="9" t="s">
        <v>54</v>
      </c>
    </row>
    <row r="404" spans="1:10" x14ac:dyDescent="0.25">
      <c r="A404" s="4">
        <v>41533</v>
      </c>
      <c r="B404" s="7" t="s">
        <v>34</v>
      </c>
      <c r="C404" s="12">
        <v>85.039200000000008</v>
      </c>
      <c r="D404" s="12">
        <f t="shared" si="6"/>
        <v>46.499434559999997</v>
      </c>
      <c r="E404" s="7" t="s">
        <v>10</v>
      </c>
      <c r="F404" s="11" t="s">
        <v>23</v>
      </c>
      <c r="G404" s="7" t="s">
        <v>47</v>
      </c>
      <c r="H404" s="7">
        <v>38</v>
      </c>
      <c r="I404" s="8">
        <v>1.7527777777722804</v>
      </c>
      <c r="J404" s="9" t="s">
        <v>54</v>
      </c>
    </row>
    <row r="405" spans="1:10" x14ac:dyDescent="0.25">
      <c r="A405" s="4">
        <v>41533</v>
      </c>
      <c r="B405" s="7" t="s">
        <v>40</v>
      </c>
      <c r="C405" s="12">
        <v>83.210400000000007</v>
      </c>
      <c r="D405" s="12">
        <f t="shared" si="6"/>
        <v>45.499446720000002</v>
      </c>
      <c r="E405" s="7" t="s">
        <v>10</v>
      </c>
      <c r="F405" s="11" t="s">
        <v>23</v>
      </c>
      <c r="G405" s="7" t="s">
        <v>47</v>
      </c>
      <c r="H405" s="7">
        <v>37</v>
      </c>
      <c r="I405" s="8">
        <v>1.7388888888890506</v>
      </c>
      <c r="J405" s="9" t="s">
        <v>54</v>
      </c>
    </row>
    <row r="406" spans="1:10" x14ac:dyDescent="0.25">
      <c r="A406" s="4">
        <v>41533</v>
      </c>
      <c r="B406" s="7" t="s">
        <v>34</v>
      </c>
      <c r="C406" s="12">
        <v>84.124800000000008</v>
      </c>
      <c r="D406" s="12">
        <f t="shared" si="6"/>
        <v>45.999440640000003</v>
      </c>
      <c r="E406" s="7" t="s">
        <v>10</v>
      </c>
      <c r="F406" s="11" t="s">
        <v>23</v>
      </c>
      <c r="G406" s="7" t="s">
        <v>44</v>
      </c>
      <c r="H406" s="7">
        <v>51</v>
      </c>
      <c r="I406" s="8">
        <v>1.7319444444437977</v>
      </c>
      <c r="J406" s="9" t="s">
        <v>54</v>
      </c>
    </row>
    <row r="407" spans="1:10" x14ac:dyDescent="0.25">
      <c r="A407" s="4">
        <v>41562</v>
      </c>
      <c r="B407" s="7" t="s">
        <v>40</v>
      </c>
      <c r="C407" s="12">
        <v>77.724000000000004</v>
      </c>
      <c r="D407" s="12">
        <f t="shared" si="6"/>
        <v>42.4994832</v>
      </c>
      <c r="E407" s="7" t="s">
        <v>10</v>
      </c>
      <c r="F407" s="11" t="s">
        <v>23</v>
      </c>
      <c r="G407" s="7" t="s">
        <v>28</v>
      </c>
      <c r="H407" s="7">
        <v>34</v>
      </c>
      <c r="I407" s="8">
        <v>1.9375</v>
      </c>
      <c r="J407" s="9" t="s">
        <v>54</v>
      </c>
    </row>
    <row r="408" spans="1:10" x14ac:dyDescent="0.25">
      <c r="A408" s="4">
        <v>41562</v>
      </c>
      <c r="B408" s="7" t="s">
        <v>40</v>
      </c>
      <c r="C408" s="12">
        <v>77.419200000000004</v>
      </c>
      <c r="D408" s="12">
        <f t="shared" si="6"/>
        <v>42.33281856</v>
      </c>
      <c r="E408" s="7" t="s">
        <v>10</v>
      </c>
      <c r="F408" s="11" t="s">
        <v>23</v>
      </c>
      <c r="G408" s="7" t="s">
        <v>28</v>
      </c>
      <c r="H408" s="7">
        <v>36</v>
      </c>
      <c r="I408" s="8">
        <v>1.9354166666671517</v>
      </c>
      <c r="J408" s="9" t="s">
        <v>55</v>
      </c>
    </row>
    <row r="409" spans="1:10" x14ac:dyDescent="0.25">
      <c r="A409" s="4">
        <v>41562</v>
      </c>
      <c r="B409" s="7" t="s">
        <v>48</v>
      </c>
      <c r="C409" s="12">
        <v>75.895200000000003</v>
      </c>
      <c r="D409" s="12">
        <f t="shared" si="6"/>
        <v>41.499495359999997</v>
      </c>
      <c r="E409" s="7" t="s">
        <v>10</v>
      </c>
      <c r="F409" s="11" t="s">
        <v>23</v>
      </c>
      <c r="G409" s="7" t="s">
        <v>47</v>
      </c>
      <c r="H409" s="7">
        <v>48</v>
      </c>
      <c r="I409" s="8">
        <v>1.921527777776646</v>
      </c>
      <c r="J409" s="9" t="s">
        <v>54</v>
      </c>
    </row>
    <row r="410" spans="1:10" x14ac:dyDescent="0.25">
      <c r="A410" s="4">
        <v>41562</v>
      </c>
      <c r="B410" s="7" t="s">
        <v>40</v>
      </c>
      <c r="C410" s="12">
        <v>77.724000000000004</v>
      </c>
      <c r="D410" s="12">
        <f t="shared" si="6"/>
        <v>42.4994832</v>
      </c>
      <c r="E410" s="7" t="s">
        <v>10</v>
      </c>
      <c r="F410" s="11" t="s">
        <v>23</v>
      </c>
      <c r="G410" s="7" t="s">
        <v>28</v>
      </c>
      <c r="H410" s="7">
        <v>37</v>
      </c>
      <c r="I410" s="8">
        <v>1.90625</v>
      </c>
      <c r="J410" s="9" t="s">
        <v>54</v>
      </c>
    </row>
    <row r="411" spans="1:10" x14ac:dyDescent="0.25">
      <c r="A411" s="4">
        <v>41562</v>
      </c>
      <c r="B411" s="7" t="s">
        <v>40</v>
      </c>
      <c r="C411" s="12">
        <v>75.895200000000003</v>
      </c>
      <c r="D411" s="12">
        <f t="shared" si="6"/>
        <v>41.499495359999997</v>
      </c>
      <c r="E411" s="7" t="s">
        <v>10</v>
      </c>
      <c r="F411" s="11" t="s">
        <v>23</v>
      </c>
      <c r="G411" s="7" t="s">
        <v>47</v>
      </c>
      <c r="H411" s="7">
        <v>30</v>
      </c>
      <c r="I411" s="8">
        <v>1.8562499999970896</v>
      </c>
      <c r="J411" s="9" t="s">
        <v>54</v>
      </c>
    </row>
    <row r="412" spans="1:10" x14ac:dyDescent="0.25">
      <c r="A412" s="4">
        <v>41562</v>
      </c>
      <c r="B412" s="7" t="s">
        <v>40</v>
      </c>
      <c r="C412" s="12">
        <v>76.2</v>
      </c>
      <c r="D412" s="12">
        <f t="shared" si="6"/>
        <v>41.666159999999998</v>
      </c>
      <c r="E412" s="7" t="s">
        <v>10</v>
      </c>
      <c r="F412" s="11" t="s">
        <v>23</v>
      </c>
      <c r="G412" s="7" t="s">
        <v>47</v>
      </c>
      <c r="H412" s="7">
        <v>36</v>
      </c>
      <c r="I412" s="8">
        <v>1.8562499999970896</v>
      </c>
      <c r="J412" s="9" t="s">
        <v>54</v>
      </c>
    </row>
    <row r="413" spans="1:10" x14ac:dyDescent="0.25">
      <c r="A413" s="4">
        <v>41562</v>
      </c>
      <c r="B413" s="7" t="s">
        <v>40</v>
      </c>
      <c r="C413" s="12">
        <v>72.2376</v>
      </c>
      <c r="D413" s="12">
        <f t="shared" si="6"/>
        <v>39.499519679999999</v>
      </c>
      <c r="E413" s="7" t="s">
        <v>9</v>
      </c>
      <c r="F413" s="11" t="s">
        <v>22</v>
      </c>
      <c r="G413" s="7" t="s">
        <v>28</v>
      </c>
      <c r="H413" s="7">
        <v>36</v>
      </c>
      <c r="I413" s="8">
        <v>2.0562500000014552</v>
      </c>
      <c r="J413" s="9" t="s">
        <v>54</v>
      </c>
    </row>
    <row r="414" spans="1:10" x14ac:dyDescent="0.25">
      <c r="A414" s="4">
        <v>41562</v>
      </c>
      <c r="B414" s="7" t="s">
        <v>40</v>
      </c>
      <c r="C414" s="12">
        <v>72.542400000000001</v>
      </c>
      <c r="D414" s="12">
        <f t="shared" si="6"/>
        <v>39.666184319999999</v>
      </c>
      <c r="E414" s="7" t="s">
        <v>9</v>
      </c>
      <c r="F414" s="11" t="s">
        <v>22</v>
      </c>
      <c r="G414" s="7" t="s">
        <v>44</v>
      </c>
      <c r="H414" s="7">
        <v>34</v>
      </c>
      <c r="I414" s="8">
        <v>2.0409722222175333</v>
      </c>
      <c r="J414" s="9" t="s">
        <v>54</v>
      </c>
    </row>
    <row r="415" spans="1:10" x14ac:dyDescent="0.25">
      <c r="A415" s="4">
        <v>41562</v>
      </c>
      <c r="B415" s="7" t="s">
        <v>40</v>
      </c>
      <c r="C415" s="12">
        <v>72.847200000000001</v>
      </c>
      <c r="D415" s="12">
        <f t="shared" si="6"/>
        <v>39.83284896</v>
      </c>
      <c r="E415" s="7" t="s">
        <v>9</v>
      </c>
      <c r="F415" s="11" t="s">
        <v>22</v>
      </c>
      <c r="G415" s="7" t="s">
        <v>44</v>
      </c>
      <c r="H415" s="7">
        <v>38</v>
      </c>
      <c r="I415" s="8">
        <v>2.0340277777722804</v>
      </c>
      <c r="J415" s="9" t="s">
        <v>54</v>
      </c>
    </row>
    <row r="416" spans="1:10" x14ac:dyDescent="0.25">
      <c r="A416" s="4">
        <v>41562</v>
      </c>
      <c r="B416" s="7" t="s">
        <v>40</v>
      </c>
      <c r="C416" s="12">
        <v>71.3232</v>
      </c>
      <c r="D416" s="12">
        <f t="shared" si="6"/>
        <v>38.999525759999997</v>
      </c>
      <c r="E416" s="7" t="s">
        <v>9</v>
      </c>
      <c r="F416" s="11" t="s">
        <v>22</v>
      </c>
      <c r="G416" s="7" t="s">
        <v>44</v>
      </c>
      <c r="H416" s="7">
        <v>37</v>
      </c>
      <c r="I416" s="8">
        <v>2.0180555555562023</v>
      </c>
      <c r="J416" s="9" t="s">
        <v>54</v>
      </c>
    </row>
    <row r="417" spans="1:10" x14ac:dyDescent="0.25">
      <c r="A417" s="4">
        <v>41562</v>
      </c>
      <c r="B417" s="7" t="s">
        <v>43</v>
      </c>
      <c r="C417" s="12">
        <v>72.2376</v>
      </c>
      <c r="D417" s="12">
        <f t="shared" si="6"/>
        <v>39.499519679999999</v>
      </c>
      <c r="E417" s="7" t="s">
        <v>9</v>
      </c>
      <c r="F417" s="11" t="s">
        <v>22</v>
      </c>
      <c r="G417" s="7" t="s">
        <v>44</v>
      </c>
      <c r="H417" s="7">
        <v>37</v>
      </c>
      <c r="I417" s="8">
        <v>2.0131944444437977</v>
      </c>
      <c r="J417" s="9" t="s">
        <v>54</v>
      </c>
    </row>
    <row r="418" spans="1:10" x14ac:dyDescent="0.25">
      <c r="A418" s="4">
        <v>41562</v>
      </c>
      <c r="B418" s="7" t="s">
        <v>43</v>
      </c>
      <c r="C418" s="12">
        <v>71.628</v>
      </c>
      <c r="D418" s="12">
        <f t="shared" si="6"/>
        <v>39.166190399999998</v>
      </c>
      <c r="E418" s="7" t="s">
        <v>9</v>
      </c>
      <c r="F418" s="11" t="s">
        <v>22</v>
      </c>
      <c r="G418" s="7" t="s">
        <v>44</v>
      </c>
      <c r="H418" s="7">
        <v>39</v>
      </c>
      <c r="I418" s="8">
        <v>2.0090277777781012</v>
      </c>
      <c r="J418" s="9" t="s">
        <v>54</v>
      </c>
    </row>
    <row r="419" spans="1:10" x14ac:dyDescent="0.25">
      <c r="A419" s="4">
        <v>41562</v>
      </c>
      <c r="B419" s="7" t="s">
        <v>40</v>
      </c>
      <c r="C419" s="12">
        <v>72.542400000000001</v>
      </c>
      <c r="D419" s="12">
        <f t="shared" si="6"/>
        <v>39.666184319999999</v>
      </c>
      <c r="E419" s="7" t="s">
        <v>9</v>
      </c>
      <c r="F419" s="11" t="s">
        <v>22</v>
      </c>
      <c r="G419" s="7" t="s">
        <v>44</v>
      </c>
      <c r="H419" s="7">
        <v>33</v>
      </c>
      <c r="I419" s="8">
        <v>2.0034722222262644</v>
      </c>
      <c r="J419" s="9" t="s">
        <v>54</v>
      </c>
    </row>
    <row r="420" spans="1:10" x14ac:dyDescent="0.25">
      <c r="A420" s="4">
        <v>41562</v>
      </c>
      <c r="B420" s="7" t="s">
        <v>40</v>
      </c>
      <c r="C420" s="12">
        <v>68.58</v>
      </c>
      <c r="D420" s="12">
        <f t="shared" si="6"/>
        <v>37.499543999999993</v>
      </c>
      <c r="E420" s="7" t="s">
        <v>9</v>
      </c>
      <c r="F420" s="11" t="s">
        <v>22</v>
      </c>
      <c r="G420" s="7" t="s">
        <v>47</v>
      </c>
      <c r="H420" s="7">
        <v>33</v>
      </c>
      <c r="I420" s="8">
        <v>1.9777777777781012</v>
      </c>
      <c r="J420" s="9" t="s">
        <v>54</v>
      </c>
    </row>
    <row r="421" spans="1:10" x14ac:dyDescent="0.25">
      <c r="A421" s="4">
        <v>41562</v>
      </c>
      <c r="B421" s="7" t="s">
        <v>40</v>
      </c>
      <c r="C421" s="12">
        <v>71.9328</v>
      </c>
      <c r="D421" s="12">
        <f t="shared" si="6"/>
        <v>39.332855039999998</v>
      </c>
      <c r="E421" s="7" t="s">
        <v>9</v>
      </c>
      <c r="F421" s="11" t="s">
        <v>22</v>
      </c>
      <c r="G421" s="7" t="s">
        <v>47</v>
      </c>
      <c r="H421" s="7">
        <v>38</v>
      </c>
      <c r="I421" s="8">
        <v>1.9416666666656965</v>
      </c>
      <c r="J421" s="9" t="s">
        <v>54</v>
      </c>
    </row>
    <row r="422" spans="1:10" x14ac:dyDescent="0.25">
      <c r="A422" s="4">
        <v>41564</v>
      </c>
      <c r="B422" s="7" t="s">
        <v>40</v>
      </c>
      <c r="C422" s="12">
        <v>71.628</v>
      </c>
      <c r="D422" s="12">
        <f t="shared" si="6"/>
        <v>39.166190399999998</v>
      </c>
      <c r="E422" s="7" t="s">
        <v>9</v>
      </c>
      <c r="F422" s="11" t="s">
        <v>22</v>
      </c>
      <c r="G422" s="7" t="s">
        <v>47</v>
      </c>
      <c r="H422" s="7">
        <v>39</v>
      </c>
      <c r="I422" s="8">
        <v>1.9312500000014552</v>
      </c>
      <c r="J422" s="9" t="s">
        <v>54</v>
      </c>
    </row>
    <row r="423" spans="1:10" x14ac:dyDescent="0.25">
      <c r="A423" s="4">
        <v>41564</v>
      </c>
      <c r="B423" s="7" t="s">
        <v>34</v>
      </c>
      <c r="C423" s="12">
        <v>58.216800000000006</v>
      </c>
      <c r="D423" s="12">
        <f t="shared" si="6"/>
        <v>31.832946240000002</v>
      </c>
      <c r="E423" s="7" t="s">
        <v>8</v>
      </c>
      <c r="F423" s="11" t="s">
        <v>21</v>
      </c>
      <c r="G423" s="7" t="s">
        <v>41</v>
      </c>
      <c r="H423" s="7">
        <v>53</v>
      </c>
      <c r="I423" s="8">
        <v>1.8118055555605679</v>
      </c>
      <c r="J423" s="9" t="s">
        <v>54</v>
      </c>
    </row>
    <row r="424" spans="1:10" x14ac:dyDescent="0.25">
      <c r="A424" s="4">
        <v>41564</v>
      </c>
      <c r="B424" s="7" t="s">
        <v>34</v>
      </c>
      <c r="C424" s="12">
        <v>58.8264</v>
      </c>
      <c r="D424" s="12">
        <f t="shared" si="6"/>
        <v>32.166275519999999</v>
      </c>
      <c r="E424" s="7" t="s">
        <v>8</v>
      </c>
      <c r="F424" s="11" t="s">
        <v>21</v>
      </c>
      <c r="G424" s="7" t="s">
        <v>47</v>
      </c>
      <c r="H424" s="7">
        <v>37</v>
      </c>
      <c r="I424" s="8">
        <v>1.8013888888890506</v>
      </c>
      <c r="J424" s="9" t="s">
        <v>54</v>
      </c>
    </row>
    <row r="425" spans="1:10" x14ac:dyDescent="0.25">
      <c r="A425" s="4">
        <v>41564</v>
      </c>
      <c r="B425" s="7" t="s">
        <v>34</v>
      </c>
      <c r="C425" s="12">
        <v>59.1312</v>
      </c>
      <c r="D425" s="12">
        <f t="shared" si="6"/>
        <v>32.33294016</v>
      </c>
      <c r="E425" s="7" t="s">
        <v>8</v>
      </c>
      <c r="F425" s="11" t="s">
        <v>21</v>
      </c>
      <c r="G425" s="7" t="s">
        <v>49</v>
      </c>
      <c r="H425" s="7">
        <v>43</v>
      </c>
      <c r="I425" s="8">
        <v>1.7951388888905058</v>
      </c>
      <c r="J425" s="9" t="s">
        <v>54</v>
      </c>
    </row>
    <row r="426" spans="1:10" x14ac:dyDescent="0.25">
      <c r="A426" s="4">
        <v>41564</v>
      </c>
      <c r="B426" s="7" t="s">
        <v>34</v>
      </c>
      <c r="C426" s="12">
        <v>58.216800000000006</v>
      </c>
      <c r="D426" s="12">
        <f t="shared" si="6"/>
        <v>31.832946240000002</v>
      </c>
      <c r="E426" s="7" t="s">
        <v>8</v>
      </c>
      <c r="F426" s="11" t="s">
        <v>21</v>
      </c>
      <c r="G426" s="7" t="s">
        <v>44</v>
      </c>
      <c r="H426" s="7">
        <v>43</v>
      </c>
      <c r="I426" s="8">
        <v>1.7909722222175333</v>
      </c>
      <c r="J426" s="9" t="s">
        <v>54</v>
      </c>
    </row>
    <row r="427" spans="1:10" x14ac:dyDescent="0.25">
      <c r="A427" s="4">
        <v>41564</v>
      </c>
      <c r="B427" s="7" t="s">
        <v>40</v>
      </c>
      <c r="C427" s="12">
        <v>58.8264</v>
      </c>
      <c r="D427" s="12">
        <f t="shared" si="6"/>
        <v>32.166275519999999</v>
      </c>
      <c r="E427" s="7" t="s">
        <v>8</v>
      </c>
      <c r="F427" s="11" t="s">
        <v>21</v>
      </c>
      <c r="G427" s="7" t="s">
        <v>28</v>
      </c>
      <c r="H427" s="7">
        <v>34</v>
      </c>
      <c r="I427" s="8">
        <v>1.7916666666715173</v>
      </c>
      <c r="J427" s="9" t="s">
        <v>54</v>
      </c>
    </row>
    <row r="428" spans="1:10" x14ac:dyDescent="0.25">
      <c r="A428" s="4">
        <v>41564</v>
      </c>
      <c r="B428" s="7" t="s">
        <v>40</v>
      </c>
      <c r="C428" s="12">
        <v>68.58</v>
      </c>
      <c r="D428" s="12">
        <f t="shared" si="6"/>
        <v>37.499543999999993</v>
      </c>
      <c r="E428" s="7" t="s">
        <v>9</v>
      </c>
      <c r="F428" s="11" t="s">
        <v>22</v>
      </c>
      <c r="G428" s="7" t="s">
        <v>44</v>
      </c>
      <c r="H428" s="7">
        <v>33</v>
      </c>
      <c r="I428" s="8">
        <v>1.6729166666627862</v>
      </c>
      <c r="J428" s="9" t="s">
        <v>54</v>
      </c>
    </row>
    <row r="433" spans="1:1" x14ac:dyDescent="0.25">
      <c r="A43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E39-7ADD-462A-A90E-147C1E99CE0C}">
  <dimension ref="A3:X16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2" bestFit="1" customWidth="1"/>
    <col min="4" max="5" width="7.5703125" bestFit="1" customWidth="1"/>
    <col min="6" max="6" width="10.5703125" bestFit="1" customWidth="1"/>
    <col min="7" max="8" width="7.5703125" bestFit="1" customWidth="1"/>
    <col min="9" max="9" width="10.5703125" bestFit="1" customWidth="1"/>
    <col min="10" max="11" width="7.5703125" bestFit="1" customWidth="1"/>
    <col min="12" max="12" width="10.5703125" bestFit="1" customWidth="1"/>
    <col min="13" max="14" width="7.5703125" bestFit="1" customWidth="1"/>
    <col min="15" max="15" width="10.5703125" bestFit="1" customWidth="1"/>
    <col min="16" max="17" width="7.5703125" bestFit="1" customWidth="1"/>
    <col min="18" max="18" width="10.5703125" bestFit="1" customWidth="1"/>
    <col min="19" max="20" width="7.5703125" bestFit="1" customWidth="1"/>
    <col min="21" max="21" width="10.5703125" bestFit="1" customWidth="1"/>
    <col min="22" max="22" width="8.5703125" bestFit="1" customWidth="1"/>
    <col min="23" max="23" width="11.5703125" bestFit="1" customWidth="1"/>
    <col min="24" max="24" width="11.28515625" bestFit="1" customWidth="1"/>
    <col min="25" max="25" width="8.42578125" bestFit="1" customWidth="1"/>
    <col min="26" max="26" width="5.28515625" bestFit="1" customWidth="1"/>
    <col min="27" max="27" width="8.42578125" bestFit="1" customWidth="1"/>
    <col min="28" max="28" width="5.28515625" bestFit="1" customWidth="1"/>
    <col min="29" max="29" width="8.42578125" bestFit="1" customWidth="1"/>
    <col min="30" max="30" width="5.28515625" bestFit="1" customWidth="1"/>
    <col min="31" max="31" width="8.42578125" bestFit="1" customWidth="1"/>
    <col min="32" max="32" width="5.28515625" bestFit="1" customWidth="1"/>
    <col min="33" max="33" width="8.42578125" bestFit="1" customWidth="1"/>
    <col min="34" max="34" width="5.28515625" bestFit="1" customWidth="1"/>
    <col min="35" max="35" width="8.42578125" bestFit="1" customWidth="1"/>
    <col min="36" max="36" width="5.28515625" bestFit="1" customWidth="1"/>
    <col min="37" max="37" width="8.42578125" bestFit="1" customWidth="1"/>
    <col min="38" max="38" width="5.28515625" bestFit="1" customWidth="1"/>
    <col min="39" max="39" width="9.42578125" bestFit="1" customWidth="1"/>
    <col min="40" max="40" width="5.28515625" bestFit="1" customWidth="1"/>
    <col min="41" max="41" width="9.42578125" bestFit="1" customWidth="1"/>
    <col min="42" max="42" width="5.28515625" bestFit="1" customWidth="1"/>
    <col min="43" max="43" width="9.42578125" bestFit="1" customWidth="1"/>
    <col min="44" max="44" width="5.28515625" bestFit="1" customWidth="1"/>
    <col min="45" max="45" width="9.42578125" bestFit="1" customWidth="1"/>
    <col min="46" max="46" width="5.28515625" bestFit="1" customWidth="1"/>
    <col min="47" max="47" width="9.42578125" bestFit="1" customWidth="1"/>
    <col min="48" max="48" width="5.28515625" bestFit="1" customWidth="1"/>
    <col min="49" max="49" width="9.42578125" bestFit="1" customWidth="1"/>
    <col min="50" max="50" width="5.28515625" bestFit="1" customWidth="1"/>
    <col min="51" max="51" width="9.42578125" bestFit="1" customWidth="1"/>
    <col min="52" max="52" width="5.28515625" bestFit="1" customWidth="1"/>
    <col min="53" max="53" width="9.42578125" bestFit="1" customWidth="1"/>
    <col min="54" max="54" width="5.28515625" bestFit="1" customWidth="1"/>
    <col min="55" max="55" width="9.42578125" bestFit="1" customWidth="1"/>
    <col min="56" max="56" width="5.28515625" bestFit="1" customWidth="1"/>
    <col min="57" max="57" width="9.42578125" bestFit="1" customWidth="1"/>
    <col min="58" max="58" width="5.28515625" bestFit="1" customWidth="1"/>
    <col min="59" max="59" width="9.42578125" bestFit="1" customWidth="1"/>
    <col min="60" max="60" width="5.28515625" bestFit="1" customWidth="1"/>
    <col min="61" max="61" width="9.42578125" bestFit="1" customWidth="1"/>
    <col min="62" max="62" width="5.28515625" bestFit="1" customWidth="1"/>
    <col min="63" max="63" width="9.42578125" bestFit="1" customWidth="1"/>
    <col min="64" max="64" width="5.28515625" bestFit="1" customWidth="1"/>
    <col min="65" max="65" width="9.42578125" bestFit="1" customWidth="1"/>
    <col min="66" max="66" width="5.28515625" bestFit="1" customWidth="1"/>
    <col min="67" max="67" width="9.42578125" bestFit="1" customWidth="1"/>
    <col min="68" max="68" width="5.28515625" bestFit="1" customWidth="1"/>
    <col min="69" max="69" width="9.42578125" bestFit="1" customWidth="1"/>
    <col min="70" max="70" width="5.28515625" bestFit="1" customWidth="1"/>
    <col min="71" max="71" width="9.42578125" bestFit="1" customWidth="1"/>
    <col min="72" max="72" width="5.28515625" bestFit="1" customWidth="1"/>
    <col min="73" max="73" width="9.42578125" bestFit="1" customWidth="1"/>
    <col min="74" max="74" width="5.28515625" bestFit="1" customWidth="1"/>
    <col min="75" max="75" width="9.42578125" bestFit="1" customWidth="1"/>
    <col min="76" max="76" width="5.28515625" bestFit="1" customWidth="1"/>
    <col min="77" max="77" width="9.42578125" bestFit="1" customWidth="1"/>
    <col min="78" max="78" width="5.28515625" bestFit="1" customWidth="1"/>
    <col min="79" max="79" width="9.42578125" bestFit="1" customWidth="1"/>
    <col min="80" max="80" width="5.28515625" bestFit="1" customWidth="1"/>
    <col min="81" max="81" width="9.42578125" bestFit="1" customWidth="1"/>
    <col min="82" max="82" width="5.28515625" bestFit="1" customWidth="1"/>
    <col min="83" max="83" width="9.42578125" bestFit="1" customWidth="1"/>
    <col min="84" max="84" width="5.28515625" bestFit="1" customWidth="1"/>
    <col min="85" max="85" width="9.42578125" bestFit="1" customWidth="1"/>
    <col min="86" max="86" width="5.28515625" bestFit="1" customWidth="1"/>
    <col min="87" max="87" width="9.42578125" bestFit="1" customWidth="1"/>
    <col min="88" max="88" width="5.28515625" bestFit="1" customWidth="1"/>
    <col min="89" max="89" width="9.42578125" bestFit="1" customWidth="1"/>
    <col min="90" max="90" width="5.28515625" bestFit="1" customWidth="1"/>
    <col min="91" max="91" width="9.42578125" bestFit="1" customWidth="1"/>
    <col min="92" max="92" width="5.28515625" bestFit="1" customWidth="1"/>
    <col min="93" max="93" width="9.42578125" bestFit="1" customWidth="1"/>
    <col min="94" max="94" width="5.28515625" bestFit="1" customWidth="1"/>
    <col min="95" max="95" width="9.42578125" bestFit="1" customWidth="1"/>
    <col min="96" max="96" width="5.28515625" bestFit="1" customWidth="1"/>
    <col min="97" max="97" width="9.42578125" bestFit="1" customWidth="1"/>
    <col min="98" max="98" width="5.42578125" bestFit="1" customWidth="1"/>
    <col min="99" max="99" width="9.42578125" bestFit="1" customWidth="1"/>
    <col min="100" max="100" width="5.28515625" bestFit="1" customWidth="1"/>
    <col min="101" max="101" width="9.42578125" bestFit="1" customWidth="1"/>
    <col min="102" max="102" width="5.28515625" bestFit="1" customWidth="1"/>
    <col min="103" max="103" width="9.42578125" bestFit="1" customWidth="1"/>
    <col min="104" max="104" width="5.28515625" bestFit="1" customWidth="1"/>
    <col min="105" max="105" width="9.42578125" bestFit="1" customWidth="1"/>
    <col min="106" max="106" width="5.28515625" bestFit="1" customWidth="1"/>
    <col min="107" max="107" width="9.42578125" bestFit="1" customWidth="1"/>
    <col min="108" max="108" width="5.28515625" bestFit="1" customWidth="1"/>
    <col min="109" max="109" width="9.42578125" bestFit="1" customWidth="1"/>
    <col min="110" max="111" width="5.42578125" bestFit="1" customWidth="1"/>
    <col min="112" max="112" width="9.42578125" bestFit="1" customWidth="1"/>
    <col min="113" max="113" width="5.28515625" bestFit="1" customWidth="1"/>
    <col min="114" max="114" width="9.42578125" bestFit="1" customWidth="1"/>
    <col min="115" max="116" width="5.42578125" bestFit="1" customWidth="1"/>
    <col min="117" max="117" width="9.42578125" bestFit="1" customWidth="1"/>
    <col min="118" max="118" width="5.28515625" bestFit="1" customWidth="1"/>
    <col min="119" max="119" width="9.42578125" bestFit="1" customWidth="1"/>
    <col min="120" max="120" width="5.28515625" bestFit="1" customWidth="1"/>
    <col min="121" max="121" width="9.42578125" bestFit="1" customWidth="1"/>
    <col min="122" max="122" width="5.28515625" bestFit="1" customWidth="1"/>
    <col min="123" max="123" width="9.42578125" bestFit="1" customWidth="1"/>
    <col min="124" max="124" width="5.28515625" bestFit="1" customWidth="1"/>
    <col min="125" max="125" width="9.42578125" bestFit="1" customWidth="1"/>
    <col min="126" max="126" width="5.28515625" bestFit="1" customWidth="1"/>
    <col min="127" max="127" width="9.42578125" bestFit="1" customWidth="1"/>
    <col min="128" max="128" width="5.28515625" bestFit="1" customWidth="1"/>
    <col min="129" max="129" width="9.42578125" bestFit="1" customWidth="1"/>
    <col min="130" max="130" width="5.28515625" bestFit="1" customWidth="1"/>
    <col min="131" max="131" width="9.42578125" bestFit="1" customWidth="1"/>
    <col min="132" max="132" width="5.28515625" bestFit="1" customWidth="1"/>
    <col min="133" max="133" width="9.42578125" bestFit="1" customWidth="1"/>
    <col min="134" max="134" width="5.28515625" bestFit="1" customWidth="1"/>
    <col min="135" max="135" width="9.42578125" bestFit="1" customWidth="1"/>
    <col min="136" max="136" width="5.28515625" bestFit="1" customWidth="1"/>
    <col min="137" max="137" width="9.42578125" bestFit="1" customWidth="1"/>
    <col min="138" max="139" width="5.42578125" bestFit="1" customWidth="1"/>
    <col min="140" max="140" width="9.42578125" bestFit="1" customWidth="1"/>
    <col min="141" max="141" width="5.28515625" bestFit="1" customWidth="1"/>
    <col min="142" max="142" width="9.42578125" bestFit="1" customWidth="1"/>
    <col min="143" max="143" width="5.28515625" bestFit="1" customWidth="1"/>
    <col min="144" max="144" width="9.42578125" bestFit="1" customWidth="1"/>
    <col min="145" max="146" width="5.42578125" bestFit="1" customWidth="1"/>
    <col min="147" max="147" width="9.42578125" bestFit="1" customWidth="1"/>
    <col min="148" max="148" width="5.28515625" bestFit="1" customWidth="1"/>
    <col min="149" max="149" width="9.42578125" bestFit="1" customWidth="1"/>
    <col min="150" max="150" width="5.28515625" bestFit="1" customWidth="1"/>
    <col min="151" max="151" width="9.42578125" bestFit="1" customWidth="1"/>
    <col min="152" max="152" width="5.28515625" bestFit="1" customWidth="1"/>
    <col min="153" max="153" width="9.42578125" bestFit="1" customWidth="1"/>
    <col min="154" max="154" width="5.28515625" bestFit="1" customWidth="1"/>
    <col min="155" max="155" width="9.42578125" bestFit="1" customWidth="1"/>
    <col min="156" max="156" width="5.28515625" bestFit="1" customWidth="1"/>
    <col min="157" max="157" width="9.42578125" bestFit="1" customWidth="1"/>
    <col min="158" max="158" width="5.28515625" bestFit="1" customWidth="1"/>
    <col min="159" max="159" width="9.42578125" bestFit="1" customWidth="1"/>
    <col min="160" max="160" width="5.28515625" bestFit="1" customWidth="1"/>
    <col min="161" max="161" width="9.42578125" bestFit="1" customWidth="1"/>
    <col min="162" max="162" width="5.28515625" bestFit="1" customWidth="1"/>
    <col min="163" max="163" width="9.42578125" bestFit="1" customWidth="1"/>
    <col min="164" max="164" width="5.28515625" bestFit="1" customWidth="1"/>
    <col min="165" max="165" width="9.42578125" bestFit="1" customWidth="1"/>
    <col min="166" max="166" width="5.28515625" bestFit="1" customWidth="1"/>
    <col min="167" max="167" width="9.42578125" bestFit="1" customWidth="1"/>
    <col min="168" max="168" width="5.28515625" bestFit="1" customWidth="1"/>
    <col min="169" max="169" width="9.42578125" bestFit="1" customWidth="1"/>
    <col min="170" max="170" width="5.28515625" bestFit="1" customWidth="1"/>
    <col min="171" max="171" width="9.42578125" bestFit="1" customWidth="1"/>
    <col min="172" max="172" width="5.28515625" bestFit="1" customWidth="1"/>
    <col min="173" max="173" width="9.42578125" bestFit="1" customWidth="1"/>
    <col min="174" max="174" width="5.28515625" bestFit="1" customWidth="1"/>
    <col min="175" max="175" width="9.42578125" bestFit="1" customWidth="1"/>
    <col min="176" max="177" width="5.42578125" bestFit="1" customWidth="1"/>
    <col min="178" max="178" width="9.42578125" bestFit="1" customWidth="1"/>
    <col min="179" max="179" width="5.42578125" bestFit="1" customWidth="1"/>
    <col min="180" max="180" width="9.42578125" bestFit="1" customWidth="1"/>
    <col min="181" max="181" width="5.28515625" bestFit="1" customWidth="1"/>
    <col min="182" max="182" width="9.42578125" bestFit="1" customWidth="1"/>
    <col min="183" max="183" width="5.28515625" bestFit="1" customWidth="1"/>
    <col min="184" max="184" width="9.42578125" bestFit="1" customWidth="1"/>
    <col min="185" max="185" width="5.28515625" bestFit="1" customWidth="1"/>
    <col min="186" max="186" width="9.42578125" bestFit="1" customWidth="1"/>
    <col min="187" max="187" width="5.28515625" bestFit="1" customWidth="1"/>
    <col min="188" max="188" width="9.42578125" bestFit="1" customWidth="1"/>
    <col min="189" max="189" width="5.28515625" bestFit="1" customWidth="1"/>
    <col min="190" max="190" width="9.42578125" bestFit="1" customWidth="1"/>
    <col min="191" max="191" width="5.28515625" bestFit="1" customWidth="1"/>
    <col min="192" max="192" width="9.42578125" bestFit="1" customWidth="1"/>
    <col min="193" max="193" width="5.28515625" bestFit="1" customWidth="1"/>
    <col min="194" max="194" width="9.42578125" bestFit="1" customWidth="1"/>
    <col min="195" max="195" width="5.28515625" bestFit="1" customWidth="1"/>
    <col min="196" max="196" width="9.42578125" bestFit="1" customWidth="1"/>
    <col min="197" max="197" width="5.28515625" bestFit="1" customWidth="1"/>
    <col min="198" max="198" width="9.42578125" bestFit="1" customWidth="1"/>
    <col min="199" max="199" width="5.42578125" bestFit="1" customWidth="1"/>
    <col min="200" max="200" width="9.42578125" bestFit="1" customWidth="1"/>
    <col min="201" max="201" width="5.28515625" bestFit="1" customWidth="1"/>
    <col min="202" max="202" width="9.42578125" bestFit="1" customWidth="1"/>
    <col min="203" max="203" width="5.28515625" bestFit="1" customWidth="1"/>
    <col min="204" max="204" width="9.42578125" bestFit="1" customWidth="1"/>
    <col min="205" max="205" width="5.28515625" bestFit="1" customWidth="1"/>
    <col min="206" max="206" width="9.42578125" bestFit="1" customWidth="1"/>
    <col min="207" max="207" width="5.28515625" bestFit="1" customWidth="1"/>
    <col min="208" max="208" width="9.42578125" bestFit="1" customWidth="1"/>
    <col min="209" max="209" width="5.28515625" bestFit="1" customWidth="1"/>
    <col min="210" max="210" width="9.42578125" bestFit="1" customWidth="1"/>
    <col min="211" max="211" width="5.28515625" bestFit="1" customWidth="1"/>
    <col min="212" max="212" width="9.42578125" bestFit="1" customWidth="1"/>
    <col min="213" max="213" width="5.28515625" bestFit="1" customWidth="1"/>
    <col min="214" max="214" width="9.42578125" bestFit="1" customWidth="1"/>
    <col min="215" max="215" width="5.28515625" bestFit="1" customWidth="1"/>
    <col min="216" max="216" width="9.42578125" bestFit="1" customWidth="1"/>
    <col min="217" max="217" width="5.28515625" bestFit="1" customWidth="1"/>
    <col min="218" max="218" width="9.42578125" bestFit="1" customWidth="1"/>
    <col min="219" max="219" width="5.28515625" bestFit="1" customWidth="1"/>
    <col min="220" max="220" width="9.42578125" bestFit="1" customWidth="1"/>
    <col min="221" max="221" width="5.28515625" bestFit="1" customWidth="1"/>
    <col min="222" max="222" width="9.42578125" bestFit="1" customWidth="1"/>
    <col min="223" max="223" width="5.28515625" bestFit="1" customWidth="1"/>
    <col min="224" max="224" width="9.42578125" bestFit="1" customWidth="1"/>
    <col min="225" max="225" width="5.28515625" bestFit="1" customWidth="1"/>
    <col min="226" max="226" width="9.42578125" bestFit="1" customWidth="1"/>
    <col min="227" max="227" width="5.28515625" bestFit="1" customWidth="1"/>
    <col min="228" max="228" width="9.42578125" bestFit="1" customWidth="1"/>
    <col min="229" max="229" width="5.28515625" bestFit="1" customWidth="1"/>
    <col min="230" max="230" width="9.42578125" bestFit="1" customWidth="1"/>
    <col min="231" max="231" width="5.28515625" bestFit="1" customWidth="1"/>
    <col min="232" max="232" width="9.42578125" bestFit="1" customWidth="1"/>
    <col min="233" max="233" width="5.28515625" bestFit="1" customWidth="1"/>
    <col min="234" max="234" width="9.42578125" bestFit="1" customWidth="1"/>
    <col min="235" max="235" width="5.28515625" bestFit="1" customWidth="1"/>
    <col min="236" max="236" width="9.42578125" bestFit="1" customWidth="1"/>
    <col min="237" max="237" width="5.28515625" bestFit="1" customWidth="1"/>
    <col min="238" max="238" width="9.42578125" bestFit="1" customWidth="1"/>
    <col min="239" max="239" width="5.28515625" bestFit="1" customWidth="1"/>
    <col min="240" max="240" width="9.42578125" bestFit="1" customWidth="1"/>
    <col min="241" max="242" width="5.42578125" bestFit="1" customWidth="1"/>
    <col min="243" max="243" width="9.42578125" bestFit="1" customWidth="1"/>
    <col min="244" max="244" width="5.28515625" bestFit="1" customWidth="1"/>
    <col min="245" max="245" width="9.42578125" bestFit="1" customWidth="1"/>
    <col min="246" max="246" width="5.28515625" bestFit="1" customWidth="1"/>
    <col min="247" max="247" width="9.42578125" bestFit="1" customWidth="1"/>
    <col min="248" max="248" width="5.42578125" bestFit="1" customWidth="1"/>
    <col min="249" max="249" width="9.42578125" bestFit="1" customWidth="1"/>
    <col min="250" max="251" width="5.42578125" bestFit="1" customWidth="1"/>
    <col min="252" max="252" width="9.42578125" bestFit="1" customWidth="1"/>
    <col min="253" max="253" width="5.42578125" bestFit="1" customWidth="1"/>
    <col min="254" max="254" width="9.42578125" bestFit="1" customWidth="1"/>
    <col min="255" max="255" width="5.28515625" bestFit="1" customWidth="1"/>
    <col min="256" max="256" width="9.42578125" bestFit="1" customWidth="1"/>
    <col min="257" max="257" width="5.28515625" bestFit="1" customWidth="1"/>
    <col min="258" max="258" width="9.42578125" bestFit="1" customWidth="1"/>
    <col min="259" max="259" width="5.28515625" bestFit="1" customWidth="1"/>
    <col min="260" max="260" width="9.42578125" bestFit="1" customWidth="1"/>
    <col min="261" max="261" width="5.28515625" bestFit="1" customWidth="1"/>
    <col min="262" max="262" width="9.42578125" bestFit="1" customWidth="1"/>
    <col min="263" max="263" width="5.28515625" bestFit="1" customWidth="1"/>
    <col min="264" max="264" width="9.42578125" bestFit="1" customWidth="1"/>
    <col min="265" max="265" width="5.28515625" bestFit="1" customWidth="1"/>
    <col min="266" max="266" width="9.42578125" bestFit="1" customWidth="1"/>
    <col min="267" max="267" width="5.28515625" bestFit="1" customWidth="1"/>
    <col min="268" max="268" width="9.42578125" bestFit="1" customWidth="1"/>
    <col min="269" max="269" width="5.28515625" bestFit="1" customWidth="1"/>
    <col min="270" max="270" width="9.42578125" bestFit="1" customWidth="1"/>
    <col min="271" max="271" width="5.28515625" bestFit="1" customWidth="1"/>
    <col min="272" max="272" width="9.42578125" bestFit="1" customWidth="1"/>
    <col min="273" max="273" width="5.28515625" bestFit="1" customWidth="1"/>
    <col min="274" max="274" width="9.42578125" bestFit="1" customWidth="1"/>
    <col min="275" max="275" width="5.28515625" bestFit="1" customWidth="1"/>
    <col min="276" max="276" width="9.42578125" bestFit="1" customWidth="1"/>
    <col min="277" max="277" width="5.28515625" bestFit="1" customWidth="1"/>
    <col min="278" max="278" width="9.42578125" bestFit="1" customWidth="1"/>
    <col min="279" max="279" width="5.28515625" bestFit="1" customWidth="1"/>
    <col min="280" max="280" width="9.42578125" bestFit="1" customWidth="1"/>
    <col min="281" max="281" width="5.28515625" bestFit="1" customWidth="1"/>
    <col min="282" max="282" width="9.42578125" bestFit="1" customWidth="1"/>
    <col min="283" max="284" width="5.42578125" bestFit="1" customWidth="1"/>
    <col min="285" max="285" width="9.42578125" bestFit="1" customWidth="1"/>
    <col min="286" max="286" width="5.28515625" bestFit="1" customWidth="1"/>
    <col min="287" max="287" width="9.42578125" bestFit="1" customWidth="1"/>
    <col min="288" max="288" width="5.28515625" bestFit="1" customWidth="1"/>
    <col min="289" max="289" width="9.42578125" bestFit="1" customWidth="1"/>
    <col min="290" max="290" width="5.28515625" bestFit="1" customWidth="1"/>
    <col min="291" max="291" width="9.42578125" bestFit="1" customWidth="1"/>
    <col min="292" max="292" width="5.28515625" bestFit="1" customWidth="1"/>
    <col min="293" max="293" width="9.42578125" bestFit="1" customWidth="1"/>
    <col min="294" max="294" width="5.28515625" bestFit="1" customWidth="1"/>
    <col min="295" max="295" width="9.42578125" bestFit="1" customWidth="1"/>
    <col min="296" max="296" width="5.28515625" bestFit="1" customWidth="1"/>
    <col min="297" max="297" width="9.42578125" bestFit="1" customWidth="1"/>
    <col min="298" max="298" width="5.28515625" bestFit="1" customWidth="1"/>
    <col min="299" max="299" width="9.42578125" bestFit="1" customWidth="1"/>
    <col min="300" max="300" width="5.28515625" bestFit="1" customWidth="1"/>
    <col min="301" max="301" width="9.42578125" bestFit="1" customWidth="1"/>
    <col min="302" max="302" width="5.28515625" bestFit="1" customWidth="1"/>
    <col min="303" max="303" width="9.42578125" bestFit="1" customWidth="1"/>
    <col min="304" max="304" width="5.28515625" bestFit="1" customWidth="1"/>
    <col min="305" max="305" width="9.42578125" bestFit="1" customWidth="1"/>
    <col min="306" max="306" width="5.28515625" bestFit="1" customWidth="1"/>
    <col min="307" max="307" width="9.42578125" bestFit="1" customWidth="1"/>
    <col min="308" max="308" width="5.28515625" bestFit="1" customWidth="1"/>
    <col min="309" max="309" width="9.42578125" bestFit="1" customWidth="1"/>
    <col min="310" max="310" width="5.28515625" bestFit="1" customWidth="1"/>
    <col min="311" max="311" width="9.42578125" bestFit="1" customWidth="1"/>
    <col min="312" max="312" width="5.28515625" bestFit="1" customWidth="1"/>
    <col min="313" max="313" width="9.42578125" bestFit="1" customWidth="1"/>
    <col min="314" max="314" width="5.28515625" bestFit="1" customWidth="1"/>
    <col min="315" max="315" width="9.42578125" bestFit="1" customWidth="1"/>
    <col min="316" max="316" width="5.28515625" bestFit="1" customWidth="1"/>
    <col min="317" max="317" width="9.42578125" bestFit="1" customWidth="1"/>
    <col min="318" max="319" width="5.42578125" bestFit="1" customWidth="1"/>
    <col min="320" max="320" width="9.42578125" bestFit="1" customWidth="1"/>
    <col min="321" max="321" width="5.28515625" bestFit="1" customWidth="1"/>
    <col min="322" max="322" width="9.42578125" bestFit="1" customWidth="1"/>
    <col min="323" max="324" width="5.42578125" bestFit="1" customWidth="1"/>
    <col min="325" max="325" width="9.42578125" bestFit="1" customWidth="1"/>
    <col min="326" max="326" width="5.28515625" bestFit="1" customWidth="1"/>
    <col min="327" max="327" width="9.42578125" bestFit="1" customWidth="1"/>
    <col min="328" max="328" width="5.28515625" bestFit="1" customWidth="1"/>
    <col min="329" max="329" width="9.42578125" bestFit="1" customWidth="1"/>
    <col min="330" max="330" width="5.28515625" bestFit="1" customWidth="1"/>
    <col min="331" max="331" width="9.42578125" bestFit="1" customWidth="1"/>
    <col min="332" max="332" width="5.28515625" bestFit="1" customWidth="1"/>
    <col min="333" max="333" width="9.42578125" bestFit="1" customWidth="1"/>
    <col min="334" max="334" width="5.28515625" bestFit="1" customWidth="1"/>
    <col min="335" max="335" width="9.42578125" bestFit="1" customWidth="1"/>
    <col min="336" max="336" width="5.28515625" bestFit="1" customWidth="1"/>
    <col min="337" max="337" width="9.42578125" bestFit="1" customWidth="1"/>
    <col min="338" max="338" width="5.28515625" bestFit="1" customWidth="1"/>
    <col min="339" max="339" width="9.42578125" bestFit="1" customWidth="1"/>
    <col min="340" max="340" width="5.28515625" bestFit="1" customWidth="1"/>
    <col min="341" max="341" width="9.42578125" bestFit="1" customWidth="1"/>
    <col min="342" max="343" width="5.42578125" bestFit="1" customWidth="1"/>
    <col min="344" max="344" width="9.42578125" bestFit="1" customWidth="1"/>
    <col min="345" max="345" width="5.28515625" bestFit="1" customWidth="1"/>
    <col min="346" max="346" width="9.42578125" bestFit="1" customWidth="1"/>
    <col min="347" max="347" width="5.28515625" bestFit="1" customWidth="1"/>
    <col min="348" max="348" width="9.42578125" bestFit="1" customWidth="1"/>
    <col min="349" max="349" width="5.28515625" bestFit="1" customWidth="1"/>
    <col min="350" max="350" width="9.42578125" bestFit="1" customWidth="1"/>
    <col min="351" max="351" width="5.28515625" bestFit="1" customWidth="1"/>
    <col min="352" max="352" width="9.42578125" bestFit="1" customWidth="1"/>
    <col min="353" max="353" width="5.28515625" bestFit="1" customWidth="1"/>
    <col min="354" max="354" width="9.42578125" bestFit="1" customWidth="1"/>
    <col min="355" max="355" width="5.28515625" bestFit="1" customWidth="1"/>
    <col min="356" max="356" width="9.42578125" bestFit="1" customWidth="1"/>
    <col min="357" max="357" width="5.28515625" bestFit="1" customWidth="1"/>
    <col min="358" max="358" width="9.42578125" bestFit="1" customWidth="1"/>
    <col min="359" max="359" width="5.28515625" bestFit="1" customWidth="1"/>
    <col min="360" max="360" width="9.42578125" bestFit="1" customWidth="1"/>
    <col min="361" max="361" width="5.28515625" bestFit="1" customWidth="1"/>
    <col min="362" max="362" width="9.42578125" bestFit="1" customWidth="1"/>
    <col min="363" max="363" width="5.28515625" bestFit="1" customWidth="1"/>
    <col min="364" max="364" width="9.42578125" bestFit="1" customWidth="1"/>
    <col min="365" max="365" width="5.28515625" bestFit="1" customWidth="1"/>
    <col min="366" max="366" width="9.42578125" bestFit="1" customWidth="1"/>
    <col min="367" max="367" width="5.28515625" bestFit="1" customWidth="1"/>
    <col min="368" max="368" width="9.42578125" bestFit="1" customWidth="1"/>
    <col min="369" max="369" width="5.28515625" bestFit="1" customWidth="1"/>
    <col min="370" max="370" width="9.42578125" bestFit="1" customWidth="1"/>
    <col min="371" max="371" width="5.28515625" bestFit="1" customWidth="1"/>
    <col min="372" max="372" width="9.42578125" bestFit="1" customWidth="1"/>
    <col min="373" max="373" width="5.28515625" bestFit="1" customWidth="1"/>
    <col min="374" max="374" width="9.42578125" bestFit="1" customWidth="1"/>
    <col min="375" max="375" width="5.28515625" bestFit="1" customWidth="1"/>
    <col min="376" max="376" width="9.42578125" bestFit="1" customWidth="1"/>
    <col min="377" max="377" width="5.28515625" bestFit="1" customWidth="1"/>
    <col min="378" max="378" width="9.42578125" bestFit="1" customWidth="1"/>
    <col min="379" max="379" width="5.28515625" bestFit="1" customWidth="1"/>
    <col min="380" max="380" width="9.42578125" bestFit="1" customWidth="1"/>
    <col min="381" max="381" width="5.28515625" bestFit="1" customWidth="1"/>
    <col min="382" max="382" width="9.42578125" bestFit="1" customWidth="1"/>
    <col min="383" max="383" width="5.28515625" bestFit="1" customWidth="1"/>
    <col min="384" max="384" width="9.42578125" bestFit="1" customWidth="1"/>
    <col min="385" max="385" width="5.28515625" bestFit="1" customWidth="1"/>
    <col min="386" max="386" width="9.42578125" bestFit="1" customWidth="1"/>
    <col min="387" max="387" width="5.28515625" bestFit="1" customWidth="1"/>
    <col min="388" max="388" width="9.42578125" bestFit="1" customWidth="1"/>
    <col min="389" max="389" width="5.28515625" bestFit="1" customWidth="1"/>
    <col min="390" max="390" width="9.42578125" bestFit="1" customWidth="1"/>
    <col min="391" max="391" width="5.28515625" bestFit="1" customWidth="1"/>
    <col min="392" max="392" width="9.42578125" bestFit="1" customWidth="1"/>
    <col min="393" max="393" width="5.28515625" bestFit="1" customWidth="1"/>
    <col min="394" max="394" width="9.42578125" bestFit="1" customWidth="1"/>
    <col min="395" max="395" width="5.42578125" bestFit="1" customWidth="1"/>
    <col min="396" max="396" width="9.42578125" bestFit="1" customWidth="1"/>
    <col min="397" max="397" width="5.28515625" bestFit="1" customWidth="1"/>
    <col min="398" max="398" width="9.42578125" bestFit="1" customWidth="1"/>
    <col min="399" max="399" width="5.28515625" bestFit="1" customWidth="1"/>
    <col min="400" max="400" width="9.42578125" bestFit="1" customWidth="1"/>
    <col min="401" max="401" width="5.28515625" bestFit="1" customWidth="1"/>
    <col min="402" max="402" width="9.42578125" bestFit="1" customWidth="1"/>
    <col min="403" max="403" width="5.28515625" bestFit="1" customWidth="1"/>
    <col min="404" max="404" width="9.42578125" bestFit="1" customWidth="1"/>
    <col min="405" max="405" width="5.28515625" bestFit="1" customWidth="1"/>
    <col min="406" max="406" width="9.42578125" bestFit="1" customWidth="1"/>
    <col min="407" max="407" width="5.28515625" bestFit="1" customWidth="1"/>
    <col min="408" max="408" width="9.42578125" bestFit="1" customWidth="1"/>
    <col min="409" max="409" width="5.28515625" bestFit="1" customWidth="1"/>
    <col min="410" max="410" width="9.42578125" bestFit="1" customWidth="1"/>
    <col min="411" max="411" width="5.28515625" bestFit="1" customWidth="1"/>
    <col min="412" max="412" width="9.42578125" bestFit="1" customWidth="1"/>
    <col min="413" max="413" width="5.28515625" bestFit="1" customWidth="1"/>
    <col min="414" max="414" width="9.42578125" bestFit="1" customWidth="1"/>
    <col min="415" max="415" width="5.28515625" bestFit="1" customWidth="1"/>
    <col min="416" max="416" width="9.42578125" bestFit="1" customWidth="1"/>
    <col min="417" max="417" width="5.28515625" bestFit="1" customWidth="1"/>
    <col min="418" max="418" width="9.42578125" bestFit="1" customWidth="1"/>
    <col min="419" max="419" width="5.28515625" bestFit="1" customWidth="1"/>
    <col min="420" max="420" width="9.42578125" bestFit="1" customWidth="1"/>
    <col min="421" max="422" width="5.42578125" bestFit="1" customWidth="1"/>
    <col min="423" max="423" width="9.42578125" bestFit="1" customWidth="1"/>
    <col min="424" max="424" width="5.28515625" bestFit="1" customWidth="1"/>
    <col min="425" max="425" width="9.42578125" bestFit="1" customWidth="1"/>
    <col min="426" max="426" width="5.28515625" bestFit="1" customWidth="1"/>
    <col min="427" max="427" width="9.42578125" bestFit="1" customWidth="1"/>
    <col min="428" max="428" width="5.28515625" bestFit="1" customWidth="1"/>
    <col min="429" max="429" width="9.42578125" bestFit="1" customWidth="1"/>
    <col min="430" max="431" width="5.42578125" bestFit="1" customWidth="1"/>
    <col min="432" max="432" width="9.42578125" bestFit="1" customWidth="1"/>
    <col min="433" max="433" width="5.42578125" bestFit="1" customWidth="1"/>
    <col min="434" max="434" width="9.42578125" bestFit="1" customWidth="1"/>
    <col min="435" max="435" width="5.28515625" bestFit="1" customWidth="1"/>
    <col min="436" max="436" width="9.42578125" bestFit="1" customWidth="1"/>
    <col min="437" max="437" width="5.28515625" bestFit="1" customWidth="1"/>
    <col min="438" max="438" width="9.42578125" bestFit="1" customWidth="1"/>
    <col min="439" max="439" width="5.28515625" bestFit="1" customWidth="1"/>
    <col min="440" max="440" width="9.42578125" bestFit="1" customWidth="1"/>
    <col min="441" max="441" width="5.28515625" bestFit="1" customWidth="1"/>
    <col min="442" max="442" width="9.42578125" bestFit="1" customWidth="1"/>
    <col min="443" max="443" width="5.28515625" bestFit="1" customWidth="1"/>
    <col min="444" max="444" width="9.42578125" bestFit="1" customWidth="1"/>
    <col min="445" max="446" width="5.42578125" bestFit="1" customWidth="1"/>
    <col min="447" max="447" width="9.42578125" bestFit="1" customWidth="1"/>
    <col min="448" max="448" width="5.28515625" bestFit="1" customWidth="1"/>
    <col min="449" max="449" width="9.42578125" bestFit="1" customWidth="1"/>
    <col min="450" max="450" width="5.28515625" bestFit="1" customWidth="1"/>
    <col min="451" max="451" width="9.42578125" bestFit="1" customWidth="1"/>
    <col min="452" max="452" width="5.28515625" bestFit="1" customWidth="1"/>
    <col min="453" max="453" width="9.42578125" bestFit="1" customWidth="1"/>
    <col min="454" max="454" width="5.28515625" bestFit="1" customWidth="1"/>
    <col min="455" max="455" width="9.42578125" bestFit="1" customWidth="1"/>
    <col min="456" max="456" width="5.28515625" bestFit="1" customWidth="1"/>
    <col min="457" max="457" width="9.42578125" bestFit="1" customWidth="1"/>
    <col min="458" max="458" width="5.28515625" bestFit="1" customWidth="1"/>
    <col min="459" max="459" width="9.42578125" bestFit="1" customWidth="1"/>
    <col min="460" max="460" width="5.28515625" bestFit="1" customWidth="1"/>
    <col min="461" max="461" width="9.42578125" bestFit="1" customWidth="1"/>
    <col min="462" max="463" width="5.42578125" bestFit="1" customWidth="1"/>
    <col min="464" max="464" width="9.42578125" bestFit="1" customWidth="1"/>
    <col min="465" max="465" width="5.28515625" bestFit="1" customWidth="1"/>
    <col min="466" max="466" width="9.42578125" bestFit="1" customWidth="1"/>
    <col min="467" max="467" width="5.28515625" bestFit="1" customWidth="1"/>
    <col min="468" max="468" width="9.42578125" bestFit="1" customWidth="1"/>
    <col min="469" max="469" width="5.28515625" bestFit="1" customWidth="1"/>
    <col min="470" max="470" width="9.42578125" bestFit="1" customWidth="1"/>
    <col min="471" max="471" width="5.28515625" bestFit="1" customWidth="1"/>
    <col min="472" max="472" width="9.42578125" bestFit="1" customWidth="1"/>
    <col min="473" max="473" width="5.28515625" bestFit="1" customWidth="1"/>
    <col min="474" max="474" width="9.42578125" bestFit="1" customWidth="1"/>
    <col min="475" max="475" width="5.42578125" bestFit="1" customWidth="1"/>
    <col min="476" max="476" width="9.42578125" bestFit="1" customWidth="1"/>
    <col min="477" max="478" width="5.42578125" bestFit="1" customWidth="1"/>
    <col min="479" max="479" width="9.42578125" bestFit="1" customWidth="1"/>
    <col min="480" max="480" width="5.28515625" bestFit="1" customWidth="1"/>
    <col min="481" max="481" width="9.42578125" bestFit="1" customWidth="1"/>
    <col min="482" max="482" width="5.42578125" bestFit="1" customWidth="1"/>
    <col min="483" max="483" width="9.42578125" bestFit="1" customWidth="1"/>
    <col min="484" max="484" width="5.28515625" bestFit="1" customWidth="1"/>
    <col min="485" max="485" width="9.42578125" bestFit="1" customWidth="1"/>
    <col min="486" max="486" width="5.42578125" bestFit="1" customWidth="1"/>
    <col min="487" max="487" width="9.42578125" bestFit="1" customWidth="1"/>
    <col min="488" max="488" width="5.42578125" bestFit="1" customWidth="1"/>
    <col min="489" max="489" width="9.42578125" bestFit="1" customWidth="1"/>
    <col min="490" max="490" width="5.42578125" bestFit="1" customWidth="1"/>
    <col min="491" max="491" width="9.42578125" bestFit="1" customWidth="1"/>
    <col min="492" max="492" width="5.42578125" bestFit="1" customWidth="1"/>
    <col min="493" max="493" width="9.42578125" bestFit="1" customWidth="1"/>
    <col min="494" max="494" width="5.28515625" bestFit="1" customWidth="1"/>
    <col min="495" max="495" width="9.42578125" bestFit="1" customWidth="1"/>
    <col min="496" max="496" width="5.28515625" bestFit="1" customWidth="1"/>
    <col min="497" max="497" width="9.42578125" bestFit="1" customWidth="1"/>
    <col min="498" max="498" width="5.42578125" bestFit="1" customWidth="1"/>
    <col min="499" max="499" width="9.42578125" bestFit="1" customWidth="1"/>
    <col min="500" max="500" width="5.28515625" bestFit="1" customWidth="1"/>
    <col min="501" max="501" width="9.42578125" bestFit="1" customWidth="1"/>
    <col min="502" max="503" width="5.42578125" bestFit="1" customWidth="1"/>
    <col min="504" max="504" width="9.42578125" bestFit="1" customWidth="1"/>
    <col min="505" max="505" width="5.28515625" bestFit="1" customWidth="1"/>
    <col min="506" max="506" width="9.42578125" bestFit="1" customWidth="1"/>
    <col min="507" max="507" width="5.28515625" bestFit="1" customWidth="1"/>
    <col min="508" max="508" width="9.42578125" bestFit="1" customWidth="1"/>
    <col min="509" max="509" width="11.28515625" bestFit="1" customWidth="1"/>
  </cols>
  <sheetData>
    <row r="3" spans="1:24" x14ac:dyDescent="0.25">
      <c r="A3" s="14" t="s">
        <v>60</v>
      </c>
      <c r="B3" s="14" t="s">
        <v>58</v>
      </c>
      <c r="C3" s="14" t="s">
        <v>53</v>
      </c>
    </row>
    <row r="4" spans="1:24" x14ac:dyDescent="0.25">
      <c r="B4" s="15" t="s">
        <v>61</v>
      </c>
      <c r="C4" s="15" t="s">
        <v>62</v>
      </c>
      <c r="D4" s="15" t="s">
        <v>63</v>
      </c>
      <c r="F4" s="15" t="s">
        <v>64</v>
      </c>
      <c r="G4" s="15" t="s">
        <v>65</v>
      </c>
      <c r="I4" s="15" t="s">
        <v>66</v>
      </c>
      <c r="J4" s="15" t="s">
        <v>67</v>
      </c>
      <c r="L4" s="15" t="s">
        <v>68</v>
      </c>
      <c r="M4" s="15" t="s">
        <v>69</v>
      </c>
      <c r="O4" s="15" t="s">
        <v>70</v>
      </c>
      <c r="P4" s="15" t="s">
        <v>71</v>
      </c>
      <c r="R4" s="15" t="s">
        <v>72</v>
      </c>
      <c r="S4" s="15" t="s">
        <v>73</v>
      </c>
      <c r="U4" s="15" t="s">
        <v>74</v>
      </c>
      <c r="V4" s="15" t="s">
        <v>75</v>
      </c>
      <c r="W4" s="15" t="s">
        <v>76</v>
      </c>
      <c r="X4" s="15" t="s">
        <v>59</v>
      </c>
    </row>
    <row r="5" spans="1:24" x14ac:dyDescent="0.25">
      <c r="A5" s="14" t="s">
        <v>29</v>
      </c>
      <c r="B5" t="s">
        <v>54</v>
      </c>
      <c r="D5" t="s">
        <v>54</v>
      </c>
      <c r="E5" t="s">
        <v>55</v>
      </c>
      <c r="G5" t="s">
        <v>54</v>
      </c>
      <c r="H5" t="s">
        <v>55</v>
      </c>
      <c r="J5" t="s">
        <v>54</v>
      </c>
      <c r="K5" t="s">
        <v>55</v>
      </c>
      <c r="M5" t="s">
        <v>54</v>
      </c>
      <c r="N5" t="s">
        <v>55</v>
      </c>
      <c r="P5" t="s">
        <v>54</v>
      </c>
      <c r="Q5" t="s">
        <v>55</v>
      </c>
      <c r="S5" t="s">
        <v>54</v>
      </c>
      <c r="T5" t="s">
        <v>55</v>
      </c>
      <c r="V5" t="s">
        <v>54</v>
      </c>
    </row>
    <row r="6" spans="1:24" x14ac:dyDescent="0.25">
      <c r="A6" t="s">
        <v>31</v>
      </c>
      <c r="B6" s="16">
        <v>33</v>
      </c>
      <c r="C6" s="16">
        <v>33</v>
      </c>
      <c r="D6" s="16">
        <v>71</v>
      </c>
      <c r="E6" s="16">
        <v>5</v>
      </c>
      <c r="F6" s="16">
        <v>76</v>
      </c>
      <c r="G6" s="16">
        <v>23</v>
      </c>
      <c r="H6" s="16">
        <v>9</v>
      </c>
      <c r="I6" s="16">
        <v>32</v>
      </c>
      <c r="J6" s="16">
        <v>3</v>
      </c>
      <c r="K6" s="16"/>
      <c r="L6" s="16">
        <v>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144</v>
      </c>
    </row>
    <row r="7" spans="1:24" x14ac:dyDescent="0.25">
      <c r="A7" t="s">
        <v>35</v>
      </c>
      <c r="B7" s="16"/>
      <c r="C7" s="16"/>
      <c r="D7" s="16">
        <v>1</v>
      </c>
      <c r="E7" s="16"/>
      <c r="F7" s="16">
        <v>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1</v>
      </c>
    </row>
    <row r="8" spans="1:24" x14ac:dyDescent="0.25">
      <c r="A8" t="s">
        <v>36</v>
      </c>
      <c r="B8" s="16">
        <v>1</v>
      </c>
      <c r="C8" s="16">
        <v>1</v>
      </c>
      <c r="D8" s="16">
        <v>21</v>
      </c>
      <c r="E8" s="16">
        <v>2</v>
      </c>
      <c r="F8" s="16">
        <v>23</v>
      </c>
      <c r="G8" s="16">
        <v>6</v>
      </c>
      <c r="H8" s="16">
        <v>5</v>
      </c>
      <c r="I8" s="16">
        <v>11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>
        <v>35</v>
      </c>
    </row>
    <row r="9" spans="1:24" x14ac:dyDescent="0.25">
      <c r="A9" t="s">
        <v>33</v>
      </c>
      <c r="B9" s="16"/>
      <c r="C9" s="16"/>
      <c r="D9" s="16">
        <v>15</v>
      </c>
      <c r="E9" s="16"/>
      <c r="F9" s="16">
        <v>15</v>
      </c>
      <c r="G9" s="16">
        <v>32</v>
      </c>
      <c r="H9" s="16"/>
      <c r="I9" s="16">
        <v>32</v>
      </c>
      <c r="J9" s="16">
        <v>22</v>
      </c>
      <c r="K9" s="16">
        <v>1</v>
      </c>
      <c r="L9" s="16">
        <v>23</v>
      </c>
      <c r="M9" s="16">
        <v>12</v>
      </c>
      <c r="N9" s="16">
        <v>3</v>
      </c>
      <c r="O9" s="16">
        <v>15</v>
      </c>
      <c r="P9" s="16"/>
      <c r="Q9" s="16">
        <v>2</v>
      </c>
      <c r="R9" s="16">
        <v>2</v>
      </c>
      <c r="S9" s="16">
        <v>2</v>
      </c>
      <c r="T9" s="16">
        <v>6</v>
      </c>
      <c r="U9" s="16">
        <v>8</v>
      </c>
      <c r="V9" s="16"/>
      <c r="W9" s="16"/>
      <c r="X9" s="16">
        <v>95</v>
      </c>
    </row>
    <row r="10" spans="1:24" x14ac:dyDescent="0.25">
      <c r="A10" t="s">
        <v>38</v>
      </c>
      <c r="B10" s="16"/>
      <c r="C10" s="16"/>
      <c r="D10" s="16">
        <v>2</v>
      </c>
      <c r="E10" s="16"/>
      <c r="F10" s="16">
        <v>2</v>
      </c>
      <c r="G10" s="16">
        <v>1</v>
      </c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>
        <v>3</v>
      </c>
    </row>
    <row r="11" spans="1:24" x14ac:dyDescent="0.25">
      <c r="A11" t="s">
        <v>37</v>
      </c>
      <c r="B11" s="16"/>
      <c r="C11" s="16"/>
      <c r="D11" s="16">
        <v>2</v>
      </c>
      <c r="E11" s="16"/>
      <c r="F11" s="16">
        <v>2</v>
      </c>
      <c r="G11" s="16">
        <v>8</v>
      </c>
      <c r="H11" s="16"/>
      <c r="I11" s="16">
        <v>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10</v>
      </c>
    </row>
    <row r="12" spans="1:24" x14ac:dyDescent="0.25">
      <c r="A12" t="s">
        <v>32</v>
      </c>
      <c r="B12" s="16"/>
      <c r="C12" s="16"/>
      <c r="D12" s="16">
        <v>6</v>
      </c>
      <c r="E12" s="16"/>
      <c r="F12" s="16">
        <v>6</v>
      </c>
      <c r="G12" s="16">
        <v>22</v>
      </c>
      <c r="H12" s="16"/>
      <c r="I12" s="16">
        <v>22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>
        <v>28</v>
      </c>
    </row>
    <row r="13" spans="1:24" x14ac:dyDescent="0.25">
      <c r="A13" t="s">
        <v>43</v>
      </c>
      <c r="B13" s="16"/>
      <c r="C13" s="16"/>
      <c r="D13" s="16"/>
      <c r="E13" s="16"/>
      <c r="F13" s="16"/>
      <c r="G13" s="16"/>
      <c r="H13" s="16"/>
      <c r="I13" s="16"/>
      <c r="J13" s="16">
        <v>3</v>
      </c>
      <c r="K13" s="16"/>
      <c r="L13" s="16">
        <v>3</v>
      </c>
      <c r="M13" s="16">
        <v>1</v>
      </c>
      <c r="N13" s="16"/>
      <c r="O13" s="16">
        <v>1</v>
      </c>
      <c r="P13" s="16"/>
      <c r="Q13" s="16"/>
      <c r="R13" s="16"/>
      <c r="S13" s="16"/>
      <c r="T13" s="16"/>
      <c r="U13" s="16"/>
      <c r="V13" s="16"/>
      <c r="W13" s="16"/>
      <c r="X13" s="16">
        <v>4</v>
      </c>
    </row>
    <row r="14" spans="1:24" x14ac:dyDescent="0.25">
      <c r="A14" t="s">
        <v>48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v>1</v>
      </c>
      <c r="N14" s="16"/>
      <c r="O14" s="16">
        <v>1</v>
      </c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25">
      <c r="A15" t="s">
        <v>34</v>
      </c>
      <c r="B15" s="16"/>
      <c r="C15" s="16"/>
      <c r="D15" s="16">
        <v>5</v>
      </c>
      <c r="E15" s="16"/>
      <c r="F15" s="16">
        <v>5</v>
      </c>
      <c r="G15" s="16">
        <v>32</v>
      </c>
      <c r="H15" s="16"/>
      <c r="I15" s="16">
        <v>32</v>
      </c>
      <c r="J15" s="16">
        <v>35</v>
      </c>
      <c r="K15" s="16">
        <v>2</v>
      </c>
      <c r="L15" s="16">
        <v>37</v>
      </c>
      <c r="M15" s="16">
        <v>21</v>
      </c>
      <c r="N15" s="16">
        <v>1</v>
      </c>
      <c r="O15" s="16">
        <v>22</v>
      </c>
      <c r="P15" s="16">
        <v>1</v>
      </c>
      <c r="Q15" s="16"/>
      <c r="R15" s="16">
        <v>1</v>
      </c>
      <c r="S15" s="16">
        <v>7</v>
      </c>
      <c r="T15" s="16">
        <v>1</v>
      </c>
      <c r="U15" s="16">
        <v>8</v>
      </c>
      <c r="V15" s="16">
        <v>1</v>
      </c>
      <c r="W15" s="16">
        <v>1</v>
      </c>
      <c r="X15" s="16">
        <v>106</v>
      </c>
    </row>
    <row r="16" spans="1:24" x14ac:dyDescent="0.25">
      <c r="A16" t="s">
        <v>59</v>
      </c>
      <c r="B16" s="16">
        <v>34</v>
      </c>
      <c r="C16" s="16">
        <v>34</v>
      </c>
      <c r="D16" s="16">
        <v>123</v>
      </c>
      <c r="E16" s="16">
        <v>7</v>
      </c>
      <c r="F16" s="16">
        <v>130</v>
      </c>
      <c r="G16" s="16">
        <v>124</v>
      </c>
      <c r="H16" s="16">
        <v>14</v>
      </c>
      <c r="I16" s="16">
        <v>138</v>
      </c>
      <c r="J16" s="16">
        <v>63</v>
      </c>
      <c r="K16" s="16">
        <v>3</v>
      </c>
      <c r="L16" s="16">
        <v>66</v>
      </c>
      <c r="M16" s="16">
        <v>35</v>
      </c>
      <c r="N16" s="16">
        <v>4</v>
      </c>
      <c r="O16" s="16">
        <v>39</v>
      </c>
      <c r="P16" s="16">
        <v>1</v>
      </c>
      <c r="Q16" s="16">
        <v>2</v>
      </c>
      <c r="R16" s="16">
        <v>3</v>
      </c>
      <c r="S16" s="16">
        <v>9</v>
      </c>
      <c r="T16" s="16">
        <v>7</v>
      </c>
      <c r="U16" s="16">
        <v>16</v>
      </c>
      <c r="V16" s="16">
        <v>1</v>
      </c>
      <c r="W16" s="16">
        <v>1</v>
      </c>
      <c r="X16" s="16">
        <v>427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AA1B-219D-4518-9C7C-397CA8C9366E}">
  <dimension ref="A1:AG14"/>
  <sheetViews>
    <sheetView topLeftCell="Z1" workbookViewId="0">
      <selection activeCell="AI17" sqref="AI17"/>
    </sheetView>
  </sheetViews>
  <sheetFormatPr defaultRowHeight="15" x14ac:dyDescent="0.25"/>
  <cols>
    <col min="10" max="12" width="9.140625" style="17"/>
    <col min="19" max="21" width="9.140625" style="17"/>
  </cols>
  <sheetData>
    <row r="1" spans="1:33" x14ac:dyDescent="0.25">
      <c r="A1" t="s">
        <v>60</v>
      </c>
      <c r="B1" t="s">
        <v>58</v>
      </c>
      <c r="C1" t="s">
        <v>53</v>
      </c>
    </row>
    <row r="2" spans="1:33" x14ac:dyDescent="0.25">
      <c r="B2" t="s">
        <v>61</v>
      </c>
      <c r="C2" t="s">
        <v>62</v>
      </c>
      <c r="D2" t="s">
        <v>63</v>
      </c>
      <c r="F2" t="s">
        <v>64</v>
      </c>
      <c r="G2" t="s">
        <v>65</v>
      </c>
      <c r="I2" t="s">
        <v>66</v>
      </c>
      <c r="M2" t="s">
        <v>67</v>
      </c>
      <c r="O2" t="s">
        <v>68</v>
      </c>
      <c r="P2" t="s">
        <v>69</v>
      </c>
      <c r="R2" t="s">
        <v>70</v>
      </c>
      <c r="V2" t="s">
        <v>71</v>
      </c>
      <c r="X2" t="s">
        <v>72</v>
      </c>
      <c r="Y2" t="s">
        <v>73</v>
      </c>
      <c r="AA2" t="s">
        <v>74</v>
      </c>
      <c r="AB2" t="s">
        <v>75</v>
      </c>
      <c r="AC2" t="s">
        <v>76</v>
      </c>
      <c r="AD2" t="s">
        <v>59</v>
      </c>
    </row>
    <row r="3" spans="1:33" x14ac:dyDescent="0.25">
      <c r="A3" t="s">
        <v>29</v>
      </c>
      <c r="B3" t="s">
        <v>54</v>
      </c>
      <c r="D3" t="s">
        <v>54</v>
      </c>
      <c r="E3" t="s">
        <v>55</v>
      </c>
      <c r="G3" t="s">
        <v>54</v>
      </c>
      <c r="H3" t="s">
        <v>55</v>
      </c>
      <c r="J3" s="17" t="s">
        <v>77</v>
      </c>
      <c r="K3" s="17" t="s">
        <v>78</v>
      </c>
      <c r="L3" s="17" t="s">
        <v>79</v>
      </c>
      <c r="M3" t="s">
        <v>54</v>
      </c>
      <c r="N3" t="s">
        <v>55</v>
      </c>
      <c r="P3" t="s">
        <v>54</v>
      </c>
      <c r="Q3" t="s">
        <v>55</v>
      </c>
      <c r="S3" s="17" t="s">
        <v>77</v>
      </c>
      <c r="T3" s="17" t="s">
        <v>78</v>
      </c>
      <c r="U3" s="17" t="s">
        <v>79</v>
      </c>
      <c r="V3" t="s">
        <v>54</v>
      </c>
      <c r="W3" t="s">
        <v>55</v>
      </c>
      <c r="Y3" t="s">
        <v>54</v>
      </c>
      <c r="Z3" t="s">
        <v>55</v>
      </c>
      <c r="AB3" t="s">
        <v>54</v>
      </c>
      <c r="AE3" s="17" t="s">
        <v>77</v>
      </c>
      <c r="AF3" s="17" t="s">
        <v>78</v>
      </c>
      <c r="AG3" s="17" t="s">
        <v>79</v>
      </c>
    </row>
    <row r="4" spans="1:33" x14ac:dyDescent="0.25">
      <c r="A4" t="s">
        <v>31</v>
      </c>
      <c r="B4">
        <v>33</v>
      </c>
      <c r="C4">
        <v>33</v>
      </c>
      <c r="D4">
        <v>71</v>
      </c>
      <c r="E4">
        <v>5</v>
      </c>
      <c r="F4">
        <v>76</v>
      </c>
      <c r="G4">
        <v>23</v>
      </c>
      <c r="H4">
        <v>9</v>
      </c>
      <c r="I4">
        <v>32</v>
      </c>
      <c r="J4" s="17">
        <f>SUM(B4,D4,G4)</f>
        <v>127</v>
      </c>
      <c r="K4" s="17">
        <f>SUM(E4,H4)</f>
        <v>14</v>
      </c>
      <c r="L4" s="17">
        <f>SUM(J4:K4)</f>
        <v>141</v>
      </c>
      <c r="M4">
        <v>3</v>
      </c>
      <c r="O4">
        <v>3</v>
      </c>
      <c r="S4" s="17">
        <f>SUM(M4,P4)</f>
        <v>3</v>
      </c>
      <c r="T4" s="17">
        <f>SUM(N4,Q4)</f>
        <v>0</v>
      </c>
      <c r="U4" s="17">
        <f>SUM(S4:T4)</f>
        <v>3</v>
      </c>
      <c r="AD4">
        <v>144</v>
      </c>
      <c r="AE4" s="17">
        <f>SUM(V4,Y4,AB4)</f>
        <v>0</v>
      </c>
      <c r="AF4" s="17">
        <f>SUM(W4,Z4)</f>
        <v>0</v>
      </c>
      <c r="AG4" s="17">
        <f>SUM(AE4:AF4)</f>
        <v>0</v>
      </c>
    </row>
    <row r="5" spans="1:33" x14ac:dyDescent="0.25">
      <c r="A5" t="s">
        <v>35</v>
      </c>
      <c r="D5">
        <v>1</v>
      </c>
      <c r="F5">
        <v>1</v>
      </c>
      <c r="J5" s="17">
        <f t="shared" ref="J5:J14" si="0">SUM(B5,D5,G5)</f>
        <v>1</v>
      </c>
      <c r="K5" s="17">
        <f t="shared" ref="K5:K14" si="1">SUM(E5,H5)</f>
        <v>0</v>
      </c>
      <c r="L5" s="17">
        <f t="shared" ref="L5:L14" si="2">SUM(J5:K5)</f>
        <v>1</v>
      </c>
      <c r="S5" s="17">
        <f t="shared" ref="S5:S14" si="3">SUM(M5,P5)</f>
        <v>0</v>
      </c>
      <c r="T5" s="17">
        <f t="shared" ref="T5:T14" si="4">SUM(N5,Q5)</f>
        <v>0</v>
      </c>
      <c r="U5" s="17">
        <f t="shared" ref="U5:U14" si="5">SUM(S5:T5)</f>
        <v>0</v>
      </c>
      <c r="AD5">
        <v>1</v>
      </c>
      <c r="AE5" s="17">
        <f t="shared" ref="AE5:AE14" si="6">SUM(V5,Y5,AB5)</f>
        <v>0</v>
      </c>
      <c r="AF5" s="17">
        <f t="shared" ref="AF5:AF14" si="7">SUM(W5,Z5)</f>
        <v>0</v>
      </c>
      <c r="AG5" s="17">
        <f t="shared" ref="AG5:AG14" si="8">SUM(AE5:AF5)</f>
        <v>0</v>
      </c>
    </row>
    <row r="6" spans="1:33" x14ac:dyDescent="0.25">
      <c r="A6" t="s">
        <v>36</v>
      </c>
      <c r="B6">
        <v>1</v>
      </c>
      <c r="C6">
        <v>1</v>
      </c>
      <c r="D6">
        <v>21</v>
      </c>
      <c r="E6">
        <v>2</v>
      </c>
      <c r="F6">
        <v>23</v>
      </c>
      <c r="G6">
        <v>6</v>
      </c>
      <c r="H6">
        <v>5</v>
      </c>
      <c r="I6">
        <v>11</v>
      </c>
      <c r="J6" s="17">
        <f t="shared" si="0"/>
        <v>28</v>
      </c>
      <c r="K6" s="17">
        <f t="shared" si="1"/>
        <v>7</v>
      </c>
      <c r="L6" s="17">
        <f t="shared" si="2"/>
        <v>35</v>
      </c>
      <c r="S6" s="17">
        <f t="shared" si="3"/>
        <v>0</v>
      </c>
      <c r="T6" s="17">
        <f t="shared" si="4"/>
        <v>0</v>
      </c>
      <c r="U6" s="17">
        <f t="shared" si="5"/>
        <v>0</v>
      </c>
      <c r="AD6">
        <v>35</v>
      </c>
      <c r="AE6" s="17">
        <f t="shared" si="6"/>
        <v>0</v>
      </c>
      <c r="AF6" s="17">
        <f t="shared" si="7"/>
        <v>0</v>
      </c>
      <c r="AG6" s="17">
        <f t="shared" si="8"/>
        <v>0</v>
      </c>
    </row>
    <row r="7" spans="1:33" x14ac:dyDescent="0.25">
      <c r="A7" t="s">
        <v>33</v>
      </c>
      <c r="D7">
        <v>15</v>
      </c>
      <c r="F7">
        <v>15</v>
      </c>
      <c r="G7">
        <v>32</v>
      </c>
      <c r="I7">
        <v>32</v>
      </c>
      <c r="J7" s="17">
        <f t="shared" si="0"/>
        <v>47</v>
      </c>
      <c r="K7" s="17">
        <f t="shared" si="1"/>
        <v>0</v>
      </c>
      <c r="L7" s="17">
        <f t="shared" si="2"/>
        <v>47</v>
      </c>
      <c r="M7">
        <v>22</v>
      </c>
      <c r="N7">
        <v>1</v>
      </c>
      <c r="O7">
        <v>23</v>
      </c>
      <c r="P7">
        <v>12</v>
      </c>
      <c r="Q7">
        <v>3</v>
      </c>
      <c r="R7">
        <v>15</v>
      </c>
      <c r="S7" s="17">
        <f t="shared" si="3"/>
        <v>34</v>
      </c>
      <c r="T7" s="17">
        <f t="shared" si="4"/>
        <v>4</v>
      </c>
      <c r="U7" s="17">
        <f t="shared" si="5"/>
        <v>38</v>
      </c>
      <c r="W7">
        <v>2</v>
      </c>
      <c r="X7">
        <v>2</v>
      </c>
      <c r="Y7">
        <v>2</v>
      </c>
      <c r="Z7">
        <v>6</v>
      </c>
      <c r="AA7">
        <v>8</v>
      </c>
      <c r="AD7">
        <v>95</v>
      </c>
      <c r="AE7" s="17">
        <f t="shared" si="6"/>
        <v>2</v>
      </c>
      <c r="AF7" s="17">
        <f t="shared" si="7"/>
        <v>8</v>
      </c>
      <c r="AG7" s="17">
        <f t="shared" si="8"/>
        <v>10</v>
      </c>
    </row>
    <row r="8" spans="1:33" x14ac:dyDescent="0.25">
      <c r="A8" t="s">
        <v>38</v>
      </c>
      <c r="D8">
        <v>2</v>
      </c>
      <c r="F8">
        <v>2</v>
      </c>
      <c r="G8">
        <v>1</v>
      </c>
      <c r="I8">
        <v>1</v>
      </c>
      <c r="J8" s="17">
        <f t="shared" si="0"/>
        <v>3</v>
      </c>
      <c r="K8" s="17">
        <f t="shared" si="1"/>
        <v>0</v>
      </c>
      <c r="L8" s="17">
        <f t="shared" si="2"/>
        <v>3</v>
      </c>
      <c r="S8" s="17">
        <f t="shared" si="3"/>
        <v>0</v>
      </c>
      <c r="T8" s="17">
        <f t="shared" si="4"/>
        <v>0</v>
      </c>
      <c r="U8" s="17">
        <f t="shared" si="5"/>
        <v>0</v>
      </c>
      <c r="AD8">
        <v>3</v>
      </c>
      <c r="AE8" s="17">
        <f t="shared" si="6"/>
        <v>0</v>
      </c>
      <c r="AF8" s="17">
        <f t="shared" si="7"/>
        <v>0</v>
      </c>
      <c r="AG8" s="17">
        <f t="shared" si="8"/>
        <v>0</v>
      </c>
    </row>
    <row r="9" spans="1:33" x14ac:dyDescent="0.25">
      <c r="A9" t="s">
        <v>37</v>
      </c>
      <c r="D9">
        <v>2</v>
      </c>
      <c r="F9">
        <v>2</v>
      </c>
      <c r="G9">
        <v>8</v>
      </c>
      <c r="I9">
        <v>8</v>
      </c>
      <c r="J9" s="17">
        <f t="shared" si="0"/>
        <v>10</v>
      </c>
      <c r="K9" s="17">
        <f t="shared" si="1"/>
        <v>0</v>
      </c>
      <c r="L9" s="17">
        <f t="shared" si="2"/>
        <v>10</v>
      </c>
      <c r="S9" s="17">
        <f t="shared" si="3"/>
        <v>0</v>
      </c>
      <c r="T9" s="17">
        <f t="shared" si="4"/>
        <v>0</v>
      </c>
      <c r="U9" s="17">
        <f t="shared" si="5"/>
        <v>0</v>
      </c>
      <c r="AD9">
        <v>10</v>
      </c>
      <c r="AE9" s="17">
        <f t="shared" si="6"/>
        <v>0</v>
      </c>
      <c r="AF9" s="17">
        <f t="shared" si="7"/>
        <v>0</v>
      </c>
      <c r="AG9" s="17">
        <f t="shared" si="8"/>
        <v>0</v>
      </c>
    </row>
    <row r="10" spans="1:33" x14ac:dyDescent="0.25">
      <c r="A10" t="s">
        <v>32</v>
      </c>
      <c r="D10">
        <v>6</v>
      </c>
      <c r="F10">
        <v>6</v>
      </c>
      <c r="G10">
        <v>22</v>
      </c>
      <c r="I10">
        <v>22</v>
      </c>
      <c r="J10" s="17">
        <f t="shared" si="0"/>
        <v>28</v>
      </c>
      <c r="K10" s="17">
        <f t="shared" si="1"/>
        <v>0</v>
      </c>
      <c r="L10" s="17">
        <f t="shared" si="2"/>
        <v>28</v>
      </c>
      <c r="S10" s="17">
        <f t="shared" si="3"/>
        <v>0</v>
      </c>
      <c r="T10" s="17">
        <f t="shared" si="4"/>
        <v>0</v>
      </c>
      <c r="U10" s="17">
        <f t="shared" si="5"/>
        <v>0</v>
      </c>
      <c r="AD10">
        <v>28</v>
      </c>
      <c r="AE10" s="17">
        <f t="shared" si="6"/>
        <v>0</v>
      </c>
      <c r="AF10" s="17">
        <f t="shared" si="7"/>
        <v>0</v>
      </c>
      <c r="AG10" s="17">
        <f t="shared" si="8"/>
        <v>0</v>
      </c>
    </row>
    <row r="11" spans="1:33" x14ac:dyDescent="0.25">
      <c r="A11" t="s">
        <v>43</v>
      </c>
      <c r="J11" s="17">
        <f t="shared" si="0"/>
        <v>0</v>
      </c>
      <c r="K11" s="17">
        <f t="shared" si="1"/>
        <v>0</v>
      </c>
      <c r="L11" s="17">
        <f t="shared" si="2"/>
        <v>0</v>
      </c>
      <c r="M11">
        <v>3</v>
      </c>
      <c r="O11">
        <v>3</v>
      </c>
      <c r="P11">
        <v>1</v>
      </c>
      <c r="R11">
        <v>1</v>
      </c>
      <c r="S11" s="17">
        <f t="shared" si="3"/>
        <v>4</v>
      </c>
      <c r="T11" s="17">
        <f t="shared" si="4"/>
        <v>0</v>
      </c>
      <c r="U11" s="17">
        <f t="shared" si="5"/>
        <v>4</v>
      </c>
      <c r="AD11">
        <v>4</v>
      </c>
      <c r="AE11" s="17">
        <f t="shared" si="6"/>
        <v>0</v>
      </c>
      <c r="AF11" s="17">
        <f t="shared" si="7"/>
        <v>0</v>
      </c>
      <c r="AG11" s="17">
        <f t="shared" si="8"/>
        <v>0</v>
      </c>
    </row>
    <row r="12" spans="1:33" x14ac:dyDescent="0.25">
      <c r="A12" t="s">
        <v>48</v>
      </c>
      <c r="J12" s="17">
        <f t="shared" si="0"/>
        <v>0</v>
      </c>
      <c r="K12" s="17">
        <f t="shared" si="1"/>
        <v>0</v>
      </c>
      <c r="L12" s="17">
        <f t="shared" si="2"/>
        <v>0</v>
      </c>
      <c r="P12">
        <v>1</v>
      </c>
      <c r="R12">
        <v>1</v>
      </c>
      <c r="S12" s="17">
        <f t="shared" si="3"/>
        <v>1</v>
      </c>
      <c r="T12" s="17">
        <f t="shared" si="4"/>
        <v>0</v>
      </c>
      <c r="U12" s="17">
        <f t="shared" si="5"/>
        <v>1</v>
      </c>
      <c r="AD12">
        <v>1</v>
      </c>
      <c r="AE12" s="17">
        <f t="shared" si="6"/>
        <v>0</v>
      </c>
      <c r="AF12" s="17">
        <f t="shared" si="7"/>
        <v>0</v>
      </c>
      <c r="AG12" s="17">
        <f t="shared" si="8"/>
        <v>0</v>
      </c>
    </row>
    <row r="13" spans="1:33" x14ac:dyDescent="0.25">
      <c r="A13" t="s">
        <v>34</v>
      </c>
      <c r="D13">
        <v>5</v>
      </c>
      <c r="F13">
        <v>5</v>
      </c>
      <c r="G13">
        <v>32</v>
      </c>
      <c r="I13">
        <v>32</v>
      </c>
      <c r="J13" s="17">
        <f t="shared" si="0"/>
        <v>37</v>
      </c>
      <c r="K13" s="17">
        <f t="shared" si="1"/>
        <v>0</v>
      </c>
      <c r="L13" s="17">
        <f t="shared" si="2"/>
        <v>37</v>
      </c>
      <c r="M13">
        <v>35</v>
      </c>
      <c r="N13">
        <v>2</v>
      </c>
      <c r="O13">
        <v>37</v>
      </c>
      <c r="P13">
        <v>21</v>
      </c>
      <c r="Q13">
        <v>1</v>
      </c>
      <c r="R13">
        <v>22</v>
      </c>
      <c r="S13" s="17">
        <f t="shared" si="3"/>
        <v>56</v>
      </c>
      <c r="T13" s="17">
        <f t="shared" si="4"/>
        <v>3</v>
      </c>
      <c r="U13" s="17">
        <f t="shared" si="5"/>
        <v>59</v>
      </c>
      <c r="V13">
        <v>1</v>
      </c>
      <c r="X13">
        <v>1</v>
      </c>
      <c r="Y13">
        <v>7</v>
      </c>
      <c r="Z13">
        <v>1</v>
      </c>
      <c r="AA13">
        <v>8</v>
      </c>
      <c r="AB13">
        <v>1</v>
      </c>
      <c r="AC13">
        <v>1</v>
      </c>
      <c r="AD13">
        <v>106</v>
      </c>
      <c r="AE13" s="17">
        <f t="shared" si="6"/>
        <v>9</v>
      </c>
      <c r="AF13" s="17">
        <f t="shared" si="7"/>
        <v>1</v>
      </c>
      <c r="AG13" s="17">
        <f t="shared" si="8"/>
        <v>10</v>
      </c>
    </row>
    <row r="14" spans="1:33" x14ac:dyDescent="0.25">
      <c r="A14" t="s">
        <v>59</v>
      </c>
      <c r="B14">
        <v>34</v>
      </c>
      <c r="C14">
        <v>34</v>
      </c>
      <c r="D14">
        <v>123</v>
      </c>
      <c r="E14">
        <v>7</v>
      </c>
      <c r="F14">
        <v>130</v>
      </c>
      <c r="G14">
        <v>124</v>
      </c>
      <c r="H14">
        <v>14</v>
      </c>
      <c r="I14">
        <v>138</v>
      </c>
      <c r="J14" s="17">
        <f t="shared" si="0"/>
        <v>281</v>
      </c>
      <c r="K14" s="17">
        <f t="shared" si="1"/>
        <v>21</v>
      </c>
      <c r="L14" s="17">
        <f t="shared" si="2"/>
        <v>302</v>
      </c>
      <c r="M14">
        <v>63</v>
      </c>
      <c r="N14">
        <v>3</v>
      </c>
      <c r="O14">
        <v>66</v>
      </c>
      <c r="P14">
        <v>35</v>
      </c>
      <c r="Q14">
        <v>4</v>
      </c>
      <c r="R14">
        <v>39</v>
      </c>
      <c r="S14" s="17">
        <f t="shared" si="3"/>
        <v>98</v>
      </c>
      <c r="T14" s="17">
        <f t="shared" si="4"/>
        <v>7</v>
      </c>
      <c r="U14" s="17">
        <f t="shared" si="5"/>
        <v>105</v>
      </c>
      <c r="V14">
        <v>1</v>
      </c>
      <c r="W14">
        <v>2</v>
      </c>
      <c r="X14">
        <v>3</v>
      </c>
      <c r="Y14">
        <v>9</v>
      </c>
      <c r="Z14">
        <v>7</v>
      </c>
      <c r="AA14">
        <v>16</v>
      </c>
      <c r="AB14">
        <v>1</v>
      </c>
      <c r="AC14">
        <v>1</v>
      </c>
      <c r="AD14">
        <v>427</v>
      </c>
      <c r="AE14" s="17">
        <f t="shared" si="6"/>
        <v>11</v>
      </c>
      <c r="AF14" s="17">
        <f t="shared" si="7"/>
        <v>9</v>
      </c>
      <c r="AG14" s="17">
        <f t="shared" si="8"/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A12-A9BC-4265-8DFC-D93B7EE637C8}">
  <dimension ref="A3:J13"/>
  <sheetViews>
    <sheetView workbookViewId="0">
      <selection activeCell="G18" sqref="G18"/>
    </sheetView>
  </sheetViews>
  <sheetFormatPr defaultRowHeight="15" x14ac:dyDescent="0.25"/>
  <cols>
    <col min="1" max="1" width="11.140625" bestFit="1" customWidth="1"/>
  </cols>
  <sheetData>
    <row r="3" spans="1:10" x14ac:dyDescent="0.25">
      <c r="A3" t="s">
        <v>29</v>
      </c>
      <c r="B3" t="s">
        <v>77</v>
      </c>
      <c r="C3" t="s">
        <v>78</v>
      </c>
      <c r="D3" t="s">
        <v>79</v>
      </c>
      <c r="E3" t="s">
        <v>77</v>
      </c>
      <c r="F3" t="s">
        <v>78</v>
      </c>
      <c r="G3" t="s">
        <v>79</v>
      </c>
      <c r="H3" t="s">
        <v>77</v>
      </c>
      <c r="I3" t="s">
        <v>78</v>
      </c>
      <c r="J3" t="s">
        <v>79</v>
      </c>
    </row>
    <row r="4" spans="1:10" x14ac:dyDescent="0.25">
      <c r="A4" t="s">
        <v>87</v>
      </c>
      <c r="B4">
        <v>127</v>
      </c>
      <c r="C4">
        <v>14</v>
      </c>
      <c r="D4">
        <v>141</v>
      </c>
      <c r="E4">
        <v>3</v>
      </c>
      <c r="F4">
        <v>0</v>
      </c>
      <c r="G4">
        <v>3</v>
      </c>
      <c r="H4">
        <v>0</v>
      </c>
      <c r="I4">
        <v>0</v>
      </c>
      <c r="J4">
        <v>0</v>
      </c>
    </row>
    <row r="5" spans="1:10" x14ac:dyDescent="0.25">
      <c r="A5" t="s">
        <v>86</v>
      </c>
      <c r="B5">
        <v>29</v>
      </c>
      <c r="C5">
        <v>7</v>
      </c>
      <c r="D5">
        <v>36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40</v>
      </c>
      <c r="B6">
        <v>47</v>
      </c>
      <c r="C6">
        <v>0</v>
      </c>
      <c r="D6">
        <v>47</v>
      </c>
      <c r="E6">
        <v>34</v>
      </c>
      <c r="F6">
        <v>4</v>
      </c>
      <c r="G6">
        <v>38</v>
      </c>
      <c r="H6">
        <v>2</v>
      </c>
      <c r="I6">
        <v>8</v>
      </c>
      <c r="J6">
        <v>10</v>
      </c>
    </row>
    <row r="7" spans="1:10" x14ac:dyDescent="0.25">
      <c r="A7" t="s">
        <v>85</v>
      </c>
      <c r="B7">
        <v>3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84</v>
      </c>
      <c r="B8">
        <v>10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83</v>
      </c>
      <c r="B9">
        <v>28</v>
      </c>
      <c r="C9">
        <v>0</v>
      </c>
      <c r="D9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82</v>
      </c>
      <c r="B10">
        <v>0</v>
      </c>
      <c r="C10">
        <v>0</v>
      </c>
      <c r="D10">
        <v>0</v>
      </c>
      <c r="E10">
        <v>4</v>
      </c>
      <c r="F10">
        <v>0</v>
      </c>
      <c r="G10">
        <v>4</v>
      </c>
      <c r="H10">
        <v>0</v>
      </c>
      <c r="I10">
        <v>0</v>
      </c>
      <c r="J10">
        <v>0</v>
      </c>
    </row>
    <row r="11" spans="1:10" x14ac:dyDescent="0.25">
      <c r="A11" t="s">
        <v>80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81</v>
      </c>
      <c r="B12">
        <v>37</v>
      </c>
      <c r="C12">
        <v>0</v>
      </c>
      <c r="D12">
        <v>37</v>
      </c>
      <c r="E12">
        <v>56</v>
      </c>
      <c r="F12">
        <v>3</v>
      </c>
      <c r="G12">
        <v>59</v>
      </c>
      <c r="H12">
        <v>9</v>
      </c>
      <c r="I12">
        <v>1</v>
      </c>
      <c r="J12">
        <v>10</v>
      </c>
    </row>
    <row r="13" spans="1:10" x14ac:dyDescent="0.25">
      <c r="A13" t="s">
        <v>59</v>
      </c>
      <c r="B13">
        <v>281</v>
      </c>
      <c r="C13">
        <v>21</v>
      </c>
      <c r="D13">
        <v>302</v>
      </c>
      <c r="E13">
        <v>98</v>
      </c>
      <c r="F13">
        <v>7</v>
      </c>
      <c r="G13">
        <v>105</v>
      </c>
      <c r="H13">
        <v>11</v>
      </c>
      <c r="I13">
        <v>9</v>
      </c>
      <c r="J13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2B0-34CA-4A47-B0B1-CEC8A20C8A41}">
  <dimension ref="A1:H258"/>
  <sheetViews>
    <sheetView workbookViewId="0">
      <selection activeCell="H1" sqref="A1:H258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10.7109375" bestFit="1" customWidth="1"/>
    <col min="4" max="4" width="9" bestFit="1" customWidth="1"/>
    <col min="5" max="5" width="10.5703125" bestFit="1" customWidth="1"/>
    <col min="6" max="6" width="9.42578125" bestFit="1" customWidth="1"/>
    <col min="7" max="7" width="16.7109375" bestFit="1" customWidth="1"/>
  </cols>
  <sheetData>
    <row r="1" spans="1:8" x14ac:dyDescent="0.25">
      <c r="A1" s="18" t="s">
        <v>88</v>
      </c>
      <c r="B1" s="18" t="s">
        <v>89</v>
      </c>
      <c r="C1" s="18" t="s">
        <v>129</v>
      </c>
      <c r="D1" s="18" t="s">
        <v>29</v>
      </c>
      <c r="E1" s="18" t="s">
        <v>90</v>
      </c>
      <c r="F1" s="18" t="s">
        <v>91</v>
      </c>
      <c r="G1" s="18" t="s">
        <v>92</v>
      </c>
      <c r="H1" s="24" t="s">
        <v>130</v>
      </c>
    </row>
    <row r="2" spans="1:8" ht="45" x14ac:dyDescent="0.25">
      <c r="A2" s="19">
        <v>38519</v>
      </c>
      <c r="B2" s="20">
        <v>57</v>
      </c>
      <c r="C2" s="20">
        <f t="shared" ref="C2:C65" si="0">0.5468*B2</f>
        <v>31.167599999999997</v>
      </c>
      <c r="D2" s="21" t="s">
        <v>100</v>
      </c>
      <c r="E2" s="21" t="s">
        <v>94</v>
      </c>
      <c r="F2" s="22">
        <v>0</v>
      </c>
      <c r="G2" s="22">
        <v>0</v>
      </c>
      <c r="H2" t="str">
        <f>IF(G2=0, "dead", "live")</f>
        <v>dead</v>
      </c>
    </row>
    <row r="3" spans="1:8" ht="45" x14ac:dyDescent="0.25">
      <c r="A3" s="19">
        <v>38867</v>
      </c>
      <c r="B3" s="20">
        <v>80</v>
      </c>
      <c r="C3" s="20">
        <f t="shared" si="0"/>
        <v>43.744</v>
      </c>
      <c r="D3" s="21" t="s">
        <v>93</v>
      </c>
      <c r="E3" s="21" t="s">
        <v>94</v>
      </c>
      <c r="F3" s="22">
        <v>0</v>
      </c>
      <c r="G3" s="22">
        <v>0</v>
      </c>
      <c r="H3" t="str">
        <f t="shared" ref="H3:H66" si="1">IF(G3=0, "dead", "live")</f>
        <v>dead</v>
      </c>
    </row>
    <row r="4" spans="1:8" ht="30" x14ac:dyDescent="0.25">
      <c r="A4" s="19">
        <v>38867</v>
      </c>
      <c r="B4" s="20">
        <v>80</v>
      </c>
      <c r="C4" s="20">
        <f t="shared" si="0"/>
        <v>43.744</v>
      </c>
      <c r="D4" s="21" t="s">
        <v>103</v>
      </c>
      <c r="E4" s="21" t="s">
        <v>94</v>
      </c>
      <c r="F4" s="22">
        <v>0</v>
      </c>
      <c r="G4" s="22">
        <v>0</v>
      </c>
      <c r="H4" t="str">
        <f t="shared" si="1"/>
        <v>dead</v>
      </c>
    </row>
    <row r="5" spans="1:8" ht="30" x14ac:dyDescent="0.25">
      <c r="A5" s="19">
        <v>38867</v>
      </c>
      <c r="B5" s="20">
        <v>80</v>
      </c>
      <c r="C5" s="20">
        <f t="shared" si="0"/>
        <v>43.744</v>
      </c>
      <c r="D5" s="21" t="s">
        <v>97</v>
      </c>
      <c r="E5" s="21" t="s">
        <v>104</v>
      </c>
      <c r="F5" s="22">
        <v>0</v>
      </c>
      <c r="G5" s="22">
        <v>0</v>
      </c>
      <c r="H5" t="str">
        <f t="shared" si="1"/>
        <v>dead</v>
      </c>
    </row>
    <row r="6" spans="1:8" ht="45" x14ac:dyDescent="0.25">
      <c r="A6" s="19">
        <v>38519</v>
      </c>
      <c r="B6" s="20">
        <v>59</v>
      </c>
      <c r="C6" s="20">
        <f t="shared" si="0"/>
        <v>32.261199999999995</v>
      </c>
      <c r="D6" s="21" t="s">
        <v>100</v>
      </c>
      <c r="E6" s="21" t="s">
        <v>94</v>
      </c>
      <c r="F6" s="22">
        <v>0</v>
      </c>
      <c r="G6" s="22">
        <v>0</v>
      </c>
      <c r="H6" t="str">
        <f t="shared" si="1"/>
        <v>dead</v>
      </c>
    </row>
    <row r="7" spans="1:8" ht="30" x14ac:dyDescent="0.25">
      <c r="A7" s="19">
        <v>38867</v>
      </c>
      <c r="B7" s="20">
        <v>80</v>
      </c>
      <c r="C7" s="20">
        <f t="shared" si="0"/>
        <v>43.744</v>
      </c>
      <c r="D7" s="21" t="s">
        <v>103</v>
      </c>
      <c r="E7" s="21" t="s">
        <v>94</v>
      </c>
      <c r="F7" s="22">
        <v>0</v>
      </c>
      <c r="G7" s="22">
        <v>0</v>
      </c>
      <c r="H7" t="str">
        <f t="shared" si="1"/>
        <v>dead</v>
      </c>
    </row>
    <row r="8" spans="1:8" ht="45" x14ac:dyDescent="0.25">
      <c r="A8" s="19">
        <v>38867</v>
      </c>
      <c r="B8" s="20">
        <v>80</v>
      </c>
      <c r="C8" s="20">
        <f t="shared" si="0"/>
        <v>43.744</v>
      </c>
      <c r="D8" s="21" t="s">
        <v>93</v>
      </c>
      <c r="E8" s="21" t="s">
        <v>99</v>
      </c>
      <c r="F8" s="22">
        <v>0</v>
      </c>
      <c r="G8" s="22">
        <v>0</v>
      </c>
      <c r="H8" t="str">
        <f t="shared" si="1"/>
        <v>dead</v>
      </c>
    </row>
    <row r="9" spans="1:8" ht="30" x14ac:dyDescent="0.25">
      <c r="A9" s="19">
        <v>38867</v>
      </c>
      <c r="B9" s="20">
        <v>80</v>
      </c>
      <c r="C9" s="20">
        <f t="shared" si="0"/>
        <v>43.744</v>
      </c>
      <c r="D9" s="21" t="s">
        <v>103</v>
      </c>
      <c r="E9" s="21" t="s">
        <v>94</v>
      </c>
      <c r="F9" s="22">
        <v>0</v>
      </c>
      <c r="G9" s="22">
        <v>0</v>
      </c>
      <c r="H9" t="str">
        <f t="shared" si="1"/>
        <v>dead</v>
      </c>
    </row>
    <row r="10" spans="1:8" ht="45" x14ac:dyDescent="0.25">
      <c r="A10" s="19">
        <v>38519</v>
      </c>
      <c r="B10" s="20">
        <v>59</v>
      </c>
      <c r="C10" s="20">
        <f t="shared" si="0"/>
        <v>32.261199999999995</v>
      </c>
      <c r="D10" s="21" t="s">
        <v>96</v>
      </c>
      <c r="E10" s="21" t="s">
        <v>94</v>
      </c>
      <c r="F10" s="22">
        <v>0</v>
      </c>
      <c r="G10" s="22">
        <v>0</v>
      </c>
      <c r="H10" t="str">
        <f t="shared" si="1"/>
        <v>dead</v>
      </c>
    </row>
    <row r="11" spans="1:8" ht="45" x14ac:dyDescent="0.25">
      <c r="A11" s="19">
        <v>38519</v>
      </c>
      <c r="B11" s="20">
        <v>57</v>
      </c>
      <c r="C11" s="20">
        <f t="shared" si="0"/>
        <v>31.167599999999997</v>
      </c>
      <c r="D11" s="21" t="s">
        <v>100</v>
      </c>
      <c r="E11" s="21" t="s">
        <v>94</v>
      </c>
      <c r="F11" s="22">
        <v>0</v>
      </c>
      <c r="G11" s="22">
        <v>0</v>
      </c>
      <c r="H11" t="str">
        <f t="shared" si="1"/>
        <v>dead</v>
      </c>
    </row>
    <row r="12" spans="1:8" ht="45" x14ac:dyDescent="0.25">
      <c r="A12" s="19">
        <v>38519</v>
      </c>
      <c r="B12" s="20">
        <v>56</v>
      </c>
      <c r="C12" s="20">
        <f t="shared" si="0"/>
        <v>30.620799999999996</v>
      </c>
      <c r="D12" s="21" t="s">
        <v>93</v>
      </c>
      <c r="E12" s="21" t="s">
        <v>94</v>
      </c>
      <c r="F12" s="22">
        <v>0</v>
      </c>
      <c r="G12" s="22">
        <v>0</v>
      </c>
      <c r="H12" t="str">
        <f t="shared" si="1"/>
        <v>dead</v>
      </c>
    </row>
    <row r="13" spans="1:8" ht="45" x14ac:dyDescent="0.25">
      <c r="A13" s="19">
        <v>38519</v>
      </c>
      <c r="B13" s="20">
        <v>57</v>
      </c>
      <c r="C13" s="20">
        <f t="shared" si="0"/>
        <v>31.167599999999997</v>
      </c>
      <c r="D13" s="21" t="s">
        <v>100</v>
      </c>
      <c r="E13" s="21" t="s">
        <v>94</v>
      </c>
      <c r="F13" s="22">
        <v>0</v>
      </c>
      <c r="G13" s="22">
        <v>0</v>
      </c>
      <c r="H13" t="str">
        <f t="shared" si="1"/>
        <v>dead</v>
      </c>
    </row>
    <row r="14" spans="1:8" ht="45" x14ac:dyDescent="0.25">
      <c r="A14" s="19">
        <v>38519</v>
      </c>
      <c r="B14" s="20">
        <v>57</v>
      </c>
      <c r="C14" s="20">
        <f t="shared" si="0"/>
        <v>31.167599999999997</v>
      </c>
      <c r="D14" s="21" t="s">
        <v>100</v>
      </c>
      <c r="E14" s="21" t="s">
        <v>94</v>
      </c>
      <c r="F14" s="22">
        <v>0</v>
      </c>
      <c r="G14" s="22">
        <v>0</v>
      </c>
      <c r="H14" t="str">
        <f t="shared" si="1"/>
        <v>dead</v>
      </c>
    </row>
    <row r="15" spans="1:8" ht="30" x14ac:dyDescent="0.25">
      <c r="A15" s="19">
        <v>38867</v>
      </c>
      <c r="B15" s="20">
        <v>80</v>
      </c>
      <c r="C15" s="20">
        <f t="shared" si="0"/>
        <v>43.744</v>
      </c>
      <c r="D15" s="21" t="s">
        <v>98</v>
      </c>
      <c r="E15" s="21" t="s">
        <v>94</v>
      </c>
      <c r="F15" s="22">
        <v>0</v>
      </c>
      <c r="G15" s="22">
        <v>0</v>
      </c>
      <c r="H15" t="str">
        <f t="shared" si="1"/>
        <v>dead</v>
      </c>
    </row>
    <row r="16" spans="1:8" ht="45" x14ac:dyDescent="0.25">
      <c r="A16" s="19">
        <v>38519</v>
      </c>
      <c r="B16" s="20">
        <v>59</v>
      </c>
      <c r="C16" s="20">
        <f t="shared" si="0"/>
        <v>32.261199999999995</v>
      </c>
      <c r="D16" s="21" t="s">
        <v>100</v>
      </c>
      <c r="E16" s="21" t="s">
        <v>94</v>
      </c>
      <c r="F16" s="22">
        <v>0</v>
      </c>
      <c r="G16" s="22">
        <v>0</v>
      </c>
      <c r="H16" t="str">
        <f t="shared" si="1"/>
        <v>dead</v>
      </c>
    </row>
    <row r="17" spans="1:8" ht="30" x14ac:dyDescent="0.25">
      <c r="A17" s="19">
        <v>38519</v>
      </c>
      <c r="B17" s="20">
        <v>57</v>
      </c>
      <c r="C17" s="20">
        <f t="shared" si="0"/>
        <v>31.167599999999997</v>
      </c>
      <c r="D17" s="21" t="s">
        <v>98</v>
      </c>
      <c r="E17" s="21" t="s">
        <v>94</v>
      </c>
      <c r="F17" s="22">
        <v>0</v>
      </c>
      <c r="G17" s="22">
        <v>0</v>
      </c>
      <c r="H17" t="str">
        <f t="shared" si="1"/>
        <v>dead</v>
      </c>
    </row>
    <row r="18" spans="1:8" ht="45" x14ac:dyDescent="0.25">
      <c r="A18" s="19">
        <v>38867</v>
      </c>
      <c r="B18" s="20">
        <v>80</v>
      </c>
      <c r="C18" s="20">
        <f t="shared" si="0"/>
        <v>43.744</v>
      </c>
      <c r="D18" s="21" t="s">
        <v>100</v>
      </c>
      <c r="E18" s="21" t="s">
        <v>94</v>
      </c>
      <c r="F18" s="22">
        <v>0</v>
      </c>
      <c r="G18" s="22">
        <v>0</v>
      </c>
      <c r="H18" t="str">
        <f t="shared" si="1"/>
        <v>dead</v>
      </c>
    </row>
    <row r="19" spans="1:8" ht="45" x14ac:dyDescent="0.25">
      <c r="A19" s="19">
        <v>38867</v>
      </c>
      <c r="B19" s="20">
        <v>80</v>
      </c>
      <c r="C19" s="20">
        <f t="shared" si="0"/>
        <v>43.744</v>
      </c>
      <c r="D19" s="21" t="s">
        <v>93</v>
      </c>
      <c r="E19" s="21" t="s">
        <v>94</v>
      </c>
      <c r="F19" s="22">
        <v>0</v>
      </c>
      <c r="G19" s="22">
        <v>0</v>
      </c>
      <c r="H19" t="str">
        <f t="shared" si="1"/>
        <v>dead</v>
      </c>
    </row>
    <row r="20" spans="1:8" ht="30" x14ac:dyDescent="0.25">
      <c r="A20" s="19">
        <v>38867</v>
      </c>
      <c r="B20" s="20">
        <v>80</v>
      </c>
      <c r="C20" s="20">
        <f t="shared" si="0"/>
        <v>43.744</v>
      </c>
      <c r="D20" s="21" t="s">
        <v>97</v>
      </c>
      <c r="E20" s="21" t="s">
        <v>94</v>
      </c>
      <c r="F20" s="22">
        <v>0</v>
      </c>
      <c r="G20" s="22">
        <v>0</v>
      </c>
      <c r="H20" t="str">
        <f t="shared" si="1"/>
        <v>dead</v>
      </c>
    </row>
    <row r="21" spans="1:8" ht="45" x14ac:dyDescent="0.25">
      <c r="A21" s="19">
        <v>38559</v>
      </c>
      <c r="B21" s="20">
        <v>57</v>
      </c>
      <c r="C21" s="20">
        <f t="shared" si="0"/>
        <v>31.167599999999997</v>
      </c>
      <c r="D21" s="21" t="s">
        <v>93</v>
      </c>
      <c r="E21" s="21" t="s">
        <v>94</v>
      </c>
      <c r="F21" s="22">
        <v>0</v>
      </c>
      <c r="G21" s="22">
        <v>0</v>
      </c>
      <c r="H21" t="str">
        <f t="shared" si="1"/>
        <v>dead</v>
      </c>
    </row>
    <row r="22" spans="1:8" x14ac:dyDescent="0.25">
      <c r="A22" s="19">
        <v>38559</v>
      </c>
      <c r="B22" s="20">
        <v>84</v>
      </c>
      <c r="C22" s="20">
        <f t="shared" si="0"/>
        <v>45.931199999999997</v>
      </c>
      <c r="D22" s="21" t="s">
        <v>101</v>
      </c>
      <c r="E22" s="21" t="s">
        <v>94</v>
      </c>
      <c r="F22" s="22">
        <v>0</v>
      </c>
      <c r="G22" s="22">
        <v>0</v>
      </c>
      <c r="H22" t="str">
        <f t="shared" si="1"/>
        <v>dead</v>
      </c>
    </row>
    <row r="23" spans="1:8" ht="45" x14ac:dyDescent="0.25">
      <c r="A23" s="19">
        <v>38559</v>
      </c>
      <c r="B23" s="20">
        <v>56</v>
      </c>
      <c r="C23" s="20">
        <f t="shared" si="0"/>
        <v>30.620799999999996</v>
      </c>
      <c r="D23" s="21" t="s">
        <v>93</v>
      </c>
      <c r="E23" s="21" t="s">
        <v>94</v>
      </c>
      <c r="F23" s="22">
        <v>0</v>
      </c>
      <c r="G23" s="22">
        <v>0</v>
      </c>
      <c r="H23" t="str">
        <f t="shared" si="1"/>
        <v>dead</v>
      </c>
    </row>
    <row r="24" spans="1:8" ht="45" x14ac:dyDescent="0.25">
      <c r="A24" s="19">
        <v>38559</v>
      </c>
      <c r="B24" s="20">
        <v>56</v>
      </c>
      <c r="C24" s="20">
        <f t="shared" si="0"/>
        <v>30.620799999999996</v>
      </c>
      <c r="D24" s="21" t="s">
        <v>93</v>
      </c>
      <c r="E24" s="21" t="s">
        <v>94</v>
      </c>
      <c r="F24" s="22">
        <v>0</v>
      </c>
      <c r="G24" s="22">
        <v>0</v>
      </c>
      <c r="H24" t="str">
        <f t="shared" si="1"/>
        <v>dead</v>
      </c>
    </row>
    <row r="25" spans="1:8" ht="45" x14ac:dyDescent="0.25">
      <c r="A25" s="19">
        <v>38559</v>
      </c>
      <c r="B25" s="20">
        <v>57</v>
      </c>
      <c r="C25" s="20">
        <f t="shared" si="0"/>
        <v>31.167599999999997</v>
      </c>
      <c r="D25" s="21" t="s">
        <v>93</v>
      </c>
      <c r="E25" s="21" t="s">
        <v>94</v>
      </c>
      <c r="F25" s="22">
        <v>0</v>
      </c>
      <c r="G25" s="22">
        <v>0</v>
      </c>
      <c r="H25" t="str">
        <f t="shared" si="1"/>
        <v>dead</v>
      </c>
    </row>
    <row r="26" spans="1:8" ht="45" x14ac:dyDescent="0.25">
      <c r="A26" s="19">
        <v>38559</v>
      </c>
      <c r="B26" s="20">
        <v>57</v>
      </c>
      <c r="C26" s="20">
        <f t="shared" si="0"/>
        <v>31.167599999999997</v>
      </c>
      <c r="D26" s="21" t="s">
        <v>93</v>
      </c>
      <c r="E26" s="21" t="s">
        <v>94</v>
      </c>
      <c r="F26" s="22">
        <v>0</v>
      </c>
      <c r="G26" s="22">
        <v>0</v>
      </c>
      <c r="H26" t="str">
        <f t="shared" si="1"/>
        <v>dead</v>
      </c>
    </row>
    <row r="27" spans="1:8" ht="45" x14ac:dyDescent="0.25">
      <c r="A27" s="19">
        <v>38559</v>
      </c>
      <c r="B27" s="20">
        <v>57</v>
      </c>
      <c r="C27" s="20">
        <f t="shared" si="0"/>
        <v>31.167599999999997</v>
      </c>
      <c r="D27" s="21" t="s">
        <v>100</v>
      </c>
      <c r="E27" s="21" t="s">
        <v>94</v>
      </c>
      <c r="F27" s="22">
        <v>0</v>
      </c>
      <c r="G27" s="22">
        <v>0</v>
      </c>
      <c r="H27" t="str">
        <f t="shared" si="1"/>
        <v>dead</v>
      </c>
    </row>
    <row r="28" spans="1:8" ht="45" x14ac:dyDescent="0.25">
      <c r="A28" s="19">
        <v>38559</v>
      </c>
      <c r="B28" s="20">
        <v>56</v>
      </c>
      <c r="C28" s="20">
        <f t="shared" si="0"/>
        <v>30.620799999999996</v>
      </c>
      <c r="D28" s="21" t="s">
        <v>100</v>
      </c>
      <c r="E28" s="21" t="s">
        <v>94</v>
      </c>
      <c r="F28" s="22">
        <v>0</v>
      </c>
      <c r="G28" s="22">
        <v>0</v>
      </c>
      <c r="H28" t="str">
        <f t="shared" si="1"/>
        <v>dead</v>
      </c>
    </row>
    <row r="29" spans="1:8" ht="45" x14ac:dyDescent="0.25">
      <c r="A29" s="19">
        <v>38860</v>
      </c>
      <c r="B29" s="20">
        <v>57</v>
      </c>
      <c r="C29" s="20">
        <f t="shared" si="0"/>
        <v>31.167599999999997</v>
      </c>
      <c r="D29" s="21" t="s">
        <v>100</v>
      </c>
      <c r="E29" s="21" t="s">
        <v>94</v>
      </c>
      <c r="F29" s="22">
        <v>0</v>
      </c>
      <c r="G29" s="22">
        <v>0</v>
      </c>
      <c r="H29" t="str">
        <f t="shared" si="1"/>
        <v>dead</v>
      </c>
    </row>
    <row r="30" spans="1:8" ht="45" x14ac:dyDescent="0.25">
      <c r="A30" s="19">
        <v>38867</v>
      </c>
      <c r="B30" s="20">
        <v>80</v>
      </c>
      <c r="C30" s="20">
        <f t="shared" si="0"/>
        <v>43.744</v>
      </c>
      <c r="D30" s="21" t="s">
        <v>93</v>
      </c>
      <c r="E30" s="21" t="s">
        <v>94</v>
      </c>
      <c r="F30" s="22">
        <v>0</v>
      </c>
      <c r="G30" s="22">
        <v>0</v>
      </c>
      <c r="H30" t="str">
        <f t="shared" si="1"/>
        <v>dead</v>
      </c>
    </row>
    <row r="31" spans="1:8" ht="30" x14ac:dyDescent="0.25">
      <c r="A31" s="19">
        <v>38860</v>
      </c>
      <c r="B31" s="20">
        <v>83</v>
      </c>
      <c r="C31" s="20">
        <f t="shared" si="0"/>
        <v>45.384399999999999</v>
      </c>
      <c r="D31" s="21" t="s">
        <v>103</v>
      </c>
      <c r="E31" s="21" t="s">
        <v>94</v>
      </c>
      <c r="F31" s="22">
        <v>0</v>
      </c>
      <c r="G31" s="22">
        <v>0</v>
      </c>
      <c r="H31" t="str">
        <f t="shared" si="1"/>
        <v>dead</v>
      </c>
    </row>
    <row r="32" spans="1:8" ht="45" x14ac:dyDescent="0.25">
      <c r="A32" s="19">
        <v>38867</v>
      </c>
      <c r="B32" s="20">
        <v>80</v>
      </c>
      <c r="C32" s="20">
        <f t="shared" si="0"/>
        <v>43.744</v>
      </c>
      <c r="D32" s="21" t="s">
        <v>93</v>
      </c>
      <c r="E32" s="21" t="s">
        <v>94</v>
      </c>
      <c r="F32" s="22">
        <v>0</v>
      </c>
      <c r="G32" s="22">
        <v>0</v>
      </c>
      <c r="H32" t="str">
        <f t="shared" si="1"/>
        <v>dead</v>
      </c>
    </row>
    <row r="33" spans="1:8" ht="45" x14ac:dyDescent="0.25">
      <c r="A33" s="19">
        <v>38559</v>
      </c>
      <c r="B33" s="20">
        <v>56</v>
      </c>
      <c r="C33" s="20">
        <f t="shared" si="0"/>
        <v>30.620799999999996</v>
      </c>
      <c r="D33" s="21" t="s">
        <v>100</v>
      </c>
      <c r="E33" s="21" t="s">
        <v>94</v>
      </c>
      <c r="F33" s="22">
        <v>0</v>
      </c>
      <c r="G33" s="22">
        <v>0</v>
      </c>
      <c r="H33" t="str">
        <f t="shared" si="1"/>
        <v>dead</v>
      </c>
    </row>
    <row r="34" spans="1:8" ht="45" x14ac:dyDescent="0.25">
      <c r="A34" s="19">
        <v>38519</v>
      </c>
      <c r="B34" s="20">
        <v>56</v>
      </c>
      <c r="C34" s="20">
        <f t="shared" si="0"/>
        <v>30.620799999999996</v>
      </c>
      <c r="D34" s="21" t="s">
        <v>95</v>
      </c>
      <c r="E34" s="21" t="s">
        <v>94</v>
      </c>
      <c r="F34" s="22">
        <v>0</v>
      </c>
      <c r="G34" s="22">
        <v>0</v>
      </c>
      <c r="H34" t="str">
        <f t="shared" si="1"/>
        <v>dead</v>
      </c>
    </row>
    <row r="35" spans="1:8" ht="30" x14ac:dyDescent="0.25">
      <c r="A35" s="19">
        <v>38881</v>
      </c>
      <c r="B35" s="20">
        <v>84</v>
      </c>
      <c r="C35" s="20">
        <f t="shared" si="0"/>
        <v>45.931199999999997</v>
      </c>
      <c r="D35" s="21" t="s">
        <v>103</v>
      </c>
      <c r="E35" s="21" t="s">
        <v>94</v>
      </c>
      <c r="F35" s="22">
        <v>0</v>
      </c>
      <c r="G35" s="22">
        <v>0</v>
      </c>
      <c r="H35" t="str">
        <f t="shared" si="1"/>
        <v>dead</v>
      </c>
    </row>
    <row r="36" spans="1:8" ht="45" x14ac:dyDescent="0.25">
      <c r="A36" s="19">
        <v>38867</v>
      </c>
      <c r="B36" s="20">
        <v>80</v>
      </c>
      <c r="C36" s="20">
        <f t="shared" si="0"/>
        <v>43.744</v>
      </c>
      <c r="D36" s="21" t="s">
        <v>93</v>
      </c>
      <c r="E36" s="21" t="s">
        <v>94</v>
      </c>
      <c r="F36" s="22">
        <v>0</v>
      </c>
      <c r="G36" s="22">
        <v>0</v>
      </c>
      <c r="H36" t="str">
        <f t="shared" si="1"/>
        <v>dead</v>
      </c>
    </row>
    <row r="37" spans="1:8" x14ac:dyDescent="0.25">
      <c r="A37" s="19">
        <v>38881</v>
      </c>
      <c r="B37" s="20">
        <v>83</v>
      </c>
      <c r="C37" s="20">
        <f t="shared" si="0"/>
        <v>45.384399999999999</v>
      </c>
      <c r="D37" s="21" t="s">
        <v>101</v>
      </c>
      <c r="E37" s="21" t="s">
        <v>94</v>
      </c>
      <c r="F37" s="22">
        <v>0</v>
      </c>
      <c r="G37" s="22">
        <v>0</v>
      </c>
      <c r="H37" t="str">
        <f t="shared" si="1"/>
        <v>dead</v>
      </c>
    </row>
    <row r="38" spans="1:8" ht="45" x14ac:dyDescent="0.25">
      <c r="A38" s="19">
        <v>38881</v>
      </c>
      <c r="B38" s="20">
        <v>83</v>
      </c>
      <c r="C38" s="20">
        <f t="shared" si="0"/>
        <v>45.384399999999999</v>
      </c>
      <c r="D38" s="21" t="s">
        <v>100</v>
      </c>
      <c r="E38" s="21" t="s">
        <v>94</v>
      </c>
      <c r="F38" s="22">
        <v>0</v>
      </c>
      <c r="G38" s="22">
        <v>0</v>
      </c>
      <c r="H38" t="str">
        <f t="shared" si="1"/>
        <v>dead</v>
      </c>
    </row>
    <row r="39" spans="1:8" ht="30" x14ac:dyDescent="0.25">
      <c r="A39" s="19">
        <v>38881</v>
      </c>
      <c r="B39" s="20">
        <v>84</v>
      </c>
      <c r="C39" s="20">
        <f t="shared" si="0"/>
        <v>45.931199999999997</v>
      </c>
      <c r="D39" s="21" t="s">
        <v>101</v>
      </c>
      <c r="E39" s="21" t="s">
        <v>107</v>
      </c>
      <c r="F39" s="22">
        <v>0</v>
      </c>
      <c r="G39" s="22">
        <v>0</v>
      </c>
      <c r="H39" t="str">
        <f t="shared" si="1"/>
        <v>dead</v>
      </c>
    </row>
    <row r="40" spans="1:8" ht="30" x14ac:dyDescent="0.25">
      <c r="A40" s="19">
        <v>38505</v>
      </c>
      <c r="B40" s="20">
        <v>82</v>
      </c>
      <c r="C40" s="20">
        <f t="shared" si="0"/>
        <v>44.837599999999995</v>
      </c>
      <c r="D40" s="21" t="s">
        <v>105</v>
      </c>
      <c r="E40" s="21" t="s">
        <v>94</v>
      </c>
      <c r="F40" s="22">
        <v>0</v>
      </c>
      <c r="G40" s="22">
        <v>0</v>
      </c>
      <c r="H40" t="str">
        <f t="shared" si="1"/>
        <v>dead</v>
      </c>
    </row>
    <row r="41" spans="1:8" ht="45" x14ac:dyDescent="0.25">
      <c r="A41" s="19">
        <v>38881</v>
      </c>
      <c r="B41" s="20">
        <v>83</v>
      </c>
      <c r="C41" s="20">
        <f t="shared" si="0"/>
        <v>45.384399999999999</v>
      </c>
      <c r="D41" s="21" t="s">
        <v>100</v>
      </c>
      <c r="E41" s="21" t="s">
        <v>94</v>
      </c>
      <c r="F41" s="22">
        <v>0</v>
      </c>
      <c r="G41" s="22">
        <v>0</v>
      </c>
      <c r="H41" t="str">
        <f t="shared" si="1"/>
        <v>dead</v>
      </c>
    </row>
    <row r="42" spans="1:8" ht="45" x14ac:dyDescent="0.25">
      <c r="A42" s="19">
        <v>38505</v>
      </c>
      <c r="B42" s="20">
        <v>59</v>
      </c>
      <c r="C42" s="20">
        <f t="shared" si="0"/>
        <v>32.261199999999995</v>
      </c>
      <c r="D42" s="21" t="s">
        <v>95</v>
      </c>
      <c r="E42" s="21" t="s">
        <v>94</v>
      </c>
      <c r="F42" s="22">
        <v>0</v>
      </c>
      <c r="G42" s="22">
        <v>0</v>
      </c>
      <c r="H42" t="str">
        <f t="shared" si="1"/>
        <v>dead</v>
      </c>
    </row>
    <row r="43" spans="1:8" ht="45" x14ac:dyDescent="0.25">
      <c r="A43" s="19">
        <v>38505</v>
      </c>
      <c r="B43" s="20">
        <v>84</v>
      </c>
      <c r="C43" s="20">
        <f t="shared" si="0"/>
        <v>45.931199999999997</v>
      </c>
      <c r="D43" s="21" t="s">
        <v>95</v>
      </c>
      <c r="E43" s="21" t="s">
        <v>99</v>
      </c>
      <c r="F43" s="22">
        <v>0</v>
      </c>
      <c r="G43" s="22">
        <v>0</v>
      </c>
      <c r="H43" t="str">
        <f t="shared" si="1"/>
        <v>dead</v>
      </c>
    </row>
    <row r="44" spans="1:8" ht="30" x14ac:dyDescent="0.25">
      <c r="A44" s="19">
        <v>38505</v>
      </c>
      <c r="B44" s="20">
        <v>84</v>
      </c>
      <c r="C44" s="20">
        <f t="shared" si="0"/>
        <v>45.931199999999997</v>
      </c>
      <c r="D44" s="21" t="s">
        <v>97</v>
      </c>
      <c r="E44" s="21" t="s">
        <v>94</v>
      </c>
      <c r="F44" s="22">
        <v>0</v>
      </c>
      <c r="G44" s="22">
        <v>0</v>
      </c>
      <c r="H44" t="str">
        <f t="shared" si="1"/>
        <v>dead</v>
      </c>
    </row>
    <row r="45" spans="1:8" x14ac:dyDescent="0.25">
      <c r="A45" s="19">
        <v>38937</v>
      </c>
      <c r="B45" s="20">
        <v>89</v>
      </c>
      <c r="C45" s="20">
        <f t="shared" si="0"/>
        <v>48.665199999999999</v>
      </c>
      <c r="D45" s="21" t="s">
        <v>101</v>
      </c>
      <c r="E45" s="21" t="s">
        <v>94</v>
      </c>
      <c r="F45" s="22">
        <v>0</v>
      </c>
      <c r="G45" s="22">
        <v>0</v>
      </c>
      <c r="H45" t="str">
        <f t="shared" si="1"/>
        <v>dead</v>
      </c>
    </row>
    <row r="46" spans="1:8" ht="30" x14ac:dyDescent="0.25">
      <c r="A46" s="19">
        <v>38937</v>
      </c>
      <c r="B46" s="20">
        <v>89</v>
      </c>
      <c r="C46" s="20">
        <f t="shared" si="0"/>
        <v>48.665199999999999</v>
      </c>
      <c r="D46" s="21" t="s">
        <v>98</v>
      </c>
      <c r="E46" s="21" t="s">
        <v>94</v>
      </c>
      <c r="F46" s="22">
        <v>0</v>
      </c>
      <c r="G46" s="22">
        <v>0</v>
      </c>
      <c r="H46" t="str">
        <f t="shared" si="1"/>
        <v>dead</v>
      </c>
    </row>
    <row r="47" spans="1:8" ht="30" x14ac:dyDescent="0.25">
      <c r="A47" s="19">
        <v>38881</v>
      </c>
      <c r="B47" s="20">
        <v>83</v>
      </c>
      <c r="C47" s="20">
        <f t="shared" si="0"/>
        <v>45.384399999999999</v>
      </c>
      <c r="D47" s="21" t="s">
        <v>98</v>
      </c>
      <c r="E47" s="21" t="s">
        <v>94</v>
      </c>
      <c r="F47" s="22">
        <v>0</v>
      </c>
      <c r="G47" s="22">
        <v>0</v>
      </c>
      <c r="H47" t="str">
        <f t="shared" si="1"/>
        <v>dead</v>
      </c>
    </row>
    <row r="48" spans="1:8" x14ac:dyDescent="0.25">
      <c r="A48" s="19">
        <v>38937</v>
      </c>
      <c r="B48" s="20">
        <v>89</v>
      </c>
      <c r="C48" s="20">
        <f t="shared" si="0"/>
        <v>48.665199999999999</v>
      </c>
      <c r="D48" s="21" t="s">
        <v>101</v>
      </c>
      <c r="E48" s="21" t="s">
        <v>94</v>
      </c>
      <c r="F48" s="22">
        <v>0</v>
      </c>
      <c r="G48" s="22">
        <v>0</v>
      </c>
      <c r="H48" t="str">
        <f t="shared" si="1"/>
        <v>dead</v>
      </c>
    </row>
    <row r="49" spans="1:8" ht="45" x14ac:dyDescent="0.25">
      <c r="A49" s="19">
        <v>38937</v>
      </c>
      <c r="B49" s="20">
        <v>83</v>
      </c>
      <c r="C49" s="20">
        <f t="shared" si="0"/>
        <v>45.384399999999999</v>
      </c>
      <c r="D49" s="21" t="s">
        <v>96</v>
      </c>
      <c r="E49" s="21" t="s">
        <v>99</v>
      </c>
      <c r="F49" s="22">
        <v>0</v>
      </c>
      <c r="G49" s="22">
        <v>0</v>
      </c>
      <c r="H49" t="str">
        <f t="shared" si="1"/>
        <v>dead</v>
      </c>
    </row>
    <row r="50" spans="1:8" ht="45" x14ac:dyDescent="0.25">
      <c r="A50" s="19">
        <v>38937</v>
      </c>
      <c r="B50" s="20">
        <v>83</v>
      </c>
      <c r="C50" s="20">
        <f t="shared" si="0"/>
        <v>45.384399999999999</v>
      </c>
      <c r="D50" s="21" t="s">
        <v>96</v>
      </c>
      <c r="E50" s="21" t="s">
        <v>99</v>
      </c>
      <c r="F50" s="22">
        <v>0</v>
      </c>
      <c r="G50" s="22">
        <v>0</v>
      </c>
      <c r="H50" t="str">
        <f t="shared" si="1"/>
        <v>dead</v>
      </c>
    </row>
    <row r="51" spans="1:8" x14ac:dyDescent="0.25">
      <c r="A51" s="19">
        <v>38937</v>
      </c>
      <c r="B51" s="20">
        <v>83</v>
      </c>
      <c r="C51" s="20">
        <f t="shared" si="0"/>
        <v>45.384399999999999</v>
      </c>
      <c r="D51" s="21" t="s">
        <v>101</v>
      </c>
      <c r="E51" s="21" t="s">
        <v>94</v>
      </c>
      <c r="F51" s="22">
        <v>0</v>
      </c>
      <c r="G51" s="22">
        <v>0</v>
      </c>
      <c r="H51" t="str">
        <f t="shared" si="1"/>
        <v>dead</v>
      </c>
    </row>
    <row r="52" spans="1:8" ht="45" x14ac:dyDescent="0.25">
      <c r="A52" s="19">
        <v>38505</v>
      </c>
      <c r="B52" s="20">
        <v>82</v>
      </c>
      <c r="C52" s="20">
        <f t="shared" si="0"/>
        <v>44.837599999999995</v>
      </c>
      <c r="D52" s="21" t="s">
        <v>95</v>
      </c>
      <c r="E52" s="21" t="s">
        <v>94</v>
      </c>
      <c r="F52" s="22">
        <v>0</v>
      </c>
      <c r="G52" s="22">
        <v>0</v>
      </c>
      <c r="H52" t="str">
        <f t="shared" si="1"/>
        <v>dead</v>
      </c>
    </row>
    <row r="53" spans="1:8" ht="45" x14ac:dyDescent="0.25">
      <c r="A53" s="19">
        <v>38881</v>
      </c>
      <c r="B53" s="20">
        <v>83</v>
      </c>
      <c r="C53" s="20">
        <f t="shared" si="0"/>
        <v>45.384399999999999</v>
      </c>
      <c r="D53" s="21" t="s">
        <v>100</v>
      </c>
      <c r="E53" s="21" t="s">
        <v>94</v>
      </c>
      <c r="F53" s="22">
        <v>0</v>
      </c>
      <c r="G53" s="22">
        <v>0</v>
      </c>
      <c r="H53" t="str">
        <f t="shared" si="1"/>
        <v>dead</v>
      </c>
    </row>
    <row r="54" spans="1:8" ht="30" x14ac:dyDescent="0.25">
      <c r="A54" s="19">
        <v>38881</v>
      </c>
      <c r="B54" s="20">
        <v>83</v>
      </c>
      <c r="C54" s="20">
        <f t="shared" si="0"/>
        <v>45.384399999999999</v>
      </c>
      <c r="D54" s="21" t="s">
        <v>105</v>
      </c>
      <c r="E54" s="21" t="s">
        <v>94</v>
      </c>
      <c r="F54" s="22">
        <v>0</v>
      </c>
      <c r="G54" s="22">
        <v>0</v>
      </c>
      <c r="H54" t="str">
        <f t="shared" si="1"/>
        <v>dead</v>
      </c>
    </row>
    <row r="55" spans="1:8" x14ac:dyDescent="0.25">
      <c r="A55" s="19">
        <v>38937</v>
      </c>
      <c r="B55" s="20">
        <v>89</v>
      </c>
      <c r="C55" s="20">
        <f t="shared" si="0"/>
        <v>48.665199999999999</v>
      </c>
      <c r="D55" s="21" t="s">
        <v>101</v>
      </c>
      <c r="E55" s="21" t="s">
        <v>94</v>
      </c>
      <c r="F55" s="22">
        <v>0</v>
      </c>
      <c r="G55" s="22">
        <v>0</v>
      </c>
      <c r="H55" t="str">
        <f t="shared" si="1"/>
        <v>dead</v>
      </c>
    </row>
    <row r="56" spans="1:8" x14ac:dyDescent="0.25">
      <c r="A56" s="19">
        <v>38881</v>
      </c>
      <c r="B56" s="20">
        <v>82</v>
      </c>
      <c r="C56" s="20">
        <f t="shared" si="0"/>
        <v>44.837599999999995</v>
      </c>
      <c r="D56" s="21" t="s">
        <v>101</v>
      </c>
      <c r="E56" s="21" t="s">
        <v>94</v>
      </c>
      <c r="F56" s="22">
        <v>0</v>
      </c>
      <c r="G56" s="22">
        <v>0</v>
      </c>
      <c r="H56" t="str">
        <f t="shared" si="1"/>
        <v>dead</v>
      </c>
    </row>
    <row r="57" spans="1:8" ht="45" x14ac:dyDescent="0.25">
      <c r="A57" s="19">
        <v>38881</v>
      </c>
      <c r="B57" s="20">
        <v>83</v>
      </c>
      <c r="C57" s="20">
        <f t="shared" si="0"/>
        <v>45.384399999999999</v>
      </c>
      <c r="D57" s="21" t="s">
        <v>106</v>
      </c>
      <c r="E57" s="21" t="s">
        <v>108</v>
      </c>
      <c r="F57" s="22">
        <v>0</v>
      </c>
      <c r="G57" s="22">
        <v>0</v>
      </c>
      <c r="H57" t="str">
        <f t="shared" si="1"/>
        <v>dead</v>
      </c>
    </row>
    <row r="58" spans="1:8" ht="45" x14ac:dyDescent="0.25">
      <c r="A58" s="19">
        <v>38519</v>
      </c>
      <c r="B58" s="20">
        <v>57</v>
      </c>
      <c r="C58" s="20">
        <f t="shared" si="0"/>
        <v>31.167599999999997</v>
      </c>
      <c r="D58" s="21" t="s">
        <v>100</v>
      </c>
      <c r="E58" s="21" t="s">
        <v>94</v>
      </c>
      <c r="F58" s="22">
        <v>0</v>
      </c>
      <c r="G58" s="22">
        <v>0</v>
      </c>
      <c r="H58" t="str">
        <f t="shared" si="1"/>
        <v>dead</v>
      </c>
    </row>
    <row r="59" spans="1:8" ht="45" x14ac:dyDescent="0.25">
      <c r="A59" s="19">
        <v>38867</v>
      </c>
      <c r="B59" s="20">
        <v>80</v>
      </c>
      <c r="C59" s="20">
        <f t="shared" si="0"/>
        <v>43.744</v>
      </c>
      <c r="D59" s="21" t="s">
        <v>93</v>
      </c>
      <c r="E59" s="21" t="s">
        <v>94</v>
      </c>
      <c r="F59" s="22">
        <v>0</v>
      </c>
      <c r="G59" s="22">
        <v>0</v>
      </c>
      <c r="H59" t="str">
        <f t="shared" si="1"/>
        <v>dead</v>
      </c>
    </row>
    <row r="60" spans="1:8" ht="30" x14ac:dyDescent="0.25">
      <c r="A60" s="19">
        <v>38881</v>
      </c>
      <c r="B60" s="20">
        <v>82</v>
      </c>
      <c r="C60" s="20">
        <f t="shared" si="0"/>
        <v>44.837599999999995</v>
      </c>
      <c r="D60" s="21" t="s">
        <v>98</v>
      </c>
      <c r="E60" s="21" t="s">
        <v>99</v>
      </c>
      <c r="F60" s="22">
        <v>0</v>
      </c>
      <c r="G60" s="22">
        <v>0</v>
      </c>
      <c r="H60" t="str">
        <f t="shared" si="1"/>
        <v>dead</v>
      </c>
    </row>
    <row r="61" spans="1:8" ht="30" x14ac:dyDescent="0.25">
      <c r="A61" s="19">
        <v>38867</v>
      </c>
      <c r="B61" s="20">
        <v>80</v>
      </c>
      <c r="C61" s="20">
        <f t="shared" si="0"/>
        <v>43.744</v>
      </c>
      <c r="D61" s="21" t="s">
        <v>97</v>
      </c>
      <c r="E61" s="21" t="s">
        <v>94</v>
      </c>
      <c r="F61" s="22">
        <v>0</v>
      </c>
      <c r="G61" s="22">
        <v>0</v>
      </c>
      <c r="H61" t="str">
        <f t="shared" si="1"/>
        <v>dead</v>
      </c>
    </row>
    <row r="62" spans="1:8" ht="45" x14ac:dyDescent="0.25">
      <c r="A62" s="19">
        <v>38519</v>
      </c>
      <c r="B62" s="20">
        <v>55</v>
      </c>
      <c r="C62" s="20">
        <f t="shared" si="0"/>
        <v>30.073999999999998</v>
      </c>
      <c r="D62" s="21" t="s">
        <v>100</v>
      </c>
      <c r="E62" s="21" t="s">
        <v>94</v>
      </c>
      <c r="F62" s="22">
        <v>0</v>
      </c>
      <c r="G62" s="22">
        <v>0</v>
      </c>
      <c r="H62" t="str">
        <f t="shared" si="1"/>
        <v>dead</v>
      </c>
    </row>
    <row r="63" spans="1:8" ht="45" x14ac:dyDescent="0.25">
      <c r="A63" s="19">
        <v>38519</v>
      </c>
      <c r="B63" s="20">
        <v>55</v>
      </c>
      <c r="C63" s="20">
        <f t="shared" si="0"/>
        <v>30.073999999999998</v>
      </c>
      <c r="D63" s="21" t="s">
        <v>100</v>
      </c>
      <c r="E63" s="21" t="s">
        <v>94</v>
      </c>
      <c r="F63" s="22">
        <v>0</v>
      </c>
      <c r="G63" s="22">
        <v>0</v>
      </c>
      <c r="H63" t="str">
        <f t="shared" si="1"/>
        <v>dead</v>
      </c>
    </row>
    <row r="64" spans="1:8" ht="45" x14ac:dyDescent="0.25">
      <c r="A64" s="19">
        <v>38881</v>
      </c>
      <c r="B64" s="20">
        <v>83</v>
      </c>
      <c r="C64" s="20">
        <f t="shared" si="0"/>
        <v>45.384399999999999</v>
      </c>
      <c r="D64" s="21" t="s">
        <v>95</v>
      </c>
      <c r="E64" s="21" t="s">
        <v>99</v>
      </c>
      <c r="F64" s="22">
        <v>0</v>
      </c>
      <c r="G64" s="22">
        <v>0</v>
      </c>
      <c r="H64" t="str">
        <f t="shared" si="1"/>
        <v>dead</v>
      </c>
    </row>
    <row r="65" spans="1:8" ht="45" x14ac:dyDescent="0.25">
      <c r="A65" s="19">
        <v>38867</v>
      </c>
      <c r="B65" s="20">
        <v>80</v>
      </c>
      <c r="C65" s="20">
        <f t="shared" si="0"/>
        <v>43.744</v>
      </c>
      <c r="D65" s="21" t="s">
        <v>93</v>
      </c>
      <c r="E65" s="21" t="s">
        <v>94</v>
      </c>
      <c r="F65" s="22">
        <v>1</v>
      </c>
      <c r="G65" s="22">
        <v>0</v>
      </c>
      <c r="H65" t="str">
        <f t="shared" si="1"/>
        <v>dead</v>
      </c>
    </row>
    <row r="66" spans="1:8" ht="30" x14ac:dyDescent="0.25">
      <c r="A66" s="19">
        <v>38937</v>
      </c>
      <c r="B66" s="20">
        <v>89</v>
      </c>
      <c r="C66" s="20">
        <f t="shared" ref="C66:C129" si="2">0.5468*B66</f>
        <v>48.665199999999999</v>
      </c>
      <c r="D66" s="21" t="s">
        <v>121</v>
      </c>
      <c r="E66" s="21" t="s">
        <v>94</v>
      </c>
      <c r="F66" s="22">
        <v>4</v>
      </c>
      <c r="G66" s="22">
        <v>0</v>
      </c>
      <c r="H66" t="str">
        <f t="shared" si="1"/>
        <v>dead</v>
      </c>
    </row>
    <row r="67" spans="1:8" x14ac:dyDescent="0.25">
      <c r="A67" s="19">
        <v>38937</v>
      </c>
      <c r="B67" s="20">
        <v>86</v>
      </c>
      <c r="C67" s="20">
        <f t="shared" si="2"/>
        <v>47.024799999999999</v>
      </c>
      <c r="D67" s="21" t="s">
        <v>101</v>
      </c>
      <c r="E67" s="21" t="s">
        <v>94</v>
      </c>
      <c r="F67" s="22">
        <v>4</v>
      </c>
      <c r="G67" s="22">
        <v>0</v>
      </c>
      <c r="H67" t="str">
        <f t="shared" ref="H67:H130" si="3">IF(G67=0, "dead", "live")</f>
        <v>dead</v>
      </c>
    </row>
    <row r="68" spans="1:8" x14ac:dyDescent="0.25">
      <c r="A68" s="19">
        <v>38937</v>
      </c>
      <c r="B68" s="20">
        <v>83</v>
      </c>
      <c r="C68" s="20">
        <f t="shared" si="2"/>
        <v>45.384399999999999</v>
      </c>
      <c r="D68" s="21" t="s">
        <v>101</v>
      </c>
      <c r="E68" s="21" t="s">
        <v>94</v>
      </c>
      <c r="F68" s="22">
        <v>4</v>
      </c>
      <c r="G68" s="22">
        <v>0</v>
      </c>
      <c r="H68" t="str">
        <f t="shared" si="3"/>
        <v>dead</v>
      </c>
    </row>
    <row r="69" spans="1:8" ht="45" x14ac:dyDescent="0.25">
      <c r="A69" s="19">
        <v>38937</v>
      </c>
      <c r="B69" s="20">
        <v>83</v>
      </c>
      <c r="C69" s="20">
        <f t="shared" si="2"/>
        <v>45.384399999999999</v>
      </c>
      <c r="D69" s="21" t="s">
        <v>100</v>
      </c>
      <c r="E69" s="21" t="s">
        <v>94</v>
      </c>
      <c r="F69" s="22">
        <v>4</v>
      </c>
      <c r="G69" s="22">
        <v>0</v>
      </c>
      <c r="H69" t="str">
        <f t="shared" si="3"/>
        <v>dead</v>
      </c>
    </row>
    <row r="70" spans="1:8" x14ac:dyDescent="0.25">
      <c r="A70" s="19">
        <v>38937</v>
      </c>
      <c r="B70" s="20">
        <v>83</v>
      </c>
      <c r="C70" s="20">
        <f t="shared" si="2"/>
        <v>45.384399999999999</v>
      </c>
      <c r="D70" s="21" t="s">
        <v>101</v>
      </c>
      <c r="E70" s="21" t="s">
        <v>94</v>
      </c>
      <c r="F70" s="22">
        <v>4</v>
      </c>
      <c r="G70" s="22">
        <v>0</v>
      </c>
      <c r="H70" t="str">
        <f t="shared" si="3"/>
        <v>dead</v>
      </c>
    </row>
    <row r="71" spans="1:8" ht="45" x14ac:dyDescent="0.25">
      <c r="A71" s="19">
        <v>38505</v>
      </c>
      <c r="B71" s="20">
        <v>58</v>
      </c>
      <c r="C71" s="20">
        <f t="shared" si="2"/>
        <v>31.714399999999998</v>
      </c>
      <c r="D71" s="21" t="s">
        <v>100</v>
      </c>
      <c r="E71" s="21" t="s">
        <v>94</v>
      </c>
      <c r="F71" s="22">
        <v>4</v>
      </c>
      <c r="G71" s="22">
        <v>0</v>
      </c>
      <c r="H71" t="str">
        <f t="shared" si="3"/>
        <v>dead</v>
      </c>
    </row>
    <row r="72" spans="1:8" ht="45" x14ac:dyDescent="0.25">
      <c r="A72" s="19">
        <v>38860</v>
      </c>
      <c r="B72" s="20">
        <v>83</v>
      </c>
      <c r="C72" s="20">
        <f t="shared" si="2"/>
        <v>45.384399999999999</v>
      </c>
      <c r="D72" s="21" t="s">
        <v>95</v>
      </c>
      <c r="E72" s="21" t="s">
        <v>94</v>
      </c>
      <c r="F72" s="22">
        <v>4</v>
      </c>
      <c r="G72" s="22">
        <v>0</v>
      </c>
      <c r="H72" t="str">
        <f t="shared" si="3"/>
        <v>dead</v>
      </c>
    </row>
    <row r="73" spans="1:8" ht="45" x14ac:dyDescent="0.25">
      <c r="A73" s="19">
        <v>38867</v>
      </c>
      <c r="B73" s="20">
        <v>80</v>
      </c>
      <c r="C73" s="20">
        <f t="shared" si="2"/>
        <v>43.744</v>
      </c>
      <c r="D73" s="21" t="s">
        <v>93</v>
      </c>
      <c r="E73" s="21" t="s">
        <v>94</v>
      </c>
      <c r="F73" s="22">
        <v>4</v>
      </c>
      <c r="G73" s="22">
        <v>0</v>
      </c>
      <c r="H73" t="str">
        <f t="shared" si="3"/>
        <v>dead</v>
      </c>
    </row>
    <row r="74" spans="1:8" ht="45" x14ac:dyDescent="0.25">
      <c r="A74" s="19">
        <v>38559</v>
      </c>
      <c r="B74" s="20">
        <v>57</v>
      </c>
      <c r="C74" s="20">
        <f t="shared" si="2"/>
        <v>31.167599999999997</v>
      </c>
      <c r="D74" s="21" t="s">
        <v>100</v>
      </c>
      <c r="E74" s="21" t="s">
        <v>124</v>
      </c>
      <c r="F74" s="22">
        <v>4</v>
      </c>
      <c r="G74" s="22">
        <v>0</v>
      </c>
      <c r="H74" t="str">
        <f t="shared" si="3"/>
        <v>dead</v>
      </c>
    </row>
    <row r="75" spans="1:8" ht="45" x14ac:dyDescent="0.25">
      <c r="A75" s="19">
        <v>38559</v>
      </c>
      <c r="B75" s="20">
        <v>56</v>
      </c>
      <c r="C75" s="20">
        <f t="shared" si="2"/>
        <v>30.620799999999996</v>
      </c>
      <c r="D75" s="21" t="s">
        <v>100</v>
      </c>
      <c r="E75" s="21" t="s">
        <v>94</v>
      </c>
      <c r="F75" s="22">
        <v>4</v>
      </c>
      <c r="G75" s="22">
        <v>0</v>
      </c>
      <c r="H75" t="str">
        <f t="shared" si="3"/>
        <v>dead</v>
      </c>
    </row>
    <row r="76" spans="1:8" ht="45" x14ac:dyDescent="0.25">
      <c r="A76" s="19">
        <v>38559</v>
      </c>
      <c r="B76" s="20">
        <v>56</v>
      </c>
      <c r="C76" s="20">
        <f t="shared" si="2"/>
        <v>30.620799999999996</v>
      </c>
      <c r="D76" s="21" t="s">
        <v>100</v>
      </c>
      <c r="E76" s="21" t="s">
        <v>94</v>
      </c>
      <c r="F76" s="22">
        <v>4</v>
      </c>
      <c r="G76" s="22">
        <v>0</v>
      </c>
      <c r="H76" t="str">
        <f t="shared" si="3"/>
        <v>dead</v>
      </c>
    </row>
    <row r="77" spans="1:8" ht="45" x14ac:dyDescent="0.25">
      <c r="A77" s="19">
        <v>38559</v>
      </c>
      <c r="B77" s="20">
        <v>56</v>
      </c>
      <c r="C77" s="20">
        <f t="shared" si="2"/>
        <v>30.620799999999996</v>
      </c>
      <c r="D77" s="21" t="s">
        <v>93</v>
      </c>
      <c r="E77" s="21" t="s">
        <v>94</v>
      </c>
      <c r="F77" s="22">
        <v>4</v>
      </c>
      <c r="G77" s="22">
        <v>0</v>
      </c>
      <c r="H77" t="str">
        <f t="shared" si="3"/>
        <v>dead</v>
      </c>
    </row>
    <row r="78" spans="1:8" ht="45" x14ac:dyDescent="0.25">
      <c r="A78" s="19">
        <v>38881</v>
      </c>
      <c r="B78" s="20">
        <v>84</v>
      </c>
      <c r="C78" s="20">
        <f t="shared" si="2"/>
        <v>45.931199999999997</v>
      </c>
      <c r="D78" s="21" t="s">
        <v>127</v>
      </c>
      <c r="E78" s="21" t="s">
        <v>94</v>
      </c>
      <c r="F78" s="22">
        <v>4</v>
      </c>
      <c r="G78" s="22">
        <v>0</v>
      </c>
      <c r="H78" t="str">
        <f t="shared" si="3"/>
        <v>dead</v>
      </c>
    </row>
    <row r="79" spans="1:8" ht="30" x14ac:dyDescent="0.25">
      <c r="A79" s="19">
        <v>38881</v>
      </c>
      <c r="B79" s="20">
        <v>82</v>
      </c>
      <c r="C79" s="20">
        <f t="shared" si="2"/>
        <v>44.837599999999995</v>
      </c>
      <c r="D79" s="21" t="s">
        <v>98</v>
      </c>
      <c r="E79" s="21" t="s">
        <v>94</v>
      </c>
      <c r="F79" s="22">
        <v>4</v>
      </c>
      <c r="G79" s="22">
        <v>0</v>
      </c>
      <c r="H79" t="str">
        <f t="shared" si="3"/>
        <v>dead</v>
      </c>
    </row>
    <row r="80" spans="1:8" ht="45" x14ac:dyDescent="0.25">
      <c r="A80" s="19">
        <v>38881</v>
      </c>
      <c r="B80" s="20">
        <v>84</v>
      </c>
      <c r="C80" s="20">
        <f t="shared" si="2"/>
        <v>45.931199999999997</v>
      </c>
      <c r="D80" s="21" t="s">
        <v>100</v>
      </c>
      <c r="E80" s="21" t="s">
        <v>94</v>
      </c>
      <c r="F80" s="22">
        <v>4</v>
      </c>
      <c r="G80" s="22">
        <v>0</v>
      </c>
      <c r="H80" t="str">
        <f t="shared" si="3"/>
        <v>dead</v>
      </c>
    </row>
    <row r="81" spans="1:8" ht="30" x14ac:dyDescent="0.25">
      <c r="A81" s="19">
        <v>38867</v>
      </c>
      <c r="B81" s="20">
        <v>80</v>
      </c>
      <c r="C81" s="20">
        <f t="shared" si="2"/>
        <v>43.744</v>
      </c>
      <c r="D81" s="21" t="s">
        <v>97</v>
      </c>
      <c r="E81" s="21" t="s">
        <v>94</v>
      </c>
      <c r="F81" s="22">
        <v>4</v>
      </c>
      <c r="G81" s="22">
        <v>0</v>
      </c>
      <c r="H81" t="str">
        <f t="shared" si="3"/>
        <v>dead</v>
      </c>
    </row>
    <row r="82" spans="1:8" ht="45" x14ac:dyDescent="0.25">
      <c r="A82" s="19">
        <v>38867</v>
      </c>
      <c r="B82" s="20">
        <v>80</v>
      </c>
      <c r="C82" s="20">
        <f t="shared" si="2"/>
        <v>43.744</v>
      </c>
      <c r="D82" s="21" t="s">
        <v>93</v>
      </c>
      <c r="E82" s="21" t="s">
        <v>94</v>
      </c>
      <c r="F82" s="22">
        <v>4</v>
      </c>
      <c r="G82" s="22">
        <v>0</v>
      </c>
      <c r="H82" t="str">
        <f t="shared" si="3"/>
        <v>dead</v>
      </c>
    </row>
    <row r="83" spans="1:8" ht="45" x14ac:dyDescent="0.25">
      <c r="A83" s="19">
        <v>38867</v>
      </c>
      <c r="B83" s="20">
        <v>80</v>
      </c>
      <c r="C83" s="20">
        <f t="shared" si="2"/>
        <v>43.744</v>
      </c>
      <c r="D83" s="21" t="s">
        <v>93</v>
      </c>
      <c r="E83" s="21" t="s">
        <v>94</v>
      </c>
      <c r="F83" s="22">
        <v>4</v>
      </c>
      <c r="G83" s="22">
        <v>0</v>
      </c>
      <c r="H83" t="str">
        <f t="shared" si="3"/>
        <v>dead</v>
      </c>
    </row>
    <row r="84" spans="1:8" ht="45" x14ac:dyDescent="0.25">
      <c r="A84" s="19">
        <v>38559</v>
      </c>
      <c r="B84" s="20">
        <v>84</v>
      </c>
      <c r="C84" s="20">
        <f t="shared" si="2"/>
        <v>45.931199999999997</v>
      </c>
      <c r="D84" s="21" t="s">
        <v>96</v>
      </c>
      <c r="E84" s="21" t="s">
        <v>99</v>
      </c>
      <c r="F84" s="22">
        <v>0</v>
      </c>
      <c r="G84" s="22">
        <v>1</v>
      </c>
      <c r="H84" t="str">
        <f t="shared" si="3"/>
        <v>live</v>
      </c>
    </row>
    <row r="85" spans="1:8" ht="30" x14ac:dyDescent="0.25">
      <c r="A85" s="19">
        <v>38881</v>
      </c>
      <c r="B85" s="20">
        <v>84</v>
      </c>
      <c r="C85" s="20">
        <f t="shared" si="2"/>
        <v>45.931199999999997</v>
      </c>
      <c r="D85" s="21" t="s">
        <v>105</v>
      </c>
      <c r="E85" s="21" t="s">
        <v>99</v>
      </c>
      <c r="F85" s="22">
        <v>0</v>
      </c>
      <c r="G85" s="22">
        <v>1</v>
      </c>
      <c r="H85" t="str">
        <f t="shared" si="3"/>
        <v>live</v>
      </c>
    </row>
    <row r="86" spans="1:8" ht="45" x14ac:dyDescent="0.25">
      <c r="A86" s="19">
        <v>38505</v>
      </c>
      <c r="B86" s="20">
        <v>59</v>
      </c>
      <c r="C86" s="20">
        <f t="shared" si="2"/>
        <v>32.261199999999995</v>
      </c>
      <c r="D86" s="21" t="s">
        <v>100</v>
      </c>
      <c r="E86" s="21" t="s">
        <v>94</v>
      </c>
      <c r="F86" s="22">
        <v>1</v>
      </c>
      <c r="G86" s="22">
        <v>1</v>
      </c>
      <c r="H86" t="str">
        <f t="shared" si="3"/>
        <v>live</v>
      </c>
    </row>
    <row r="87" spans="1:8" ht="45" x14ac:dyDescent="0.25">
      <c r="A87" s="19">
        <v>38559</v>
      </c>
      <c r="B87" s="20">
        <v>56</v>
      </c>
      <c r="C87" s="20">
        <f t="shared" si="2"/>
        <v>30.620799999999996</v>
      </c>
      <c r="D87" s="21" t="s">
        <v>100</v>
      </c>
      <c r="E87" s="21" t="s">
        <v>94</v>
      </c>
      <c r="F87" s="22">
        <v>1</v>
      </c>
      <c r="G87" s="22">
        <v>1</v>
      </c>
      <c r="H87" t="str">
        <f t="shared" si="3"/>
        <v>live</v>
      </c>
    </row>
    <row r="88" spans="1:8" ht="45" x14ac:dyDescent="0.25">
      <c r="A88" s="19">
        <v>38559</v>
      </c>
      <c r="B88" s="20">
        <v>57</v>
      </c>
      <c r="C88" s="20">
        <f t="shared" si="2"/>
        <v>31.167599999999997</v>
      </c>
      <c r="D88" s="21" t="s">
        <v>100</v>
      </c>
      <c r="E88" s="21" t="s">
        <v>94</v>
      </c>
      <c r="F88" s="22">
        <v>1</v>
      </c>
      <c r="G88" s="22">
        <v>1</v>
      </c>
      <c r="H88" t="str">
        <f t="shared" si="3"/>
        <v>live</v>
      </c>
    </row>
    <row r="89" spans="1:8" ht="45" x14ac:dyDescent="0.25">
      <c r="A89" s="19">
        <v>38505</v>
      </c>
      <c r="B89" s="20">
        <v>84</v>
      </c>
      <c r="C89" s="20">
        <f t="shared" si="2"/>
        <v>45.931199999999997</v>
      </c>
      <c r="D89" s="21" t="s">
        <v>95</v>
      </c>
      <c r="E89" s="21" t="s">
        <v>99</v>
      </c>
      <c r="F89" s="22">
        <v>1</v>
      </c>
      <c r="G89" s="22">
        <v>1</v>
      </c>
      <c r="H89" t="str">
        <f t="shared" si="3"/>
        <v>live</v>
      </c>
    </row>
    <row r="90" spans="1:8" ht="45" x14ac:dyDescent="0.25">
      <c r="A90" s="19">
        <v>38505</v>
      </c>
      <c r="B90" s="20">
        <v>84</v>
      </c>
      <c r="C90" s="20">
        <f t="shared" si="2"/>
        <v>45.931199999999997</v>
      </c>
      <c r="D90" s="21" t="s">
        <v>95</v>
      </c>
      <c r="E90" s="21" t="s">
        <v>99</v>
      </c>
      <c r="F90" s="22">
        <v>1</v>
      </c>
      <c r="G90" s="22">
        <v>1</v>
      </c>
      <c r="H90" t="str">
        <f t="shared" si="3"/>
        <v>live</v>
      </c>
    </row>
    <row r="91" spans="1:8" ht="30" x14ac:dyDescent="0.25">
      <c r="A91" s="19">
        <v>38505</v>
      </c>
      <c r="B91" s="20">
        <v>58</v>
      </c>
      <c r="C91" s="20">
        <f t="shared" si="2"/>
        <v>31.714399999999998</v>
      </c>
      <c r="D91" s="21" t="s">
        <v>98</v>
      </c>
      <c r="E91" s="21" t="s">
        <v>94</v>
      </c>
      <c r="F91" s="22">
        <v>1</v>
      </c>
      <c r="G91" s="22">
        <v>1</v>
      </c>
      <c r="H91" t="str">
        <f t="shared" si="3"/>
        <v>live</v>
      </c>
    </row>
    <row r="92" spans="1:8" ht="45" x14ac:dyDescent="0.25">
      <c r="A92" s="19">
        <v>38505</v>
      </c>
      <c r="B92" s="20">
        <v>58</v>
      </c>
      <c r="C92" s="20">
        <f t="shared" si="2"/>
        <v>31.714399999999998</v>
      </c>
      <c r="D92" s="21" t="s">
        <v>100</v>
      </c>
      <c r="E92" s="21" t="s">
        <v>94</v>
      </c>
      <c r="F92" s="22">
        <v>1</v>
      </c>
      <c r="G92" s="22">
        <v>1</v>
      </c>
      <c r="H92" t="str">
        <f t="shared" si="3"/>
        <v>live</v>
      </c>
    </row>
    <row r="93" spans="1:8" ht="30" x14ac:dyDescent="0.25">
      <c r="A93" s="19">
        <v>38505</v>
      </c>
      <c r="B93" s="20">
        <v>58</v>
      </c>
      <c r="C93" s="20">
        <f t="shared" si="2"/>
        <v>31.714399999999998</v>
      </c>
      <c r="D93" s="21" t="s">
        <v>105</v>
      </c>
      <c r="E93" s="21" t="s">
        <v>94</v>
      </c>
      <c r="F93" s="22">
        <v>1</v>
      </c>
      <c r="G93" s="22">
        <v>1</v>
      </c>
      <c r="H93" t="str">
        <f t="shared" si="3"/>
        <v>live</v>
      </c>
    </row>
    <row r="94" spans="1:8" ht="45" x14ac:dyDescent="0.25">
      <c r="A94" s="19">
        <v>38505</v>
      </c>
      <c r="B94" s="20">
        <v>58</v>
      </c>
      <c r="C94" s="20">
        <f t="shared" si="2"/>
        <v>31.714399999999998</v>
      </c>
      <c r="D94" s="21" t="s">
        <v>95</v>
      </c>
      <c r="E94" s="21" t="s">
        <v>94</v>
      </c>
      <c r="F94" s="22">
        <v>1</v>
      </c>
      <c r="G94" s="22">
        <v>1</v>
      </c>
      <c r="H94" t="str">
        <f t="shared" si="3"/>
        <v>live</v>
      </c>
    </row>
    <row r="95" spans="1:8" x14ac:dyDescent="0.25">
      <c r="A95" s="19">
        <v>38559</v>
      </c>
      <c r="B95" s="20">
        <v>84</v>
      </c>
      <c r="C95" s="20">
        <f t="shared" si="2"/>
        <v>45.931199999999997</v>
      </c>
      <c r="D95" s="21" t="s">
        <v>101</v>
      </c>
      <c r="E95" s="21" t="s">
        <v>94</v>
      </c>
      <c r="F95" s="22">
        <v>1</v>
      </c>
      <c r="G95" s="22">
        <v>1</v>
      </c>
      <c r="H95" t="str">
        <f t="shared" si="3"/>
        <v>live</v>
      </c>
    </row>
    <row r="96" spans="1:8" ht="45" x14ac:dyDescent="0.25">
      <c r="A96" s="19">
        <v>38505</v>
      </c>
      <c r="B96" s="20">
        <v>59</v>
      </c>
      <c r="C96" s="20">
        <f t="shared" si="2"/>
        <v>32.261199999999995</v>
      </c>
      <c r="D96" s="21" t="s">
        <v>100</v>
      </c>
      <c r="E96" s="21" t="s">
        <v>94</v>
      </c>
      <c r="F96" s="22">
        <v>1</v>
      </c>
      <c r="G96" s="22">
        <v>1</v>
      </c>
      <c r="H96" t="str">
        <f t="shared" si="3"/>
        <v>live</v>
      </c>
    </row>
    <row r="97" spans="1:8" ht="45" x14ac:dyDescent="0.25">
      <c r="A97" s="19">
        <v>38505</v>
      </c>
      <c r="B97" s="20">
        <v>59</v>
      </c>
      <c r="C97" s="20">
        <f t="shared" si="2"/>
        <v>32.261199999999995</v>
      </c>
      <c r="D97" s="21" t="s">
        <v>100</v>
      </c>
      <c r="E97" s="21" t="s">
        <v>94</v>
      </c>
      <c r="F97" s="22">
        <v>1</v>
      </c>
      <c r="G97" s="22">
        <v>1</v>
      </c>
      <c r="H97" t="str">
        <f t="shared" si="3"/>
        <v>live</v>
      </c>
    </row>
    <row r="98" spans="1:8" ht="45" x14ac:dyDescent="0.25">
      <c r="A98" s="19">
        <v>38505</v>
      </c>
      <c r="B98" s="20">
        <v>59</v>
      </c>
      <c r="C98" s="20">
        <f t="shared" si="2"/>
        <v>32.261199999999995</v>
      </c>
      <c r="D98" s="21" t="s">
        <v>95</v>
      </c>
      <c r="E98" s="21" t="s">
        <v>94</v>
      </c>
      <c r="F98" s="22">
        <v>1</v>
      </c>
      <c r="G98" s="22">
        <v>1</v>
      </c>
      <c r="H98" t="str">
        <f t="shared" si="3"/>
        <v>live</v>
      </c>
    </row>
    <row r="99" spans="1:8" ht="45" x14ac:dyDescent="0.25">
      <c r="A99" s="19">
        <v>38505</v>
      </c>
      <c r="B99" s="20">
        <v>59</v>
      </c>
      <c r="C99" s="20">
        <f t="shared" si="2"/>
        <v>32.261199999999995</v>
      </c>
      <c r="D99" s="21" t="s">
        <v>100</v>
      </c>
      <c r="E99" s="21" t="s">
        <v>94</v>
      </c>
      <c r="F99" s="22">
        <v>1</v>
      </c>
      <c r="G99" s="22">
        <v>1</v>
      </c>
      <c r="H99" t="str">
        <f t="shared" si="3"/>
        <v>live</v>
      </c>
    </row>
    <row r="100" spans="1:8" ht="45" x14ac:dyDescent="0.25">
      <c r="A100" s="19">
        <v>38505</v>
      </c>
      <c r="B100" s="20">
        <v>59</v>
      </c>
      <c r="C100" s="20">
        <f t="shared" si="2"/>
        <v>32.261199999999995</v>
      </c>
      <c r="D100" s="21" t="s">
        <v>100</v>
      </c>
      <c r="E100" s="21" t="s">
        <v>94</v>
      </c>
      <c r="F100" s="22">
        <v>1</v>
      </c>
      <c r="G100" s="22">
        <v>1</v>
      </c>
      <c r="H100" t="str">
        <f t="shared" si="3"/>
        <v>live</v>
      </c>
    </row>
    <row r="101" spans="1:8" ht="45" x14ac:dyDescent="0.25">
      <c r="A101" s="19">
        <v>38505</v>
      </c>
      <c r="B101" s="20">
        <v>59</v>
      </c>
      <c r="C101" s="20">
        <f t="shared" si="2"/>
        <v>32.261199999999995</v>
      </c>
      <c r="D101" s="21" t="s">
        <v>100</v>
      </c>
      <c r="E101" s="21" t="s">
        <v>94</v>
      </c>
      <c r="F101" s="22">
        <v>1</v>
      </c>
      <c r="G101" s="22">
        <v>1</v>
      </c>
      <c r="H101" t="str">
        <f t="shared" si="3"/>
        <v>live</v>
      </c>
    </row>
    <row r="102" spans="1:8" ht="45" x14ac:dyDescent="0.25">
      <c r="A102" s="19">
        <v>38505</v>
      </c>
      <c r="B102" s="20">
        <v>58</v>
      </c>
      <c r="C102" s="20">
        <f t="shared" si="2"/>
        <v>31.714399999999998</v>
      </c>
      <c r="D102" s="21" t="s">
        <v>100</v>
      </c>
      <c r="E102" s="21" t="s">
        <v>94</v>
      </c>
      <c r="F102" s="22">
        <v>1</v>
      </c>
      <c r="G102" s="22">
        <v>1</v>
      </c>
      <c r="H102" t="str">
        <f t="shared" si="3"/>
        <v>live</v>
      </c>
    </row>
    <row r="103" spans="1:8" ht="45" x14ac:dyDescent="0.25">
      <c r="A103" s="19">
        <v>38519</v>
      </c>
      <c r="B103" s="20">
        <v>59</v>
      </c>
      <c r="C103" s="20">
        <f t="shared" si="2"/>
        <v>32.261199999999995</v>
      </c>
      <c r="D103" s="21" t="s">
        <v>100</v>
      </c>
      <c r="E103" s="21" t="s">
        <v>94</v>
      </c>
      <c r="F103" s="22">
        <v>1</v>
      </c>
      <c r="G103" s="22">
        <v>1</v>
      </c>
      <c r="H103" t="str">
        <f t="shared" si="3"/>
        <v>live</v>
      </c>
    </row>
    <row r="104" spans="1:8" ht="30" x14ac:dyDescent="0.25">
      <c r="A104" s="19">
        <v>38519</v>
      </c>
      <c r="B104" s="20">
        <v>57</v>
      </c>
      <c r="C104" s="20">
        <f t="shared" si="2"/>
        <v>31.167599999999997</v>
      </c>
      <c r="D104" s="21" t="s">
        <v>98</v>
      </c>
      <c r="E104" s="21" t="s">
        <v>94</v>
      </c>
      <c r="F104" s="22">
        <v>1</v>
      </c>
      <c r="G104" s="22">
        <v>1</v>
      </c>
      <c r="H104" t="str">
        <f t="shared" si="3"/>
        <v>live</v>
      </c>
    </row>
    <row r="105" spans="1:8" ht="45" x14ac:dyDescent="0.25">
      <c r="A105" s="19">
        <v>38519</v>
      </c>
      <c r="B105" s="20">
        <v>57</v>
      </c>
      <c r="C105" s="20">
        <f t="shared" si="2"/>
        <v>31.167599999999997</v>
      </c>
      <c r="D105" s="21" t="s">
        <v>100</v>
      </c>
      <c r="E105" s="21" t="s">
        <v>94</v>
      </c>
      <c r="F105" s="22">
        <v>1</v>
      </c>
      <c r="G105" s="22">
        <v>1</v>
      </c>
      <c r="H105" t="str">
        <f t="shared" si="3"/>
        <v>live</v>
      </c>
    </row>
    <row r="106" spans="1:8" ht="30" x14ac:dyDescent="0.25">
      <c r="A106" s="19">
        <v>38519</v>
      </c>
      <c r="B106" s="20">
        <v>57</v>
      </c>
      <c r="C106" s="20">
        <f t="shared" si="2"/>
        <v>31.167599999999997</v>
      </c>
      <c r="D106" s="21" t="s">
        <v>98</v>
      </c>
      <c r="E106" s="21" t="s">
        <v>94</v>
      </c>
      <c r="F106" s="22">
        <v>1</v>
      </c>
      <c r="G106" s="22">
        <v>1</v>
      </c>
      <c r="H106" t="str">
        <f t="shared" si="3"/>
        <v>live</v>
      </c>
    </row>
    <row r="107" spans="1:8" ht="45" x14ac:dyDescent="0.25">
      <c r="A107" s="19">
        <v>38519</v>
      </c>
      <c r="B107" s="20">
        <v>57</v>
      </c>
      <c r="C107" s="20">
        <f t="shared" si="2"/>
        <v>31.167599999999997</v>
      </c>
      <c r="D107" s="21" t="s">
        <v>100</v>
      </c>
      <c r="E107" s="21" t="s">
        <v>109</v>
      </c>
      <c r="F107" s="22">
        <v>1</v>
      </c>
      <c r="G107" s="22">
        <v>1</v>
      </c>
      <c r="H107" t="str">
        <f t="shared" si="3"/>
        <v>live</v>
      </c>
    </row>
    <row r="108" spans="1:8" ht="45" x14ac:dyDescent="0.25">
      <c r="A108" s="19">
        <v>38519</v>
      </c>
      <c r="B108" s="20">
        <v>55</v>
      </c>
      <c r="C108" s="20">
        <f t="shared" si="2"/>
        <v>30.073999999999998</v>
      </c>
      <c r="D108" s="21" t="s">
        <v>100</v>
      </c>
      <c r="E108" s="21" t="s">
        <v>94</v>
      </c>
      <c r="F108" s="22">
        <v>1</v>
      </c>
      <c r="G108" s="22">
        <v>1</v>
      </c>
      <c r="H108" t="str">
        <f t="shared" si="3"/>
        <v>live</v>
      </c>
    </row>
    <row r="109" spans="1:8" ht="45" x14ac:dyDescent="0.25">
      <c r="A109" s="19">
        <v>38519</v>
      </c>
      <c r="B109" s="20">
        <v>57</v>
      </c>
      <c r="C109" s="20">
        <f t="shared" si="2"/>
        <v>31.167599999999997</v>
      </c>
      <c r="D109" s="21" t="s">
        <v>93</v>
      </c>
      <c r="E109" s="21" t="s">
        <v>94</v>
      </c>
      <c r="F109" s="22">
        <v>1</v>
      </c>
      <c r="G109" s="22">
        <v>1</v>
      </c>
      <c r="H109" t="str">
        <f t="shared" si="3"/>
        <v>live</v>
      </c>
    </row>
    <row r="110" spans="1:8" ht="30" x14ac:dyDescent="0.25">
      <c r="A110" s="19">
        <v>38519</v>
      </c>
      <c r="B110" s="20">
        <v>55</v>
      </c>
      <c r="C110" s="20">
        <f t="shared" si="2"/>
        <v>30.073999999999998</v>
      </c>
      <c r="D110" s="21" t="s">
        <v>98</v>
      </c>
      <c r="E110" s="21" t="s">
        <v>94</v>
      </c>
      <c r="F110" s="22">
        <v>1</v>
      </c>
      <c r="G110" s="22">
        <v>1</v>
      </c>
      <c r="H110" t="str">
        <f t="shared" si="3"/>
        <v>live</v>
      </c>
    </row>
    <row r="111" spans="1:8" ht="30" x14ac:dyDescent="0.25">
      <c r="A111" s="19">
        <v>38519</v>
      </c>
      <c r="B111" s="20">
        <v>57</v>
      </c>
      <c r="C111" s="20">
        <f t="shared" si="2"/>
        <v>31.167599999999997</v>
      </c>
      <c r="D111" s="21" t="s">
        <v>97</v>
      </c>
      <c r="E111" s="21" t="s">
        <v>94</v>
      </c>
      <c r="F111" s="22">
        <v>1</v>
      </c>
      <c r="G111" s="22">
        <v>1</v>
      </c>
      <c r="H111" t="str">
        <f t="shared" si="3"/>
        <v>live</v>
      </c>
    </row>
    <row r="112" spans="1:8" ht="45" x14ac:dyDescent="0.25">
      <c r="A112" s="19">
        <v>38519</v>
      </c>
      <c r="B112" s="20">
        <v>57</v>
      </c>
      <c r="C112" s="20">
        <f t="shared" si="2"/>
        <v>31.167599999999997</v>
      </c>
      <c r="D112" s="21" t="s">
        <v>100</v>
      </c>
      <c r="E112" s="21" t="s">
        <v>94</v>
      </c>
      <c r="F112" s="22">
        <v>1</v>
      </c>
      <c r="G112" s="22">
        <v>1</v>
      </c>
      <c r="H112" t="str">
        <f t="shared" si="3"/>
        <v>live</v>
      </c>
    </row>
    <row r="113" spans="1:8" ht="45" x14ac:dyDescent="0.25">
      <c r="A113" s="19">
        <v>38519</v>
      </c>
      <c r="B113" s="20">
        <v>57</v>
      </c>
      <c r="C113" s="20">
        <f t="shared" si="2"/>
        <v>31.167599999999997</v>
      </c>
      <c r="D113" s="21" t="s">
        <v>100</v>
      </c>
      <c r="E113" s="21" t="s">
        <v>94</v>
      </c>
      <c r="F113" s="22">
        <v>1</v>
      </c>
      <c r="G113" s="22">
        <v>1</v>
      </c>
      <c r="H113" t="str">
        <f t="shared" si="3"/>
        <v>live</v>
      </c>
    </row>
    <row r="114" spans="1:8" ht="30" x14ac:dyDescent="0.25">
      <c r="A114" s="19">
        <v>38519</v>
      </c>
      <c r="B114" s="20">
        <v>56</v>
      </c>
      <c r="C114" s="20">
        <f t="shared" si="2"/>
        <v>30.620799999999996</v>
      </c>
      <c r="D114" s="21" t="s">
        <v>102</v>
      </c>
      <c r="E114" s="21" t="s">
        <v>94</v>
      </c>
      <c r="F114" s="22">
        <v>1</v>
      </c>
      <c r="G114" s="22">
        <v>1</v>
      </c>
      <c r="H114" t="str">
        <f t="shared" si="3"/>
        <v>live</v>
      </c>
    </row>
    <row r="115" spans="1:8" ht="45" x14ac:dyDescent="0.25">
      <c r="A115" s="19">
        <v>38519</v>
      </c>
      <c r="B115" s="20">
        <v>57</v>
      </c>
      <c r="C115" s="20">
        <f t="shared" si="2"/>
        <v>31.167599999999997</v>
      </c>
      <c r="D115" s="21" t="s">
        <v>100</v>
      </c>
      <c r="E115" s="21" t="s">
        <v>94</v>
      </c>
      <c r="F115" s="22">
        <v>1</v>
      </c>
      <c r="G115" s="22">
        <v>1</v>
      </c>
      <c r="H115" t="str">
        <f t="shared" si="3"/>
        <v>live</v>
      </c>
    </row>
    <row r="116" spans="1:8" ht="30" x14ac:dyDescent="0.25">
      <c r="A116" s="19">
        <v>38519</v>
      </c>
      <c r="B116" s="20">
        <v>57</v>
      </c>
      <c r="C116" s="20">
        <f t="shared" si="2"/>
        <v>31.167599999999997</v>
      </c>
      <c r="D116" s="21" t="s">
        <v>98</v>
      </c>
      <c r="E116" s="21" t="s">
        <v>94</v>
      </c>
      <c r="F116" s="22">
        <v>1</v>
      </c>
      <c r="G116" s="22">
        <v>1</v>
      </c>
      <c r="H116" t="str">
        <f t="shared" si="3"/>
        <v>live</v>
      </c>
    </row>
    <row r="117" spans="1:8" ht="30" x14ac:dyDescent="0.25">
      <c r="A117" s="19">
        <v>38519</v>
      </c>
      <c r="B117" s="20">
        <v>57</v>
      </c>
      <c r="C117" s="20">
        <f t="shared" si="2"/>
        <v>31.167599999999997</v>
      </c>
      <c r="D117" s="21" t="s">
        <v>98</v>
      </c>
      <c r="E117" s="21" t="s">
        <v>94</v>
      </c>
      <c r="F117" s="22">
        <v>1</v>
      </c>
      <c r="G117" s="22">
        <v>1</v>
      </c>
      <c r="H117" t="str">
        <f t="shared" si="3"/>
        <v>live</v>
      </c>
    </row>
    <row r="118" spans="1:8" ht="30" x14ac:dyDescent="0.25">
      <c r="A118" s="19">
        <v>38519</v>
      </c>
      <c r="B118" s="20">
        <v>56</v>
      </c>
      <c r="C118" s="20">
        <f t="shared" si="2"/>
        <v>30.620799999999996</v>
      </c>
      <c r="D118" s="21" t="s">
        <v>98</v>
      </c>
      <c r="E118" s="21" t="s">
        <v>94</v>
      </c>
      <c r="F118" s="22">
        <v>1</v>
      </c>
      <c r="G118" s="22">
        <v>1</v>
      </c>
      <c r="H118" t="str">
        <f t="shared" si="3"/>
        <v>live</v>
      </c>
    </row>
    <row r="119" spans="1:8" ht="45" x14ac:dyDescent="0.25">
      <c r="A119" s="19">
        <v>38505</v>
      </c>
      <c r="B119" s="20">
        <v>82</v>
      </c>
      <c r="C119" s="20">
        <f t="shared" si="2"/>
        <v>44.837599999999995</v>
      </c>
      <c r="D119" s="21" t="s">
        <v>95</v>
      </c>
      <c r="E119" s="21" t="s">
        <v>94</v>
      </c>
      <c r="F119" s="22">
        <v>1</v>
      </c>
      <c r="G119" s="22">
        <v>1</v>
      </c>
      <c r="H119" t="str">
        <f t="shared" si="3"/>
        <v>live</v>
      </c>
    </row>
    <row r="120" spans="1:8" ht="45" x14ac:dyDescent="0.25">
      <c r="A120" s="19">
        <v>38519</v>
      </c>
      <c r="B120" s="20">
        <v>59</v>
      </c>
      <c r="C120" s="20">
        <f t="shared" si="2"/>
        <v>32.261199999999995</v>
      </c>
      <c r="D120" s="21" t="s">
        <v>100</v>
      </c>
      <c r="E120" s="21" t="s">
        <v>94</v>
      </c>
      <c r="F120" s="22">
        <v>1</v>
      </c>
      <c r="G120" s="22">
        <v>1</v>
      </c>
      <c r="H120" t="str">
        <f t="shared" si="3"/>
        <v>live</v>
      </c>
    </row>
    <row r="121" spans="1:8" ht="45" x14ac:dyDescent="0.25">
      <c r="A121" s="19">
        <v>38505</v>
      </c>
      <c r="B121" s="20">
        <v>82</v>
      </c>
      <c r="C121" s="20">
        <f t="shared" si="2"/>
        <v>44.837599999999995</v>
      </c>
      <c r="D121" s="21" t="s">
        <v>95</v>
      </c>
      <c r="E121" s="21" t="s">
        <v>94</v>
      </c>
      <c r="F121" s="22">
        <v>1</v>
      </c>
      <c r="G121" s="22">
        <v>1</v>
      </c>
      <c r="H121" t="str">
        <f t="shared" si="3"/>
        <v>live</v>
      </c>
    </row>
    <row r="122" spans="1:8" ht="30" x14ac:dyDescent="0.25">
      <c r="A122" s="19">
        <v>38505</v>
      </c>
      <c r="B122" s="20">
        <v>82</v>
      </c>
      <c r="C122" s="20">
        <f t="shared" si="2"/>
        <v>44.837599999999995</v>
      </c>
      <c r="D122" s="21" t="s">
        <v>110</v>
      </c>
      <c r="E122" s="21" t="s">
        <v>94</v>
      </c>
      <c r="F122" s="22">
        <v>1</v>
      </c>
      <c r="G122" s="22">
        <v>1</v>
      </c>
      <c r="H122" t="str">
        <f t="shared" si="3"/>
        <v>live</v>
      </c>
    </row>
    <row r="123" spans="1:8" ht="45" x14ac:dyDescent="0.25">
      <c r="A123" s="19">
        <v>38519</v>
      </c>
      <c r="B123" s="20">
        <v>57</v>
      </c>
      <c r="C123" s="20">
        <f t="shared" si="2"/>
        <v>31.167599999999997</v>
      </c>
      <c r="D123" s="21" t="s">
        <v>100</v>
      </c>
      <c r="E123" s="21" t="s">
        <v>94</v>
      </c>
      <c r="F123" s="22">
        <v>1</v>
      </c>
      <c r="G123" s="22">
        <v>1</v>
      </c>
      <c r="H123" t="str">
        <f t="shared" si="3"/>
        <v>live</v>
      </c>
    </row>
    <row r="124" spans="1:8" ht="30" x14ac:dyDescent="0.25">
      <c r="A124" s="19">
        <v>38519</v>
      </c>
      <c r="B124" s="20">
        <v>56</v>
      </c>
      <c r="C124" s="20">
        <f t="shared" si="2"/>
        <v>30.620799999999996</v>
      </c>
      <c r="D124" s="21" t="s">
        <v>98</v>
      </c>
      <c r="E124" s="21" t="s">
        <v>94</v>
      </c>
      <c r="F124" s="22">
        <v>1</v>
      </c>
      <c r="G124" s="22">
        <v>1</v>
      </c>
      <c r="H124" t="str">
        <f t="shared" si="3"/>
        <v>live</v>
      </c>
    </row>
    <row r="125" spans="1:8" ht="30" x14ac:dyDescent="0.25">
      <c r="A125" s="19">
        <v>38519</v>
      </c>
      <c r="B125" s="20">
        <v>56</v>
      </c>
      <c r="C125" s="20">
        <f t="shared" si="2"/>
        <v>30.620799999999996</v>
      </c>
      <c r="D125" s="21" t="s">
        <v>98</v>
      </c>
      <c r="E125" s="21" t="s">
        <v>94</v>
      </c>
      <c r="F125" s="22">
        <v>1</v>
      </c>
      <c r="G125" s="22">
        <v>1</v>
      </c>
      <c r="H125" t="str">
        <f t="shared" si="3"/>
        <v>live</v>
      </c>
    </row>
    <row r="126" spans="1:8" ht="30" x14ac:dyDescent="0.25">
      <c r="A126" s="19">
        <v>38519</v>
      </c>
      <c r="B126" s="20">
        <v>56</v>
      </c>
      <c r="C126" s="20">
        <f t="shared" si="2"/>
        <v>30.620799999999996</v>
      </c>
      <c r="D126" s="21" t="s">
        <v>111</v>
      </c>
      <c r="E126" s="21" t="s">
        <v>94</v>
      </c>
      <c r="F126" s="22">
        <v>1</v>
      </c>
      <c r="G126" s="22">
        <v>1</v>
      </c>
      <c r="H126" t="str">
        <f t="shared" si="3"/>
        <v>live</v>
      </c>
    </row>
    <row r="127" spans="1:8" ht="45" x14ac:dyDescent="0.25">
      <c r="A127" s="19">
        <v>38519</v>
      </c>
      <c r="B127" s="20">
        <v>59</v>
      </c>
      <c r="C127" s="20">
        <f t="shared" si="2"/>
        <v>32.261199999999995</v>
      </c>
      <c r="D127" s="21" t="s">
        <v>100</v>
      </c>
      <c r="E127" s="21" t="s">
        <v>94</v>
      </c>
      <c r="F127" s="22">
        <v>1</v>
      </c>
      <c r="G127" s="22">
        <v>1</v>
      </c>
      <c r="H127" t="str">
        <f t="shared" si="3"/>
        <v>live</v>
      </c>
    </row>
    <row r="128" spans="1:8" ht="45" x14ac:dyDescent="0.25">
      <c r="A128" s="19">
        <v>38519</v>
      </c>
      <c r="B128" s="20">
        <v>57</v>
      </c>
      <c r="C128" s="20">
        <f t="shared" si="2"/>
        <v>31.167599999999997</v>
      </c>
      <c r="D128" s="21" t="s">
        <v>100</v>
      </c>
      <c r="E128" s="21" t="s">
        <v>94</v>
      </c>
      <c r="F128" s="22">
        <v>1</v>
      </c>
      <c r="G128" s="22">
        <v>1</v>
      </c>
      <c r="H128" t="str">
        <f t="shared" si="3"/>
        <v>live</v>
      </c>
    </row>
    <row r="129" spans="1:8" x14ac:dyDescent="0.25">
      <c r="A129" s="19">
        <v>38937</v>
      </c>
      <c r="B129" s="20">
        <v>86</v>
      </c>
      <c r="C129" s="20">
        <f t="shared" si="2"/>
        <v>47.024799999999999</v>
      </c>
      <c r="D129" s="21" t="s">
        <v>101</v>
      </c>
      <c r="E129" s="21" t="s">
        <v>94</v>
      </c>
      <c r="F129" s="22">
        <v>1</v>
      </c>
      <c r="G129" s="22">
        <v>1</v>
      </c>
      <c r="H129" t="str">
        <f t="shared" si="3"/>
        <v>live</v>
      </c>
    </row>
    <row r="130" spans="1:8" ht="45" x14ac:dyDescent="0.25">
      <c r="A130" s="19">
        <v>38937</v>
      </c>
      <c r="B130" s="20">
        <v>86</v>
      </c>
      <c r="C130" s="20">
        <f t="shared" ref="C130:C193" si="4">0.5468*B130</f>
        <v>47.024799999999999</v>
      </c>
      <c r="D130" s="21" t="s">
        <v>100</v>
      </c>
      <c r="E130" s="21" t="s">
        <v>94</v>
      </c>
      <c r="F130" s="22">
        <v>1</v>
      </c>
      <c r="G130" s="22">
        <v>1</v>
      </c>
      <c r="H130" t="str">
        <f t="shared" si="3"/>
        <v>live</v>
      </c>
    </row>
    <row r="131" spans="1:8" x14ac:dyDescent="0.25">
      <c r="A131" s="19">
        <v>38867</v>
      </c>
      <c r="B131" s="20">
        <v>80</v>
      </c>
      <c r="C131" s="20">
        <f t="shared" si="4"/>
        <v>43.744</v>
      </c>
      <c r="D131" s="21" t="s">
        <v>101</v>
      </c>
      <c r="E131" s="21" t="s">
        <v>94</v>
      </c>
      <c r="F131" s="22">
        <v>1</v>
      </c>
      <c r="G131" s="22">
        <v>1</v>
      </c>
      <c r="H131" t="str">
        <f t="shared" ref="H131:H194" si="5">IF(G131=0, "dead", "live")</f>
        <v>live</v>
      </c>
    </row>
    <row r="132" spans="1:8" x14ac:dyDescent="0.25">
      <c r="A132" s="19">
        <v>38867</v>
      </c>
      <c r="B132" s="20">
        <v>80</v>
      </c>
      <c r="C132" s="20">
        <f t="shared" si="4"/>
        <v>43.744</v>
      </c>
      <c r="D132" s="21" t="s">
        <v>101</v>
      </c>
      <c r="E132" s="21" t="s">
        <v>94</v>
      </c>
      <c r="F132" s="22">
        <v>1</v>
      </c>
      <c r="G132" s="22">
        <v>1</v>
      </c>
      <c r="H132" t="str">
        <f t="shared" si="5"/>
        <v>live</v>
      </c>
    </row>
    <row r="133" spans="1:8" ht="45" x14ac:dyDescent="0.25">
      <c r="A133" s="19">
        <v>38867</v>
      </c>
      <c r="B133" s="20">
        <v>80</v>
      </c>
      <c r="C133" s="20">
        <f t="shared" si="4"/>
        <v>43.744</v>
      </c>
      <c r="D133" s="21" t="s">
        <v>93</v>
      </c>
      <c r="E133" s="21" t="s">
        <v>94</v>
      </c>
      <c r="F133" s="22">
        <v>1</v>
      </c>
      <c r="G133" s="22">
        <v>1</v>
      </c>
      <c r="H133" t="str">
        <f t="shared" si="5"/>
        <v>live</v>
      </c>
    </row>
    <row r="134" spans="1:8" ht="60" x14ac:dyDescent="0.25">
      <c r="A134" s="19">
        <v>38881</v>
      </c>
      <c r="B134" s="20">
        <v>83</v>
      </c>
      <c r="C134" s="20">
        <f t="shared" si="4"/>
        <v>45.384399999999999</v>
      </c>
      <c r="D134" s="21" t="s">
        <v>98</v>
      </c>
      <c r="E134" s="21" t="s">
        <v>112</v>
      </c>
      <c r="F134" s="22">
        <v>1</v>
      </c>
      <c r="G134" s="22">
        <v>1</v>
      </c>
      <c r="H134" t="str">
        <f t="shared" si="5"/>
        <v>live</v>
      </c>
    </row>
    <row r="135" spans="1:8" ht="30" x14ac:dyDescent="0.25">
      <c r="A135" s="19">
        <v>38881</v>
      </c>
      <c r="B135" s="20">
        <v>83</v>
      </c>
      <c r="C135" s="20">
        <f t="shared" si="4"/>
        <v>45.384399999999999</v>
      </c>
      <c r="D135" s="21" t="s">
        <v>98</v>
      </c>
      <c r="E135" s="21" t="s">
        <v>94</v>
      </c>
      <c r="F135" s="22">
        <v>1</v>
      </c>
      <c r="G135" s="22">
        <v>1</v>
      </c>
      <c r="H135" t="str">
        <f t="shared" si="5"/>
        <v>live</v>
      </c>
    </row>
    <row r="136" spans="1:8" x14ac:dyDescent="0.25">
      <c r="A136" s="19">
        <v>38867</v>
      </c>
      <c r="B136" s="20">
        <v>80</v>
      </c>
      <c r="C136" s="20">
        <f t="shared" si="4"/>
        <v>43.744</v>
      </c>
      <c r="D136" s="21" t="s">
        <v>101</v>
      </c>
      <c r="E136" s="21" t="s">
        <v>94</v>
      </c>
      <c r="F136" s="22">
        <v>1</v>
      </c>
      <c r="G136" s="22">
        <v>1</v>
      </c>
      <c r="H136" t="str">
        <f t="shared" si="5"/>
        <v>live</v>
      </c>
    </row>
    <row r="137" spans="1:8" ht="45" x14ac:dyDescent="0.25">
      <c r="A137" s="19">
        <v>38937</v>
      </c>
      <c r="B137" s="20">
        <v>86</v>
      </c>
      <c r="C137" s="20">
        <f t="shared" si="4"/>
        <v>47.024799999999999</v>
      </c>
      <c r="D137" s="21" t="s">
        <v>100</v>
      </c>
      <c r="E137" s="21" t="s">
        <v>94</v>
      </c>
      <c r="F137" s="22">
        <v>1</v>
      </c>
      <c r="G137" s="22">
        <v>1</v>
      </c>
      <c r="H137" t="str">
        <f t="shared" si="5"/>
        <v>live</v>
      </c>
    </row>
    <row r="138" spans="1:8" x14ac:dyDescent="0.25">
      <c r="A138" s="19">
        <v>38881</v>
      </c>
      <c r="B138" s="20">
        <v>83</v>
      </c>
      <c r="C138" s="20">
        <f t="shared" si="4"/>
        <v>45.384399999999999</v>
      </c>
      <c r="D138" s="21" t="s">
        <v>101</v>
      </c>
      <c r="E138" s="21" t="s">
        <v>94</v>
      </c>
      <c r="F138" s="22">
        <v>1</v>
      </c>
      <c r="G138" s="22">
        <v>1</v>
      </c>
      <c r="H138" t="str">
        <f t="shared" si="5"/>
        <v>live</v>
      </c>
    </row>
    <row r="139" spans="1:8" x14ac:dyDescent="0.25">
      <c r="A139" s="19">
        <v>38881</v>
      </c>
      <c r="B139" s="20">
        <v>82</v>
      </c>
      <c r="C139" s="20">
        <f t="shared" si="4"/>
        <v>44.837599999999995</v>
      </c>
      <c r="D139" s="21" t="s">
        <v>101</v>
      </c>
      <c r="E139" s="21" t="s">
        <v>94</v>
      </c>
      <c r="F139" s="22">
        <v>1</v>
      </c>
      <c r="G139" s="22">
        <v>1</v>
      </c>
      <c r="H139" t="str">
        <f t="shared" si="5"/>
        <v>live</v>
      </c>
    </row>
    <row r="140" spans="1:8" ht="45" x14ac:dyDescent="0.25">
      <c r="A140" s="19">
        <v>38867</v>
      </c>
      <c r="B140" s="20">
        <v>80</v>
      </c>
      <c r="C140" s="20">
        <f t="shared" si="4"/>
        <v>43.744</v>
      </c>
      <c r="D140" s="21" t="s">
        <v>95</v>
      </c>
      <c r="E140" s="21" t="s">
        <v>94</v>
      </c>
      <c r="F140" s="22">
        <v>1</v>
      </c>
      <c r="G140" s="22">
        <v>1</v>
      </c>
      <c r="H140" t="str">
        <f t="shared" si="5"/>
        <v>live</v>
      </c>
    </row>
    <row r="141" spans="1:8" x14ac:dyDescent="0.25">
      <c r="A141" s="19">
        <v>38867</v>
      </c>
      <c r="B141" s="20">
        <v>80</v>
      </c>
      <c r="C141" s="20">
        <f t="shared" si="4"/>
        <v>43.744</v>
      </c>
      <c r="D141" s="21" t="s">
        <v>101</v>
      </c>
      <c r="E141" s="21" t="s">
        <v>94</v>
      </c>
      <c r="F141" s="22">
        <v>1</v>
      </c>
      <c r="G141" s="22">
        <v>1</v>
      </c>
      <c r="H141" t="str">
        <f t="shared" si="5"/>
        <v>live</v>
      </c>
    </row>
    <row r="142" spans="1:8" ht="45" x14ac:dyDescent="0.25">
      <c r="A142" s="19">
        <v>38860</v>
      </c>
      <c r="B142" s="20">
        <v>83</v>
      </c>
      <c r="C142" s="20">
        <f t="shared" si="4"/>
        <v>45.384399999999999</v>
      </c>
      <c r="D142" s="21" t="s">
        <v>106</v>
      </c>
      <c r="E142" s="21" t="s">
        <v>94</v>
      </c>
      <c r="F142" s="22">
        <v>1</v>
      </c>
      <c r="G142" s="22">
        <v>1</v>
      </c>
      <c r="H142" t="str">
        <f t="shared" si="5"/>
        <v>live</v>
      </c>
    </row>
    <row r="143" spans="1:8" x14ac:dyDescent="0.25">
      <c r="A143" s="19">
        <v>38937</v>
      </c>
      <c r="B143" s="20">
        <v>86</v>
      </c>
      <c r="C143" s="20">
        <f t="shared" si="4"/>
        <v>47.024799999999999</v>
      </c>
      <c r="D143" s="21" t="s">
        <v>101</v>
      </c>
      <c r="E143" s="21" t="s">
        <v>94</v>
      </c>
      <c r="F143" s="22">
        <v>1</v>
      </c>
      <c r="G143" s="22">
        <v>1</v>
      </c>
      <c r="H143" t="str">
        <f t="shared" si="5"/>
        <v>live</v>
      </c>
    </row>
    <row r="144" spans="1:8" ht="30" x14ac:dyDescent="0.25">
      <c r="A144" s="19">
        <v>38860</v>
      </c>
      <c r="B144" s="20">
        <v>83</v>
      </c>
      <c r="C144" s="20">
        <f t="shared" si="4"/>
        <v>45.384399999999999</v>
      </c>
      <c r="D144" s="21" t="s">
        <v>105</v>
      </c>
      <c r="E144" s="21" t="s">
        <v>94</v>
      </c>
      <c r="F144" s="22">
        <v>1</v>
      </c>
      <c r="G144" s="22">
        <v>1</v>
      </c>
      <c r="H144" t="str">
        <f t="shared" si="5"/>
        <v>live</v>
      </c>
    </row>
    <row r="145" spans="1:8" ht="45" x14ac:dyDescent="0.25">
      <c r="A145" s="19">
        <v>38860</v>
      </c>
      <c r="B145" s="20">
        <v>81</v>
      </c>
      <c r="C145" s="20">
        <f t="shared" si="4"/>
        <v>44.290799999999997</v>
      </c>
      <c r="D145" s="21" t="s">
        <v>93</v>
      </c>
      <c r="E145" s="21" t="s">
        <v>94</v>
      </c>
      <c r="F145" s="22">
        <v>1</v>
      </c>
      <c r="G145" s="22">
        <v>1</v>
      </c>
      <c r="H145" t="str">
        <f t="shared" si="5"/>
        <v>live</v>
      </c>
    </row>
    <row r="146" spans="1:8" ht="45" x14ac:dyDescent="0.25">
      <c r="A146" s="19">
        <v>38860</v>
      </c>
      <c r="B146" s="20">
        <v>81</v>
      </c>
      <c r="C146" s="20">
        <f t="shared" si="4"/>
        <v>44.290799999999997</v>
      </c>
      <c r="D146" s="21" t="s">
        <v>93</v>
      </c>
      <c r="E146" s="21" t="s">
        <v>94</v>
      </c>
      <c r="F146" s="22">
        <v>1</v>
      </c>
      <c r="G146" s="22">
        <v>1</v>
      </c>
      <c r="H146" t="str">
        <f t="shared" si="5"/>
        <v>live</v>
      </c>
    </row>
    <row r="147" spans="1:8" x14ac:dyDescent="0.25">
      <c r="A147" s="19">
        <v>38937</v>
      </c>
      <c r="B147" s="20">
        <v>83.5</v>
      </c>
      <c r="C147" s="20">
        <f t="shared" si="4"/>
        <v>45.657799999999995</v>
      </c>
      <c r="D147" s="21" t="s">
        <v>101</v>
      </c>
      <c r="E147" s="21" t="s">
        <v>94</v>
      </c>
      <c r="F147" s="22">
        <v>1</v>
      </c>
      <c r="G147" s="22">
        <v>1</v>
      </c>
      <c r="H147" t="str">
        <f t="shared" si="5"/>
        <v>live</v>
      </c>
    </row>
    <row r="148" spans="1:8" x14ac:dyDescent="0.25">
      <c r="A148" s="19">
        <v>38867</v>
      </c>
      <c r="B148" s="20">
        <v>80</v>
      </c>
      <c r="C148" s="20">
        <f t="shared" si="4"/>
        <v>43.744</v>
      </c>
      <c r="D148" s="21" t="s">
        <v>101</v>
      </c>
      <c r="E148" s="21" t="s">
        <v>94</v>
      </c>
      <c r="F148" s="22">
        <v>1</v>
      </c>
      <c r="G148" s="22">
        <v>1</v>
      </c>
      <c r="H148" t="str">
        <f t="shared" si="5"/>
        <v>live</v>
      </c>
    </row>
    <row r="149" spans="1:8" ht="30" x14ac:dyDescent="0.25">
      <c r="A149" s="19">
        <v>38881</v>
      </c>
      <c r="B149" s="20">
        <v>82</v>
      </c>
      <c r="C149" s="20">
        <f t="shared" si="4"/>
        <v>44.837599999999995</v>
      </c>
      <c r="D149" s="21" t="s">
        <v>113</v>
      </c>
      <c r="E149" s="21" t="s">
        <v>99</v>
      </c>
      <c r="F149" s="22">
        <v>1</v>
      </c>
      <c r="G149" s="22">
        <v>1</v>
      </c>
      <c r="H149" t="str">
        <f t="shared" si="5"/>
        <v>live</v>
      </c>
    </row>
    <row r="150" spans="1:8" ht="45" x14ac:dyDescent="0.25">
      <c r="A150" s="19">
        <v>38881</v>
      </c>
      <c r="B150" s="20">
        <v>84</v>
      </c>
      <c r="C150" s="20">
        <f t="shared" si="4"/>
        <v>45.931199999999997</v>
      </c>
      <c r="D150" s="21" t="s">
        <v>100</v>
      </c>
      <c r="E150" s="21" t="s">
        <v>94</v>
      </c>
      <c r="F150" s="22">
        <v>1</v>
      </c>
      <c r="G150" s="22">
        <v>1</v>
      </c>
      <c r="H150" t="str">
        <f t="shared" si="5"/>
        <v>live</v>
      </c>
    </row>
    <row r="151" spans="1:8" x14ac:dyDescent="0.25">
      <c r="A151" s="19">
        <v>38881</v>
      </c>
      <c r="B151" s="20">
        <v>83</v>
      </c>
      <c r="C151" s="20">
        <f t="shared" si="4"/>
        <v>45.384399999999999</v>
      </c>
      <c r="D151" s="21" t="s">
        <v>101</v>
      </c>
      <c r="E151" s="21" t="s">
        <v>94</v>
      </c>
      <c r="F151" s="22">
        <v>1</v>
      </c>
      <c r="G151" s="22">
        <v>1</v>
      </c>
      <c r="H151" t="str">
        <f t="shared" si="5"/>
        <v>live</v>
      </c>
    </row>
    <row r="152" spans="1:8" ht="30" x14ac:dyDescent="0.25">
      <c r="A152" s="19">
        <v>38937</v>
      </c>
      <c r="B152" s="20">
        <v>83.5</v>
      </c>
      <c r="C152" s="20">
        <f t="shared" si="4"/>
        <v>45.657799999999995</v>
      </c>
      <c r="D152" s="21" t="s">
        <v>102</v>
      </c>
      <c r="E152" s="21" t="s">
        <v>94</v>
      </c>
      <c r="F152" s="22">
        <v>1</v>
      </c>
      <c r="G152" s="22">
        <v>1</v>
      </c>
      <c r="H152" t="str">
        <f t="shared" si="5"/>
        <v>live</v>
      </c>
    </row>
    <row r="153" spans="1:8" x14ac:dyDescent="0.25">
      <c r="A153" s="19">
        <v>38867</v>
      </c>
      <c r="B153" s="20">
        <v>80</v>
      </c>
      <c r="C153" s="20">
        <f t="shared" si="4"/>
        <v>43.744</v>
      </c>
      <c r="D153" s="21" t="s">
        <v>101</v>
      </c>
      <c r="E153" s="21" t="s">
        <v>94</v>
      </c>
      <c r="F153" s="22">
        <v>1</v>
      </c>
      <c r="G153" s="22">
        <v>1</v>
      </c>
      <c r="H153" t="str">
        <f t="shared" si="5"/>
        <v>live</v>
      </c>
    </row>
    <row r="154" spans="1:8" x14ac:dyDescent="0.25">
      <c r="A154" s="19">
        <v>38937</v>
      </c>
      <c r="B154" s="20">
        <v>83.5</v>
      </c>
      <c r="C154" s="20">
        <f t="shared" si="4"/>
        <v>45.657799999999995</v>
      </c>
      <c r="D154" s="21" t="s">
        <v>101</v>
      </c>
      <c r="E154" s="21" t="s">
        <v>94</v>
      </c>
      <c r="F154" s="22">
        <v>1</v>
      </c>
      <c r="G154" s="22">
        <v>1</v>
      </c>
      <c r="H154" t="str">
        <f t="shared" si="5"/>
        <v>live</v>
      </c>
    </row>
    <row r="155" spans="1:8" x14ac:dyDescent="0.25">
      <c r="A155" s="19">
        <v>38937</v>
      </c>
      <c r="B155" s="20">
        <v>83.5</v>
      </c>
      <c r="C155" s="20">
        <f t="shared" si="4"/>
        <v>45.657799999999995</v>
      </c>
      <c r="D155" s="21" t="s">
        <v>101</v>
      </c>
      <c r="E155" s="21" t="s">
        <v>94</v>
      </c>
      <c r="F155" s="22">
        <v>1</v>
      </c>
      <c r="G155" s="22">
        <v>1</v>
      </c>
      <c r="H155" t="str">
        <f t="shared" si="5"/>
        <v>live</v>
      </c>
    </row>
    <row r="156" spans="1:8" x14ac:dyDescent="0.25">
      <c r="A156" s="19">
        <v>38937</v>
      </c>
      <c r="B156" s="20">
        <v>83.5</v>
      </c>
      <c r="C156" s="20">
        <f t="shared" si="4"/>
        <v>45.657799999999995</v>
      </c>
      <c r="D156" s="21" t="s">
        <v>101</v>
      </c>
      <c r="E156" s="21" t="s">
        <v>94</v>
      </c>
      <c r="F156" s="22">
        <v>1</v>
      </c>
      <c r="G156" s="22">
        <v>1</v>
      </c>
      <c r="H156" t="str">
        <f t="shared" si="5"/>
        <v>live</v>
      </c>
    </row>
    <row r="157" spans="1:8" x14ac:dyDescent="0.25">
      <c r="A157" s="19">
        <v>38559</v>
      </c>
      <c r="B157" s="20">
        <v>84</v>
      </c>
      <c r="C157" s="20">
        <f t="shared" si="4"/>
        <v>45.931199999999997</v>
      </c>
      <c r="D157" s="21" t="s">
        <v>101</v>
      </c>
      <c r="E157" s="21" t="s">
        <v>94</v>
      </c>
      <c r="F157" s="22">
        <v>1</v>
      </c>
      <c r="G157" s="22">
        <v>1</v>
      </c>
      <c r="H157" t="str">
        <f t="shared" si="5"/>
        <v>live</v>
      </c>
    </row>
    <row r="158" spans="1:8" x14ac:dyDescent="0.25">
      <c r="A158" s="19">
        <v>38881</v>
      </c>
      <c r="B158" s="20">
        <v>82</v>
      </c>
      <c r="C158" s="20">
        <f t="shared" si="4"/>
        <v>44.837599999999995</v>
      </c>
      <c r="D158" s="21" t="s">
        <v>101</v>
      </c>
      <c r="E158" s="21" t="s">
        <v>94</v>
      </c>
      <c r="F158" s="22">
        <v>1</v>
      </c>
      <c r="G158" s="22">
        <v>1</v>
      </c>
      <c r="H158" t="str">
        <f t="shared" si="5"/>
        <v>live</v>
      </c>
    </row>
    <row r="159" spans="1:8" ht="30" x14ac:dyDescent="0.25">
      <c r="A159" s="19">
        <v>38937</v>
      </c>
      <c r="B159" s="20">
        <v>83</v>
      </c>
      <c r="C159" s="20">
        <f t="shared" si="4"/>
        <v>45.384399999999999</v>
      </c>
      <c r="D159" s="21" t="s">
        <v>103</v>
      </c>
      <c r="E159" s="21" t="s">
        <v>94</v>
      </c>
      <c r="F159" s="22">
        <v>1</v>
      </c>
      <c r="G159" s="22">
        <v>1</v>
      </c>
      <c r="H159" t="str">
        <f t="shared" si="5"/>
        <v>live</v>
      </c>
    </row>
    <row r="160" spans="1:8" x14ac:dyDescent="0.25">
      <c r="A160" s="19">
        <v>38937</v>
      </c>
      <c r="B160" s="20">
        <v>86</v>
      </c>
      <c r="C160" s="20">
        <f t="shared" si="4"/>
        <v>47.024799999999999</v>
      </c>
      <c r="D160" s="21" t="s">
        <v>101</v>
      </c>
      <c r="E160" s="21" t="s">
        <v>94</v>
      </c>
      <c r="F160" s="22">
        <v>1</v>
      </c>
      <c r="G160" s="22">
        <v>1</v>
      </c>
      <c r="H160" t="str">
        <f t="shared" si="5"/>
        <v>live</v>
      </c>
    </row>
    <row r="161" spans="1:8" ht="75" x14ac:dyDescent="0.25">
      <c r="A161" s="19">
        <v>38867</v>
      </c>
      <c r="B161" s="20">
        <v>80</v>
      </c>
      <c r="C161" s="20">
        <f t="shared" si="4"/>
        <v>43.744</v>
      </c>
      <c r="D161" s="21" t="s">
        <v>101</v>
      </c>
      <c r="E161" s="21" t="s">
        <v>114</v>
      </c>
      <c r="F161" s="22">
        <v>1</v>
      </c>
      <c r="G161" s="22">
        <v>1</v>
      </c>
      <c r="H161" t="str">
        <f t="shared" si="5"/>
        <v>live</v>
      </c>
    </row>
    <row r="162" spans="1:8" x14ac:dyDescent="0.25">
      <c r="A162" s="19">
        <v>38937</v>
      </c>
      <c r="B162" s="20">
        <v>83</v>
      </c>
      <c r="C162" s="20">
        <f t="shared" si="4"/>
        <v>45.384399999999999</v>
      </c>
      <c r="D162" s="21" t="s">
        <v>101</v>
      </c>
      <c r="E162" s="21" t="s">
        <v>94</v>
      </c>
      <c r="F162" s="22">
        <v>1</v>
      </c>
      <c r="G162" s="22">
        <v>1</v>
      </c>
      <c r="H162" t="str">
        <f t="shared" si="5"/>
        <v>live</v>
      </c>
    </row>
    <row r="163" spans="1:8" x14ac:dyDescent="0.25">
      <c r="A163" s="19">
        <v>38867</v>
      </c>
      <c r="B163" s="20">
        <v>80</v>
      </c>
      <c r="C163" s="20">
        <f t="shared" si="4"/>
        <v>43.744</v>
      </c>
      <c r="D163" s="21" t="s">
        <v>101</v>
      </c>
      <c r="E163" s="21" t="s">
        <v>94</v>
      </c>
      <c r="F163" s="22">
        <v>1</v>
      </c>
      <c r="G163" s="22">
        <v>1</v>
      </c>
      <c r="H163" t="str">
        <f t="shared" si="5"/>
        <v>live</v>
      </c>
    </row>
    <row r="164" spans="1:8" ht="30" x14ac:dyDescent="0.25">
      <c r="A164" s="19">
        <v>38881</v>
      </c>
      <c r="B164" s="20">
        <v>82</v>
      </c>
      <c r="C164" s="20">
        <f t="shared" si="4"/>
        <v>44.837599999999995</v>
      </c>
      <c r="D164" s="21" t="s">
        <v>98</v>
      </c>
      <c r="E164" s="21" t="s">
        <v>94</v>
      </c>
      <c r="F164" s="22">
        <v>1</v>
      </c>
      <c r="G164" s="22">
        <v>1</v>
      </c>
      <c r="H164" t="str">
        <f t="shared" si="5"/>
        <v>live</v>
      </c>
    </row>
    <row r="165" spans="1:8" x14ac:dyDescent="0.25">
      <c r="A165" s="19">
        <v>38881</v>
      </c>
      <c r="B165" s="20">
        <v>82</v>
      </c>
      <c r="C165" s="20">
        <f t="shared" si="4"/>
        <v>44.837599999999995</v>
      </c>
      <c r="D165" s="21" t="s">
        <v>101</v>
      </c>
      <c r="E165" s="21" t="s">
        <v>94</v>
      </c>
      <c r="F165" s="22">
        <v>1</v>
      </c>
      <c r="G165" s="22">
        <v>1</v>
      </c>
      <c r="H165" t="str">
        <f t="shared" si="5"/>
        <v>live</v>
      </c>
    </row>
    <row r="166" spans="1:8" ht="30" x14ac:dyDescent="0.25">
      <c r="A166" s="19">
        <v>38867</v>
      </c>
      <c r="B166" s="20">
        <v>80</v>
      </c>
      <c r="C166" s="20">
        <f t="shared" si="4"/>
        <v>43.744</v>
      </c>
      <c r="D166" s="21" t="s">
        <v>105</v>
      </c>
      <c r="E166" s="21" t="s">
        <v>94</v>
      </c>
      <c r="F166" s="22">
        <v>1</v>
      </c>
      <c r="G166" s="22">
        <v>1</v>
      </c>
      <c r="H166" t="str">
        <f t="shared" si="5"/>
        <v>live</v>
      </c>
    </row>
    <row r="167" spans="1:8" x14ac:dyDescent="0.25">
      <c r="A167" s="19">
        <v>38867</v>
      </c>
      <c r="B167" s="20">
        <v>80</v>
      </c>
      <c r="C167" s="20">
        <f t="shared" si="4"/>
        <v>43.744</v>
      </c>
      <c r="D167" s="21" t="s">
        <v>101</v>
      </c>
      <c r="E167" s="21" t="s">
        <v>94</v>
      </c>
      <c r="F167" s="22">
        <v>1</v>
      </c>
      <c r="G167" s="22">
        <v>1</v>
      </c>
      <c r="H167" t="str">
        <f t="shared" si="5"/>
        <v>live</v>
      </c>
    </row>
    <row r="168" spans="1:8" x14ac:dyDescent="0.25">
      <c r="A168" s="19">
        <v>38867</v>
      </c>
      <c r="B168" s="20">
        <v>80</v>
      </c>
      <c r="C168" s="20">
        <f t="shared" si="4"/>
        <v>43.744</v>
      </c>
      <c r="D168" s="21" t="s">
        <v>101</v>
      </c>
      <c r="E168" s="21" t="s">
        <v>94</v>
      </c>
      <c r="F168" s="22">
        <v>1</v>
      </c>
      <c r="G168" s="22">
        <v>1</v>
      </c>
      <c r="H168" t="str">
        <f t="shared" si="5"/>
        <v>live</v>
      </c>
    </row>
    <row r="169" spans="1:8" x14ac:dyDescent="0.25">
      <c r="A169" s="19">
        <v>38937</v>
      </c>
      <c r="B169" s="20">
        <v>83.5</v>
      </c>
      <c r="C169" s="20">
        <f t="shared" si="4"/>
        <v>45.657799999999995</v>
      </c>
      <c r="D169" s="21" t="s">
        <v>101</v>
      </c>
      <c r="E169" s="21" t="s">
        <v>94</v>
      </c>
      <c r="F169" s="22">
        <v>1</v>
      </c>
      <c r="G169" s="22">
        <v>1</v>
      </c>
      <c r="H169" t="str">
        <f t="shared" si="5"/>
        <v>live</v>
      </c>
    </row>
    <row r="170" spans="1:8" x14ac:dyDescent="0.25">
      <c r="A170" s="19">
        <v>38559</v>
      </c>
      <c r="B170" s="20">
        <v>84</v>
      </c>
      <c r="C170" s="20">
        <f t="shared" si="4"/>
        <v>45.931199999999997</v>
      </c>
      <c r="D170" s="21" t="s">
        <v>101</v>
      </c>
      <c r="E170" s="21" t="s">
        <v>94</v>
      </c>
      <c r="F170" s="22">
        <v>1</v>
      </c>
      <c r="G170" s="22">
        <v>1</v>
      </c>
      <c r="H170" t="str">
        <f t="shared" si="5"/>
        <v>live</v>
      </c>
    </row>
    <row r="171" spans="1:8" ht="45" x14ac:dyDescent="0.25">
      <c r="A171" s="19">
        <v>38559</v>
      </c>
      <c r="B171" s="20">
        <v>84</v>
      </c>
      <c r="C171" s="20">
        <f t="shared" si="4"/>
        <v>45.931199999999997</v>
      </c>
      <c r="D171" s="21" t="s">
        <v>100</v>
      </c>
      <c r="E171" s="21" t="s">
        <v>94</v>
      </c>
      <c r="F171" s="22">
        <v>1</v>
      </c>
      <c r="G171" s="22">
        <v>1</v>
      </c>
      <c r="H171" t="str">
        <f t="shared" si="5"/>
        <v>live</v>
      </c>
    </row>
    <row r="172" spans="1:8" x14ac:dyDescent="0.25">
      <c r="A172" s="19">
        <v>38937</v>
      </c>
      <c r="B172" s="20">
        <v>89</v>
      </c>
      <c r="C172" s="20">
        <f t="shared" si="4"/>
        <v>48.665199999999999</v>
      </c>
      <c r="D172" s="21" t="s">
        <v>101</v>
      </c>
      <c r="E172" s="21" t="s">
        <v>94</v>
      </c>
      <c r="F172" s="22">
        <v>1</v>
      </c>
      <c r="G172" s="22">
        <v>1</v>
      </c>
      <c r="H172" t="str">
        <f t="shared" si="5"/>
        <v>live</v>
      </c>
    </row>
    <row r="173" spans="1:8" ht="45" x14ac:dyDescent="0.25">
      <c r="A173" s="19">
        <v>38559</v>
      </c>
      <c r="B173" s="20">
        <v>84</v>
      </c>
      <c r="C173" s="20">
        <f t="shared" si="4"/>
        <v>45.931199999999997</v>
      </c>
      <c r="D173" s="21" t="s">
        <v>100</v>
      </c>
      <c r="E173" s="21" t="s">
        <v>94</v>
      </c>
      <c r="F173" s="22">
        <v>1</v>
      </c>
      <c r="G173" s="22">
        <v>1</v>
      </c>
      <c r="H173" t="str">
        <f t="shared" si="5"/>
        <v>live</v>
      </c>
    </row>
    <row r="174" spans="1:8" x14ac:dyDescent="0.25">
      <c r="A174" s="19">
        <v>38559</v>
      </c>
      <c r="B174" s="20">
        <v>84</v>
      </c>
      <c r="C174" s="20">
        <f t="shared" si="4"/>
        <v>45.931199999999997</v>
      </c>
      <c r="D174" s="21" t="s">
        <v>101</v>
      </c>
      <c r="E174" s="21" t="s">
        <v>94</v>
      </c>
      <c r="F174" s="22">
        <v>1</v>
      </c>
      <c r="G174" s="22">
        <v>1</v>
      </c>
      <c r="H174" t="str">
        <f t="shared" si="5"/>
        <v>live</v>
      </c>
    </row>
    <row r="175" spans="1:8" ht="60" x14ac:dyDescent="0.25">
      <c r="A175" s="19">
        <v>38860</v>
      </c>
      <c r="B175" s="20">
        <v>57</v>
      </c>
      <c r="C175" s="20">
        <f t="shared" si="4"/>
        <v>31.167599999999997</v>
      </c>
      <c r="D175" s="21" t="s">
        <v>96</v>
      </c>
      <c r="E175" s="21" t="s">
        <v>115</v>
      </c>
      <c r="F175" s="22">
        <v>1</v>
      </c>
      <c r="G175" s="22">
        <v>1</v>
      </c>
      <c r="H175" t="str">
        <f t="shared" si="5"/>
        <v>live</v>
      </c>
    </row>
    <row r="176" spans="1:8" ht="30" x14ac:dyDescent="0.25">
      <c r="A176" s="19">
        <v>38559</v>
      </c>
      <c r="B176" s="20">
        <v>84</v>
      </c>
      <c r="C176" s="20">
        <f t="shared" si="4"/>
        <v>45.931199999999997</v>
      </c>
      <c r="D176" s="21" t="s">
        <v>98</v>
      </c>
      <c r="E176" s="21" t="s">
        <v>94</v>
      </c>
      <c r="F176" s="22">
        <v>1</v>
      </c>
      <c r="G176" s="22">
        <v>1</v>
      </c>
      <c r="H176" t="str">
        <f t="shared" si="5"/>
        <v>live</v>
      </c>
    </row>
    <row r="177" spans="1:8" ht="45" x14ac:dyDescent="0.25">
      <c r="A177" s="19">
        <v>38505</v>
      </c>
      <c r="B177" s="20">
        <v>59</v>
      </c>
      <c r="C177" s="20">
        <f t="shared" si="4"/>
        <v>32.261199999999995</v>
      </c>
      <c r="D177" s="21" t="s">
        <v>100</v>
      </c>
      <c r="E177" s="21" t="s">
        <v>94</v>
      </c>
      <c r="F177" s="22">
        <v>1</v>
      </c>
      <c r="G177" s="22">
        <v>1</v>
      </c>
      <c r="H177" t="str">
        <f t="shared" si="5"/>
        <v>live</v>
      </c>
    </row>
    <row r="178" spans="1:8" x14ac:dyDescent="0.25">
      <c r="A178" s="19">
        <v>38559</v>
      </c>
      <c r="B178" s="20">
        <v>84</v>
      </c>
      <c r="C178" s="20">
        <f t="shared" si="4"/>
        <v>45.931199999999997</v>
      </c>
      <c r="D178" s="21" t="s">
        <v>101</v>
      </c>
      <c r="E178" s="21" t="s">
        <v>94</v>
      </c>
      <c r="F178" s="22">
        <v>1</v>
      </c>
      <c r="G178" s="22">
        <v>1</v>
      </c>
      <c r="H178" t="str">
        <f t="shared" si="5"/>
        <v>live</v>
      </c>
    </row>
    <row r="179" spans="1:8" ht="45" x14ac:dyDescent="0.25">
      <c r="A179" s="19">
        <v>38860</v>
      </c>
      <c r="B179" s="20">
        <v>81</v>
      </c>
      <c r="C179" s="20">
        <f t="shared" si="4"/>
        <v>44.290799999999997</v>
      </c>
      <c r="D179" s="21" t="s">
        <v>100</v>
      </c>
      <c r="E179" s="21" t="s">
        <v>116</v>
      </c>
      <c r="F179" s="22">
        <v>1</v>
      </c>
      <c r="G179" s="22">
        <v>1</v>
      </c>
      <c r="H179" t="str">
        <f t="shared" si="5"/>
        <v>live</v>
      </c>
    </row>
    <row r="180" spans="1:8" x14ac:dyDescent="0.25">
      <c r="A180" s="19">
        <v>38937</v>
      </c>
      <c r="B180" s="20">
        <v>89</v>
      </c>
      <c r="C180" s="20">
        <f t="shared" si="4"/>
        <v>48.665199999999999</v>
      </c>
      <c r="D180" s="21" t="s">
        <v>101</v>
      </c>
      <c r="E180" s="21" t="s">
        <v>94</v>
      </c>
      <c r="F180" s="22">
        <v>1</v>
      </c>
      <c r="G180" s="22">
        <v>1</v>
      </c>
      <c r="H180" t="str">
        <f t="shared" si="5"/>
        <v>live</v>
      </c>
    </row>
    <row r="181" spans="1:8" ht="45" x14ac:dyDescent="0.25">
      <c r="A181" s="19">
        <v>38860</v>
      </c>
      <c r="B181" s="20">
        <v>57</v>
      </c>
      <c r="C181" s="20">
        <f t="shared" si="4"/>
        <v>31.167599999999997</v>
      </c>
      <c r="D181" s="21" t="s">
        <v>100</v>
      </c>
      <c r="E181" s="21" t="s">
        <v>94</v>
      </c>
      <c r="F181" s="22">
        <v>1</v>
      </c>
      <c r="G181" s="22">
        <v>1</v>
      </c>
      <c r="H181" t="str">
        <f t="shared" si="5"/>
        <v>live</v>
      </c>
    </row>
    <row r="182" spans="1:8" ht="30" x14ac:dyDescent="0.25">
      <c r="A182" s="19">
        <v>38937</v>
      </c>
      <c r="B182" s="20">
        <v>89</v>
      </c>
      <c r="C182" s="20">
        <f t="shared" si="4"/>
        <v>48.665199999999999</v>
      </c>
      <c r="D182" s="21" t="s">
        <v>105</v>
      </c>
      <c r="E182" s="21" t="s">
        <v>94</v>
      </c>
      <c r="F182" s="22">
        <v>1</v>
      </c>
      <c r="G182" s="22">
        <v>1</v>
      </c>
      <c r="H182" t="str">
        <f t="shared" si="5"/>
        <v>live</v>
      </c>
    </row>
    <row r="183" spans="1:8" ht="30" x14ac:dyDescent="0.25">
      <c r="A183" s="19">
        <v>38881</v>
      </c>
      <c r="B183" s="20">
        <v>83</v>
      </c>
      <c r="C183" s="20">
        <f t="shared" si="4"/>
        <v>45.384399999999999</v>
      </c>
      <c r="D183" s="21" t="s">
        <v>103</v>
      </c>
      <c r="E183" s="21" t="s">
        <v>94</v>
      </c>
      <c r="F183" s="22">
        <v>1</v>
      </c>
      <c r="G183" s="22">
        <v>1</v>
      </c>
      <c r="H183" t="str">
        <f t="shared" si="5"/>
        <v>live</v>
      </c>
    </row>
    <row r="184" spans="1:8" ht="45" x14ac:dyDescent="0.25">
      <c r="A184" s="19">
        <v>38559</v>
      </c>
      <c r="B184" s="20">
        <v>84</v>
      </c>
      <c r="C184" s="20">
        <f t="shared" si="4"/>
        <v>45.931199999999997</v>
      </c>
      <c r="D184" s="21" t="s">
        <v>100</v>
      </c>
      <c r="E184" s="21" t="s">
        <v>94</v>
      </c>
      <c r="F184" s="22">
        <v>1</v>
      </c>
      <c r="G184" s="22">
        <v>1</v>
      </c>
      <c r="H184" t="str">
        <f t="shared" si="5"/>
        <v>live</v>
      </c>
    </row>
    <row r="185" spans="1:8" x14ac:dyDescent="0.25">
      <c r="A185" s="19">
        <v>38937</v>
      </c>
      <c r="B185" s="20">
        <v>89</v>
      </c>
      <c r="C185" s="20">
        <f t="shared" si="4"/>
        <v>48.665199999999999</v>
      </c>
      <c r="D185" s="21" t="s">
        <v>101</v>
      </c>
      <c r="E185" s="21" t="s">
        <v>94</v>
      </c>
      <c r="F185" s="22">
        <v>1</v>
      </c>
      <c r="G185" s="22">
        <v>1</v>
      </c>
      <c r="H185" t="str">
        <f t="shared" si="5"/>
        <v>live</v>
      </c>
    </row>
    <row r="186" spans="1:8" x14ac:dyDescent="0.25">
      <c r="A186" s="19">
        <v>38559</v>
      </c>
      <c r="B186" s="20">
        <v>84</v>
      </c>
      <c r="C186" s="20">
        <f t="shared" si="4"/>
        <v>45.931199999999997</v>
      </c>
      <c r="D186" s="21" t="s">
        <v>101</v>
      </c>
      <c r="E186" s="21" t="s">
        <v>94</v>
      </c>
      <c r="F186" s="22">
        <v>1</v>
      </c>
      <c r="G186" s="22">
        <v>1</v>
      </c>
      <c r="H186" t="str">
        <f t="shared" si="5"/>
        <v>live</v>
      </c>
    </row>
    <row r="187" spans="1:8" x14ac:dyDescent="0.25">
      <c r="A187" s="19">
        <v>38559</v>
      </c>
      <c r="B187" s="20">
        <v>84</v>
      </c>
      <c r="C187" s="20">
        <f t="shared" si="4"/>
        <v>45.931199999999997</v>
      </c>
      <c r="D187" s="21" t="s">
        <v>101</v>
      </c>
      <c r="E187" s="21" t="s">
        <v>94</v>
      </c>
      <c r="F187" s="22">
        <v>1</v>
      </c>
      <c r="G187" s="22">
        <v>1</v>
      </c>
      <c r="H187" t="str">
        <f t="shared" si="5"/>
        <v>live</v>
      </c>
    </row>
    <row r="188" spans="1:8" x14ac:dyDescent="0.25">
      <c r="A188" s="19">
        <v>38881</v>
      </c>
      <c r="B188" s="20">
        <v>83</v>
      </c>
      <c r="C188" s="20">
        <f t="shared" si="4"/>
        <v>45.384399999999999</v>
      </c>
      <c r="D188" s="21" t="s">
        <v>101</v>
      </c>
      <c r="E188" s="21" t="s">
        <v>94</v>
      </c>
      <c r="F188" s="22">
        <v>1</v>
      </c>
      <c r="G188" s="22">
        <v>1</v>
      </c>
      <c r="H188" t="str">
        <f t="shared" si="5"/>
        <v>live</v>
      </c>
    </row>
    <row r="189" spans="1:8" x14ac:dyDescent="0.25">
      <c r="A189" s="19">
        <v>38937</v>
      </c>
      <c r="B189" s="20">
        <v>89</v>
      </c>
      <c r="C189" s="20">
        <f t="shared" si="4"/>
        <v>48.665199999999999</v>
      </c>
      <c r="D189" s="21" t="s">
        <v>101</v>
      </c>
      <c r="E189" s="21" t="s">
        <v>94</v>
      </c>
      <c r="F189" s="22">
        <v>1</v>
      </c>
      <c r="G189" s="22">
        <v>1</v>
      </c>
      <c r="H189" t="str">
        <f t="shared" si="5"/>
        <v>live</v>
      </c>
    </row>
    <row r="190" spans="1:8" ht="75" x14ac:dyDescent="0.25">
      <c r="A190" s="19">
        <v>38559</v>
      </c>
      <c r="B190" s="20">
        <v>84</v>
      </c>
      <c r="C190" s="20">
        <f t="shared" si="4"/>
        <v>45.931199999999997</v>
      </c>
      <c r="D190" s="21" t="s">
        <v>101</v>
      </c>
      <c r="E190" s="21" t="s">
        <v>114</v>
      </c>
      <c r="F190" s="22">
        <v>1</v>
      </c>
      <c r="G190" s="22">
        <v>1</v>
      </c>
      <c r="H190" t="str">
        <f t="shared" si="5"/>
        <v>live</v>
      </c>
    </row>
    <row r="191" spans="1:8" ht="45" x14ac:dyDescent="0.25">
      <c r="A191" s="19">
        <v>38860</v>
      </c>
      <c r="B191" s="20">
        <v>57</v>
      </c>
      <c r="C191" s="20">
        <f t="shared" si="4"/>
        <v>31.167599999999997</v>
      </c>
      <c r="D191" s="21" t="s">
        <v>100</v>
      </c>
      <c r="E191" s="21" t="s">
        <v>94</v>
      </c>
      <c r="F191" s="22">
        <v>1</v>
      </c>
      <c r="G191" s="22">
        <v>1</v>
      </c>
      <c r="H191" t="str">
        <f t="shared" si="5"/>
        <v>live</v>
      </c>
    </row>
    <row r="192" spans="1:8" x14ac:dyDescent="0.25">
      <c r="A192" s="19">
        <v>38860</v>
      </c>
      <c r="B192" s="20">
        <v>83</v>
      </c>
      <c r="C192" s="20">
        <f t="shared" si="4"/>
        <v>45.384399999999999</v>
      </c>
      <c r="D192" s="21" t="s">
        <v>101</v>
      </c>
      <c r="E192" s="21" t="s">
        <v>94</v>
      </c>
      <c r="F192" s="22">
        <v>1</v>
      </c>
      <c r="G192" s="22">
        <v>1</v>
      </c>
      <c r="H192" t="str">
        <f t="shared" si="5"/>
        <v>live</v>
      </c>
    </row>
    <row r="193" spans="1:8" x14ac:dyDescent="0.25">
      <c r="A193" s="19">
        <v>38860</v>
      </c>
      <c r="B193" s="20">
        <v>83</v>
      </c>
      <c r="C193" s="20">
        <f t="shared" si="4"/>
        <v>45.384399999999999</v>
      </c>
      <c r="D193" s="21" t="s">
        <v>101</v>
      </c>
      <c r="E193" s="21" t="s">
        <v>94</v>
      </c>
      <c r="F193" s="22">
        <v>1</v>
      </c>
      <c r="G193" s="22">
        <v>1</v>
      </c>
      <c r="H193" t="str">
        <f t="shared" si="5"/>
        <v>live</v>
      </c>
    </row>
    <row r="194" spans="1:8" ht="30" x14ac:dyDescent="0.25">
      <c r="A194" s="19">
        <v>38881</v>
      </c>
      <c r="B194" s="20">
        <v>83</v>
      </c>
      <c r="C194" s="20">
        <f t="shared" ref="C194:C257" si="6">0.5468*B194</f>
        <v>45.384399999999999</v>
      </c>
      <c r="D194" s="21" t="s">
        <v>103</v>
      </c>
      <c r="E194" s="21" t="s">
        <v>94</v>
      </c>
      <c r="F194" s="22">
        <v>1</v>
      </c>
      <c r="G194" s="22">
        <v>1</v>
      </c>
      <c r="H194" t="str">
        <f t="shared" si="5"/>
        <v>live</v>
      </c>
    </row>
    <row r="195" spans="1:8" ht="45" x14ac:dyDescent="0.25">
      <c r="A195" s="19">
        <v>38860</v>
      </c>
      <c r="B195" s="20">
        <v>83</v>
      </c>
      <c r="C195" s="20">
        <f t="shared" si="6"/>
        <v>45.384399999999999</v>
      </c>
      <c r="D195" s="21" t="s">
        <v>93</v>
      </c>
      <c r="E195" s="21" t="s">
        <v>94</v>
      </c>
      <c r="F195" s="22">
        <v>1</v>
      </c>
      <c r="G195" s="22">
        <v>1</v>
      </c>
      <c r="H195" t="str">
        <f t="shared" ref="H195:H258" si="7">IF(G195=0, "dead", "live")</f>
        <v>live</v>
      </c>
    </row>
    <row r="196" spans="1:8" x14ac:dyDescent="0.25">
      <c r="A196" s="19">
        <v>38860</v>
      </c>
      <c r="B196" s="20">
        <v>83</v>
      </c>
      <c r="C196" s="20">
        <f t="shared" si="6"/>
        <v>45.384399999999999</v>
      </c>
      <c r="D196" s="21" t="s">
        <v>101</v>
      </c>
      <c r="E196" s="21" t="s">
        <v>94</v>
      </c>
      <c r="F196" s="22">
        <v>1</v>
      </c>
      <c r="G196" s="22">
        <v>1</v>
      </c>
      <c r="H196" t="str">
        <f t="shared" si="7"/>
        <v>live</v>
      </c>
    </row>
    <row r="197" spans="1:8" ht="30" x14ac:dyDescent="0.25">
      <c r="A197" s="19">
        <v>38559</v>
      </c>
      <c r="B197" s="20">
        <v>84</v>
      </c>
      <c r="C197" s="20">
        <f t="shared" si="6"/>
        <v>45.931199999999997</v>
      </c>
      <c r="D197" s="21" t="s">
        <v>98</v>
      </c>
      <c r="E197" s="21" t="s">
        <v>94</v>
      </c>
      <c r="F197" s="22">
        <v>1</v>
      </c>
      <c r="G197" s="22">
        <v>1</v>
      </c>
      <c r="H197" t="str">
        <f t="shared" si="7"/>
        <v>live</v>
      </c>
    </row>
    <row r="198" spans="1:8" ht="60" x14ac:dyDescent="0.25">
      <c r="A198" s="19">
        <v>38860</v>
      </c>
      <c r="B198" s="20">
        <v>57</v>
      </c>
      <c r="C198" s="20">
        <f t="shared" si="6"/>
        <v>31.167599999999997</v>
      </c>
      <c r="D198" s="21" t="s">
        <v>100</v>
      </c>
      <c r="E198" s="21" t="s">
        <v>117</v>
      </c>
      <c r="F198" s="22">
        <v>1</v>
      </c>
      <c r="G198" s="22">
        <v>1</v>
      </c>
      <c r="H198" t="str">
        <f t="shared" si="7"/>
        <v>live</v>
      </c>
    </row>
    <row r="199" spans="1:8" ht="45" x14ac:dyDescent="0.25">
      <c r="A199" s="19">
        <v>38860</v>
      </c>
      <c r="B199" s="20">
        <v>57</v>
      </c>
      <c r="C199" s="20">
        <f t="shared" si="6"/>
        <v>31.167599999999997</v>
      </c>
      <c r="D199" s="21" t="s">
        <v>100</v>
      </c>
      <c r="E199" s="21" t="s">
        <v>94</v>
      </c>
      <c r="F199" s="22">
        <v>1</v>
      </c>
      <c r="G199" s="22">
        <v>1</v>
      </c>
      <c r="H199" t="str">
        <f t="shared" si="7"/>
        <v>live</v>
      </c>
    </row>
    <row r="200" spans="1:8" ht="30" x14ac:dyDescent="0.25">
      <c r="A200" s="19">
        <v>38860</v>
      </c>
      <c r="B200" s="20">
        <v>57</v>
      </c>
      <c r="C200" s="20">
        <f t="shared" si="6"/>
        <v>31.167599999999997</v>
      </c>
      <c r="D200" s="21" t="s">
        <v>101</v>
      </c>
      <c r="E200" s="21" t="s">
        <v>99</v>
      </c>
      <c r="F200" s="22">
        <v>1</v>
      </c>
      <c r="G200" s="22">
        <v>1</v>
      </c>
      <c r="H200" t="str">
        <f t="shared" si="7"/>
        <v>live</v>
      </c>
    </row>
    <row r="201" spans="1:8" ht="45" x14ac:dyDescent="0.25">
      <c r="A201" s="19">
        <v>38860</v>
      </c>
      <c r="B201" s="20">
        <v>57</v>
      </c>
      <c r="C201" s="20">
        <f t="shared" si="6"/>
        <v>31.167599999999997</v>
      </c>
      <c r="D201" s="21" t="s">
        <v>100</v>
      </c>
      <c r="E201" s="21" t="s">
        <v>94</v>
      </c>
      <c r="F201" s="22">
        <v>1</v>
      </c>
      <c r="G201" s="22">
        <v>1</v>
      </c>
      <c r="H201" t="str">
        <f t="shared" si="7"/>
        <v>live</v>
      </c>
    </row>
    <row r="202" spans="1:8" ht="45" x14ac:dyDescent="0.25">
      <c r="A202" s="19">
        <v>38937</v>
      </c>
      <c r="B202" s="20">
        <v>86</v>
      </c>
      <c r="C202" s="20">
        <f t="shared" si="6"/>
        <v>47.024799999999999</v>
      </c>
      <c r="D202" s="21" t="s">
        <v>100</v>
      </c>
      <c r="E202" s="21" t="s">
        <v>94</v>
      </c>
      <c r="F202" s="22">
        <v>1</v>
      </c>
      <c r="G202" s="22">
        <v>1</v>
      </c>
      <c r="H202" t="str">
        <f t="shared" si="7"/>
        <v>live</v>
      </c>
    </row>
    <row r="203" spans="1:8" ht="45" x14ac:dyDescent="0.25">
      <c r="A203" s="19">
        <v>38860</v>
      </c>
      <c r="B203" s="20">
        <v>57</v>
      </c>
      <c r="C203" s="20">
        <f t="shared" si="6"/>
        <v>31.167599999999997</v>
      </c>
      <c r="D203" s="21" t="s">
        <v>100</v>
      </c>
      <c r="E203" s="21" t="s">
        <v>94</v>
      </c>
      <c r="F203" s="22">
        <v>1</v>
      </c>
      <c r="G203" s="22">
        <v>1</v>
      </c>
      <c r="H203" t="str">
        <f t="shared" si="7"/>
        <v>live</v>
      </c>
    </row>
    <row r="204" spans="1:8" ht="30" x14ac:dyDescent="0.25">
      <c r="A204" s="19">
        <v>38881</v>
      </c>
      <c r="B204" s="20">
        <v>83</v>
      </c>
      <c r="C204" s="20">
        <f t="shared" si="6"/>
        <v>45.384399999999999</v>
      </c>
      <c r="D204" s="21" t="s">
        <v>103</v>
      </c>
      <c r="E204" s="21" t="s">
        <v>118</v>
      </c>
      <c r="F204" s="22">
        <v>1</v>
      </c>
      <c r="G204" s="22">
        <v>1</v>
      </c>
      <c r="H204" t="str">
        <f t="shared" si="7"/>
        <v>live</v>
      </c>
    </row>
    <row r="205" spans="1:8" ht="45" x14ac:dyDescent="0.25">
      <c r="A205" s="19">
        <v>38860</v>
      </c>
      <c r="B205" s="20">
        <v>57</v>
      </c>
      <c r="C205" s="20">
        <f t="shared" si="6"/>
        <v>31.167599999999997</v>
      </c>
      <c r="D205" s="21" t="s">
        <v>100</v>
      </c>
      <c r="E205" s="21" t="s">
        <v>94</v>
      </c>
      <c r="F205" s="22">
        <v>1</v>
      </c>
      <c r="G205" s="22">
        <v>1</v>
      </c>
      <c r="H205" t="str">
        <f t="shared" si="7"/>
        <v>live</v>
      </c>
    </row>
    <row r="206" spans="1:8" ht="45" x14ac:dyDescent="0.25">
      <c r="A206" s="19">
        <v>38860</v>
      </c>
      <c r="B206" s="20">
        <v>57</v>
      </c>
      <c r="C206" s="20">
        <f t="shared" si="6"/>
        <v>31.167599999999997</v>
      </c>
      <c r="D206" s="21" t="s">
        <v>100</v>
      </c>
      <c r="E206" s="21" t="s">
        <v>94</v>
      </c>
      <c r="F206" s="22">
        <v>1</v>
      </c>
      <c r="G206" s="22">
        <v>1</v>
      </c>
      <c r="H206" t="str">
        <f t="shared" si="7"/>
        <v>live</v>
      </c>
    </row>
    <row r="207" spans="1:8" ht="45" x14ac:dyDescent="0.25">
      <c r="A207" s="19">
        <v>38867</v>
      </c>
      <c r="B207" s="20">
        <v>80</v>
      </c>
      <c r="C207" s="20">
        <f t="shared" si="6"/>
        <v>43.744</v>
      </c>
      <c r="D207" s="21" t="s">
        <v>100</v>
      </c>
      <c r="E207" s="21" t="s">
        <v>94</v>
      </c>
      <c r="F207" s="22">
        <v>1</v>
      </c>
      <c r="G207" s="22">
        <v>1</v>
      </c>
      <c r="H207" t="str">
        <f t="shared" si="7"/>
        <v>live</v>
      </c>
    </row>
    <row r="208" spans="1:8" ht="45" x14ac:dyDescent="0.25">
      <c r="A208" s="19">
        <v>38860</v>
      </c>
      <c r="B208" s="20">
        <v>57</v>
      </c>
      <c r="C208" s="20">
        <f t="shared" si="6"/>
        <v>31.167599999999997</v>
      </c>
      <c r="D208" s="21" t="s">
        <v>100</v>
      </c>
      <c r="E208" s="21" t="s">
        <v>94</v>
      </c>
      <c r="F208" s="22">
        <v>1</v>
      </c>
      <c r="G208" s="22">
        <v>1</v>
      </c>
      <c r="H208" t="str">
        <f t="shared" si="7"/>
        <v>live</v>
      </c>
    </row>
    <row r="209" spans="1:8" ht="105" x14ac:dyDescent="0.25">
      <c r="A209" s="19">
        <v>38881</v>
      </c>
      <c r="B209" s="20">
        <v>56</v>
      </c>
      <c r="C209" s="20">
        <f t="shared" si="6"/>
        <v>30.620799999999996</v>
      </c>
      <c r="D209" s="21" t="s">
        <v>98</v>
      </c>
      <c r="E209" s="21" t="s">
        <v>119</v>
      </c>
      <c r="F209" s="22">
        <v>2</v>
      </c>
      <c r="G209" s="22">
        <v>1</v>
      </c>
      <c r="H209" t="str">
        <f t="shared" si="7"/>
        <v>live</v>
      </c>
    </row>
    <row r="210" spans="1:8" ht="30" x14ac:dyDescent="0.25">
      <c r="A210" s="19">
        <v>38881</v>
      </c>
      <c r="B210" s="20">
        <v>82</v>
      </c>
      <c r="C210" s="20">
        <f t="shared" si="6"/>
        <v>44.837599999999995</v>
      </c>
      <c r="D210" s="21" t="s">
        <v>103</v>
      </c>
      <c r="E210" s="21" t="s">
        <v>94</v>
      </c>
      <c r="F210" s="22">
        <v>2</v>
      </c>
      <c r="G210" s="22">
        <v>1</v>
      </c>
      <c r="H210" t="str">
        <f t="shared" si="7"/>
        <v>live</v>
      </c>
    </row>
    <row r="211" spans="1:8" ht="30" x14ac:dyDescent="0.25">
      <c r="A211" s="19">
        <v>38519</v>
      </c>
      <c r="B211" s="20">
        <v>57</v>
      </c>
      <c r="C211" s="20">
        <f t="shared" si="6"/>
        <v>31.167599999999997</v>
      </c>
      <c r="D211" s="21" t="s">
        <v>98</v>
      </c>
      <c r="E211" s="21" t="s">
        <v>94</v>
      </c>
      <c r="F211" s="22">
        <v>2</v>
      </c>
      <c r="G211" s="22">
        <v>1</v>
      </c>
      <c r="H211" t="str">
        <f t="shared" si="7"/>
        <v>live</v>
      </c>
    </row>
    <row r="212" spans="1:8" ht="30" x14ac:dyDescent="0.25">
      <c r="A212" s="19">
        <v>38559</v>
      </c>
      <c r="B212" s="20">
        <v>57</v>
      </c>
      <c r="C212" s="20">
        <f t="shared" si="6"/>
        <v>31.167599999999997</v>
      </c>
      <c r="D212" s="21" t="s">
        <v>98</v>
      </c>
      <c r="E212" s="21" t="s">
        <v>94</v>
      </c>
      <c r="F212" s="22">
        <v>2</v>
      </c>
      <c r="G212" s="22">
        <v>1</v>
      </c>
      <c r="H212" t="str">
        <f t="shared" si="7"/>
        <v>live</v>
      </c>
    </row>
    <row r="213" spans="1:8" ht="45" x14ac:dyDescent="0.25">
      <c r="A213" s="19">
        <v>38860</v>
      </c>
      <c r="B213" s="20">
        <v>83</v>
      </c>
      <c r="C213" s="20">
        <f t="shared" si="6"/>
        <v>45.384399999999999</v>
      </c>
      <c r="D213" s="21" t="s">
        <v>95</v>
      </c>
      <c r="E213" s="21" t="s">
        <v>94</v>
      </c>
      <c r="F213" s="22">
        <v>2</v>
      </c>
      <c r="G213" s="22">
        <v>1</v>
      </c>
      <c r="H213" t="str">
        <f t="shared" si="7"/>
        <v>live</v>
      </c>
    </row>
    <row r="214" spans="1:8" x14ac:dyDescent="0.25">
      <c r="A214" s="19">
        <v>38937</v>
      </c>
      <c r="B214" s="20">
        <v>86</v>
      </c>
      <c r="C214" s="20">
        <f t="shared" si="6"/>
        <v>47.024799999999999</v>
      </c>
      <c r="D214" s="21" t="s">
        <v>101</v>
      </c>
      <c r="E214" s="21" t="s">
        <v>94</v>
      </c>
      <c r="F214" s="22">
        <v>2</v>
      </c>
      <c r="G214" s="22">
        <v>1</v>
      </c>
      <c r="H214" t="str">
        <f t="shared" si="7"/>
        <v>live</v>
      </c>
    </row>
    <row r="215" spans="1:8" ht="45" x14ac:dyDescent="0.25">
      <c r="A215" s="19">
        <v>38937</v>
      </c>
      <c r="B215" s="20">
        <v>86</v>
      </c>
      <c r="C215" s="20">
        <f t="shared" si="6"/>
        <v>47.024799999999999</v>
      </c>
      <c r="D215" s="21" t="s">
        <v>100</v>
      </c>
      <c r="E215" s="21" t="s">
        <v>94</v>
      </c>
      <c r="F215" s="22">
        <v>2</v>
      </c>
      <c r="G215" s="22">
        <v>1</v>
      </c>
      <c r="H215" t="str">
        <f t="shared" si="7"/>
        <v>live</v>
      </c>
    </row>
    <row r="216" spans="1:8" ht="45" x14ac:dyDescent="0.25">
      <c r="A216" s="19">
        <v>38881</v>
      </c>
      <c r="B216" s="20">
        <v>83</v>
      </c>
      <c r="C216" s="20">
        <f t="shared" si="6"/>
        <v>45.384399999999999</v>
      </c>
      <c r="D216" s="21" t="s">
        <v>111</v>
      </c>
      <c r="E216" s="21" t="s">
        <v>120</v>
      </c>
      <c r="F216" s="22">
        <v>2</v>
      </c>
      <c r="G216" s="22">
        <v>1</v>
      </c>
      <c r="H216" t="str">
        <f t="shared" si="7"/>
        <v>live</v>
      </c>
    </row>
    <row r="217" spans="1:8" ht="45" x14ac:dyDescent="0.25">
      <c r="A217" s="19">
        <v>38519</v>
      </c>
      <c r="B217" s="20">
        <v>57</v>
      </c>
      <c r="C217" s="20">
        <f t="shared" si="6"/>
        <v>31.167599999999997</v>
      </c>
      <c r="D217" s="21" t="s">
        <v>93</v>
      </c>
      <c r="E217" s="21" t="s">
        <v>94</v>
      </c>
      <c r="F217" s="22">
        <v>2</v>
      </c>
      <c r="G217" s="22">
        <v>1</v>
      </c>
      <c r="H217" t="str">
        <f t="shared" si="7"/>
        <v>live</v>
      </c>
    </row>
    <row r="218" spans="1:8" ht="30" x14ac:dyDescent="0.25">
      <c r="A218" s="19">
        <v>38867</v>
      </c>
      <c r="B218" s="20">
        <v>80</v>
      </c>
      <c r="C218" s="20">
        <f t="shared" si="6"/>
        <v>43.744</v>
      </c>
      <c r="D218" s="21" t="s">
        <v>98</v>
      </c>
      <c r="E218" s="21" t="s">
        <v>94</v>
      </c>
      <c r="F218" s="22">
        <v>2</v>
      </c>
      <c r="G218" s="22">
        <v>1</v>
      </c>
      <c r="H218" t="str">
        <f t="shared" si="7"/>
        <v>live</v>
      </c>
    </row>
    <row r="219" spans="1:8" ht="30" x14ac:dyDescent="0.25">
      <c r="A219" s="19">
        <v>38867</v>
      </c>
      <c r="B219" s="20">
        <v>80</v>
      </c>
      <c r="C219" s="20">
        <f t="shared" si="6"/>
        <v>43.744</v>
      </c>
      <c r="D219" s="21" t="s">
        <v>98</v>
      </c>
      <c r="E219" s="21" t="s">
        <v>94</v>
      </c>
      <c r="F219" s="22">
        <v>2</v>
      </c>
      <c r="G219" s="22">
        <v>1</v>
      </c>
      <c r="H219" t="str">
        <f t="shared" si="7"/>
        <v>live</v>
      </c>
    </row>
    <row r="220" spans="1:8" x14ac:dyDescent="0.25">
      <c r="A220" s="19">
        <v>38867</v>
      </c>
      <c r="B220" s="20">
        <v>80</v>
      </c>
      <c r="C220" s="20">
        <f t="shared" si="6"/>
        <v>43.744</v>
      </c>
      <c r="D220" s="21" t="s">
        <v>101</v>
      </c>
      <c r="E220" s="21" t="s">
        <v>94</v>
      </c>
      <c r="F220" s="22">
        <v>2</v>
      </c>
      <c r="G220" s="22">
        <v>1</v>
      </c>
      <c r="H220" t="str">
        <f t="shared" si="7"/>
        <v>live</v>
      </c>
    </row>
    <row r="221" spans="1:8" ht="45" x14ac:dyDescent="0.25">
      <c r="A221" s="19">
        <v>38505</v>
      </c>
      <c r="B221" s="20">
        <v>58</v>
      </c>
      <c r="C221" s="20">
        <f t="shared" si="6"/>
        <v>31.714399999999998</v>
      </c>
      <c r="D221" s="21" t="s">
        <v>100</v>
      </c>
      <c r="E221" s="21" t="s">
        <v>94</v>
      </c>
      <c r="F221" s="22">
        <v>4</v>
      </c>
      <c r="G221" s="22">
        <v>1</v>
      </c>
      <c r="H221" t="str">
        <f t="shared" si="7"/>
        <v>live</v>
      </c>
    </row>
    <row r="222" spans="1:8" x14ac:dyDescent="0.25">
      <c r="A222" s="19">
        <v>38937</v>
      </c>
      <c r="B222" s="20">
        <v>89</v>
      </c>
      <c r="C222" s="20">
        <f t="shared" si="6"/>
        <v>48.665199999999999</v>
      </c>
      <c r="D222" s="21" t="s">
        <v>101</v>
      </c>
      <c r="E222" s="21" t="s">
        <v>94</v>
      </c>
      <c r="F222" s="22">
        <v>4</v>
      </c>
      <c r="G222" s="22">
        <v>1</v>
      </c>
      <c r="H222" t="str">
        <f t="shared" si="7"/>
        <v>live</v>
      </c>
    </row>
    <row r="223" spans="1:8" x14ac:dyDescent="0.25">
      <c r="A223" s="19">
        <v>38937</v>
      </c>
      <c r="B223" s="20">
        <v>89</v>
      </c>
      <c r="C223" s="20">
        <f t="shared" si="6"/>
        <v>48.665199999999999</v>
      </c>
      <c r="D223" s="21" t="s">
        <v>101</v>
      </c>
      <c r="E223" s="21" t="s">
        <v>94</v>
      </c>
      <c r="F223" s="22">
        <v>4</v>
      </c>
      <c r="G223" s="22">
        <v>1</v>
      </c>
      <c r="H223" t="str">
        <f t="shared" si="7"/>
        <v>live</v>
      </c>
    </row>
    <row r="224" spans="1:8" ht="30" x14ac:dyDescent="0.25">
      <c r="A224" s="19">
        <v>38881</v>
      </c>
      <c r="B224" s="20">
        <v>83</v>
      </c>
      <c r="C224" s="20">
        <f t="shared" si="6"/>
        <v>45.384399999999999</v>
      </c>
      <c r="D224" s="21" t="s">
        <v>103</v>
      </c>
      <c r="E224" s="21" t="s">
        <v>94</v>
      </c>
      <c r="F224" s="22">
        <v>4</v>
      </c>
      <c r="G224" s="22">
        <v>1</v>
      </c>
      <c r="H224" t="str">
        <f t="shared" si="7"/>
        <v>live</v>
      </c>
    </row>
    <row r="225" spans="1:8" ht="30" x14ac:dyDescent="0.25">
      <c r="A225" s="19">
        <v>38505</v>
      </c>
      <c r="B225" s="20">
        <v>58</v>
      </c>
      <c r="C225" s="20">
        <f t="shared" si="6"/>
        <v>31.714399999999998</v>
      </c>
      <c r="D225" s="21" t="s">
        <v>98</v>
      </c>
      <c r="E225" s="21" t="s">
        <v>94</v>
      </c>
      <c r="F225" s="22">
        <v>4</v>
      </c>
      <c r="G225" s="22">
        <v>1</v>
      </c>
      <c r="H225" t="str">
        <f t="shared" si="7"/>
        <v>live</v>
      </c>
    </row>
    <row r="226" spans="1:8" ht="30" x14ac:dyDescent="0.25">
      <c r="A226" s="19">
        <v>38505</v>
      </c>
      <c r="B226" s="20">
        <v>58</v>
      </c>
      <c r="C226" s="20">
        <f t="shared" si="6"/>
        <v>31.714399999999998</v>
      </c>
      <c r="D226" s="21" t="s">
        <v>105</v>
      </c>
      <c r="E226" s="21" t="s">
        <v>94</v>
      </c>
      <c r="F226" s="22">
        <v>4</v>
      </c>
      <c r="G226" s="22">
        <v>1</v>
      </c>
      <c r="H226" t="str">
        <f t="shared" si="7"/>
        <v>live</v>
      </c>
    </row>
    <row r="227" spans="1:8" x14ac:dyDescent="0.25">
      <c r="A227" s="19">
        <v>38937</v>
      </c>
      <c r="B227" s="20">
        <v>83</v>
      </c>
      <c r="C227" s="20">
        <f t="shared" si="6"/>
        <v>45.384399999999999</v>
      </c>
      <c r="D227" s="21" t="s">
        <v>101</v>
      </c>
      <c r="E227" s="21" t="s">
        <v>94</v>
      </c>
      <c r="F227" s="22">
        <v>4</v>
      </c>
      <c r="G227" s="22">
        <v>1</v>
      </c>
      <c r="H227" t="str">
        <f t="shared" si="7"/>
        <v>live</v>
      </c>
    </row>
    <row r="228" spans="1:8" x14ac:dyDescent="0.25">
      <c r="A228" s="19">
        <v>38937</v>
      </c>
      <c r="B228" s="20">
        <v>83.5</v>
      </c>
      <c r="C228" s="20">
        <f t="shared" si="6"/>
        <v>45.657799999999995</v>
      </c>
      <c r="D228" s="21" t="s">
        <v>101</v>
      </c>
      <c r="E228" s="21" t="s">
        <v>94</v>
      </c>
      <c r="F228" s="22">
        <v>4</v>
      </c>
      <c r="G228" s="22">
        <v>1</v>
      </c>
      <c r="H228" t="str">
        <f t="shared" si="7"/>
        <v>live</v>
      </c>
    </row>
    <row r="229" spans="1:8" ht="45" x14ac:dyDescent="0.25">
      <c r="A229" s="19">
        <v>38937</v>
      </c>
      <c r="B229" s="20">
        <v>86</v>
      </c>
      <c r="C229" s="20">
        <f t="shared" si="6"/>
        <v>47.024799999999999</v>
      </c>
      <c r="D229" s="21" t="s">
        <v>100</v>
      </c>
      <c r="E229" s="21" t="s">
        <v>94</v>
      </c>
      <c r="F229" s="22">
        <v>4</v>
      </c>
      <c r="G229" s="22">
        <v>1</v>
      </c>
      <c r="H229" t="str">
        <f t="shared" si="7"/>
        <v>live</v>
      </c>
    </row>
    <row r="230" spans="1:8" ht="45" x14ac:dyDescent="0.25">
      <c r="A230" s="19">
        <v>38505</v>
      </c>
      <c r="B230" s="20">
        <v>82</v>
      </c>
      <c r="C230" s="20">
        <f t="shared" si="6"/>
        <v>44.837599999999995</v>
      </c>
      <c r="D230" s="21" t="s">
        <v>95</v>
      </c>
      <c r="E230" s="21" t="s">
        <v>94</v>
      </c>
      <c r="F230" s="22">
        <v>4</v>
      </c>
      <c r="G230" s="22">
        <v>1</v>
      </c>
      <c r="H230" t="str">
        <f t="shared" si="7"/>
        <v>live</v>
      </c>
    </row>
    <row r="231" spans="1:8" ht="45" x14ac:dyDescent="0.25">
      <c r="A231" s="19">
        <v>38860</v>
      </c>
      <c r="B231" s="20">
        <v>57</v>
      </c>
      <c r="C231" s="20">
        <f t="shared" si="6"/>
        <v>31.167599999999997</v>
      </c>
      <c r="D231" s="21" t="s">
        <v>93</v>
      </c>
      <c r="E231" s="21" t="s">
        <v>94</v>
      </c>
      <c r="F231" s="22">
        <v>4</v>
      </c>
      <c r="G231" s="22">
        <v>1</v>
      </c>
      <c r="H231" t="str">
        <f t="shared" si="7"/>
        <v>live</v>
      </c>
    </row>
    <row r="232" spans="1:8" ht="30" x14ac:dyDescent="0.25">
      <c r="A232" s="19">
        <v>38867</v>
      </c>
      <c r="B232" s="20">
        <v>80</v>
      </c>
      <c r="C232" s="20">
        <f t="shared" si="6"/>
        <v>43.744</v>
      </c>
      <c r="D232" s="21" t="s">
        <v>101</v>
      </c>
      <c r="E232" s="21" t="s">
        <v>122</v>
      </c>
      <c r="F232" s="22">
        <v>4</v>
      </c>
      <c r="G232" s="22">
        <v>1</v>
      </c>
      <c r="H232" t="str">
        <f t="shared" si="7"/>
        <v>live</v>
      </c>
    </row>
    <row r="233" spans="1:8" ht="30" x14ac:dyDescent="0.25">
      <c r="A233" s="19">
        <v>38867</v>
      </c>
      <c r="B233" s="20">
        <v>80</v>
      </c>
      <c r="C233" s="20">
        <f t="shared" si="6"/>
        <v>43.744</v>
      </c>
      <c r="D233" s="21" t="s">
        <v>98</v>
      </c>
      <c r="E233" s="21" t="s">
        <v>94</v>
      </c>
      <c r="F233" s="22">
        <v>4</v>
      </c>
      <c r="G233" s="22">
        <v>1</v>
      </c>
      <c r="H233" t="str">
        <f t="shared" si="7"/>
        <v>live</v>
      </c>
    </row>
    <row r="234" spans="1:8" ht="45" x14ac:dyDescent="0.25">
      <c r="A234" s="19">
        <v>38867</v>
      </c>
      <c r="B234" s="20">
        <v>80</v>
      </c>
      <c r="C234" s="20">
        <f t="shared" si="6"/>
        <v>43.744</v>
      </c>
      <c r="D234" s="21" t="s">
        <v>106</v>
      </c>
      <c r="E234" s="21" t="s">
        <v>94</v>
      </c>
      <c r="F234" s="22">
        <v>4</v>
      </c>
      <c r="G234" s="22">
        <v>1</v>
      </c>
      <c r="H234" t="str">
        <f t="shared" si="7"/>
        <v>live</v>
      </c>
    </row>
    <row r="235" spans="1:8" ht="30" x14ac:dyDescent="0.25">
      <c r="A235" s="19">
        <v>38867</v>
      </c>
      <c r="B235" s="20">
        <v>80</v>
      </c>
      <c r="C235" s="20">
        <f t="shared" si="6"/>
        <v>43.744</v>
      </c>
      <c r="D235" s="21" t="s">
        <v>98</v>
      </c>
      <c r="E235" s="21" t="s">
        <v>123</v>
      </c>
      <c r="F235" s="22">
        <v>4</v>
      </c>
      <c r="G235" s="22">
        <v>1</v>
      </c>
      <c r="H235" t="str">
        <f t="shared" si="7"/>
        <v>live</v>
      </c>
    </row>
    <row r="236" spans="1:8" ht="45" x14ac:dyDescent="0.25">
      <c r="A236" s="19">
        <v>38860</v>
      </c>
      <c r="B236" s="20">
        <v>83</v>
      </c>
      <c r="C236" s="20">
        <f t="shared" si="6"/>
        <v>45.384399999999999</v>
      </c>
      <c r="D236" s="21" t="s">
        <v>95</v>
      </c>
      <c r="E236" s="21" t="s">
        <v>94</v>
      </c>
      <c r="F236" s="22">
        <v>4</v>
      </c>
      <c r="G236" s="22">
        <v>1</v>
      </c>
      <c r="H236" t="str">
        <f t="shared" si="7"/>
        <v>live</v>
      </c>
    </row>
    <row r="237" spans="1:8" ht="45" x14ac:dyDescent="0.25">
      <c r="A237" s="19">
        <v>38860</v>
      </c>
      <c r="B237" s="20">
        <v>83</v>
      </c>
      <c r="C237" s="20">
        <f t="shared" si="6"/>
        <v>45.384399999999999</v>
      </c>
      <c r="D237" s="21" t="s">
        <v>100</v>
      </c>
      <c r="E237" s="21" t="s">
        <v>94</v>
      </c>
      <c r="F237" s="22">
        <v>4</v>
      </c>
      <c r="G237" s="22">
        <v>1</v>
      </c>
      <c r="H237" t="str">
        <f t="shared" si="7"/>
        <v>live</v>
      </c>
    </row>
    <row r="238" spans="1:8" ht="45" x14ac:dyDescent="0.25">
      <c r="A238" s="19">
        <v>38867</v>
      </c>
      <c r="B238" s="20">
        <v>80</v>
      </c>
      <c r="C238" s="20">
        <f t="shared" si="6"/>
        <v>43.744</v>
      </c>
      <c r="D238" s="21" t="s">
        <v>93</v>
      </c>
      <c r="E238" s="21" t="s">
        <v>94</v>
      </c>
      <c r="F238" s="22">
        <v>4</v>
      </c>
      <c r="G238" s="22">
        <v>1</v>
      </c>
      <c r="H238" t="str">
        <f t="shared" si="7"/>
        <v>live</v>
      </c>
    </row>
    <row r="239" spans="1:8" ht="30" x14ac:dyDescent="0.25">
      <c r="A239" s="19">
        <v>38860</v>
      </c>
      <c r="B239" s="20">
        <v>83</v>
      </c>
      <c r="C239" s="20">
        <f t="shared" si="6"/>
        <v>45.384399999999999</v>
      </c>
      <c r="D239" s="21" t="s">
        <v>97</v>
      </c>
      <c r="E239" s="21" t="s">
        <v>94</v>
      </c>
      <c r="F239" s="22">
        <v>4</v>
      </c>
      <c r="G239" s="22">
        <v>1</v>
      </c>
      <c r="H239" t="str">
        <f t="shared" si="7"/>
        <v>live</v>
      </c>
    </row>
    <row r="240" spans="1:8" ht="45" x14ac:dyDescent="0.25">
      <c r="A240" s="19">
        <v>38860</v>
      </c>
      <c r="B240" s="20">
        <v>57</v>
      </c>
      <c r="C240" s="20">
        <f t="shared" si="6"/>
        <v>31.167599999999997</v>
      </c>
      <c r="D240" s="21" t="s">
        <v>100</v>
      </c>
      <c r="E240" s="21" t="s">
        <v>94</v>
      </c>
      <c r="F240" s="22">
        <v>4</v>
      </c>
      <c r="G240" s="22">
        <v>1</v>
      </c>
      <c r="H240" t="str">
        <f t="shared" si="7"/>
        <v>live</v>
      </c>
    </row>
    <row r="241" spans="1:8" ht="45" x14ac:dyDescent="0.25">
      <c r="A241" s="19">
        <v>38860</v>
      </c>
      <c r="B241" s="20">
        <v>57</v>
      </c>
      <c r="C241" s="20">
        <f t="shared" si="6"/>
        <v>31.167599999999997</v>
      </c>
      <c r="D241" s="21" t="s">
        <v>100</v>
      </c>
      <c r="E241" s="21" t="s">
        <v>94</v>
      </c>
      <c r="F241" s="22">
        <v>4</v>
      </c>
      <c r="G241" s="22">
        <v>1</v>
      </c>
      <c r="H241" t="str">
        <f t="shared" si="7"/>
        <v>live</v>
      </c>
    </row>
    <row r="242" spans="1:8" ht="45" x14ac:dyDescent="0.25">
      <c r="A242" s="19">
        <v>38559</v>
      </c>
      <c r="B242" s="20">
        <v>84</v>
      </c>
      <c r="C242" s="20">
        <f t="shared" si="6"/>
        <v>45.931199999999997</v>
      </c>
      <c r="D242" s="21" t="s">
        <v>125</v>
      </c>
      <c r="E242" s="21" t="s">
        <v>94</v>
      </c>
      <c r="F242" s="22">
        <v>4</v>
      </c>
      <c r="G242" s="22">
        <v>1</v>
      </c>
      <c r="H242" t="str">
        <f t="shared" si="7"/>
        <v>live</v>
      </c>
    </row>
    <row r="243" spans="1:8" ht="45" x14ac:dyDescent="0.25">
      <c r="A243" s="19">
        <v>38559</v>
      </c>
      <c r="B243" s="20">
        <v>57</v>
      </c>
      <c r="C243" s="20">
        <f t="shared" si="6"/>
        <v>31.167599999999997</v>
      </c>
      <c r="D243" s="21" t="s">
        <v>100</v>
      </c>
      <c r="E243" s="21" t="s">
        <v>99</v>
      </c>
      <c r="F243" s="22">
        <v>4</v>
      </c>
      <c r="G243" s="22">
        <v>1</v>
      </c>
      <c r="H243" t="str">
        <f t="shared" si="7"/>
        <v>live</v>
      </c>
    </row>
    <row r="244" spans="1:8" ht="45" x14ac:dyDescent="0.25">
      <c r="A244" s="19">
        <v>38519</v>
      </c>
      <c r="B244" s="20">
        <v>57</v>
      </c>
      <c r="C244" s="20">
        <f t="shared" si="6"/>
        <v>31.167599999999997</v>
      </c>
      <c r="D244" s="21" t="s">
        <v>100</v>
      </c>
      <c r="E244" s="21" t="s">
        <v>94</v>
      </c>
      <c r="F244" s="22">
        <v>4</v>
      </c>
      <c r="G244" s="22">
        <v>1</v>
      </c>
      <c r="H244" t="str">
        <f t="shared" si="7"/>
        <v>live</v>
      </c>
    </row>
    <row r="245" spans="1:8" ht="120" x14ac:dyDescent="0.25">
      <c r="A245" s="19">
        <v>38881</v>
      </c>
      <c r="B245" s="20">
        <v>83</v>
      </c>
      <c r="C245" s="20">
        <f t="shared" si="6"/>
        <v>45.384399999999999</v>
      </c>
      <c r="D245" s="21" t="s">
        <v>101</v>
      </c>
      <c r="E245" s="21" t="s">
        <v>126</v>
      </c>
      <c r="F245" s="22">
        <v>4</v>
      </c>
      <c r="G245" s="22">
        <v>1</v>
      </c>
      <c r="H245" t="str">
        <f t="shared" si="7"/>
        <v>live</v>
      </c>
    </row>
    <row r="246" spans="1:8" ht="120" x14ac:dyDescent="0.25">
      <c r="A246" s="19">
        <v>38881</v>
      </c>
      <c r="B246" s="20">
        <v>83</v>
      </c>
      <c r="C246" s="20">
        <f t="shared" si="6"/>
        <v>45.384399999999999</v>
      </c>
      <c r="D246" s="21" t="s">
        <v>101</v>
      </c>
      <c r="E246" s="21" t="s">
        <v>126</v>
      </c>
      <c r="F246" s="22">
        <v>4</v>
      </c>
      <c r="G246" s="22">
        <v>1</v>
      </c>
      <c r="H246" t="str">
        <f t="shared" si="7"/>
        <v>live</v>
      </c>
    </row>
    <row r="247" spans="1:8" x14ac:dyDescent="0.25">
      <c r="A247" s="19">
        <v>38881</v>
      </c>
      <c r="B247" s="20">
        <v>82</v>
      </c>
      <c r="C247" s="20">
        <f t="shared" si="6"/>
        <v>44.837599999999995</v>
      </c>
      <c r="D247" s="21" t="s">
        <v>101</v>
      </c>
      <c r="E247" s="21" t="s">
        <v>94</v>
      </c>
      <c r="F247" s="22">
        <v>4</v>
      </c>
      <c r="G247" s="22">
        <v>1</v>
      </c>
      <c r="H247" t="str">
        <f t="shared" si="7"/>
        <v>live</v>
      </c>
    </row>
    <row r="248" spans="1:8" ht="45" x14ac:dyDescent="0.25">
      <c r="A248" s="19">
        <v>38519</v>
      </c>
      <c r="B248" s="20">
        <v>55</v>
      </c>
      <c r="C248" s="20">
        <f t="shared" si="6"/>
        <v>30.073999999999998</v>
      </c>
      <c r="D248" s="21" t="s">
        <v>93</v>
      </c>
      <c r="E248" s="21" t="s">
        <v>94</v>
      </c>
      <c r="F248" s="22">
        <v>4</v>
      </c>
      <c r="G248" s="22">
        <v>1</v>
      </c>
      <c r="H248" t="str">
        <f t="shared" si="7"/>
        <v>live</v>
      </c>
    </row>
    <row r="249" spans="1:8" ht="30" x14ac:dyDescent="0.25">
      <c r="A249" s="19">
        <v>38881</v>
      </c>
      <c r="B249" s="20">
        <v>84</v>
      </c>
      <c r="C249" s="20">
        <f t="shared" si="6"/>
        <v>45.931199999999997</v>
      </c>
      <c r="D249" s="21" t="s">
        <v>101</v>
      </c>
      <c r="E249" s="21" t="s">
        <v>124</v>
      </c>
      <c r="F249" s="22">
        <v>4</v>
      </c>
      <c r="G249" s="22">
        <v>1</v>
      </c>
      <c r="H249" t="str">
        <f t="shared" si="7"/>
        <v>live</v>
      </c>
    </row>
    <row r="250" spans="1:8" ht="30" x14ac:dyDescent="0.25">
      <c r="A250" s="19">
        <v>38867</v>
      </c>
      <c r="B250" s="20">
        <v>80</v>
      </c>
      <c r="C250" s="20">
        <f t="shared" si="6"/>
        <v>43.744</v>
      </c>
      <c r="D250" s="21" t="s">
        <v>105</v>
      </c>
      <c r="E250" s="21" t="s">
        <v>99</v>
      </c>
      <c r="F250" s="22">
        <v>4</v>
      </c>
      <c r="G250" s="22">
        <v>1</v>
      </c>
      <c r="H250" t="str">
        <f t="shared" si="7"/>
        <v>live</v>
      </c>
    </row>
    <row r="251" spans="1:8" ht="45" x14ac:dyDescent="0.25">
      <c r="A251" s="19">
        <v>38519</v>
      </c>
      <c r="B251" s="20">
        <v>57</v>
      </c>
      <c r="C251" s="20">
        <f t="shared" si="6"/>
        <v>31.167599999999997</v>
      </c>
      <c r="D251" s="21" t="s">
        <v>100</v>
      </c>
      <c r="E251" s="21" t="s">
        <v>94</v>
      </c>
      <c r="F251" s="22">
        <v>4</v>
      </c>
      <c r="G251" s="22">
        <v>1</v>
      </c>
      <c r="H251" t="str">
        <f t="shared" si="7"/>
        <v>live</v>
      </c>
    </row>
    <row r="252" spans="1:8" x14ac:dyDescent="0.25">
      <c r="A252" s="19">
        <v>38881</v>
      </c>
      <c r="B252" s="20">
        <v>83</v>
      </c>
      <c r="C252" s="20">
        <f t="shared" si="6"/>
        <v>45.384399999999999</v>
      </c>
      <c r="D252" s="21" t="s">
        <v>101</v>
      </c>
      <c r="E252" s="21" t="s">
        <v>94</v>
      </c>
      <c r="F252" s="22">
        <v>4</v>
      </c>
      <c r="G252" s="22">
        <v>1</v>
      </c>
      <c r="H252" t="str">
        <f t="shared" si="7"/>
        <v>live</v>
      </c>
    </row>
    <row r="253" spans="1:8" ht="30" x14ac:dyDescent="0.25">
      <c r="A253" s="19">
        <v>38867</v>
      </c>
      <c r="B253" s="20">
        <v>80</v>
      </c>
      <c r="C253" s="20">
        <f t="shared" si="6"/>
        <v>43.744</v>
      </c>
      <c r="D253" s="21" t="s">
        <v>105</v>
      </c>
      <c r="E253" s="21" t="s">
        <v>94</v>
      </c>
      <c r="F253" s="22">
        <v>4</v>
      </c>
      <c r="G253" s="22">
        <v>1</v>
      </c>
      <c r="H253" t="str">
        <f t="shared" si="7"/>
        <v>live</v>
      </c>
    </row>
    <row r="254" spans="1:8" ht="45" x14ac:dyDescent="0.25">
      <c r="A254" s="19">
        <v>38867</v>
      </c>
      <c r="B254" s="20">
        <v>80</v>
      </c>
      <c r="C254" s="20">
        <f t="shared" si="6"/>
        <v>43.744</v>
      </c>
      <c r="D254" s="21" t="s">
        <v>95</v>
      </c>
      <c r="E254" s="21" t="s">
        <v>124</v>
      </c>
      <c r="F254" s="22">
        <v>4</v>
      </c>
      <c r="G254" s="22">
        <v>1</v>
      </c>
      <c r="H254" t="str">
        <f t="shared" si="7"/>
        <v>live</v>
      </c>
    </row>
    <row r="255" spans="1:8" ht="45" x14ac:dyDescent="0.25">
      <c r="A255" s="19">
        <v>38559</v>
      </c>
      <c r="B255" s="20">
        <v>57</v>
      </c>
      <c r="C255" s="20">
        <f t="shared" si="6"/>
        <v>31.167599999999997</v>
      </c>
      <c r="D255" s="21" t="s">
        <v>100</v>
      </c>
      <c r="E255" s="21" t="s">
        <v>94</v>
      </c>
      <c r="F255" s="22">
        <v>4</v>
      </c>
      <c r="G255" s="22">
        <v>1</v>
      </c>
      <c r="H255" t="str">
        <f t="shared" si="7"/>
        <v>live</v>
      </c>
    </row>
    <row r="256" spans="1:8" ht="45" x14ac:dyDescent="0.25">
      <c r="A256" s="19">
        <v>38519</v>
      </c>
      <c r="B256" s="20">
        <v>59</v>
      </c>
      <c r="C256" s="20">
        <f t="shared" si="6"/>
        <v>32.261199999999995</v>
      </c>
      <c r="D256" s="21" t="s">
        <v>93</v>
      </c>
      <c r="E256" s="21" t="s">
        <v>94</v>
      </c>
      <c r="F256" s="22">
        <v>4</v>
      </c>
      <c r="G256" s="22">
        <v>1</v>
      </c>
      <c r="H256" t="str">
        <f t="shared" si="7"/>
        <v>live</v>
      </c>
    </row>
    <row r="257" spans="1:8" ht="30" x14ac:dyDescent="0.25">
      <c r="A257" s="19">
        <v>38867</v>
      </c>
      <c r="B257" s="20">
        <v>80</v>
      </c>
      <c r="C257" s="20">
        <f t="shared" si="6"/>
        <v>43.744</v>
      </c>
      <c r="D257" s="21" t="s">
        <v>98</v>
      </c>
      <c r="E257" s="21" t="s">
        <v>94</v>
      </c>
      <c r="F257" s="22">
        <v>4</v>
      </c>
      <c r="G257" s="22">
        <v>1</v>
      </c>
      <c r="H257" t="str">
        <f t="shared" si="7"/>
        <v>live</v>
      </c>
    </row>
    <row r="258" spans="1:8" ht="30" x14ac:dyDescent="0.25">
      <c r="A258" s="19">
        <v>38881</v>
      </c>
      <c r="B258" s="20">
        <v>83</v>
      </c>
      <c r="C258" s="20">
        <f t="shared" ref="C258" si="8">0.5468*B258</f>
        <v>45.384399999999999</v>
      </c>
      <c r="D258" s="21" t="s">
        <v>105</v>
      </c>
      <c r="E258" s="21" t="s">
        <v>94</v>
      </c>
      <c r="F258" s="22">
        <v>4</v>
      </c>
      <c r="G258" s="22">
        <v>1</v>
      </c>
      <c r="H258" t="str">
        <f t="shared" si="7"/>
        <v>live</v>
      </c>
    </row>
  </sheetData>
  <sortState xmlns:xlrd2="http://schemas.microsoft.com/office/spreadsheetml/2017/richdata2" ref="A2:G259">
    <sortCondition ref="G1:G25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B51F-0708-4C49-BBB7-90EF8858669B}">
  <dimension ref="A3:H23"/>
  <sheetViews>
    <sheetView topLeftCell="D13" workbookViewId="0">
      <selection activeCell="H23" sqref="A3:H23"/>
    </sheetView>
  </sheetViews>
  <sheetFormatPr defaultRowHeight="15" x14ac:dyDescent="0.25"/>
  <cols>
    <col min="1" max="1" width="20.7109375" bestFit="1" customWidth="1"/>
    <col min="2" max="3" width="13" bestFit="1" customWidth="1"/>
    <col min="4" max="4" width="10.5703125" bestFit="1" customWidth="1"/>
    <col min="5" max="6" width="7.5703125" bestFit="1" customWidth="1"/>
    <col min="7" max="7" width="10.5703125" bestFit="1" customWidth="1"/>
    <col min="8" max="8" width="11.28515625" bestFit="1" customWidth="1"/>
    <col min="9" max="9" width="5.5703125" bestFit="1" customWidth="1"/>
    <col min="10" max="10" width="10.42578125" bestFit="1" customWidth="1"/>
    <col min="11" max="12" width="5.5703125" bestFit="1" customWidth="1"/>
    <col min="13" max="13" width="10.42578125" bestFit="1" customWidth="1"/>
    <col min="14" max="15" width="5.5703125" bestFit="1" customWidth="1"/>
    <col min="16" max="16" width="10.42578125" bestFit="1" customWidth="1"/>
    <col min="17" max="18" width="5.5703125" bestFit="1" customWidth="1"/>
    <col min="19" max="19" width="10.42578125" bestFit="1" customWidth="1"/>
    <col min="20" max="20" width="5.5703125" bestFit="1" customWidth="1"/>
    <col min="21" max="21" width="10.42578125" bestFit="1" customWidth="1"/>
    <col min="22" max="23" width="5.5703125" bestFit="1" customWidth="1"/>
    <col min="24" max="24" width="10.42578125" bestFit="1" customWidth="1"/>
    <col min="25" max="26" width="5.5703125" bestFit="1" customWidth="1"/>
    <col min="27" max="27" width="10.42578125" bestFit="1" customWidth="1"/>
    <col min="28" max="28" width="5.5703125" bestFit="1" customWidth="1"/>
    <col min="29" max="29" width="10.42578125" bestFit="1" customWidth="1"/>
    <col min="30" max="31" width="5.5703125" bestFit="1" customWidth="1"/>
    <col min="32" max="32" width="10.42578125" bestFit="1" customWidth="1"/>
    <col min="33" max="34" width="5.5703125" bestFit="1" customWidth="1"/>
    <col min="35" max="35" width="10.42578125" bestFit="1" customWidth="1"/>
    <col min="36" max="37" width="5.5703125" bestFit="1" customWidth="1"/>
    <col min="38" max="38" width="10.42578125" bestFit="1" customWidth="1"/>
    <col min="39" max="39" width="11.28515625" bestFit="1" customWidth="1"/>
  </cols>
  <sheetData>
    <row r="3" spans="1:8" x14ac:dyDescent="0.25">
      <c r="A3" s="14" t="s">
        <v>131</v>
      </c>
      <c r="B3" s="14" t="s">
        <v>129</v>
      </c>
      <c r="C3" s="14" t="s">
        <v>130</v>
      </c>
    </row>
    <row r="4" spans="1:8" x14ac:dyDescent="0.25">
      <c r="B4" s="23" t="s">
        <v>67</v>
      </c>
      <c r="D4" s="23" t="s">
        <v>68</v>
      </c>
      <c r="E4" s="23" t="s">
        <v>69</v>
      </c>
      <c r="G4" s="23" t="s">
        <v>70</v>
      </c>
      <c r="H4" s="23" t="s">
        <v>59</v>
      </c>
    </row>
    <row r="5" spans="1:8" x14ac:dyDescent="0.25">
      <c r="A5" s="14" t="s">
        <v>29</v>
      </c>
      <c r="B5" t="s">
        <v>55</v>
      </c>
      <c r="C5" t="s">
        <v>132</v>
      </c>
      <c r="E5" t="s">
        <v>55</v>
      </c>
      <c r="F5" t="s">
        <v>132</v>
      </c>
    </row>
    <row r="6" spans="1:8" x14ac:dyDescent="0.25">
      <c r="A6" t="s">
        <v>101</v>
      </c>
      <c r="B6" s="16"/>
      <c r="C6" s="16">
        <v>1</v>
      </c>
      <c r="D6" s="16">
        <v>1</v>
      </c>
      <c r="E6" s="16">
        <v>11</v>
      </c>
      <c r="F6" s="16">
        <v>52</v>
      </c>
      <c r="G6" s="16">
        <v>63</v>
      </c>
      <c r="H6" s="16">
        <v>64</v>
      </c>
    </row>
    <row r="7" spans="1:8" x14ac:dyDescent="0.25">
      <c r="A7" t="s">
        <v>121</v>
      </c>
      <c r="B7" s="16"/>
      <c r="C7" s="16"/>
      <c r="D7" s="16"/>
      <c r="E7" s="16">
        <v>1</v>
      </c>
      <c r="F7" s="16"/>
      <c r="G7" s="16">
        <v>1</v>
      </c>
      <c r="H7" s="16">
        <v>1</v>
      </c>
    </row>
    <row r="8" spans="1:8" x14ac:dyDescent="0.25">
      <c r="A8" t="s">
        <v>97</v>
      </c>
      <c r="B8" s="16"/>
      <c r="C8" s="16">
        <v>1</v>
      </c>
      <c r="D8" s="16">
        <v>1</v>
      </c>
      <c r="E8" s="16">
        <v>5</v>
      </c>
      <c r="F8" s="16">
        <v>1</v>
      </c>
      <c r="G8" s="16">
        <v>6</v>
      </c>
      <c r="H8" s="16">
        <v>7</v>
      </c>
    </row>
    <row r="9" spans="1:8" x14ac:dyDescent="0.25">
      <c r="A9" t="s">
        <v>102</v>
      </c>
      <c r="B9" s="16"/>
      <c r="C9" s="16">
        <v>1</v>
      </c>
      <c r="D9" s="16">
        <v>1</v>
      </c>
      <c r="E9" s="16"/>
      <c r="F9" s="16">
        <v>1</v>
      </c>
      <c r="G9" s="16">
        <v>1</v>
      </c>
      <c r="H9" s="16">
        <v>2</v>
      </c>
    </row>
    <row r="10" spans="1:8" x14ac:dyDescent="0.25">
      <c r="A10" t="s">
        <v>98</v>
      </c>
      <c r="B10" s="16">
        <v>1</v>
      </c>
      <c r="C10" s="16">
        <v>13</v>
      </c>
      <c r="D10" s="16">
        <v>14</v>
      </c>
      <c r="E10" s="16">
        <v>5</v>
      </c>
      <c r="F10" s="16">
        <v>10</v>
      </c>
      <c r="G10" s="16">
        <v>15</v>
      </c>
      <c r="H10" s="16">
        <v>29</v>
      </c>
    </row>
    <row r="11" spans="1:8" x14ac:dyDescent="0.25">
      <c r="A11" t="s">
        <v>110</v>
      </c>
      <c r="B11" s="16"/>
      <c r="C11" s="16"/>
      <c r="D11" s="16"/>
      <c r="E11" s="16"/>
      <c r="F11" s="16">
        <v>1</v>
      </c>
      <c r="G11" s="16">
        <v>1</v>
      </c>
      <c r="H11" s="16">
        <v>1</v>
      </c>
    </row>
    <row r="12" spans="1:8" x14ac:dyDescent="0.25">
      <c r="A12" t="s">
        <v>106</v>
      </c>
      <c r="B12" s="16"/>
      <c r="C12" s="16"/>
      <c r="D12" s="16"/>
      <c r="E12" s="16">
        <v>1</v>
      </c>
      <c r="F12" s="16">
        <v>2</v>
      </c>
      <c r="G12" s="16">
        <v>3</v>
      </c>
      <c r="H12" s="16">
        <v>3</v>
      </c>
    </row>
    <row r="13" spans="1:8" x14ac:dyDescent="0.25">
      <c r="A13" t="s">
        <v>125</v>
      </c>
      <c r="B13" s="16"/>
      <c r="C13" s="16"/>
      <c r="D13" s="16"/>
      <c r="E13" s="16"/>
      <c r="F13" s="16">
        <v>1</v>
      </c>
      <c r="G13" s="16">
        <v>1</v>
      </c>
      <c r="H13" s="16">
        <v>1</v>
      </c>
    </row>
    <row r="14" spans="1:8" x14ac:dyDescent="0.25">
      <c r="A14" t="s">
        <v>96</v>
      </c>
      <c r="B14" s="16">
        <v>1</v>
      </c>
      <c r="C14" s="16">
        <v>1</v>
      </c>
      <c r="D14" s="16">
        <v>2</v>
      </c>
      <c r="E14" s="16">
        <v>2</v>
      </c>
      <c r="F14" s="16">
        <v>1</v>
      </c>
      <c r="G14" s="16">
        <v>3</v>
      </c>
      <c r="H14" s="16">
        <v>5</v>
      </c>
    </row>
    <row r="15" spans="1:8" x14ac:dyDescent="0.25">
      <c r="A15" t="s">
        <v>95</v>
      </c>
      <c r="B15" s="16">
        <v>2</v>
      </c>
      <c r="C15" s="16">
        <v>2</v>
      </c>
      <c r="D15" s="16">
        <v>4</v>
      </c>
      <c r="E15" s="16">
        <v>4</v>
      </c>
      <c r="F15" s="16">
        <v>9</v>
      </c>
      <c r="G15" s="16">
        <v>13</v>
      </c>
      <c r="H15" s="16">
        <v>17</v>
      </c>
    </row>
    <row r="16" spans="1:8" x14ac:dyDescent="0.25">
      <c r="A16" t="s">
        <v>111</v>
      </c>
      <c r="B16" s="16"/>
      <c r="C16" s="16">
        <v>1</v>
      </c>
      <c r="D16" s="16">
        <v>1</v>
      </c>
      <c r="E16" s="16"/>
      <c r="F16" s="16">
        <v>1</v>
      </c>
      <c r="G16" s="16">
        <v>1</v>
      </c>
      <c r="H16" s="16">
        <v>2</v>
      </c>
    </row>
    <row r="17" spans="1:8" x14ac:dyDescent="0.25">
      <c r="A17" t="s">
        <v>113</v>
      </c>
      <c r="B17" s="16"/>
      <c r="C17" s="16"/>
      <c r="D17" s="16"/>
      <c r="E17" s="16"/>
      <c r="F17" s="16">
        <v>1</v>
      </c>
      <c r="G17" s="16">
        <v>1</v>
      </c>
      <c r="H17" s="16">
        <v>1</v>
      </c>
    </row>
    <row r="18" spans="1:8" x14ac:dyDescent="0.25">
      <c r="A18" t="s">
        <v>103</v>
      </c>
      <c r="B18" s="16"/>
      <c r="C18" s="16"/>
      <c r="D18" s="16"/>
      <c r="E18" s="16">
        <v>5</v>
      </c>
      <c r="F18" s="16">
        <v>6</v>
      </c>
      <c r="G18" s="16">
        <v>11</v>
      </c>
      <c r="H18" s="16">
        <v>11</v>
      </c>
    </row>
    <row r="19" spans="1:8" x14ac:dyDescent="0.25">
      <c r="A19" t="s">
        <v>93</v>
      </c>
      <c r="B19" s="16">
        <v>7</v>
      </c>
      <c r="C19" s="16">
        <v>5</v>
      </c>
      <c r="D19" s="16">
        <v>12</v>
      </c>
      <c r="E19" s="16">
        <v>11</v>
      </c>
      <c r="F19" s="16">
        <v>5</v>
      </c>
      <c r="G19" s="16">
        <v>16</v>
      </c>
      <c r="H19" s="16">
        <v>28</v>
      </c>
    </row>
    <row r="20" spans="1:8" x14ac:dyDescent="0.25">
      <c r="A20" t="s">
        <v>105</v>
      </c>
      <c r="B20" s="16"/>
      <c r="C20" s="16">
        <v>2</v>
      </c>
      <c r="D20" s="16">
        <v>2</v>
      </c>
      <c r="E20" s="16">
        <v>2</v>
      </c>
      <c r="F20" s="16">
        <v>7</v>
      </c>
      <c r="G20" s="16">
        <v>9</v>
      </c>
      <c r="H20" s="16">
        <v>11</v>
      </c>
    </row>
    <row r="21" spans="1:8" x14ac:dyDescent="0.25">
      <c r="A21" t="s">
        <v>100</v>
      </c>
      <c r="B21" s="16">
        <v>17</v>
      </c>
      <c r="C21" s="16">
        <v>38</v>
      </c>
      <c r="D21" s="16">
        <v>55</v>
      </c>
      <c r="E21" s="16">
        <v>6</v>
      </c>
      <c r="F21" s="16">
        <v>12</v>
      </c>
      <c r="G21" s="16">
        <v>18</v>
      </c>
      <c r="H21" s="16">
        <v>73</v>
      </c>
    </row>
    <row r="22" spans="1:8" x14ac:dyDescent="0.25">
      <c r="A22" t="s">
        <v>127</v>
      </c>
      <c r="B22" s="16"/>
      <c r="C22" s="16"/>
      <c r="D22" s="16"/>
      <c r="E22" s="16">
        <v>1</v>
      </c>
      <c r="F22" s="16"/>
      <c r="G22" s="16">
        <v>1</v>
      </c>
      <c r="H22" s="16">
        <v>1</v>
      </c>
    </row>
    <row r="23" spans="1:8" x14ac:dyDescent="0.25">
      <c r="A23" t="s">
        <v>59</v>
      </c>
      <c r="B23" s="16">
        <v>28</v>
      </c>
      <c r="C23" s="16">
        <v>65</v>
      </c>
      <c r="D23" s="16">
        <v>93</v>
      </c>
      <c r="E23" s="16">
        <v>54</v>
      </c>
      <c r="F23" s="16">
        <v>110</v>
      </c>
      <c r="G23" s="16">
        <v>164</v>
      </c>
      <c r="H23" s="16">
        <v>257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8FFA-896C-4A9F-A979-B93788B3F8B4}">
  <dimension ref="A1"/>
  <sheetViews>
    <sheetView workbookViewId="0">
      <selection activeCell="A6" sqref="A6:A7"/>
    </sheetView>
  </sheetViews>
  <sheetFormatPr defaultRowHeight="15" x14ac:dyDescent="0.25"/>
  <sheetData>
    <row r="1" spans="1:1" x14ac:dyDescent="0.25">
      <c r="A1" t="s">
        <v>128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CCA2-9282-4492-837B-FF25EB4A706D}">
  <dimension ref="A1:G21"/>
  <sheetViews>
    <sheetView workbookViewId="0">
      <selection activeCell="J15" sqref="J15"/>
    </sheetView>
  </sheetViews>
  <sheetFormatPr defaultRowHeight="15" x14ac:dyDescent="0.25"/>
  <cols>
    <col min="1" max="1" width="20.7109375" bestFit="1" customWidth="1"/>
    <col min="2" max="4" width="20.7109375" customWidth="1"/>
  </cols>
  <sheetData>
    <row r="1" spans="1:7" x14ac:dyDescent="0.25">
      <c r="A1" t="s">
        <v>131</v>
      </c>
    </row>
    <row r="3" spans="1:7" x14ac:dyDescent="0.25">
      <c r="A3" t="s">
        <v>29</v>
      </c>
      <c r="E3" t="s">
        <v>132</v>
      </c>
      <c r="F3" t="s">
        <v>55</v>
      </c>
      <c r="G3" t="s">
        <v>150</v>
      </c>
    </row>
    <row r="4" spans="1:7" x14ac:dyDescent="0.25">
      <c r="A4" t="s">
        <v>133</v>
      </c>
      <c r="E4">
        <v>53</v>
      </c>
      <c r="F4">
        <v>11</v>
      </c>
      <c r="G4">
        <v>64</v>
      </c>
    </row>
    <row r="5" spans="1:7" x14ac:dyDescent="0.25">
      <c r="A5" t="s">
        <v>134</v>
      </c>
      <c r="E5">
        <v>0</v>
      </c>
      <c r="F5">
        <v>1</v>
      </c>
      <c r="G5">
        <v>1</v>
      </c>
    </row>
    <row r="6" spans="1:7" x14ac:dyDescent="0.25">
      <c r="A6" t="s">
        <v>135</v>
      </c>
      <c r="E6">
        <v>2</v>
      </c>
      <c r="F6">
        <v>5</v>
      </c>
      <c r="G6">
        <v>7</v>
      </c>
    </row>
    <row r="7" spans="1:7" x14ac:dyDescent="0.25">
      <c r="A7" t="s">
        <v>136</v>
      </c>
      <c r="E7">
        <v>2</v>
      </c>
      <c r="F7">
        <v>0</v>
      </c>
      <c r="G7">
        <v>2</v>
      </c>
    </row>
    <row r="8" spans="1:7" x14ac:dyDescent="0.25">
      <c r="A8" t="s">
        <v>137</v>
      </c>
      <c r="E8">
        <v>23</v>
      </c>
      <c r="F8">
        <v>6</v>
      </c>
      <c r="G8">
        <v>29</v>
      </c>
    </row>
    <row r="9" spans="1:7" x14ac:dyDescent="0.25">
      <c r="A9" t="s">
        <v>138</v>
      </c>
      <c r="E9">
        <v>1</v>
      </c>
      <c r="F9">
        <v>0</v>
      </c>
      <c r="G9">
        <v>1</v>
      </c>
    </row>
    <row r="10" spans="1:7" x14ac:dyDescent="0.25">
      <c r="A10" t="s">
        <v>139</v>
      </c>
      <c r="E10">
        <v>2</v>
      </c>
      <c r="F10">
        <v>1</v>
      </c>
      <c r="G10">
        <v>3</v>
      </c>
    </row>
    <row r="11" spans="1:7" x14ac:dyDescent="0.25">
      <c r="A11" t="s">
        <v>140</v>
      </c>
      <c r="E11">
        <v>1</v>
      </c>
      <c r="F11">
        <v>0</v>
      </c>
      <c r="G11">
        <v>1</v>
      </c>
    </row>
    <row r="12" spans="1:7" x14ac:dyDescent="0.25">
      <c r="A12" t="s">
        <v>141</v>
      </c>
      <c r="E12">
        <v>2</v>
      </c>
      <c r="F12">
        <v>3</v>
      </c>
      <c r="G12">
        <v>5</v>
      </c>
    </row>
    <row r="13" spans="1:7" x14ac:dyDescent="0.25">
      <c r="A13" t="s">
        <v>142</v>
      </c>
      <c r="E13">
        <v>11</v>
      </c>
      <c r="F13">
        <v>6</v>
      </c>
      <c r="G13">
        <v>17</v>
      </c>
    </row>
    <row r="14" spans="1:7" x14ac:dyDescent="0.25">
      <c r="A14" t="s">
        <v>143</v>
      </c>
      <c r="E14">
        <v>2</v>
      </c>
      <c r="F14">
        <v>0</v>
      </c>
      <c r="G14">
        <v>2</v>
      </c>
    </row>
    <row r="15" spans="1:7" x14ac:dyDescent="0.25">
      <c r="A15" t="s">
        <v>144</v>
      </c>
      <c r="E15">
        <v>1</v>
      </c>
      <c r="F15">
        <v>0</v>
      </c>
      <c r="G15">
        <v>1</v>
      </c>
    </row>
    <row r="16" spans="1:7" x14ac:dyDescent="0.25">
      <c r="A16" t="s">
        <v>145</v>
      </c>
      <c r="E16">
        <v>6</v>
      </c>
      <c r="F16">
        <v>5</v>
      </c>
      <c r="G16">
        <v>11</v>
      </c>
    </row>
    <row r="17" spans="1:7" x14ac:dyDescent="0.25">
      <c r="A17" t="s">
        <v>146</v>
      </c>
      <c r="E17">
        <v>10</v>
      </c>
      <c r="F17">
        <v>18</v>
      </c>
      <c r="G17">
        <v>28</v>
      </c>
    </row>
    <row r="18" spans="1:7" x14ac:dyDescent="0.25">
      <c r="A18" t="s">
        <v>147</v>
      </c>
      <c r="E18">
        <v>9</v>
      </c>
      <c r="F18">
        <v>2</v>
      </c>
      <c r="G18">
        <v>11</v>
      </c>
    </row>
    <row r="19" spans="1:7" x14ac:dyDescent="0.25">
      <c r="A19" t="s">
        <v>148</v>
      </c>
      <c r="E19">
        <v>50</v>
      </c>
      <c r="F19">
        <v>23</v>
      </c>
      <c r="G19">
        <v>73</v>
      </c>
    </row>
    <row r="20" spans="1:7" x14ac:dyDescent="0.25">
      <c r="A20" t="s">
        <v>149</v>
      </c>
      <c r="E20">
        <v>0</v>
      </c>
      <c r="F20">
        <v>1</v>
      </c>
      <c r="G20">
        <v>1</v>
      </c>
    </row>
    <row r="21" spans="1:7" x14ac:dyDescent="0.25">
      <c r="A21" t="s">
        <v>59</v>
      </c>
      <c r="E21">
        <v>175</v>
      </c>
      <c r="F21">
        <v>82</v>
      </c>
      <c r="G21">
        <v>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MortalityData2022</vt:lpstr>
      <vt:lpstr>Hannah Raw Data</vt:lpstr>
      <vt:lpstr>Hannah Pivot</vt:lpstr>
      <vt:lpstr>Hannah Intermediate</vt:lpstr>
      <vt:lpstr> Hannah Compiled</vt:lpstr>
      <vt:lpstr>Jarvis Raw Data</vt:lpstr>
      <vt:lpstr>Pivot Jarvis</vt:lpstr>
      <vt:lpstr>Jarvis Disposition Codes</vt:lpstr>
      <vt:lpstr>Jarvis Compiled</vt:lpstr>
      <vt:lpstr>Summary All Studies</vt:lpstr>
      <vt:lpstr>Updated Wegner</vt:lpstr>
      <vt:lpstr>Wegner Compiled</vt:lpstr>
      <vt:lpstr>All Studies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K Rasmuson</dc:creator>
  <cp:lastModifiedBy>Budrick, John@Wildlife</cp:lastModifiedBy>
  <dcterms:created xsi:type="dcterms:W3CDTF">2021-10-27T21:12:47Z</dcterms:created>
  <dcterms:modified xsi:type="dcterms:W3CDTF">2022-02-08T19:02:00Z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John.Budrick@wildlife.ca.gov</vt:lpwstr>
  </property>
  <property fmtid="{D5CDD505-2E9C-101B-9397-08002B2CF9AE}" pid="5" name="MSIP_Label_6e685f86-ed8d-482b-be3a-2b7af73f9b7f_SetDate">
    <vt:lpwstr>2021-10-30T00:09:47.6783508Z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53d7251a-8943-4f17-97a5-cabf1e9e590d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