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riam.robija\Desktop\"/>
    </mc:Choice>
  </mc:AlternateContent>
  <xr:revisionPtr revIDLastSave="0" documentId="8_{606B3A98-CB39-41C4-8F8E-74AB93A7413E}" xr6:coauthVersionLast="47" xr6:coauthVersionMax="47" xr10:uidLastSave="{00000000-0000-0000-0000-000000000000}"/>
  <bookViews>
    <workbookView xWindow="-110" yWindow="-110" windowWidth="19420" windowHeight="10420" xr2:uid="{289720C4-43D0-4E34-9403-21763377B44C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N6" i="1"/>
  <c r="M6" i="1"/>
  <c r="K6" i="1"/>
  <c r="O6" i="1" s="1"/>
  <c r="Q6" i="1" s="1"/>
  <c r="S6" i="1" s="1"/>
  <c r="U6" i="1" s="1"/>
  <c r="I6" i="1"/>
  <c r="G6" i="1" s="1"/>
  <c r="P5" i="1"/>
  <c r="N5" i="1"/>
  <c r="M5" i="1"/>
  <c r="I5" i="1"/>
  <c r="K5" i="1" s="1"/>
  <c r="O5" i="1" s="1"/>
  <c r="Q5" i="1" s="1"/>
  <c r="S5" i="1" s="1"/>
  <c r="U5" i="1" s="1"/>
  <c r="G5" i="1"/>
  <c r="P4" i="1"/>
  <c r="N4" i="1"/>
  <c r="M4" i="1"/>
  <c r="I4" i="1"/>
  <c r="K4" i="1" s="1"/>
  <c r="O4" i="1" s="1"/>
  <c r="Q4" i="1" s="1"/>
  <c r="S4" i="1" s="1"/>
  <c r="U4" i="1" s="1"/>
  <c r="G4" i="1"/>
  <c r="B1" i="1"/>
</calcChain>
</file>

<file path=xl/sharedStrings.xml><?xml version="1.0" encoding="utf-8"?>
<sst xmlns="http://schemas.openxmlformats.org/spreadsheetml/2006/main" count="53" uniqueCount="40">
  <si>
    <t>MISE A JOUR</t>
  </si>
  <si>
    <t xml:space="preserve">TABLEAU RECAPITULATIF DU QUOTA PNEU RESTANT COLAS </t>
  </si>
  <si>
    <t>IMMAT WWT</t>
  </si>
  <si>
    <t>IMMAT DEFINITIVE</t>
  </si>
  <si>
    <t>ETAT DE VEHICULE</t>
  </si>
  <si>
    <t>MODELE</t>
  </si>
  <si>
    <t>REFERENCE DU CONTRAT</t>
  </si>
  <si>
    <t>DEBUT DE CONTRAT</t>
  </si>
  <si>
    <t>FIN DU CONTRAT</t>
  </si>
  <si>
    <t>DUREE CONTRAT</t>
  </si>
  <si>
    <t>JEU DE PNEUS</t>
  </si>
  <si>
    <t>NBRE DE PNEU/ VEHICULE</t>
  </si>
  <si>
    <t>QUOTA AUTORISE</t>
  </si>
  <si>
    <t>Marquage pneu</t>
  </si>
  <si>
    <t>RESTE QUOTAS GLOBAL</t>
  </si>
  <si>
    <t>1ERE JEU</t>
  </si>
  <si>
    <t>RESTE QUOTA</t>
  </si>
  <si>
    <t>2EME JEU</t>
  </si>
  <si>
    <t>RESTE QUOTA2</t>
  </si>
  <si>
    <t>3EME JEU</t>
  </si>
  <si>
    <t>RESTE QUOTA3</t>
  </si>
  <si>
    <t>4EME JEU</t>
  </si>
  <si>
    <r>
      <t>RESTE QUOTA</t>
    </r>
    <r>
      <rPr>
        <b/>
        <sz val="8"/>
        <color rgb="FFFF0000"/>
        <rFont val="Calibri"/>
        <family val="2"/>
        <scheme val="minor"/>
      </rPr>
      <t>4</t>
    </r>
  </si>
  <si>
    <t>RO</t>
  </si>
  <si>
    <t>SO</t>
  </si>
  <si>
    <t>LIEU</t>
  </si>
  <si>
    <t>AFFECTATION</t>
  </si>
  <si>
    <t>34172 WWT</t>
  </si>
  <si>
    <t xml:space="preserve">neuf </t>
  </si>
  <si>
    <t>BENNE 6X4</t>
  </si>
  <si>
    <t>LLD076/IDR/27-02-23/COLAS</t>
  </si>
  <si>
    <t>NELLY</t>
  </si>
  <si>
    <t>HERIZO</t>
  </si>
  <si>
    <t>RN13</t>
  </si>
  <si>
    <t>34201 WWT</t>
  </si>
  <si>
    <t>1062TBV</t>
  </si>
  <si>
    <t>LLD080-IDR-14-11-22-COLAS</t>
  </si>
  <si>
    <t>34202 WWT</t>
  </si>
  <si>
    <t>1060TBV</t>
  </si>
  <si>
    <t>LLD081-IDR-14-11-22-COLAS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</si>
</sst>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1E1E1E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1" fontId="1" fillId="0" borderId="0" xfId="0" applyNumberFormat="1" applyFont="1" applyAlignment="1">
      <alignment horizontal="centerContinuous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1" fontId="8" fillId="2" borderId="2" xfId="0" applyNumberFormat="1" applyFont="1" applyFill="1" applyBorder="1" applyAlignment="1">
      <alignment horizontal="left" vertical="center"/>
    </xf>
    <xf numFmtId="1" fontId="8" fillId="2" borderId="4" xfId="0" applyNumberFormat="1" applyFont="1" applyFill="1" applyBorder="1" applyAlignment="1">
      <alignment horizontal="left" vertical="center"/>
    </xf>
    <xf numFmtId="1" fontId="8" fillId="2" borderId="5" xfId="0" applyNumberFormat="1" applyFont="1" applyFill="1" applyBorder="1" applyAlignment="1">
      <alignment horizontal="left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0" fillId="3" borderId="8" xfId="1" applyFont="1" applyFill="1" applyBorder="1" applyAlignment="1">
      <alignment horizontal="left"/>
    </xf>
    <xf numFmtId="0" fontId="10" fillId="0" borderId="9" xfId="0" applyFont="1" applyBorder="1" applyAlignment="1">
      <alignment horizontal="left" vertic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14" fontId="6" fillId="0" borderId="8" xfId="0" applyNumberFormat="1" applyFont="1" applyBorder="1" applyAlignment="1">
      <alignment horizontal="center"/>
    </xf>
    <xf numFmtId="14" fontId="12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1" fontId="6" fillId="4" borderId="8" xfId="0" applyNumberFormat="1" applyFont="1" applyFill="1" applyBorder="1" applyAlignment="1">
      <alignment horizontal="center"/>
    </xf>
    <xf numFmtId="1" fontId="14" fillId="5" borderId="8" xfId="0" applyNumberFormat="1" applyFont="1" applyFill="1" applyBorder="1" applyAlignment="1">
      <alignment horizontal="center"/>
    </xf>
    <xf numFmtId="1" fontId="15" fillId="6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1" fontId="16" fillId="7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0" fillId="0" borderId="8" xfId="1" applyFont="1" applyBorder="1" applyAlignment="1">
      <alignment horizontal="left"/>
    </xf>
    <xf numFmtId="0" fontId="10" fillId="0" borderId="9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</cellXfs>
  <cellStyles count="2">
    <cellStyle name="Lien hypertexte" xfId="1" builtinId="8"/>
    <cellStyle name="Normal" xfId="0" builtinId="0"/>
  </cellStyles>
  <dxfs count="1">
    <dxf>
      <font>
        <b/>
        <i val="0"/>
        <color theme="0"/>
      </font>
      <fill>
        <patternFill>
          <bgColor rgb="FFFF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yriam.robija\AppData\Local\Microsoft\Windows\INetCache\Content.Outlook\Y5RMGASA\RECAP%20QUOTA%20PNEU%20RESTANT%20COLAS%20V1.0.xlsx" TargetMode="External"/><Relationship Id="rId1" Type="http://schemas.openxmlformats.org/officeDocument/2006/relationships/externalLinkPath" Target="/Users/myriam.robija/AppData/Local/Microsoft/Windows/INetCache/Content.Outlook/Y5RMGASA/RECAP%20QUOTA%20PNEU%20RESTANT%20COLAS%20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LAS"/>
      <sheetName val="BASE GLOBAL"/>
      <sheetName val="16551WWT"/>
      <sheetName val="16552WWT"/>
      <sheetName val="16553WWT"/>
      <sheetName val="16554WWT"/>
      <sheetName val="16555WWT"/>
      <sheetName val="16597WWT"/>
      <sheetName val="16606WWT"/>
      <sheetName val="16607WWT"/>
      <sheetName val="16608WWT"/>
      <sheetName val="16609WWT"/>
      <sheetName val="16610WWT"/>
      <sheetName val="INFO"/>
      <sheetName val="16598WWT"/>
      <sheetName val="0941TBU"/>
      <sheetName val="3847TBS"/>
      <sheetName val="31930WWT"/>
      <sheetName val="16596WWT"/>
      <sheetName val="16595WWT"/>
      <sheetName val="5375TBP"/>
      <sheetName val="5613TBN"/>
      <sheetName val="5611TBN"/>
      <sheetName val="8862TBR"/>
      <sheetName val="3850TBS"/>
      <sheetName val="34151WWT"/>
      <sheetName val="31995WWT"/>
      <sheetName val="45514WWT_7111WWT"/>
      <sheetName val="31994WWT"/>
      <sheetName val="31999WWT"/>
      <sheetName val="34209 WWT"/>
      <sheetName val="39812WWT 9134 TBR"/>
      <sheetName val="D206 24361WWT"/>
      <sheetName val="40272WWT"/>
      <sheetName val="25857WWT  7957 TBK "/>
      <sheetName val="7542 TBR"/>
      <sheetName val="3839 TBS  7040WWT"/>
      <sheetName val="39795 WWT"/>
      <sheetName val="3835 TBS  7043WWT"/>
      <sheetName val="3848 TBS  7050WWT"/>
      <sheetName val="3833 TBS  7047WWT"/>
      <sheetName val="3836 TBS  7042WWT"/>
      <sheetName val="3849 TBS  7051WWT"/>
      <sheetName val="16771 WWT 0944 TBU "/>
      <sheetName val="24064 WWT 3894 TBU"/>
      <sheetName val="24063 WWT 3895 TBU"/>
      <sheetName val="24067 WWT 3892 TBU"/>
      <sheetName val="24066 WWT 3900 TBU"/>
      <sheetName val="24065 WWT 3893 TBU"/>
      <sheetName val="3844 TBS  7054WWT"/>
      <sheetName val="3854 TBS  7058WWT"/>
      <sheetName val="16700 WWT 0940 TBU"/>
      <sheetName val="3842 TBS  7055WWT"/>
      <sheetName val="3853 TBS  7060WWT"/>
      <sheetName val="18112 WWT 3889 TBU"/>
      <sheetName val="7340 TBH"/>
      <sheetName val="7343 TBH"/>
      <sheetName val="7317 TBH"/>
      <sheetName val="34198 WWT"/>
      <sheetName val="34200 WWT"/>
      <sheetName val="34199 WWT"/>
      <sheetName val="7536 TBR"/>
      <sheetName val="3837 TBS  7041WWT"/>
      <sheetName val="34171 WWT"/>
      <sheetName val="16779 WWT 0946TBU"/>
      <sheetName val="16776 WWT 0945 TBU"/>
      <sheetName val="16778 WWT 0943 TBU"/>
      <sheetName val="16775 WWT 0942 TBU"/>
      <sheetName val="16774 WWT 0939 TBU"/>
      <sheetName val="16773 WWT 0937 TBU"/>
      <sheetName val="16772 WWT 0948 TBU"/>
      <sheetName val="16709 WWT 0949 TBU"/>
      <sheetName val="16708 WWT 0938 TBU"/>
      <sheetName val="3834 TBS   7048WWT"/>
      <sheetName val="3831TBS  7046WWT"/>
      <sheetName val="3832TBS  7045WWT"/>
      <sheetName val="3852TBS  7044WWT"/>
      <sheetName val="16710WWT 0947TBU"/>
      <sheetName val="3851TBS  7053WWT"/>
      <sheetName val="3840 TBS  7059WWT"/>
      <sheetName val="3841 TBS  7057WWT"/>
      <sheetName val="3843 TBS  7056WWT"/>
      <sheetName val="51239 WWT"/>
      <sheetName val="18111 WWT 3890 TBU"/>
      <sheetName val="5379 TBP"/>
      <sheetName val="39818WWT"/>
      <sheetName val="5621 TBM"/>
      <sheetName val="51250WWT 6264TBV"/>
      <sheetName val="51251WWT 6267TBV"/>
      <sheetName val="8861 TBR  39792WWT"/>
      <sheetName val="8873 TBR  39791WWT"/>
      <sheetName val="5611 TBN"/>
      <sheetName val="5559 TBN"/>
      <sheetName val="5613 TBN"/>
      <sheetName val="31935WWT "/>
      <sheetName val="31934WWT "/>
      <sheetName val="31933WWT "/>
      <sheetName val="31929 WWT "/>
      <sheetName val="31928WWT "/>
      <sheetName val="31927WWT "/>
      <sheetName val="31926WWT "/>
      <sheetName val="31925WWT "/>
      <sheetName val="31924wwt"/>
      <sheetName val="31922WWT "/>
      <sheetName val="31921WWT "/>
      <sheetName val="31911 wwt "/>
      <sheetName val="1664 TBV"/>
      <sheetName val="51246 WWT"/>
      <sheetName val="51245 WWT"/>
      <sheetName val="51244WWT"/>
      <sheetName val="51243 WWT"/>
      <sheetName val="51242 WWT"/>
      <sheetName val="51241 WWT"/>
      <sheetName val="51240 WWT"/>
      <sheetName val="51238 WWT"/>
      <sheetName val="51237 WWT"/>
      <sheetName val="51236 WWT"/>
      <sheetName val="51235 WWT"/>
      <sheetName val="51234 WWT"/>
      <sheetName val="34210 WWT"/>
      <sheetName val="34208 WWT"/>
      <sheetName val="34207 WWT"/>
      <sheetName val="34206 WWT"/>
      <sheetName val="34205 WWT"/>
      <sheetName val="34204 WWT"/>
      <sheetName val="34203 WWT"/>
      <sheetName val="34202 WWT"/>
      <sheetName val="34201 WWT"/>
      <sheetName val="34172 WW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>
        <row r="16">
          <cell r="B16">
            <v>15</v>
          </cell>
        </row>
        <row r="28">
          <cell r="B28">
            <v>1</v>
          </cell>
        </row>
      </sheetData>
      <sheetData sheetId="127">
        <row r="16">
          <cell r="B16">
            <v>12</v>
          </cell>
        </row>
        <row r="28">
          <cell r="B28">
            <v>0</v>
          </cell>
        </row>
      </sheetData>
      <sheetData sheetId="128">
        <row r="16">
          <cell r="B16">
            <v>0</v>
          </cell>
        </row>
        <row r="28">
          <cell r="B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1B2AA-0968-421C-9DDD-9769B5EE8007}">
  <dimension ref="A1:Y6"/>
  <sheetViews>
    <sheetView tabSelected="1" workbookViewId="0">
      <selection activeCell="E15" sqref="E15"/>
    </sheetView>
  </sheetViews>
  <sheetFormatPr baseColWidth="10" defaultRowHeight="14.5" x14ac:dyDescent="0.35"/>
  <cols>
    <col min="2" max="2" width="14.7265625" bestFit="1" customWidth="1"/>
  </cols>
  <sheetData>
    <row r="1" spans="1:25" x14ac:dyDescent="0.35">
      <c r="A1" s="1" t="s">
        <v>0</v>
      </c>
      <c r="B1" s="2">
        <f ca="1">TODAY()</f>
        <v>45400</v>
      </c>
      <c r="C1" s="3" t="s">
        <v>1</v>
      </c>
      <c r="D1" s="4"/>
      <c r="E1" s="4"/>
      <c r="F1" s="4"/>
      <c r="G1" s="4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4"/>
      <c r="V1" s="4"/>
      <c r="W1" s="4"/>
      <c r="X1" s="4"/>
    </row>
    <row r="2" spans="1:25" ht="15" thickBot="1" x14ac:dyDescent="0.4">
      <c r="A2" s="7"/>
      <c r="B2" s="8"/>
      <c r="F2" s="9"/>
      <c r="G2" s="9"/>
      <c r="H2" s="10"/>
      <c r="I2" s="10"/>
      <c r="J2" s="10"/>
      <c r="K2" s="10"/>
      <c r="L2" s="10"/>
      <c r="M2" s="11"/>
      <c r="N2" s="10"/>
      <c r="O2" s="10"/>
      <c r="P2" s="10"/>
      <c r="Q2" s="10"/>
      <c r="R2" s="10"/>
      <c r="S2" s="10"/>
      <c r="T2" s="10"/>
      <c r="U2" s="9"/>
      <c r="V2" s="9"/>
      <c r="W2" s="9"/>
      <c r="X2" s="9"/>
    </row>
    <row r="3" spans="1:25" x14ac:dyDescent="0.35">
      <c r="A3" s="12" t="s">
        <v>2</v>
      </c>
      <c r="B3" s="13" t="s">
        <v>3</v>
      </c>
      <c r="C3" s="14" t="s">
        <v>4</v>
      </c>
      <c r="D3" s="15" t="s">
        <v>5</v>
      </c>
      <c r="E3" s="14" t="s">
        <v>6</v>
      </c>
      <c r="F3" s="14" t="s">
        <v>7</v>
      </c>
      <c r="G3" s="14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6" t="s">
        <v>13</v>
      </c>
      <c r="M3" s="16" t="s">
        <v>14</v>
      </c>
      <c r="N3" s="16" t="s">
        <v>15</v>
      </c>
      <c r="O3" s="16" t="s">
        <v>16</v>
      </c>
      <c r="P3" s="16" t="s">
        <v>17</v>
      </c>
      <c r="Q3" s="17" t="s">
        <v>18</v>
      </c>
      <c r="R3" s="18" t="s">
        <v>19</v>
      </c>
      <c r="S3" s="16" t="s">
        <v>20</v>
      </c>
      <c r="T3" s="16" t="s">
        <v>21</v>
      </c>
      <c r="U3" s="16" t="s">
        <v>22</v>
      </c>
      <c r="V3" s="19" t="s">
        <v>23</v>
      </c>
      <c r="W3" s="19" t="s">
        <v>24</v>
      </c>
      <c r="X3" s="20" t="s">
        <v>25</v>
      </c>
      <c r="Y3" s="21" t="s">
        <v>26</v>
      </c>
    </row>
    <row r="4" spans="1:25" ht="21" x14ac:dyDescent="0.35">
      <c r="A4" s="22" t="s">
        <v>27</v>
      </c>
      <c r="B4" s="23"/>
      <c r="C4" s="24" t="s">
        <v>28</v>
      </c>
      <c r="D4" s="25" t="s">
        <v>29</v>
      </c>
      <c r="E4" s="26" t="s">
        <v>30</v>
      </c>
      <c r="F4" s="27">
        <v>44984</v>
      </c>
      <c r="G4" s="28">
        <f>DATE(YEAR(F4)+(I4+1),MONTH(F4),DAY(F4))</f>
        <v>46080</v>
      </c>
      <c r="H4" s="29">
        <v>36</v>
      </c>
      <c r="I4" s="30">
        <f>(H4/12)-1</f>
        <v>2</v>
      </c>
      <c r="J4" s="29">
        <v>10</v>
      </c>
      <c r="K4" s="29">
        <f t="shared" ref="K4:K6" si="0">+I4*J4</f>
        <v>20</v>
      </c>
      <c r="L4" s="29"/>
      <c r="M4" s="31">
        <f>[1]!Tableau2[[#This Row],[QUOTA AUTORISE]]-[1]!Tableau2[[#This Row],[1ERE JEU]]-[1]!Tableau2[[#This Row],[2EME JEU]]-[1]!Tableau2[[#This Row],[3EME JEU]]-[1]!Tableau2[[#This Row],[4EME JEU]]</f>
        <v>20</v>
      </c>
      <c r="N4" s="32">
        <f>'[1]34172 WWT'!B16</f>
        <v>0</v>
      </c>
      <c r="O4" s="33">
        <f t="shared" ref="O4:O6" si="1">K4-N4</f>
        <v>20</v>
      </c>
      <c r="P4" s="32">
        <f>'[1]34172 WWT'!B28</f>
        <v>0</v>
      </c>
      <c r="Q4" s="33">
        <f>O4-P4</f>
        <v>20</v>
      </c>
      <c r="R4" s="34">
        <v>0</v>
      </c>
      <c r="S4" s="35">
        <f>Q4-R4</f>
        <v>20</v>
      </c>
      <c r="T4" s="34">
        <v>0</v>
      </c>
      <c r="U4" s="35">
        <f>S4-T4</f>
        <v>20</v>
      </c>
      <c r="V4" s="36" t="s">
        <v>31</v>
      </c>
      <c r="W4" s="9" t="s">
        <v>32</v>
      </c>
      <c r="X4" s="37" t="s">
        <v>33</v>
      </c>
      <c r="Y4" s="38" t="s">
        <v>33</v>
      </c>
    </row>
    <row r="5" spans="1:25" ht="21" x14ac:dyDescent="0.35">
      <c r="A5" s="39" t="s">
        <v>34</v>
      </c>
      <c r="B5" s="40" t="s">
        <v>35</v>
      </c>
      <c r="C5" s="24" t="s">
        <v>28</v>
      </c>
      <c r="D5" s="41" t="s">
        <v>29</v>
      </c>
      <c r="E5" s="26" t="s">
        <v>36</v>
      </c>
      <c r="F5" s="27">
        <v>44879</v>
      </c>
      <c r="G5" s="28">
        <f>DATE(YEAR(F5)+(I5+1),MONTH(F5),DAY(F5))</f>
        <v>45975</v>
      </c>
      <c r="H5" s="29">
        <v>36</v>
      </c>
      <c r="I5" s="30">
        <f>(H5/12)-1</f>
        <v>2</v>
      </c>
      <c r="J5" s="29">
        <v>10</v>
      </c>
      <c r="K5" s="29">
        <f t="shared" si="0"/>
        <v>20</v>
      </c>
      <c r="L5" s="29"/>
      <c r="M5" s="31">
        <f>[1]!Tableau2[[#This Row],[QUOTA AUTORISE]]-[1]!Tableau2[[#This Row],[1ERE JEU]]-[1]!Tableau2[[#This Row],[2EME JEU]]-[1]!Tableau2[[#This Row],[3EME JEU]]-[1]!Tableau2[[#This Row],[4EME JEU]]</f>
        <v>8</v>
      </c>
      <c r="N5" s="32">
        <f>'[1]34201 WWT'!B16</f>
        <v>12</v>
      </c>
      <c r="O5" s="33">
        <f t="shared" si="1"/>
        <v>8</v>
      </c>
      <c r="P5" s="32">
        <f>'[1]34201 WWT'!B28</f>
        <v>0</v>
      </c>
      <c r="Q5" s="33">
        <f t="shared" ref="Q5:Q6" si="2">O5-P5</f>
        <v>8</v>
      </c>
      <c r="R5" s="34">
        <v>0</v>
      </c>
      <c r="S5" s="35">
        <f t="shared" ref="S5:S6" si="3">Q5-R5</f>
        <v>8</v>
      </c>
      <c r="T5" s="34">
        <v>0</v>
      </c>
      <c r="U5" s="35">
        <f t="shared" ref="U5:U6" si="4">S5-T5</f>
        <v>8</v>
      </c>
      <c r="V5" s="36" t="s">
        <v>31</v>
      </c>
      <c r="W5" s="9" t="s">
        <v>32</v>
      </c>
      <c r="X5" s="37" t="s">
        <v>33</v>
      </c>
      <c r="Y5" s="38" t="s">
        <v>33</v>
      </c>
    </row>
    <row r="6" spans="1:25" ht="21" x14ac:dyDescent="0.35">
      <c r="A6" s="39" t="s">
        <v>37</v>
      </c>
      <c r="B6" s="40" t="s">
        <v>38</v>
      </c>
      <c r="C6" s="24" t="s">
        <v>28</v>
      </c>
      <c r="D6" s="41" t="s">
        <v>29</v>
      </c>
      <c r="E6" s="26" t="s">
        <v>39</v>
      </c>
      <c r="F6" s="27">
        <v>44879</v>
      </c>
      <c r="G6" s="28">
        <f>DATE(YEAR(F6)+(I6+1),MONTH(F6),DAY(F6))</f>
        <v>45975</v>
      </c>
      <c r="H6" s="29">
        <v>36</v>
      </c>
      <c r="I6" s="30">
        <f>(H6/12)-1</f>
        <v>2</v>
      </c>
      <c r="J6" s="29">
        <v>10</v>
      </c>
      <c r="K6" s="29">
        <f t="shared" si="0"/>
        <v>20</v>
      </c>
      <c r="L6" s="29"/>
      <c r="M6" s="31">
        <f>[1]!Tableau2[[#This Row],[QUOTA AUTORISE]]-[1]!Tableau2[[#This Row],[1ERE JEU]]-[1]!Tableau2[[#This Row],[2EME JEU]]-[1]!Tableau2[[#This Row],[3EME JEU]]-[1]!Tableau2[[#This Row],[4EME JEU]]</f>
        <v>4</v>
      </c>
      <c r="N6" s="32">
        <f>'[1]34202 WWT'!B16</f>
        <v>15</v>
      </c>
      <c r="O6" s="33">
        <f t="shared" si="1"/>
        <v>5</v>
      </c>
      <c r="P6" s="32">
        <f>'[1]34202 WWT'!B28</f>
        <v>1</v>
      </c>
      <c r="Q6" s="33">
        <f t="shared" si="2"/>
        <v>4</v>
      </c>
      <c r="R6" s="34">
        <v>0</v>
      </c>
      <c r="S6" s="35">
        <f t="shared" si="3"/>
        <v>4</v>
      </c>
      <c r="T6" s="34">
        <v>0</v>
      </c>
      <c r="U6" s="35">
        <f t="shared" si="4"/>
        <v>4</v>
      </c>
      <c r="V6" s="36" t="s">
        <v>31</v>
      </c>
      <c r="W6" s="9" t="s">
        <v>32</v>
      </c>
      <c r="X6" s="37" t="s">
        <v>33</v>
      </c>
      <c r="Y6" s="38" t="s">
        <v>33</v>
      </c>
    </row>
  </sheetData>
  <conditionalFormatting sqref="U4:U6">
    <cfRule type="cellIs" dxfId="0" priority="1" operator="lessThanOrEqual">
      <formula>0</formula>
    </cfRule>
  </conditionalFormatting>
  <hyperlinks>
    <hyperlink ref="A4" location="'34172 WWT'!A1" display="34172 WWT" xr:uid="{A2E8D10F-5530-41EE-A3A0-B500F78605B1}"/>
    <hyperlink ref="A5" location="'34201 WWT'!A1" display="34201 WWT" xr:uid="{8E31093B-41F3-456B-9E6E-DB594E44291D}"/>
    <hyperlink ref="A6" location="'34202 WWT'!A1" display="34202 WWT" xr:uid="{DC490D39-0210-4BCB-B41E-E0FFB51C81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 Voahanginirina</dc:creator>
  <cp:lastModifiedBy>Myriam Voahanginirina</cp:lastModifiedBy>
  <dcterms:created xsi:type="dcterms:W3CDTF">2024-04-18T14:22:50Z</dcterms:created>
  <dcterms:modified xsi:type="dcterms:W3CDTF">2024-04-18T14:23:28Z</dcterms:modified>
</cp:coreProperties>
</file>