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zzie\MoonSpectroscopy\"/>
    </mc:Choice>
  </mc:AlternateContent>
  <bookViews>
    <workbookView xWindow="0" yWindow="0" windowWidth="14430" windowHeight="1563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D3" i="3"/>
  <c r="D4" i="3"/>
  <c r="D5" i="3"/>
  <c r="D6" i="3"/>
  <c r="D7" i="3"/>
  <c r="D8" i="3"/>
  <c r="D2" i="3"/>
  <c r="AH20" i="1" l="1"/>
  <c r="AH21" i="1"/>
  <c r="AH22" i="1"/>
  <c r="AH23" i="1"/>
  <c r="AH24" i="1"/>
  <c r="AH25" i="1"/>
  <c r="AH26" i="1"/>
  <c r="AH27" i="1"/>
  <c r="AH19" i="1"/>
  <c r="AF20" i="1"/>
  <c r="AF21" i="1"/>
  <c r="AF22" i="1"/>
  <c r="AF23" i="1"/>
  <c r="AF24" i="1"/>
  <c r="AF25" i="1"/>
  <c r="AF26" i="1"/>
  <c r="AF27" i="1"/>
  <c r="AF19" i="1"/>
  <c r="AD20" i="1"/>
  <c r="AD21" i="1"/>
  <c r="AD22" i="1"/>
  <c r="AD23" i="1"/>
  <c r="AD24" i="1"/>
  <c r="AD25" i="1"/>
  <c r="AD26" i="1"/>
  <c r="AD27" i="1"/>
  <c r="AD19" i="1"/>
  <c r="AB20" i="1"/>
  <c r="AB21" i="1"/>
  <c r="AB22" i="1"/>
  <c r="AB23" i="1"/>
  <c r="AB24" i="1"/>
  <c r="AB25" i="1"/>
  <c r="AB26" i="1"/>
  <c r="AB27" i="1"/>
  <c r="AB19" i="1"/>
  <c r="Z20" i="1"/>
  <c r="Z21" i="1"/>
  <c r="Z22" i="1"/>
  <c r="Z23" i="1"/>
  <c r="Z24" i="1"/>
  <c r="Z25" i="1"/>
  <c r="Z26" i="1"/>
  <c r="Z27" i="1"/>
  <c r="Z19" i="1"/>
  <c r="X20" i="1"/>
  <c r="X21" i="1"/>
  <c r="X22" i="1"/>
  <c r="X23" i="1"/>
  <c r="X24" i="1"/>
  <c r="X25" i="1"/>
  <c r="X26" i="1"/>
  <c r="X27" i="1"/>
  <c r="X19" i="1"/>
  <c r="V20" i="1"/>
  <c r="V21" i="1"/>
  <c r="V22" i="1"/>
  <c r="V23" i="1"/>
  <c r="V24" i="1"/>
  <c r="V25" i="1"/>
  <c r="V26" i="1"/>
  <c r="V27" i="1"/>
  <c r="V19" i="1"/>
  <c r="T20" i="1"/>
  <c r="T21" i="1"/>
  <c r="T22" i="1"/>
  <c r="T23" i="1"/>
  <c r="T24" i="1"/>
  <c r="T25" i="1"/>
  <c r="T26" i="1"/>
  <c r="T27" i="1"/>
  <c r="T19" i="1"/>
  <c r="R20" i="1"/>
  <c r="R21" i="1"/>
  <c r="R22" i="1"/>
  <c r="R23" i="1"/>
  <c r="R24" i="1"/>
  <c r="R25" i="1"/>
  <c r="R26" i="1"/>
  <c r="R27" i="1"/>
  <c r="R19" i="1"/>
  <c r="P20" i="1"/>
  <c r="P21" i="1"/>
  <c r="P22" i="1"/>
  <c r="P23" i="1"/>
  <c r="P24" i="1"/>
  <c r="P25" i="1"/>
  <c r="P26" i="1"/>
  <c r="P27" i="1"/>
  <c r="P19" i="1"/>
  <c r="N20" i="1"/>
  <c r="N21" i="1"/>
  <c r="N22" i="1"/>
  <c r="N23" i="1"/>
  <c r="N24" i="1"/>
  <c r="N25" i="1"/>
  <c r="N26" i="1"/>
  <c r="N27" i="1"/>
  <c r="N19" i="1"/>
  <c r="L22" i="1"/>
  <c r="L23" i="1"/>
  <c r="L24" i="1"/>
  <c r="L27" i="1"/>
  <c r="L21" i="1"/>
  <c r="I21" i="1"/>
  <c r="I22" i="1"/>
  <c r="I23" i="1"/>
  <c r="I24" i="1"/>
  <c r="I25" i="1"/>
  <c r="I27" i="1"/>
  <c r="I20" i="1"/>
  <c r="G20" i="1"/>
  <c r="G21" i="1"/>
  <c r="G22" i="1"/>
  <c r="G23" i="1"/>
  <c r="G24" i="1"/>
  <c r="G25" i="1"/>
  <c r="G26" i="1"/>
  <c r="G27" i="1"/>
  <c r="G19" i="1"/>
  <c r="E20" i="1"/>
  <c r="E21" i="1"/>
  <c r="E22" i="1"/>
  <c r="E23" i="1"/>
  <c r="E24" i="1"/>
  <c r="E25" i="1"/>
  <c r="E26" i="1"/>
  <c r="E27" i="1"/>
  <c r="E19" i="1"/>
</calcChain>
</file>

<file path=xl/sharedStrings.xml><?xml version="1.0" encoding="utf-8"?>
<sst xmlns="http://schemas.openxmlformats.org/spreadsheetml/2006/main" count="67" uniqueCount="27">
  <si>
    <t>Leaf:</t>
  </si>
  <si>
    <t xml:space="preserve">Stone (rough): </t>
  </si>
  <si>
    <t xml:space="preserve">Mirror: </t>
  </si>
  <si>
    <t>Polished Metal (steel ?):</t>
  </si>
  <si>
    <t xml:space="preserve">Blue(ish) Carpet: </t>
  </si>
  <si>
    <t xml:space="preserve">White paint: </t>
  </si>
  <si>
    <t xml:space="preserve">Cardboard: </t>
  </si>
  <si>
    <t xml:space="preserve">Stone (smooth): </t>
  </si>
  <si>
    <t xml:space="preserve">Mouse Mat (Black rubber): </t>
  </si>
  <si>
    <t>Green fabric pin board:</t>
  </si>
  <si>
    <t xml:space="preserve">Blue pin board: </t>
  </si>
  <si>
    <t xml:space="preserve">Green sheet of paper: </t>
  </si>
  <si>
    <t xml:space="preserve">Yellow sheet of papir: </t>
  </si>
  <si>
    <t xml:space="preserve">Red book cover: </t>
  </si>
  <si>
    <t>Yellow book cover:</t>
  </si>
  <si>
    <t>1&gt;2000</t>
  </si>
  <si>
    <t>Blue</t>
  </si>
  <si>
    <t>Green</t>
  </si>
  <si>
    <t>Yellow</t>
  </si>
  <si>
    <t>Amber</t>
  </si>
  <si>
    <t>Orange</t>
  </si>
  <si>
    <t>Crimson</t>
  </si>
  <si>
    <t>Red</t>
  </si>
  <si>
    <t>IR-1</t>
  </si>
  <si>
    <t>IR-2</t>
  </si>
  <si>
    <t xml:space="preserve"> 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</si>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</sst>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5337"/>
      <color rgb="FFBE7952"/>
      <color rgb="FFAA5544"/>
      <color rgb="FF9E7E54"/>
      <color rgb="FF8C4F34"/>
      <color rgb="FFECFF7B"/>
      <color rgb="FFE4F387"/>
      <color rgb="FF99F51F"/>
      <color rgb="FFB1C5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9508932351198E-2"/>
          <c:y val="1.1317559185698803E-2"/>
          <c:w val="0.82631499691570798"/>
          <c:h val="0.92288413232355515"/>
        </c:manualLayout>
      </c:layout>
      <c:scatterChart>
        <c:scatterStyle val="smoothMarker"/>
        <c:varyColors val="0"/>
        <c:ser>
          <c:idx val="4"/>
          <c:order val="0"/>
          <c:tx>
            <c:strRef>
              <c:f>Sheet1!$N$18</c:f>
              <c:strCache>
                <c:ptCount val="1"/>
                <c:pt idx="0">
                  <c:v>Blue(ish) Carpet: </c:v>
                </c:pt>
              </c:strCache>
            </c:strRef>
          </c:tx>
          <c:marker>
            <c:symbol val="x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Sheet1!$N$19:$N$27</c:f>
              <c:numCache>
                <c:formatCode>General</c:formatCode>
                <c:ptCount val="9"/>
                <c:pt idx="0">
                  <c:v>12</c:v>
                </c:pt>
                <c:pt idx="1">
                  <c:v>13.900000000000002</c:v>
                </c:pt>
                <c:pt idx="2">
                  <c:v>12.9</c:v>
                </c:pt>
                <c:pt idx="3">
                  <c:v>12.950000000000001</c:v>
                </c:pt>
                <c:pt idx="4">
                  <c:v>12.5</c:v>
                </c:pt>
                <c:pt idx="5">
                  <c:v>14.000000000000002</c:v>
                </c:pt>
                <c:pt idx="6">
                  <c:v>15</c:v>
                </c:pt>
                <c:pt idx="7">
                  <c:v>14.000000000000002</c:v>
                </c:pt>
                <c:pt idx="8">
                  <c:v>10.75</c:v>
                </c:pt>
              </c:numCache>
            </c:numRef>
          </c:yVal>
          <c:smooth val="1"/>
        </c:ser>
        <c:ser>
          <c:idx val="10"/>
          <c:order val="1"/>
          <c:tx>
            <c:strRef>
              <c:f>Sheet1!$Z$18</c:f>
              <c:strCache>
                <c:ptCount val="1"/>
                <c:pt idx="0">
                  <c:v>Blue pin board: 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Sheet1!$Z$19:$Z$27</c:f>
              <c:numCache>
                <c:formatCode>General</c:formatCode>
                <c:ptCount val="9"/>
                <c:pt idx="0">
                  <c:v>13</c:v>
                </c:pt>
                <c:pt idx="1">
                  <c:v>7.2499999999999991</c:v>
                </c:pt>
                <c:pt idx="2">
                  <c:v>6.9</c:v>
                </c:pt>
                <c:pt idx="3">
                  <c:v>6.5</c:v>
                </c:pt>
                <c:pt idx="4">
                  <c:v>6.4</c:v>
                </c:pt>
                <c:pt idx="5">
                  <c:v>10.65</c:v>
                </c:pt>
                <c:pt idx="6">
                  <c:v>10.45</c:v>
                </c:pt>
                <c:pt idx="7">
                  <c:v>26.200000000000003</c:v>
                </c:pt>
                <c:pt idx="8">
                  <c:v>17.7</c:v>
                </c:pt>
              </c:numCache>
            </c:numRef>
          </c:yVal>
          <c:smooth val="1"/>
        </c:ser>
        <c:ser>
          <c:idx val="9"/>
          <c:order val="2"/>
          <c:tx>
            <c:strRef>
              <c:f>Sheet1!$X$18</c:f>
              <c:strCache>
                <c:ptCount val="1"/>
                <c:pt idx="0">
                  <c:v>Green fabric pin board: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Sheet1!$X$19:$X$27</c:f>
              <c:numCache>
                <c:formatCode>General</c:formatCode>
                <c:ptCount val="9"/>
                <c:pt idx="0">
                  <c:v>8.15</c:v>
                </c:pt>
                <c:pt idx="1">
                  <c:v>12.6</c:v>
                </c:pt>
                <c:pt idx="2">
                  <c:v>8.25</c:v>
                </c:pt>
                <c:pt idx="3">
                  <c:v>6.8500000000000005</c:v>
                </c:pt>
                <c:pt idx="4">
                  <c:v>6.65</c:v>
                </c:pt>
                <c:pt idx="5">
                  <c:v>9.0499999999999989</c:v>
                </c:pt>
                <c:pt idx="6">
                  <c:v>9.4499999999999993</c:v>
                </c:pt>
                <c:pt idx="7">
                  <c:v>18.45</c:v>
                </c:pt>
                <c:pt idx="8">
                  <c:v>12.8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Sheet1!$E$18</c:f>
              <c:strCache>
                <c:ptCount val="1"/>
                <c:pt idx="0">
                  <c:v>Leaf:</c:v>
                </c:pt>
              </c:strCache>
            </c:strRef>
          </c:tx>
          <c:spPr>
            <a:ln cap="rnd">
              <a:solidFill>
                <a:srgbClr val="92D050"/>
              </a:solidFill>
              <a:round/>
            </a:ln>
          </c:spPr>
          <c:marker>
            <c:symbol val="x"/>
            <c:size val="7"/>
            <c:spPr>
              <a:noFill/>
              <a:ln cap="rnd"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Sheet1!$E$19:$E$27</c:f>
              <c:numCache>
                <c:formatCode>General</c:formatCode>
                <c:ptCount val="9"/>
                <c:pt idx="0">
                  <c:v>7.55</c:v>
                </c:pt>
                <c:pt idx="1">
                  <c:v>14.000000000000002</c:v>
                </c:pt>
                <c:pt idx="2">
                  <c:v>10.549999999999999</c:v>
                </c:pt>
                <c:pt idx="3">
                  <c:v>8.25</c:v>
                </c:pt>
                <c:pt idx="4">
                  <c:v>6.15</c:v>
                </c:pt>
                <c:pt idx="5">
                  <c:v>12.45</c:v>
                </c:pt>
                <c:pt idx="6">
                  <c:v>20.599999999999998</c:v>
                </c:pt>
                <c:pt idx="7">
                  <c:v>30.75</c:v>
                </c:pt>
                <c:pt idx="8">
                  <c:v>20.25</c:v>
                </c:pt>
              </c:numCache>
            </c:numRef>
          </c:yVal>
          <c:smooth val="1"/>
        </c:ser>
        <c:ser>
          <c:idx val="11"/>
          <c:order val="4"/>
          <c:tx>
            <c:strRef>
              <c:f>Sheet1!$AB$18</c:f>
              <c:strCache>
                <c:ptCount val="1"/>
                <c:pt idx="0">
                  <c:v>Green sheet of paper: </c:v>
                </c:pt>
              </c:strCache>
            </c:strRef>
          </c:tx>
          <c:spPr>
            <a:ln>
              <a:solidFill>
                <a:srgbClr val="99F51F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Sheet1!$AB$19:$AB$27</c:f>
              <c:numCache>
                <c:formatCode>General</c:formatCode>
                <c:ptCount val="9"/>
                <c:pt idx="0">
                  <c:v>17.75</c:v>
                </c:pt>
                <c:pt idx="1">
                  <c:v>34.5</c:v>
                </c:pt>
                <c:pt idx="2">
                  <c:v>23.150000000000002</c:v>
                </c:pt>
                <c:pt idx="3">
                  <c:v>19.25</c:v>
                </c:pt>
                <c:pt idx="4">
                  <c:v>18.350000000000001</c:v>
                </c:pt>
                <c:pt idx="5">
                  <c:v>25.5</c:v>
                </c:pt>
                <c:pt idx="6">
                  <c:v>31.7</c:v>
                </c:pt>
                <c:pt idx="7">
                  <c:v>45</c:v>
                </c:pt>
                <c:pt idx="8">
                  <c:v>28.849999999999998</c:v>
                </c:pt>
              </c:numCache>
            </c:numRef>
          </c:yVal>
          <c:smooth val="1"/>
        </c:ser>
        <c:ser>
          <c:idx val="14"/>
          <c:order val="5"/>
          <c:tx>
            <c:strRef>
              <c:f>Sheet1!$AH$18</c:f>
              <c:strCache>
                <c:ptCount val="1"/>
                <c:pt idx="0">
                  <c:v>Yellow book cover:</c:v>
                </c:pt>
              </c:strCache>
            </c:strRef>
          </c:tx>
          <c:spPr>
            <a:ln>
              <a:solidFill>
                <a:srgbClr val="ECFF7B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Sheet1!$AH$19:$AH$27</c:f>
              <c:numCache>
                <c:formatCode>General</c:formatCode>
                <c:ptCount val="9"/>
                <c:pt idx="0">
                  <c:v>19.650000000000002</c:v>
                </c:pt>
                <c:pt idx="1">
                  <c:v>61.050000000000004</c:v>
                </c:pt>
                <c:pt idx="2">
                  <c:v>60.95</c:v>
                </c:pt>
                <c:pt idx="3">
                  <c:v>56.699999999999996</c:v>
                </c:pt>
                <c:pt idx="4">
                  <c:v>55.95</c:v>
                </c:pt>
                <c:pt idx="5">
                  <c:v>62.5</c:v>
                </c:pt>
                <c:pt idx="6">
                  <c:v>67.650000000000006</c:v>
                </c:pt>
                <c:pt idx="7">
                  <c:v>59.75</c:v>
                </c:pt>
                <c:pt idx="8">
                  <c:v>34.599999999999994</c:v>
                </c:pt>
              </c:numCache>
            </c:numRef>
          </c:yVal>
          <c:smooth val="1"/>
        </c:ser>
        <c:ser>
          <c:idx val="12"/>
          <c:order val="6"/>
          <c:tx>
            <c:strRef>
              <c:f>Sheet1!$AD$18</c:f>
              <c:strCache>
                <c:ptCount val="1"/>
                <c:pt idx="0">
                  <c:v>Yellow sheet of papir: 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Sheet1!$AD$19:$AD$27</c:f>
              <c:numCache>
                <c:formatCode>General</c:formatCode>
                <c:ptCount val="9"/>
                <c:pt idx="0">
                  <c:v>19.350000000000001</c:v>
                </c:pt>
                <c:pt idx="1">
                  <c:v>62.1</c:v>
                </c:pt>
                <c:pt idx="2">
                  <c:v>61.1</c:v>
                </c:pt>
                <c:pt idx="3">
                  <c:v>55.2</c:v>
                </c:pt>
                <c:pt idx="4">
                  <c:v>54.2</c:v>
                </c:pt>
                <c:pt idx="5">
                  <c:v>59.95</c:v>
                </c:pt>
                <c:pt idx="6">
                  <c:v>63.55</c:v>
                </c:pt>
                <c:pt idx="7">
                  <c:v>52.5</c:v>
                </c:pt>
                <c:pt idx="8">
                  <c:v>32.200000000000003</c:v>
                </c:pt>
              </c:numCache>
            </c:numRef>
          </c:yVal>
          <c:smooth val="1"/>
        </c:ser>
        <c:ser>
          <c:idx val="13"/>
          <c:order val="7"/>
          <c:tx>
            <c:strRef>
              <c:f>Sheet1!$AF$18</c:f>
              <c:strCache>
                <c:ptCount val="1"/>
                <c:pt idx="0">
                  <c:v>Red book cover: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Sheet1!$AF$19:$AF$27</c:f>
              <c:numCache>
                <c:formatCode>General</c:formatCode>
                <c:ptCount val="9"/>
                <c:pt idx="0">
                  <c:v>10.549999999999999</c:v>
                </c:pt>
                <c:pt idx="1">
                  <c:v>11.700000000000001</c:v>
                </c:pt>
                <c:pt idx="2">
                  <c:v>18.7</c:v>
                </c:pt>
                <c:pt idx="3">
                  <c:v>26</c:v>
                </c:pt>
                <c:pt idx="4">
                  <c:v>30.099999999999998</c:v>
                </c:pt>
                <c:pt idx="5">
                  <c:v>35.949999999999996</c:v>
                </c:pt>
                <c:pt idx="6">
                  <c:v>40.200000000000003</c:v>
                </c:pt>
                <c:pt idx="7">
                  <c:v>38.25</c:v>
                </c:pt>
                <c:pt idx="8">
                  <c:v>23.25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Sheet1!$R$18</c:f>
              <c:strCache>
                <c:ptCount val="1"/>
                <c:pt idx="0">
                  <c:v>Cardboard: </c:v>
                </c:pt>
              </c:strCache>
            </c:strRef>
          </c:tx>
          <c:spPr>
            <a:ln>
              <a:solidFill>
                <a:srgbClr val="BE7952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Sheet1!$R$19:$R$27</c:f>
              <c:numCache>
                <c:formatCode>General</c:formatCode>
                <c:ptCount val="9"/>
                <c:pt idx="0">
                  <c:v>16.55</c:v>
                </c:pt>
                <c:pt idx="1">
                  <c:v>27.500000000000004</c:v>
                </c:pt>
                <c:pt idx="2">
                  <c:v>28.749999999999996</c:v>
                </c:pt>
                <c:pt idx="3">
                  <c:v>26.6</c:v>
                </c:pt>
                <c:pt idx="4">
                  <c:v>25.5</c:v>
                </c:pt>
                <c:pt idx="5">
                  <c:v>30.4</c:v>
                </c:pt>
                <c:pt idx="6">
                  <c:v>3.5999999999999996</c:v>
                </c:pt>
                <c:pt idx="7">
                  <c:v>31.15</c:v>
                </c:pt>
                <c:pt idx="8">
                  <c:v>19.75</c:v>
                </c:pt>
              </c:numCache>
            </c:numRef>
          </c:yVal>
          <c:smooth val="1"/>
        </c:ser>
        <c:ser>
          <c:idx val="7"/>
          <c:order val="9"/>
          <c:tx>
            <c:strRef>
              <c:f>Sheet1!$T$18</c:f>
              <c:strCache>
                <c:ptCount val="1"/>
                <c:pt idx="0">
                  <c:v>Stone (smooth): </c:v>
                </c:pt>
              </c:strCache>
            </c:strRef>
          </c:tx>
          <c:spPr>
            <a:ln>
              <a:solidFill>
                <a:srgbClr val="795337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Sheet1!$T$19:$T$27</c:f>
              <c:numCache>
                <c:formatCode>General</c:formatCode>
                <c:ptCount val="9"/>
                <c:pt idx="0">
                  <c:v>9.9</c:v>
                </c:pt>
                <c:pt idx="1">
                  <c:v>12.6</c:v>
                </c:pt>
                <c:pt idx="2">
                  <c:v>11.5</c:v>
                </c:pt>
                <c:pt idx="3">
                  <c:v>7.35</c:v>
                </c:pt>
                <c:pt idx="4">
                  <c:v>11.35</c:v>
                </c:pt>
                <c:pt idx="5">
                  <c:v>12.65</c:v>
                </c:pt>
                <c:pt idx="6">
                  <c:v>12.35</c:v>
                </c:pt>
                <c:pt idx="7">
                  <c:v>9.5</c:v>
                </c:pt>
                <c:pt idx="8">
                  <c:v>7.0000000000000009</c:v>
                </c:pt>
              </c:numCache>
            </c:numRef>
          </c:yVal>
          <c:smooth val="1"/>
        </c:ser>
        <c:ser>
          <c:idx val="1"/>
          <c:order val="10"/>
          <c:tx>
            <c:strRef>
              <c:f>Sheet1!$G$18</c:f>
              <c:strCache>
                <c:ptCount val="1"/>
                <c:pt idx="0">
                  <c:v>Stone (rough): </c:v>
                </c:pt>
              </c:strCache>
            </c:strRef>
          </c:tx>
          <c:spPr>
            <a:ln>
              <a:solidFill>
                <a:srgbClr val="9E7E54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Sheet1!$G$19:$G$27</c:f>
              <c:numCache>
                <c:formatCode>General</c:formatCode>
                <c:ptCount val="9"/>
                <c:pt idx="0">
                  <c:v>13.3</c:v>
                </c:pt>
                <c:pt idx="1">
                  <c:v>17.649999999999999</c:v>
                </c:pt>
                <c:pt idx="2">
                  <c:v>16.05</c:v>
                </c:pt>
                <c:pt idx="3">
                  <c:v>12.8</c:v>
                </c:pt>
                <c:pt idx="4">
                  <c:v>11.25</c:v>
                </c:pt>
                <c:pt idx="5">
                  <c:v>13.55</c:v>
                </c:pt>
                <c:pt idx="6">
                  <c:v>13.950000000000001</c:v>
                </c:pt>
                <c:pt idx="7">
                  <c:v>11</c:v>
                </c:pt>
                <c:pt idx="8">
                  <c:v>7.9</c:v>
                </c:pt>
              </c:numCache>
            </c:numRef>
          </c:yVal>
          <c:smooth val="1"/>
        </c:ser>
        <c:ser>
          <c:idx val="5"/>
          <c:order val="11"/>
          <c:tx>
            <c:strRef>
              <c:f>Sheet1!$P$18</c:f>
              <c:strCache>
                <c:ptCount val="1"/>
                <c:pt idx="0">
                  <c:v>White paint: </c:v>
                </c:pt>
              </c:strCache>
            </c:strRef>
          </c:tx>
          <c:spPr>
            <a:ln>
              <a:solidFill>
                <a:schemeClr val="bg1">
                  <a:lumMod val="95000"/>
                </a:schemeClr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Sheet1!$P$19:$P$27</c:f>
              <c:numCache>
                <c:formatCode>General</c:formatCode>
                <c:ptCount val="9"/>
                <c:pt idx="0">
                  <c:v>52.800000000000004</c:v>
                </c:pt>
                <c:pt idx="1">
                  <c:v>56.25</c:v>
                </c:pt>
                <c:pt idx="2">
                  <c:v>51.5</c:v>
                </c:pt>
                <c:pt idx="3">
                  <c:v>50.849999999999994</c:v>
                </c:pt>
                <c:pt idx="4">
                  <c:v>49.15</c:v>
                </c:pt>
                <c:pt idx="5">
                  <c:v>53.75</c:v>
                </c:pt>
                <c:pt idx="6">
                  <c:v>60</c:v>
                </c:pt>
                <c:pt idx="7">
                  <c:v>52</c:v>
                </c:pt>
                <c:pt idx="8">
                  <c:v>29.65</c:v>
                </c:pt>
              </c:numCache>
            </c:numRef>
          </c:yVal>
          <c:smooth val="1"/>
        </c:ser>
        <c:ser>
          <c:idx val="2"/>
          <c:order val="12"/>
          <c:tx>
            <c:strRef>
              <c:f>Sheet1!$I$18</c:f>
              <c:strCache>
                <c:ptCount val="1"/>
                <c:pt idx="0">
                  <c:v>Mirror: 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>
                    <a:alpha val="94000"/>
                  </a:schemeClr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Sheet1!$I$19:$I$27</c:f>
              <c:numCache>
                <c:formatCode>General</c:formatCode>
                <c:ptCount val="9"/>
                <c:pt idx="1">
                  <c:v>97.5</c:v>
                </c:pt>
                <c:pt idx="2">
                  <c:v>40.799999999999997</c:v>
                </c:pt>
                <c:pt idx="3">
                  <c:v>31.5</c:v>
                </c:pt>
                <c:pt idx="4">
                  <c:v>35.549999999999997</c:v>
                </c:pt>
                <c:pt idx="5">
                  <c:v>46.5</c:v>
                </c:pt>
                <c:pt idx="6">
                  <c:v>68</c:v>
                </c:pt>
                <c:pt idx="8">
                  <c:v>61.650000000000006</c:v>
                </c:pt>
              </c:numCache>
            </c:numRef>
          </c:yVal>
          <c:smooth val="1"/>
        </c:ser>
        <c:ser>
          <c:idx val="3"/>
          <c:order val="13"/>
          <c:tx>
            <c:strRef>
              <c:f>Sheet1!$L$18</c:f>
              <c:strCache>
                <c:ptCount val="1"/>
                <c:pt idx="0">
                  <c:v>Polished Metal (steel ?):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Sheet1!$L$19:$L$27</c:f>
              <c:numCache>
                <c:formatCode>General</c:formatCode>
                <c:ptCount val="9"/>
                <c:pt idx="2">
                  <c:v>71.05</c:v>
                </c:pt>
                <c:pt idx="3">
                  <c:v>84.75</c:v>
                </c:pt>
                <c:pt idx="4">
                  <c:v>64.95</c:v>
                </c:pt>
                <c:pt idx="5">
                  <c:v>70.75</c:v>
                </c:pt>
                <c:pt idx="8">
                  <c:v>57.999999999999993</c:v>
                </c:pt>
              </c:numCache>
            </c:numRef>
          </c:yVal>
          <c:smooth val="1"/>
        </c:ser>
        <c:ser>
          <c:idx val="8"/>
          <c:order val="14"/>
          <c:tx>
            <c:strRef>
              <c:f>Sheet1!$V$18</c:f>
              <c:strCache>
                <c:ptCount val="1"/>
                <c:pt idx="0">
                  <c:v>Mouse Mat (Black rubber):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Sheet1!$V$19:$V$27</c:f>
              <c:numCache>
                <c:formatCode>General</c:formatCode>
                <c:ptCount val="9"/>
                <c:pt idx="0">
                  <c:v>6.25</c:v>
                </c:pt>
                <c:pt idx="1">
                  <c:v>7.6</c:v>
                </c:pt>
                <c:pt idx="2">
                  <c:v>7.85</c:v>
                </c:pt>
                <c:pt idx="3">
                  <c:v>6.8500000000000005</c:v>
                </c:pt>
                <c:pt idx="4">
                  <c:v>7.0499999999999989</c:v>
                </c:pt>
                <c:pt idx="5">
                  <c:v>13.100000000000001</c:v>
                </c:pt>
                <c:pt idx="6">
                  <c:v>24.85</c:v>
                </c:pt>
                <c:pt idx="7">
                  <c:v>36.25</c:v>
                </c:pt>
                <c:pt idx="8">
                  <c:v>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27064"/>
        <c:axId val="297862176"/>
      </c:scatterChart>
      <c:valAx>
        <c:axId val="297827064"/>
        <c:scaling>
          <c:orientation val="minMax"/>
          <c:max val="950"/>
          <c:min val="4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Wavelength/</a:t>
                </a:r>
                <a:r>
                  <a:rPr lang="en-GB" baseline="0"/>
                  <a:t>nm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7862176"/>
        <c:crosses val="autoZero"/>
        <c:crossBetween val="midCat"/>
      </c:valAx>
      <c:valAx>
        <c:axId val="297862176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Intensity/AU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7827064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6000">
              <a:schemeClr val="accent1">
                <a:lumMod val="45000"/>
                <a:lumOff val="55000"/>
              </a:schemeClr>
            </a:gs>
            <a:gs pos="94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c:spPr>
    </c:plotArea>
    <c:legend>
      <c:legendPos val="r"/>
      <c:layout>
        <c:manualLayout>
          <c:xMode val="edge"/>
          <c:yMode val="edge"/>
          <c:x val="0.87188363003537606"/>
          <c:y val="0.17476768344713525"/>
          <c:w val="0.12449318155882688"/>
          <c:h val="0.44982371606534249"/>
        </c:manualLayout>
      </c:layout>
      <c:overlay val="0"/>
      <c:spPr>
        <a:solidFill>
          <a:schemeClr val="tx2">
            <a:lumMod val="20000"/>
            <a:lumOff val="80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151</c:v>
                </c:pt>
                <c:pt idx="1">
                  <c:v>266</c:v>
                </c:pt>
                <c:pt idx="2">
                  <c:v>1</c:v>
                </c:pt>
                <c:pt idx="3">
                  <c:v>1</c:v>
                </c:pt>
                <c:pt idx="4">
                  <c:v>240</c:v>
                </c:pt>
                <c:pt idx="5">
                  <c:v>1056</c:v>
                </c:pt>
                <c:pt idx="6">
                  <c:v>331</c:v>
                </c:pt>
                <c:pt idx="7">
                  <c:v>198</c:v>
                </c:pt>
                <c:pt idx="8">
                  <c:v>125</c:v>
                </c:pt>
                <c:pt idx="9">
                  <c:v>163</c:v>
                </c:pt>
                <c:pt idx="10">
                  <c:v>260</c:v>
                </c:pt>
                <c:pt idx="11">
                  <c:v>355</c:v>
                </c:pt>
                <c:pt idx="12">
                  <c:v>387</c:v>
                </c:pt>
                <c:pt idx="13">
                  <c:v>211</c:v>
                </c:pt>
                <c:pt idx="14">
                  <c:v>393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280</c:v>
                </c:pt>
                <c:pt idx="1">
                  <c:v>353</c:v>
                </c:pt>
                <c:pt idx="2">
                  <c:v>1950</c:v>
                </c:pt>
                <c:pt idx="3">
                  <c:v>1</c:v>
                </c:pt>
                <c:pt idx="4">
                  <c:v>278</c:v>
                </c:pt>
                <c:pt idx="5">
                  <c:v>1125</c:v>
                </c:pt>
                <c:pt idx="6">
                  <c:v>550</c:v>
                </c:pt>
                <c:pt idx="7">
                  <c:v>252</c:v>
                </c:pt>
                <c:pt idx="8">
                  <c:v>152</c:v>
                </c:pt>
                <c:pt idx="9">
                  <c:v>252</c:v>
                </c:pt>
                <c:pt idx="10">
                  <c:v>145</c:v>
                </c:pt>
                <c:pt idx="11">
                  <c:v>690</c:v>
                </c:pt>
                <c:pt idx="12">
                  <c:v>1242</c:v>
                </c:pt>
                <c:pt idx="13">
                  <c:v>234</c:v>
                </c:pt>
                <c:pt idx="14">
                  <c:v>1221</c:v>
                </c:pt>
              </c:numCache>
            </c:numRef>
          </c:val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211</c:v>
                </c:pt>
                <c:pt idx="1">
                  <c:v>321</c:v>
                </c:pt>
                <c:pt idx="2">
                  <c:v>816</c:v>
                </c:pt>
                <c:pt idx="3">
                  <c:v>1421</c:v>
                </c:pt>
                <c:pt idx="4">
                  <c:v>258</c:v>
                </c:pt>
                <c:pt idx="5">
                  <c:v>1030</c:v>
                </c:pt>
                <c:pt idx="6">
                  <c:v>575</c:v>
                </c:pt>
                <c:pt idx="7">
                  <c:v>230</c:v>
                </c:pt>
                <c:pt idx="8">
                  <c:v>157</c:v>
                </c:pt>
                <c:pt idx="9">
                  <c:v>165</c:v>
                </c:pt>
                <c:pt idx="10">
                  <c:v>138</c:v>
                </c:pt>
                <c:pt idx="11">
                  <c:v>463</c:v>
                </c:pt>
                <c:pt idx="12">
                  <c:v>1222</c:v>
                </c:pt>
                <c:pt idx="13">
                  <c:v>374</c:v>
                </c:pt>
                <c:pt idx="14">
                  <c:v>1219</c:v>
                </c:pt>
              </c:numCache>
            </c:numRef>
          </c:val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Amber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Sheet1!$L$2:$L$16</c:f>
              <c:numCache>
                <c:formatCode>General</c:formatCode>
                <c:ptCount val="15"/>
                <c:pt idx="0">
                  <c:v>165</c:v>
                </c:pt>
                <c:pt idx="1">
                  <c:v>256</c:v>
                </c:pt>
                <c:pt idx="2">
                  <c:v>630</c:v>
                </c:pt>
                <c:pt idx="3">
                  <c:v>1695</c:v>
                </c:pt>
                <c:pt idx="4">
                  <c:v>259</c:v>
                </c:pt>
                <c:pt idx="5">
                  <c:v>1017</c:v>
                </c:pt>
                <c:pt idx="6">
                  <c:v>532</c:v>
                </c:pt>
                <c:pt idx="7">
                  <c:v>147</c:v>
                </c:pt>
                <c:pt idx="8">
                  <c:v>137</c:v>
                </c:pt>
                <c:pt idx="9">
                  <c:v>137</c:v>
                </c:pt>
                <c:pt idx="10">
                  <c:v>130</c:v>
                </c:pt>
                <c:pt idx="11">
                  <c:v>385</c:v>
                </c:pt>
                <c:pt idx="12">
                  <c:v>1104</c:v>
                </c:pt>
                <c:pt idx="13">
                  <c:v>520</c:v>
                </c:pt>
                <c:pt idx="14">
                  <c:v>1134</c:v>
                </c:pt>
              </c:numCache>
            </c:numRef>
          </c:val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Sheet1!$N$2:$N$16</c:f>
              <c:numCache>
                <c:formatCode>General</c:formatCode>
                <c:ptCount val="15"/>
                <c:pt idx="0">
                  <c:v>123</c:v>
                </c:pt>
                <c:pt idx="1">
                  <c:v>225</c:v>
                </c:pt>
                <c:pt idx="2">
                  <c:v>711</c:v>
                </c:pt>
                <c:pt idx="3">
                  <c:v>1299</c:v>
                </c:pt>
                <c:pt idx="4">
                  <c:v>250</c:v>
                </c:pt>
                <c:pt idx="5">
                  <c:v>983</c:v>
                </c:pt>
                <c:pt idx="6">
                  <c:v>510</c:v>
                </c:pt>
                <c:pt idx="7">
                  <c:v>227</c:v>
                </c:pt>
                <c:pt idx="8">
                  <c:v>141</c:v>
                </c:pt>
                <c:pt idx="9">
                  <c:v>133</c:v>
                </c:pt>
                <c:pt idx="10">
                  <c:v>128</c:v>
                </c:pt>
                <c:pt idx="11">
                  <c:v>367</c:v>
                </c:pt>
                <c:pt idx="12">
                  <c:v>1084</c:v>
                </c:pt>
                <c:pt idx="13">
                  <c:v>602</c:v>
                </c:pt>
                <c:pt idx="14">
                  <c:v>1119</c:v>
                </c:pt>
              </c:numCache>
            </c:numRef>
          </c:val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Crimson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Sheet1!$P$2:$P$16</c:f>
              <c:numCache>
                <c:formatCode>General</c:formatCode>
                <c:ptCount val="15"/>
                <c:pt idx="0">
                  <c:v>249</c:v>
                </c:pt>
                <c:pt idx="1">
                  <c:v>271</c:v>
                </c:pt>
                <c:pt idx="2">
                  <c:v>930</c:v>
                </c:pt>
                <c:pt idx="3">
                  <c:v>1415</c:v>
                </c:pt>
                <c:pt idx="4">
                  <c:v>280</c:v>
                </c:pt>
                <c:pt idx="5">
                  <c:v>1075</c:v>
                </c:pt>
                <c:pt idx="6">
                  <c:v>608</c:v>
                </c:pt>
                <c:pt idx="7">
                  <c:v>253</c:v>
                </c:pt>
                <c:pt idx="8">
                  <c:v>262</c:v>
                </c:pt>
                <c:pt idx="9">
                  <c:v>181</c:v>
                </c:pt>
                <c:pt idx="10">
                  <c:v>213</c:v>
                </c:pt>
                <c:pt idx="11">
                  <c:v>510</c:v>
                </c:pt>
                <c:pt idx="12">
                  <c:v>1199</c:v>
                </c:pt>
                <c:pt idx="13">
                  <c:v>719</c:v>
                </c:pt>
                <c:pt idx="14">
                  <c:v>1250</c:v>
                </c:pt>
              </c:numCache>
            </c:numRef>
          </c:val>
        </c:ser>
        <c:ser>
          <c:idx val="6"/>
          <c:order val="6"/>
          <c:tx>
            <c:strRef>
              <c:f>Sheet1!$R$1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Sheet1!$R$2:$R$16</c:f>
              <c:numCache>
                <c:formatCode>General</c:formatCode>
                <c:ptCount val="15"/>
                <c:pt idx="0">
                  <c:v>412</c:v>
                </c:pt>
                <c:pt idx="1">
                  <c:v>279</c:v>
                </c:pt>
                <c:pt idx="2">
                  <c:v>1360</c:v>
                </c:pt>
                <c:pt idx="3">
                  <c:v>1</c:v>
                </c:pt>
                <c:pt idx="4">
                  <c:v>300</c:v>
                </c:pt>
                <c:pt idx="5">
                  <c:v>1200</c:v>
                </c:pt>
                <c:pt idx="6">
                  <c:v>72</c:v>
                </c:pt>
                <c:pt idx="7">
                  <c:v>247</c:v>
                </c:pt>
                <c:pt idx="8">
                  <c:v>497</c:v>
                </c:pt>
                <c:pt idx="9">
                  <c:v>189</c:v>
                </c:pt>
                <c:pt idx="10">
                  <c:v>209</c:v>
                </c:pt>
                <c:pt idx="11">
                  <c:v>634</c:v>
                </c:pt>
                <c:pt idx="12">
                  <c:v>1271</c:v>
                </c:pt>
                <c:pt idx="13">
                  <c:v>804</c:v>
                </c:pt>
                <c:pt idx="14">
                  <c:v>1353</c:v>
                </c:pt>
              </c:numCache>
            </c:numRef>
          </c:val>
        </c:ser>
        <c:ser>
          <c:idx val="7"/>
          <c:order val="7"/>
          <c:tx>
            <c:strRef>
              <c:f>Sheet1!$T$1</c:f>
              <c:strCache>
                <c:ptCount val="1"/>
                <c:pt idx="0">
                  <c:v>IR-1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Sheet1!$T$2:$T$16</c:f>
              <c:numCache>
                <c:formatCode>General</c:formatCode>
                <c:ptCount val="15"/>
                <c:pt idx="0">
                  <c:v>615</c:v>
                </c:pt>
                <c:pt idx="1">
                  <c:v>220</c:v>
                </c:pt>
                <c:pt idx="2">
                  <c:v>1</c:v>
                </c:pt>
                <c:pt idx="3">
                  <c:v>1</c:v>
                </c:pt>
                <c:pt idx="4">
                  <c:v>280</c:v>
                </c:pt>
                <c:pt idx="5">
                  <c:v>1040</c:v>
                </c:pt>
                <c:pt idx="6">
                  <c:v>623</c:v>
                </c:pt>
                <c:pt idx="7">
                  <c:v>190</c:v>
                </c:pt>
                <c:pt idx="8">
                  <c:v>725</c:v>
                </c:pt>
                <c:pt idx="9">
                  <c:v>369</c:v>
                </c:pt>
                <c:pt idx="10">
                  <c:v>524</c:v>
                </c:pt>
                <c:pt idx="11">
                  <c:v>900</c:v>
                </c:pt>
                <c:pt idx="12">
                  <c:v>1050</c:v>
                </c:pt>
                <c:pt idx="13">
                  <c:v>765</c:v>
                </c:pt>
                <c:pt idx="14">
                  <c:v>1195</c:v>
                </c:pt>
              </c:numCache>
            </c:numRef>
          </c:val>
        </c:ser>
        <c:ser>
          <c:idx val="8"/>
          <c:order val="8"/>
          <c:tx>
            <c:strRef>
              <c:f>Sheet1!$V$1</c:f>
              <c:strCache>
                <c:ptCount val="1"/>
                <c:pt idx="0">
                  <c:v>IR-2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Sheet1!$V$2:$V$16</c:f>
              <c:numCache>
                <c:formatCode>General</c:formatCode>
                <c:ptCount val="15"/>
                <c:pt idx="0">
                  <c:v>405</c:v>
                </c:pt>
                <c:pt idx="1">
                  <c:v>158</c:v>
                </c:pt>
                <c:pt idx="2">
                  <c:v>1233</c:v>
                </c:pt>
                <c:pt idx="3">
                  <c:v>1160</c:v>
                </c:pt>
                <c:pt idx="4">
                  <c:v>215</c:v>
                </c:pt>
                <c:pt idx="5">
                  <c:v>593</c:v>
                </c:pt>
                <c:pt idx="6">
                  <c:v>395</c:v>
                </c:pt>
                <c:pt idx="7">
                  <c:v>140</c:v>
                </c:pt>
                <c:pt idx="8">
                  <c:v>460</c:v>
                </c:pt>
                <c:pt idx="9">
                  <c:v>256</c:v>
                </c:pt>
                <c:pt idx="10">
                  <c:v>354</c:v>
                </c:pt>
                <c:pt idx="11">
                  <c:v>577</c:v>
                </c:pt>
                <c:pt idx="12">
                  <c:v>644</c:v>
                </c:pt>
                <c:pt idx="13">
                  <c:v>465</c:v>
                </c:pt>
                <c:pt idx="14">
                  <c:v>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7861000"/>
        <c:axId val="297858648"/>
        <c:axId val="298282472"/>
      </c:bar3DChart>
      <c:catAx>
        <c:axId val="29786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58648"/>
        <c:crosses val="autoZero"/>
        <c:auto val="1"/>
        <c:lblAlgn val="ctr"/>
        <c:lblOffset val="100"/>
        <c:noMultiLvlLbl val="0"/>
      </c:catAx>
      <c:valAx>
        <c:axId val="29785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61000"/>
        <c:crosses val="autoZero"/>
        <c:crossBetween val="between"/>
      </c:valAx>
      <c:serAx>
        <c:axId val="298282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586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1502352528514577E-2"/>
          <c:y val="1.1317559185698803E-2"/>
          <c:w val="0.83476356555973985"/>
          <c:h val="0.946750495052870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Sheet1!$E$18</c:f>
              <c:strCache>
                <c:ptCount val="1"/>
                <c:pt idx="0">
                  <c:v>Leaf:</c:v>
                </c:pt>
              </c:strCache>
            </c:strRef>
          </c:tx>
          <c:spPr>
            <a:ln cap="rnd">
              <a:solidFill>
                <a:srgbClr val="92D050"/>
              </a:solidFill>
              <a:round/>
            </a:ln>
          </c:spPr>
          <c:marker>
            <c:symbol val="x"/>
            <c:size val="7"/>
            <c:spPr>
              <a:noFill/>
              <a:ln cap="rnd"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Sheet1!$E$19:$E$27</c:f>
              <c:numCache>
                <c:formatCode>General</c:formatCode>
                <c:ptCount val="9"/>
                <c:pt idx="0">
                  <c:v>7.55</c:v>
                </c:pt>
                <c:pt idx="1">
                  <c:v>14.000000000000002</c:v>
                </c:pt>
                <c:pt idx="2">
                  <c:v>10.549999999999999</c:v>
                </c:pt>
                <c:pt idx="3">
                  <c:v>8.25</c:v>
                </c:pt>
                <c:pt idx="4">
                  <c:v>6.15</c:v>
                </c:pt>
                <c:pt idx="5">
                  <c:v>12.45</c:v>
                </c:pt>
                <c:pt idx="6">
                  <c:v>20.599999999999998</c:v>
                </c:pt>
                <c:pt idx="7">
                  <c:v>30.75</c:v>
                </c:pt>
                <c:pt idx="8">
                  <c:v>20.25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60216"/>
        <c:axId val="297859824"/>
      </c:scatterChart>
      <c:valAx>
        <c:axId val="297860216"/>
        <c:scaling>
          <c:orientation val="minMax"/>
          <c:max val="950"/>
          <c:min val="450"/>
        </c:scaling>
        <c:delete val="0"/>
        <c:axPos val="b"/>
        <c:numFmt formatCode="General" sourceLinked="1"/>
        <c:majorTickMark val="out"/>
        <c:minorTickMark val="none"/>
        <c:tickLblPos val="nextTo"/>
        <c:crossAx val="297859824"/>
        <c:crosses val="autoZero"/>
        <c:crossBetween val="midCat"/>
      </c:valAx>
      <c:valAx>
        <c:axId val="29785982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860216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6000">
              <a:schemeClr val="accent1">
                <a:lumMod val="45000"/>
                <a:lumOff val="55000"/>
              </a:schemeClr>
            </a:gs>
            <a:gs pos="94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c:spPr>
    </c:plotArea>
    <c:legend>
      <c:legendPos val="r"/>
      <c:layout>
        <c:manualLayout>
          <c:xMode val="edge"/>
          <c:yMode val="edge"/>
          <c:x val="0.87188363003537606"/>
          <c:y val="0.17476768344713525"/>
          <c:w val="0.12449318155882688"/>
          <c:h val="0.44982371606534249"/>
        </c:manualLayout>
      </c:layout>
      <c:overlay val="0"/>
      <c:spPr>
        <a:solidFill>
          <a:schemeClr val="tx2">
            <a:lumMod val="20000"/>
            <a:lumOff val="80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81947348960131E-2"/>
          <c:y val="0.11273854229759742"/>
          <c:w val="0.89072922134733157"/>
          <c:h val="0.54322069116360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Blue(ish) Carpet: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Sheet2!$F$2:$F$10</c:f>
              <c:numCache>
                <c:formatCode>General</c:formatCode>
                <c:ptCount val="9"/>
                <c:pt idx="0">
                  <c:v>240</c:v>
                </c:pt>
                <c:pt idx="1">
                  <c:v>278</c:v>
                </c:pt>
                <c:pt idx="2">
                  <c:v>258</c:v>
                </c:pt>
                <c:pt idx="3">
                  <c:v>259</c:v>
                </c:pt>
                <c:pt idx="4">
                  <c:v>250</c:v>
                </c:pt>
                <c:pt idx="5">
                  <c:v>280</c:v>
                </c:pt>
                <c:pt idx="6">
                  <c:v>300</c:v>
                </c:pt>
                <c:pt idx="7">
                  <c:v>280</c:v>
                </c:pt>
                <c:pt idx="8">
                  <c:v>215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White paint: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Sheet2!$G$2:$G$10</c:f>
              <c:numCache>
                <c:formatCode>General</c:formatCode>
                <c:ptCount val="9"/>
                <c:pt idx="0">
                  <c:v>1056</c:v>
                </c:pt>
                <c:pt idx="1">
                  <c:v>1125</c:v>
                </c:pt>
                <c:pt idx="2">
                  <c:v>1030</c:v>
                </c:pt>
                <c:pt idx="3">
                  <c:v>1017</c:v>
                </c:pt>
                <c:pt idx="4">
                  <c:v>983</c:v>
                </c:pt>
                <c:pt idx="5">
                  <c:v>1075</c:v>
                </c:pt>
                <c:pt idx="6">
                  <c:v>1200</c:v>
                </c:pt>
                <c:pt idx="7">
                  <c:v>1040</c:v>
                </c:pt>
                <c:pt idx="8">
                  <c:v>593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Sheet2!$H$1</c:f>
              <c:strCache>
                <c:ptCount val="1"/>
                <c:pt idx="0">
                  <c:v>Cardboard: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Sheet2!$H$2:$H$10</c:f>
              <c:numCache>
                <c:formatCode>General</c:formatCode>
                <c:ptCount val="9"/>
                <c:pt idx="0">
                  <c:v>331</c:v>
                </c:pt>
                <c:pt idx="1">
                  <c:v>550</c:v>
                </c:pt>
                <c:pt idx="2">
                  <c:v>575</c:v>
                </c:pt>
                <c:pt idx="3">
                  <c:v>532</c:v>
                </c:pt>
                <c:pt idx="4">
                  <c:v>510</c:v>
                </c:pt>
                <c:pt idx="5">
                  <c:v>608</c:v>
                </c:pt>
                <c:pt idx="6">
                  <c:v>72</c:v>
                </c:pt>
                <c:pt idx="7">
                  <c:v>623</c:v>
                </c:pt>
                <c:pt idx="8">
                  <c:v>395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Sheet2!$I$1</c:f>
              <c:strCache>
                <c:ptCount val="1"/>
                <c:pt idx="0">
                  <c:v>Stone (smooth):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Sheet2!$I$2:$I$10</c:f>
              <c:numCache>
                <c:formatCode>General</c:formatCode>
                <c:ptCount val="9"/>
                <c:pt idx="0">
                  <c:v>198</c:v>
                </c:pt>
                <c:pt idx="1">
                  <c:v>252</c:v>
                </c:pt>
                <c:pt idx="2">
                  <c:v>230</c:v>
                </c:pt>
                <c:pt idx="3">
                  <c:v>147</c:v>
                </c:pt>
                <c:pt idx="4">
                  <c:v>227</c:v>
                </c:pt>
                <c:pt idx="5">
                  <c:v>253</c:v>
                </c:pt>
                <c:pt idx="6">
                  <c:v>247</c:v>
                </c:pt>
                <c:pt idx="7">
                  <c:v>190</c:v>
                </c:pt>
                <c:pt idx="8">
                  <c:v>140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Sheet2!$J$1</c:f>
              <c:strCache>
                <c:ptCount val="1"/>
                <c:pt idx="0">
                  <c:v>Mouse Mat (Black rubber):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Sheet2!$J$2:$J$10</c:f>
              <c:numCache>
                <c:formatCode>General</c:formatCode>
                <c:ptCount val="9"/>
                <c:pt idx="0">
                  <c:v>125</c:v>
                </c:pt>
                <c:pt idx="1">
                  <c:v>152</c:v>
                </c:pt>
                <c:pt idx="2">
                  <c:v>157</c:v>
                </c:pt>
                <c:pt idx="3">
                  <c:v>137</c:v>
                </c:pt>
                <c:pt idx="4">
                  <c:v>141</c:v>
                </c:pt>
                <c:pt idx="5">
                  <c:v>262</c:v>
                </c:pt>
                <c:pt idx="6">
                  <c:v>497</c:v>
                </c:pt>
                <c:pt idx="7">
                  <c:v>725</c:v>
                </c:pt>
                <c:pt idx="8">
                  <c:v>460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Sheet2!$K$1</c:f>
              <c:strCache>
                <c:ptCount val="1"/>
                <c:pt idx="0">
                  <c:v>Green fabric pin board: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Sheet2!$K$2:$K$10</c:f>
              <c:numCache>
                <c:formatCode>General</c:formatCode>
                <c:ptCount val="9"/>
                <c:pt idx="0">
                  <c:v>163</c:v>
                </c:pt>
                <c:pt idx="1">
                  <c:v>252</c:v>
                </c:pt>
                <c:pt idx="2">
                  <c:v>165</c:v>
                </c:pt>
                <c:pt idx="3">
                  <c:v>137</c:v>
                </c:pt>
                <c:pt idx="4">
                  <c:v>133</c:v>
                </c:pt>
                <c:pt idx="5">
                  <c:v>181</c:v>
                </c:pt>
                <c:pt idx="6">
                  <c:v>189</c:v>
                </c:pt>
                <c:pt idx="7">
                  <c:v>369</c:v>
                </c:pt>
                <c:pt idx="8">
                  <c:v>256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Sheet2!$L$1</c:f>
              <c:strCache>
                <c:ptCount val="1"/>
                <c:pt idx="0">
                  <c:v>Blue pin board: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Sheet2!$L$2:$L$10</c:f>
              <c:numCache>
                <c:formatCode>General</c:formatCode>
                <c:ptCount val="9"/>
                <c:pt idx="0">
                  <c:v>260</c:v>
                </c:pt>
                <c:pt idx="1">
                  <c:v>145</c:v>
                </c:pt>
                <c:pt idx="2">
                  <c:v>138</c:v>
                </c:pt>
                <c:pt idx="3">
                  <c:v>130</c:v>
                </c:pt>
                <c:pt idx="4">
                  <c:v>128</c:v>
                </c:pt>
                <c:pt idx="5">
                  <c:v>213</c:v>
                </c:pt>
                <c:pt idx="6">
                  <c:v>209</c:v>
                </c:pt>
                <c:pt idx="7">
                  <c:v>524</c:v>
                </c:pt>
                <c:pt idx="8">
                  <c:v>354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Sheet2!$M$1</c:f>
              <c:strCache>
                <c:ptCount val="1"/>
                <c:pt idx="0">
                  <c:v>Green sheet of paper: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Sheet2!$M$2:$M$10</c:f>
              <c:numCache>
                <c:formatCode>General</c:formatCode>
                <c:ptCount val="9"/>
                <c:pt idx="0">
                  <c:v>355</c:v>
                </c:pt>
                <c:pt idx="1">
                  <c:v>690</c:v>
                </c:pt>
                <c:pt idx="2">
                  <c:v>463</c:v>
                </c:pt>
                <c:pt idx="3">
                  <c:v>385</c:v>
                </c:pt>
                <c:pt idx="4">
                  <c:v>367</c:v>
                </c:pt>
                <c:pt idx="5">
                  <c:v>510</c:v>
                </c:pt>
                <c:pt idx="6">
                  <c:v>634</c:v>
                </c:pt>
                <c:pt idx="7">
                  <c:v>900</c:v>
                </c:pt>
                <c:pt idx="8">
                  <c:v>577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Sheet2!$E$1</c:f>
              <c:strCache>
                <c:ptCount val="1"/>
                <c:pt idx="0">
                  <c:v>Polished Metal (steel ?):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Sheet2!$E$2:$E$10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1421</c:v>
                </c:pt>
                <c:pt idx="3">
                  <c:v>1695</c:v>
                </c:pt>
                <c:pt idx="4">
                  <c:v>1299</c:v>
                </c:pt>
                <c:pt idx="5">
                  <c:v>1415</c:v>
                </c:pt>
                <c:pt idx="6">
                  <c:v>1</c:v>
                </c:pt>
                <c:pt idx="7">
                  <c:v>1</c:v>
                </c:pt>
                <c:pt idx="8">
                  <c:v>1160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Sheet2!$B$1:$O$1</c:f>
              <c:strCache>
                <c:ptCount val="1"/>
                <c:pt idx="0">
                  <c:v>Leaf: Stone (rough):  Mirror:  Polished Metal (steel ?): Blue(ish) Carpet:  White paint:  Cardboard:  Stone (smooth):  Mouse Mat (Black rubber):  Green fabric pin board: Blue pin board:  Green sheet of paper:  Yellow sheet of papir:  Red book cover: 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Sheet2!$O$2:$O$10</c:f>
              <c:numCache>
                <c:formatCode>General</c:formatCode>
                <c:ptCount val="9"/>
                <c:pt idx="0">
                  <c:v>211</c:v>
                </c:pt>
                <c:pt idx="1">
                  <c:v>234</c:v>
                </c:pt>
                <c:pt idx="2">
                  <c:v>374</c:v>
                </c:pt>
                <c:pt idx="3">
                  <c:v>520</c:v>
                </c:pt>
                <c:pt idx="4">
                  <c:v>602</c:v>
                </c:pt>
                <c:pt idx="5">
                  <c:v>719</c:v>
                </c:pt>
                <c:pt idx="6">
                  <c:v>804</c:v>
                </c:pt>
                <c:pt idx="7">
                  <c:v>765</c:v>
                </c:pt>
                <c:pt idx="8">
                  <c:v>465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Sheet2!$A$2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Sheet2!$P$2:$P$10</c:f>
              <c:numCache>
                <c:formatCode>General</c:formatCode>
                <c:ptCount val="9"/>
                <c:pt idx="0">
                  <c:v>393</c:v>
                </c:pt>
                <c:pt idx="1">
                  <c:v>1221</c:v>
                </c:pt>
                <c:pt idx="2">
                  <c:v>1219</c:v>
                </c:pt>
                <c:pt idx="3">
                  <c:v>1134</c:v>
                </c:pt>
                <c:pt idx="4">
                  <c:v>1119</c:v>
                </c:pt>
                <c:pt idx="5">
                  <c:v>1250</c:v>
                </c:pt>
                <c:pt idx="6">
                  <c:v>1353</c:v>
                </c:pt>
                <c:pt idx="7">
                  <c:v>1195</c:v>
                </c:pt>
                <c:pt idx="8">
                  <c:v>692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61392"/>
        <c:axId val="297859432"/>
      </c:scatterChart>
      <c:valAx>
        <c:axId val="297861392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59432"/>
        <c:crosses val="autoZero"/>
        <c:crossBetween val="midCat"/>
      </c:valAx>
      <c:valAx>
        <c:axId val="297859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6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62143502270069E-2"/>
          <c:y val="0.70627459092318357"/>
          <c:w val="0.87875700872263951"/>
          <c:h val="0.29372536923255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1502352528514577E-2"/>
          <c:y val="1.1317559185698803E-2"/>
          <c:w val="0.95291991866684467"/>
          <c:h val="0.946750495052870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Sheet1!$E$18</c:f>
              <c:strCache>
                <c:ptCount val="1"/>
                <c:pt idx="0">
                  <c:v>Leaf:</c:v>
                </c:pt>
              </c:strCache>
            </c:strRef>
          </c:tx>
          <c:spPr>
            <a:ln cap="rnd">
              <a:solidFill>
                <a:srgbClr val="92D050"/>
              </a:solidFill>
              <a:round/>
            </a:ln>
          </c:spPr>
          <c:marker>
            <c:symbol val="x"/>
            <c:size val="7"/>
            <c:spPr>
              <a:noFill/>
              <a:ln cap="rnd">
                <a:solidFill>
                  <a:schemeClr val="tx1"/>
                </a:solidFill>
              </a:ln>
            </c:spPr>
          </c:marker>
          <c:xVal>
            <c:numRef>
              <c:f>Sheet1!$C$19:$C$27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Sheet1!$E$19:$E$27</c:f>
              <c:numCache>
                <c:formatCode>General</c:formatCode>
                <c:ptCount val="9"/>
                <c:pt idx="0">
                  <c:v>7.55</c:v>
                </c:pt>
                <c:pt idx="1">
                  <c:v>14.000000000000002</c:v>
                </c:pt>
                <c:pt idx="2">
                  <c:v>10.549999999999999</c:v>
                </c:pt>
                <c:pt idx="3">
                  <c:v>8.25</c:v>
                </c:pt>
                <c:pt idx="4">
                  <c:v>6.15</c:v>
                </c:pt>
                <c:pt idx="5">
                  <c:v>12.45</c:v>
                </c:pt>
                <c:pt idx="6">
                  <c:v>20.599999999999998</c:v>
                </c:pt>
                <c:pt idx="7">
                  <c:v>30.75</c:v>
                </c:pt>
                <c:pt idx="8">
                  <c:v>20.25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35144"/>
        <c:axId val="315335536"/>
      </c:scatterChart>
      <c:valAx>
        <c:axId val="315335144"/>
        <c:scaling>
          <c:orientation val="minMax"/>
          <c:max val="950"/>
          <c:min val="450"/>
        </c:scaling>
        <c:delete val="0"/>
        <c:axPos val="b"/>
        <c:numFmt formatCode="General" sourceLinked="1"/>
        <c:majorTickMark val="out"/>
        <c:minorTickMark val="none"/>
        <c:tickLblPos val="nextTo"/>
        <c:crossAx val="315335536"/>
        <c:crosses val="autoZero"/>
        <c:crossBetween val="midCat"/>
      </c:valAx>
      <c:valAx>
        <c:axId val="3153355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335144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6000">
              <a:schemeClr val="accent1">
                <a:lumMod val="45000"/>
                <a:lumOff val="55000"/>
              </a:schemeClr>
            </a:gs>
            <a:gs pos="94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Leaf: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Sheet3!$A$2:$A$8</c:f>
              <c:numCache>
                <c:formatCode>General</c:formatCode>
                <c:ptCount val="7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</c:numCache>
            </c:numRef>
          </c:xVal>
          <c:yVal>
            <c:numRef>
              <c:f>Sheet3!$B$2:$B$8</c:f>
              <c:numCache>
                <c:formatCode>General</c:formatCode>
                <c:ptCount val="7"/>
                <c:pt idx="0">
                  <c:v>7.55</c:v>
                </c:pt>
                <c:pt idx="1">
                  <c:v>14.000000000000002</c:v>
                </c:pt>
                <c:pt idx="2">
                  <c:v>10.549999999999999</c:v>
                </c:pt>
                <c:pt idx="3">
                  <c:v>8.25</c:v>
                </c:pt>
                <c:pt idx="4">
                  <c:v>6.15</c:v>
                </c:pt>
                <c:pt idx="5">
                  <c:v>12.45</c:v>
                </c:pt>
                <c:pt idx="6">
                  <c:v>20.599999999999998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Sheet3!$A$2:$A$8</c:f>
              <c:numCache>
                <c:formatCode>General</c:formatCode>
                <c:ptCount val="7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</c:numCache>
            </c:numRef>
          </c:xVal>
          <c:yVal>
            <c:numRef>
              <c:f>Sheet3!$C$2:$C$8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20</c:v>
                </c:pt>
                <c:pt idx="3">
                  <c:v>18</c:v>
                </c:pt>
                <c:pt idx="4">
                  <c:v>17</c:v>
                </c:pt>
                <c:pt idx="5">
                  <c:v>14</c:v>
                </c:pt>
                <c:pt idx="6">
                  <c:v>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Sheet3!$F$1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Sheet3!$A$2:$A$8</c:f>
              <c:numCache>
                <c:formatCode>General</c:formatCode>
                <c:ptCount val="7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</c:numCache>
            </c:numRef>
          </c:xVal>
          <c:yVal>
            <c:numRef>
              <c:f>Sheet3!$F$2:$F$8</c:f>
              <c:numCache>
                <c:formatCode>General</c:formatCode>
                <c:ptCount val="7"/>
                <c:pt idx="0">
                  <c:v>16.296112999999998</c:v>
                </c:pt>
                <c:pt idx="1">
                  <c:v>20.708300000000001</c:v>
                </c:pt>
                <c:pt idx="2">
                  <c:v>18.667073000000002</c:v>
                </c:pt>
                <c:pt idx="3">
                  <c:v>16.898924999999998</c:v>
                </c:pt>
                <c:pt idx="4">
                  <c:v>14.999936999999999</c:v>
                </c:pt>
                <c:pt idx="5">
                  <c:v>19.881933000000004</c:v>
                </c:pt>
                <c:pt idx="6">
                  <c:v>22.570292000000002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68280"/>
        <c:axId val="403865144"/>
      </c:scatterChart>
      <c:valAx>
        <c:axId val="40386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65144"/>
        <c:crosses val="autoZero"/>
        <c:crossBetween val="midCat"/>
      </c:valAx>
      <c:valAx>
        <c:axId val="40386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6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Sheet3!$C$2:$C$8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20</c:v>
                </c:pt>
                <c:pt idx="3">
                  <c:v>18</c:v>
                </c:pt>
                <c:pt idx="4">
                  <c:v>17</c:v>
                </c:pt>
                <c:pt idx="5">
                  <c:v>14</c:v>
                </c:pt>
                <c:pt idx="6">
                  <c:v>22</c:v>
                </c:pt>
              </c:numCache>
            </c:numRef>
          </c:xVal>
          <c:yVal>
            <c:numRef>
              <c:f>Sheet3!$B$2:$B$8</c:f>
              <c:numCache>
                <c:formatCode>General</c:formatCode>
                <c:ptCount val="7"/>
                <c:pt idx="0">
                  <c:v>7.55</c:v>
                </c:pt>
                <c:pt idx="1">
                  <c:v>14.000000000000002</c:v>
                </c:pt>
                <c:pt idx="2">
                  <c:v>10.549999999999999</c:v>
                </c:pt>
                <c:pt idx="3">
                  <c:v>8.25</c:v>
                </c:pt>
                <c:pt idx="4">
                  <c:v>6.15</c:v>
                </c:pt>
                <c:pt idx="5">
                  <c:v>12.45</c:v>
                </c:pt>
                <c:pt idx="6">
                  <c:v>20.599999999999998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63184"/>
        <c:axId val="403865536"/>
      </c:scatterChart>
      <c:valAx>
        <c:axId val="4038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65536"/>
        <c:crosses val="autoZero"/>
        <c:crossBetween val="midCat"/>
      </c:valAx>
      <c:valAx>
        <c:axId val="4038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6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29</xdr:row>
      <xdr:rowOff>38100</xdr:rowOff>
    </xdr:from>
    <xdr:to>
      <xdr:col>39</xdr:col>
      <xdr:colOff>95250</xdr:colOff>
      <xdr:row>71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609599</xdr:colOff>
      <xdr:row>29</xdr:row>
      <xdr:rowOff>66675</xdr:rowOff>
    </xdr:from>
    <xdr:to>
      <xdr:col>66</xdr:col>
      <xdr:colOff>295274</xdr:colOff>
      <xdr:row>63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39</xdr:col>
      <xdr:colOff>0</xdr:colOff>
      <xdr:row>112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8</xdr:row>
      <xdr:rowOff>133350</xdr:rowOff>
    </xdr:from>
    <xdr:to>
      <xdr:col>13</xdr:col>
      <xdr:colOff>1152525</xdr:colOff>
      <xdr:row>34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1</xdr:row>
      <xdr:rowOff>123825</xdr:rowOff>
    </xdr:from>
    <xdr:to>
      <xdr:col>24</xdr:col>
      <xdr:colOff>600075</xdr:colOff>
      <xdr:row>23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204787</xdr:colOff>
      <xdr:row>12</xdr:row>
      <xdr:rowOff>133350</xdr:rowOff>
    </xdr:from>
    <xdr:to>
      <xdr:col>8</xdr:col>
      <xdr:colOff>509587</xdr:colOff>
      <xdr:row>27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119062</xdr:colOff>
      <xdr:row>12</xdr:row>
      <xdr:rowOff>176212</xdr:rowOff>
    </xdr:from>
    <xdr:to>
      <xdr:col>16</xdr:col>
      <xdr:colOff>423862</xdr:colOff>
      <xdr:row>27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"/>
  <sheetViews>
    <sheetView topLeftCell="C10" workbookViewId="0">
      <selection activeCell="E18" activeCellId="1" sqref="C18:C27 E18:F27"/>
    </sheetView>
  </sheetViews>
  <sheetFormatPr defaultRowHeight="15" x14ac:dyDescent="0.25"/>
  <cols>
    <col min="1" max="4" width="32.5703125" customWidth="1"/>
  </cols>
  <sheetData>
    <row r="1" spans="1:26" x14ac:dyDescent="0.25">
      <c r="E1" s="11" t="s">
        <v>16</v>
      </c>
      <c r="F1" s="11"/>
      <c r="G1" t="s">
        <v>17</v>
      </c>
      <c r="I1" t="s">
        <v>18</v>
      </c>
      <c r="L1" t="s">
        <v>19</v>
      </c>
      <c r="N1" t="s">
        <v>20</v>
      </c>
      <c r="P1" t="s">
        <v>21</v>
      </c>
      <c r="R1" t="s">
        <v>22</v>
      </c>
      <c r="T1" t="s">
        <v>23</v>
      </c>
      <c r="V1" t="s">
        <v>24</v>
      </c>
    </row>
    <row r="2" spans="1:26" x14ac:dyDescent="0.25">
      <c r="A2" s="1" t="s">
        <v>0</v>
      </c>
      <c r="B2" s="1"/>
      <c r="C2" s="1"/>
      <c r="D2" s="1"/>
      <c r="E2" s="2">
        <v>151</v>
      </c>
      <c r="F2" s="2"/>
      <c r="G2" s="4">
        <v>280</v>
      </c>
      <c r="H2" s="4"/>
      <c r="I2" s="3">
        <v>211</v>
      </c>
      <c r="J2" s="3"/>
      <c r="K2" s="3"/>
      <c r="L2" s="5">
        <v>165</v>
      </c>
      <c r="M2" s="5"/>
      <c r="N2" s="6">
        <v>123</v>
      </c>
      <c r="O2" s="6"/>
      <c r="P2" s="9">
        <v>249</v>
      </c>
      <c r="Q2" s="9"/>
      <c r="R2" s="8">
        <v>412</v>
      </c>
      <c r="S2" s="8"/>
      <c r="T2" s="10">
        <v>615</v>
      </c>
      <c r="U2" s="10"/>
      <c r="V2" s="7">
        <v>405</v>
      </c>
      <c r="W2" s="7"/>
    </row>
    <row r="3" spans="1:26" x14ac:dyDescent="0.25">
      <c r="A3" s="1" t="s">
        <v>1</v>
      </c>
      <c r="B3" s="1"/>
      <c r="C3" s="1"/>
      <c r="D3" s="1"/>
      <c r="E3" s="2">
        <v>266</v>
      </c>
      <c r="F3" s="2"/>
      <c r="G3" s="4">
        <v>353</v>
      </c>
      <c r="H3" s="4"/>
      <c r="I3" s="3">
        <v>321</v>
      </c>
      <c r="J3" s="3"/>
      <c r="K3" s="3"/>
      <c r="L3" s="5">
        <v>256</v>
      </c>
      <c r="M3" s="5"/>
      <c r="N3" s="6">
        <v>225</v>
      </c>
      <c r="O3" s="6"/>
      <c r="P3" s="9">
        <v>271</v>
      </c>
      <c r="Q3" s="9"/>
      <c r="R3" s="8">
        <v>279</v>
      </c>
      <c r="S3" s="8"/>
      <c r="T3" s="10">
        <v>220</v>
      </c>
      <c r="U3" s="10"/>
      <c r="V3" s="7">
        <v>158</v>
      </c>
      <c r="W3" s="7"/>
    </row>
    <row r="4" spans="1:26" x14ac:dyDescent="0.25">
      <c r="A4" s="1" t="s">
        <v>2</v>
      </c>
      <c r="B4" s="1"/>
      <c r="C4" s="1"/>
      <c r="D4" s="1"/>
      <c r="E4" s="2">
        <v>1</v>
      </c>
      <c r="F4" s="2"/>
      <c r="G4" s="4">
        <v>1950</v>
      </c>
      <c r="H4" s="4"/>
      <c r="I4" s="3">
        <v>816</v>
      </c>
      <c r="J4" s="3"/>
      <c r="K4" s="3"/>
      <c r="L4" s="5">
        <v>630</v>
      </c>
      <c r="M4" s="5"/>
      <c r="N4" s="6">
        <v>711</v>
      </c>
      <c r="O4" s="6"/>
      <c r="P4" s="9">
        <v>930</v>
      </c>
      <c r="Q4" s="9"/>
      <c r="R4" s="8">
        <v>1360</v>
      </c>
      <c r="S4" s="8"/>
      <c r="T4" s="10">
        <v>1</v>
      </c>
      <c r="U4" s="10"/>
      <c r="V4" s="7">
        <v>1233</v>
      </c>
      <c r="W4" s="7"/>
    </row>
    <row r="5" spans="1:26" x14ac:dyDescent="0.25">
      <c r="A5" s="1" t="s">
        <v>3</v>
      </c>
      <c r="B5" s="1"/>
      <c r="C5" s="1"/>
      <c r="D5" s="1"/>
      <c r="E5" s="2">
        <v>1</v>
      </c>
      <c r="F5" s="2"/>
      <c r="G5" s="4">
        <v>1</v>
      </c>
      <c r="H5" s="4"/>
      <c r="I5" s="3">
        <v>1421</v>
      </c>
      <c r="J5" s="3"/>
      <c r="K5" s="3"/>
      <c r="L5" s="5">
        <v>1695</v>
      </c>
      <c r="M5" s="5"/>
      <c r="N5" s="6">
        <v>1299</v>
      </c>
      <c r="O5" s="6"/>
      <c r="P5" s="9">
        <v>1415</v>
      </c>
      <c r="Q5" s="9"/>
      <c r="R5" s="8">
        <v>1</v>
      </c>
      <c r="S5" s="8"/>
      <c r="T5" s="10">
        <v>1</v>
      </c>
      <c r="U5" s="10"/>
      <c r="V5" s="7">
        <v>1160</v>
      </c>
      <c r="W5" s="7"/>
    </row>
    <row r="6" spans="1:26" x14ac:dyDescent="0.25">
      <c r="A6" s="1" t="s">
        <v>4</v>
      </c>
      <c r="B6" s="1"/>
      <c r="C6" s="1"/>
      <c r="D6" s="1"/>
      <c r="E6" s="2">
        <v>240</v>
      </c>
      <c r="F6" s="2"/>
      <c r="G6" s="4">
        <v>278</v>
      </c>
      <c r="H6" s="4"/>
      <c r="I6" s="3">
        <v>258</v>
      </c>
      <c r="J6" s="3"/>
      <c r="K6" s="3"/>
      <c r="L6" s="5">
        <v>259</v>
      </c>
      <c r="M6" s="5"/>
      <c r="N6" s="6">
        <v>250</v>
      </c>
      <c r="O6" s="6"/>
      <c r="P6" s="9">
        <v>280</v>
      </c>
      <c r="Q6" s="9"/>
      <c r="R6" s="8">
        <v>300</v>
      </c>
      <c r="S6" s="8"/>
      <c r="T6" s="10">
        <v>280</v>
      </c>
      <c r="U6" s="10"/>
      <c r="V6" s="7">
        <v>215</v>
      </c>
      <c r="W6" s="7"/>
      <c r="Z6" t="s">
        <v>15</v>
      </c>
    </row>
    <row r="7" spans="1:26" x14ac:dyDescent="0.25">
      <c r="A7" s="1" t="s">
        <v>5</v>
      </c>
      <c r="B7" s="1"/>
      <c r="C7" s="1"/>
      <c r="D7" s="1"/>
      <c r="E7" s="2">
        <v>1056</v>
      </c>
      <c r="F7" s="2"/>
      <c r="G7" s="4">
        <v>1125</v>
      </c>
      <c r="H7" s="4"/>
      <c r="I7" s="3">
        <v>1030</v>
      </c>
      <c r="J7" s="3"/>
      <c r="K7" s="3"/>
      <c r="L7" s="5">
        <v>1017</v>
      </c>
      <c r="M7" s="5"/>
      <c r="N7" s="6">
        <v>983</v>
      </c>
      <c r="O7" s="6"/>
      <c r="P7" s="9">
        <v>1075</v>
      </c>
      <c r="Q7" s="9"/>
      <c r="R7" s="8">
        <v>1200</v>
      </c>
      <c r="S7" s="8"/>
      <c r="T7" s="10">
        <v>1040</v>
      </c>
      <c r="U7" s="10"/>
      <c r="V7" s="7">
        <v>593</v>
      </c>
      <c r="W7" s="7"/>
    </row>
    <row r="8" spans="1:26" x14ac:dyDescent="0.25">
      <c r="A8" s="1" t="s">
        <v>6</v>
      </c>
      <c r="B8" s="1"/>
      <c r="C8" s="1"/>
      <c r="D8" s="1"/>
      <c r="E8" s="2">
        <v>331</v>
      </c>
      <c r="F8" s="2"/>
      <c r="G8" s="4">
        <v>550</v>
      </c>
      <c r="H8" s="4"/>
      <c r="I8" s="3">
        <v>575</v>
      </c>
      <c r="J8" s="3"/>
      <c r="K8" s="3"/>
      <c r="L8" s="5">
        <v>532</v>
      </c>
      <c r="M8" s="5"/>
      <c r="N8" s="6">
        <v>510</v>
      </c>
      <c r="O8" s="6"/>
      <c r="P8" s="9">
        <v>608</v>
      </c>
      <c r="Q8" s="9"/>
      <c r="R8" s="8">
        <v>72</v>
      </c>
      <c r="S8" s="8"/>
      <c r="T8" s="10">
        <v>623</v>
      </c>
      <c r="U8" s="10"/>
      <c r="V8" s="7">
        <v>395</v>
      </c>
      <c r="W8" s="7"/>
    </row>
    <row r="9" spans="1:26" x14ac:dyDescent="0.25">
      <c r="A9" s="1" t="s">
        <v>7</v>
      </c>
      <c r="B9" s="1"/>
      <c r="C9" s="1"/>
      <c r="D9" s="1"/>
      <c r="E9" s="2">
        <v>198</v>
      </c>
      <c r="F9" s="2"/>
      <c r="G9" s="4">
        <v>252</v>
      </c>
      <c r="H9" s="4"/>
      <c r="I9" s="3">
        <v>230</v>
      </c>
      <c r="J9" s="3"/>
      <c r="K9" s="3"/>
      <c r="L9" s="5">
        <v>147</v>
      </c>
      <c r="M9" s="5"/>
      <c r="N9" s="6">
        <v>227</v>
      </c>
      <c r="O9" s="6"/>
      <c r="P9" s="9">
        <v>253</v>
      </c>
      <c r="Q9" s="9"/>
      <c r="R9" s="8">
        <v>247</v>
      </c>
      <c r="S9" s="8"/>
      <c r="T9" s="10">
        <v>190</v>
      </c>
      <c r="U9" s="10"/>
      <c r="V9" s="7">
        <v>140</v>
      </c>
      <c r="W9" s="7"/>
    </row>
    <row r="10" spans="1:26" x14ac:dyDescent="0.25">
      <c r="A10" s="1" t="s">
        <v>8</v>
      </c>
      <c r="B10" s="1"/>
      <c r="C10" s="1"/>
      <c r="D10" s="1"/>
      <c r="E10" s="2">
        <v>125</v>
      </c>
      <c r="F10" s="2"/>
      <c r="G10" s="4">
        <v>152</v>
      </c>
      <c r="H10" s="4"/>
      <c r="I10" s="3">
        <v>157</v>
      </c>
      <c r="J10" s="3"/>
      <c r="K10" s="3"/>
      <c r="L10" s="5">
        <v>137</v>
      </c>
      <c r="M10" s="5"/>
      <c r="N10" s="6">
        <v>141</v>
      </c>
      <c r="O10" s="6"/>
      <c r="P10" s="9">
        <v>262</v>
      </c>
      <c r="Q10" s="9"/>
      <c r="R10" s="8">
        <v>497</v>
      </c>
      <c r="S10" s="8"/>
      <c r="T10" s="10">
        <v>725</v>
      </c>
      <c r="U10" s="10"/>
      <c r="V10" s="7">
        <v>460</v>
      </c>
      <c r="W10" s="7"/>
    </row>
    <row r="11" spans="1:26" x14ac:dyDescent="0.25">
      <c r="A11" s="1" t="s">
        <v>9</v>
      </c>
      <c r="B11" s="1"/>
      <c r="C11" s="1"/>
      <c r="D11" s="1"/>
      <c r="E11" s="2">
        <v>163</v>
      </c>
      <c r="F11" s="2"/>
      <c r="G11" s="4">
        <v>252</v>
      </c>
      <c r="H11" s="4"/>
      <c r="I11" s="3">
        <v>165</v>
      </c>
      <c r="J11" s="3"/>
      <c r="K11" s="3"/>
      <c r="L11" s="5">
        <v>137</v>
      </c>
      <c r="M11" s="5"/>
      <c r="N11" s="6">
        <v>133</v>
      </c>
      <c r="O11" s="6"/>
      <c r="P11" s="9">
        <v>181</v>
      </c>
      <c r="Q11" s="9"/>
      <c r="R11" s="8">
        <v>189</v>
      </c>
      <c r="S11" s="8"/>
      <c r="T11" s="10">
        <v>369</v>
      </c>
      <c r="U11" s="10"/>
      <c r="V11" s="7">
        <v>256</v>
      </c>
      <c r="W11" s="7"/>
    </row>
    <row r="12" spans="1:26" x14ac:dyDescent="0.25">
      <c r="A12" s="1" t="s">
        <v>10</v>
      </c>
      <c r="B12" s="1"/>
      <c r="C12" s="1"/>
      <c r="D12" s="1"/>
      <c r="E12" s="2">
        <v>260</v>
      </c>
      <c r="F12" s="2"/>
      <c r="G12" s="4">
        <v>145</v>
      </c>
      <c r="H12" s="4"/>
      <c r="I12" s="3">
        <v>138</v>
      </c>
      <c r="J12" s="3"/>
      <c r="K12" s="3"/>
      <c r="L12" s="5">
        <v>130</v>
      </c>
      <c r="M12" s="5"/>
      <c r="N12" s="6">
        <v>128</v>
      </c>
      <c r="O12" s="6"/>
      <c r="P12" s="9">
        <v>213</v>
      </c>
      <c r="Q12" s="9"/>
      <c r="R12" s="8">
        <v>209</v>
      </c>
      <c r="S12" s="8"/>
      <c r="T12" s="10">
        <v>524</v>
      </c>
      <c r="U12" s="10"/>
      <c r="V12" s="7">
        <v>354</v>
      </c>
      <c r="W12" s="7"/>
    </row>
    <row r="13" spans="1:26" x14ac:dyDescent="0.25">
      <c r="A13" s="1" t="s">
        <v>11</v>
      </c>
      <c r="B13" s="1"/>
      <c r="C13" s="1"/>
      <c r="D13" s="1"/>
      <c r="E13" s="2">
        <v>355</v>
      </c>
      <c r="F13" s="2"/>
      <c r="G13" s="4">
        <v>690</v>
      </c>
      <c r="H13" s="4"/>
      <c r="I13" s="3">
        <v>463</v>
      </c>
      <c r="J13" s="3"/>
      <c r="K13" s="3"/>
      <c r="L13" s="5">
        <v>385</v>
      </c>
      <c r="M13" s="5"/>
      <c r="N13" s="6">
        <v>367</v>
      </c>
      <c r="O13" s="6"/>
      <c r="P13" s="9">
        <v>510</v>
      </c>
      <c r="Q13" s="9"/>
      <c r="R13" s="8">
        <v>634</v>
      </c>
      <c r="S13" s="8"/>
      <c r="T13" s="10">
        <v>900</v>
      </c>
      <c r="U13" s="10"/>
      <c r="V13" s="7">
        <v>577</v>
      </c>
      <c r="W13" s="7"/>
    </row>
    <row r="14" spans="1:26" x14ac:dyDescent="0.25">
      <c r="A14" t="s">
        <v>12</v>
      </c>
      <c r="E14" s="2">
        <v>387</v>
      </c>
      <c r="F14" s="2"/>
      <c r="G14" s="4">
        <v>1242</v>
      </c>
      <c r="H14" s="4"/>
      <c r="I14" s="3">
        <v>1222</v>
      </c>
      <c r="J14" s="3"/>
      <c r="K14" s="3"/>
      <c r="L14" s="5">
        <v>1104</v>
      </c>
      <c r="M14" s="5"/>
      <c r="N14" s="6">
        <v>1084</v>
      </c>
      <c r="O14" s="6"/>
      <c r="P14" s="9">
        <v>1199</v>
      </c>
      <c r="Q14" s="9"/>
      <c r="R14" s="8">
        <v>1271</v>
      </c>
      <c r="S14" s="8"/>
      <c r="T14" s="10">
        <v>1050</v>
      </c>
      <c r="U14" s="10"/>
      <c r="V14" s="7">
        <v>644</v>
      </c>
      <c r="W14" s="7"/>
    </row>
    <row r="15" spans="1:26" x14ac:dyDescent="0.25">
      <c r="A15" t="s">
        <v>13</v>
      </c>
      <c r="E15" s="2">
        <v>211</v>
      </c>
      <c r="F15" s="2"/>
      <c r="G15" s="4">
        <v>234</v>
      </c>
      <c r="H15" s="4"/>
      <c r="I15" s="3">
        <v>374</v>
      </c>
      <c r="J15" s="3"/>
      <c r="K15" s="3"/>
      <c r="L15" s="5">
        <v>520</v>
      </c>
      <c r="M15" s="5"/>
      <c r="N15" s="6">
        <v>602</v>
      </c>
      <c r="O15" s="6"/>
      <c r="P15" s="9">
        <v>719</v>
      </c>
      <c r="Q15" s="9"/>
      <c r="R15" s="8">
        <v>804</v>
      </c>
      <c r="S15" s="8"/>
      <c r="T15" s="10">
        <v>765</v>
      </c>
      <c r="U15" s="10"/>
      <c r="V15" s="7">
        <v>465</v>
      </c>
      <c r="W15" s="7"/>
    </row>
    <row r="16" spans="1:26" x14ac:dyDescent="0.25">
      <c r="A16" t="s">
        <v>14</v>
      </c>
      <c r="E16" s="2">
        <v>393</v>
      </c>
      <c r="F16" s="2"/>
      <c r="G16" s="4">
        <v>1221</v>
      </c>
      <c r="H16" s="4"/>
      <c r="I16" s="3">
        <v>1219</v>
      </c>
      <c r="J16" s="3"/>
      <c r="K16" s="3"/>
      <c r="L16" s="5">
        <v>1134</v>
      </c>
      <c r="M16" s="5"/>
      <c r="N16" s="6">
        <v>1119</v>
      </c>
      <c r="O16" s="6"/>
      <c r="P16" s="9">
        <v>1250</v>
      </c>
      <c r="Q16" s="9"/>
      <c r="R16" s="8">
        <v>1353</v>
      </c>
      <c r="S16" s="8"/>
      <c r="T16" s="10">
        <v>1195</v>
      </c>
      <c r="U16" s="10"/>
      <c r="V16" s="7">
        <v>692</v>
      </c>
      <c r="W16" s="7"/>
    </row>
    <row r="18" spans="1:36" x14ac:dyDescent="0.25">
      <c r="E18" s="1" t="s">
        <v>0</v>
      </c>
      <c r="F18" s="1"/>
      <c r="G18" s="1" t="s">
        <v>1</v>
      </c>
      <c r="H18" s="1"/>
      <c r="I18" s="1" t="s">
        <v>2</v>
      </c>
      <c r="J18" s="1"/>
      <c r="K18" s="1"/>
      <c r="L18" s="1" t="s">
        <v>3</v>
      </c>
      <c r="M18" s="1"/>
      <c r="N18" s="1" t="s">
        <v>4</v>
      </c>
      <c r="O18" s="1"/>
      <c r="P18" s="1" t="s">
        <v>5</v>
      </c>
      <c r="Q18" s="1"/>
      <c r="R18" s="1" t="s">
        <v>6</v>
      </c>
      <c r="S18" s="1"/>
      <c r="T18" s="1" t="s">
        <v>7</v>
      </c>
      <c r="U18" s="1"/>
      <c r="V18" s="1" t="s">
        <v>8</v>
      </c>
      <c r="W18" s="1"/>
      <c r="X18" s="1" t="s">
        <v>9</v>
      </c>
      <c r="Y18" s="1"/>
      <c r="Z18" s="1" t="s">
        <v>10</v>
      </c>
      <c r="AA18" s="1"/>
      <c r="AB18" s="1" t="s">
        <v>11</v>
      </c>
      <c r="AC18" s="1"/>
      <c r="AD18" t="s">
        <v>12</v>
      </c>
      <c r="AF18" t="s">
        <v>13</v>
      </c>
      <c r="AH18" t="s">
        <v>14</v>
      </c>
    </row>
    <row r="19" spans="1:36" x14ac:dyDescent="0.25">
      <c r="A19" s="11" t="s">
        <v>16</v>
      </c>
      <c r="B19" s="11">
        <v>470</v>
      </c>
      <c r="C19" s="11">
        <v>470</v>
      </c>
      <c r="D19" s="2">
        <v>151</v>
      </c>
      <c r="E19" s="2">
        <f>(D19/2000)*100</f>
        <v>7.55</v>
      </c>
      <c r="F19" s="2">
        <v>266</v>
      </c>
      <c r="G19" s="2">
        <f>(F19/2000)*100</f>
        <v>13.3</v>
      </c>
      <c r="H19" s="2"/>
      <c r="I19" s="2"/>
      <c r="J19" s="2"/>
      <c r="K19" s="2"/>
      <c r="L19" s="2"/>
      <c r="M19" s="2">
        <v>240</v>
      </c>
      <c r="N19" s="2">
        <f>(M19/2000)*100</f>
        <v>12</v>
      </c>
      <c r="O19" s="2">
        <v>1056</v>
      </c>
      <c r="P19" s="2">
        <f>(O19/2000)*100</f>
        <v>52.800000000000004</v>
      </c>
      <c r="Q19" s="2">
        <v>331</v>
      </c>
      <c r="R19" s="2">
        <f>(Q19/2000)*100</f>
        <v>16.55</v>
      </c>
      <c r="S19" s="2">
        <v>198</v>
      </c>
      <c r="T19" s="2">
        <f>(S19/2000)*100</f>
        <v>9.9</v>
      </c>
      <c r="U19" s="2">
        <v>125</v>
      </c>
      <c r="V19" s="2">
        <f>(U19/2000)*100</f>
        <v>6.25</v>
      </c>
      <c r="W19" s="2">
        <v>163</v>
      </c>
      <c r="X19" s="2">
        <f>(W19/2000)*100</f>
        <v>8.15</v>
      </c>
      <c r="Y19" s="2">
        <v>260</v>
      </c>
      <c r="Z19" s="2">
        <f>(Y19/2000)*100</f>
        <v>13</v>
      </c>
      <c r="AA19" s="2">
        <v>355</v>
      </c>
      <c r="AB19" s="2">
        <f>(AA19/2000)*100</f>
        <v>17.75</v>
      </c>
      <c r="AC19" s="2">
        <v>387</v>
      </c>
      <c r="AD19" s="2">
        <f>(AC19/2000)*100</f>
        <v>19.350000000000001</v>
      </c>
      <c r="AE19" s="2">
        <v>211</v>
      </c>
      <c r="AF19" s="2">
        <f>(AE19/2000)*100</f>
        <v>10.549999999999999</v>
      </c>
      <c r="AG19" s="2">
        <v>393</v>
      </c>
      <c r="AH19" s="2">
        <f>(AG19/2000)*100</f>
        <v>19.650000000000002</v>
      </c>
    </row>
    <row r="20" spans="1:36" x14ac:dyDescent="0.25">
      <c r="A20" t="s">
        <v>17</v>
      </c>
      <c r="B20">
        <v>555</v>
      </c>
      <c r="C20">
        <v>555</v>
      </c>
      <c r="D20" s="4">
        <v>280</v>
      </c>
      <c r="E20" s="2">
        <f t="shared" ref="E20:E27" si="0">(D20/2000)*100</f>
        <v>14.000000000000002</v>
      </c>
      <c r="F20" s="4">
        <v>353</v>
      </c>
      <c r="G20" s="2">
        <f t="shared" ref="G20:G27" si="1">(F20/2000)*100</f>
        <v>17.649999999999999</v>
      </c>
      <c r="H20" s="4">
        <v>1950</v>
      </c>
      <c r="I20" s="4">
        <f>(H20/2000)*100</f>
        <v>97.5</v>
      </c>
      <c r="J20" s="4"/>
      <c r="K20" s="4"/>
      <c r="L20" s="4"/>
      <c r="M20" s="4">
        <v>278</v>
      </c>
      <c r="N20" s="2">
        <f t="shared" ref="N20:N27" si="2">(M20/2000)*100</f>
        <v>13.900000000000002</v>
      </c>
      <c r="O20" s="4">
        <v>1125</v>
      </c>
      <c r="P20" s="2">
        <f t="shared" ref="P20:P27" si="3">(O20/2000)*100</f>
        <v>56.25</v>
      </c>
      <c r="Q20" s="4">
        <v>550</v>
      </c>
      <c r="R20" s="2">
        <f t="shared" ref="R20:R27" si="4">(Q20/2000)*100</f>
        <v>27.500000000000004</v>
      </c>
      <c r="S20" s="4">
        <v>252</v>
      </c>
      <c r="T20" s="2">
        <f t="shared" ref="T20:T27" si="5">(S20/2000)*100</f>
        <v>12.6</v>
      </c>
      <c r="U20" s="4">
        <v>152</v>
      </c>
      <c r="V20" s="2">
        <f t="shared" ref="V20:V27" si="6">(U20/2000)*100</f>
        <v>7.6</v>
      </c>
      <c r="W20" s="4">
        <v>252</v>
      </c>
      <c r="X20" s="2">
        <f t="shared" ref="X20:X27" si="7">(W20/2000)*100</f>
        <v>12.6</v>
      </c>
      <c r="Y20" s="4">
        <v>145</v>
      </c>
      <c r="Z20" s="2">
        <f t="shared" ref="Z20:Z27" si="8">(Y20/2000)*100</f>
        <v>7.2499999999999991</v>
      </c>
      <c r="AA20" s="4">
        <v>690</v>
      </c>
      <c r="AB20" s="2">
        <f t="shared" ref="AB20:AB27" si="9">(AA20/2000)*100</f>
        <v>34.5</v>
      </c>
      <c r="AC20" s="4">
        <v>1242</v>
      </c>
      <c r="AD20" s="2">
        <f t="shared" ref="AD20:AD27" si="10">(AC20/2000)*100</f>
        <v>62.1</v>
      </c>
      <c r="AE20" s="4">
        <v>234</v>
      </c>
      <c r="AF20" s="2">
        <f t="shared" ref="AF20:AF27" si="11">(AE20/2000)*100</f>
        <v>11.700000000000001</v>
      </c>
      <c r="AG20" s="4">
        <v>1221</v>
      </c>
      <c r="AH20" s="2">
        <f t="shared" ref="AH20:AH27" si="12">(AG20/2000)*100</f>
        <v>61.050000000000004</v>
      </c>
    </row>
    <row r="21" spans="1:36" x14ac:dyDescent="0.25">
      <c r="A21" t="s">
        <v>18</v>
      </c>
      <c r="B21">
        <v>585</v>
      </c>
      <c r="C21">
        <v>585</v>
      </c>
      <c r="D21" s="3">
        <v>211</v>
      </c>
      <c r="E21" s="2">
        <f t="shared" si="0"/>
        <v>10.549999999999999</v>
      </c>
      <c r="F21" s="3">
        <v>321</v>
      </c>
      <c r="G21" s="2">
        <f t="shared" si="1"/>
        <v>16.05</v>
      </c>
      <c r="H21" s="3">
        <v>816</v>
      </c>
      <c r="I21" s="4">
        <f t="shared" ref="I21:I27" si="13">(H21/2000)*100</f>
        <v>40.799999999999997</v>
      </c>
      <c r="J21" s="3"/>
      <c r="K21" s="3">
        <v>1421</v>
      </c>
      <c r="L21" s="3">
        <f>(K21/2000)*100</f>
        <v>71.05</v>
      </c>
      <c r="M21" s="3">
        <v>258</v>
      </c>
      <c r="N21" s="2">
        <f t="shared" si="2"/>
        <v>12.9</v>
      </c>
      <c r="O21" s="3">
        <v>1030</v>
      </c>
      <c r="P21" s="2">
        <f t="shared" si="3"/>
        <v>51.5</v>
      </c>
      <c r="Q21" s="3">
        <v>575</v>
      </c>
      <c r="R21" s="2">
        <f t="shared" si="4"/>
        <v>28.749999999999996</v>
      </c>
      <c r="S21" s="3">
        <v>230</v>
      </c>
      <c r="T21" s="2">
        <f t="shared" si="5"/>
        <v>11.5</v>
      </c>
      <c r="U21" s="3">
        <v>157</v>
      </c>
      <c r="V21" s="2">
        <f t="shared" si="6"/>
        <v>7.85</v>
      </c>
      <c r="W21" s="3">
        <v>165</v>
      </c>
      <c r="X21" s="2">
        <f t="shared" si="7"/>
        <v>8.25</v>
      </c>
      <c r="Y21" s="3">
        <v>138</v>
      </c>
      <c r="Z21" s="2">
        <f t="shared" si="8"/>
        <v>6.9</v>
      </c>
      <c r="AA21" s="3">
        <v>463</v>
      </c>
      <c r="AB21" s="2">
        <f t="shared" si="9"/>
        <v>23.150000000000002</v>
      </c>
      <c r="AC21" s="3">
        <v>1222</v>
      </c>
      <c r="AD21" s="2">
        <f t="shared" si="10"/>
        <v>61.1</v>
      </c>
      <c r="AE21" s="3">
        <v>374</v>
      </c>
      <c r="AF21" s="2">
        <f t="shared" si="11"/>
        <v>18.7</v>
      </c>
      <c r="AG21" s="3">
        <v>1219</v>
      </c>
      <c r="AH21" s="2">
        <f t="shared" si="12"/>
        <v>60.95</v>
      </c>
    </row>
    <row r="22" spans="1:36" x14ac:dyDescent="0.25">
      <c r="A22" t="s">
        <v>19</v>
      </c>
      <c r="B22">
        <v>605</v>
      </c>
      <c r="C22">
        <v>605</v>
      </c>
      <c r="D22" s="5">
        <v>165</v>
      </c>
      <c r="E22" s="2">
        <f t="shared" si="0"/>
        <v>8.25</v>
      </c>
      <c r="F22" s="5">
        <v>256</v>
      </c>
      <c r="G22" s="2">
        <f t="shared" si="1"/>
        <v>12.8</v>
      </c>
      <c r="H22" s="5">
        <v>630</v>
      </c>
      <c r="I22" s="4">
        <f t="shared" si="13"/>
        <v>31.5</v>
      </c>
      <c r="J22" s="5"/>
      <c r="K22" s="5">
        <v>1695</v>
      </c>
      <c r="L22" s="3">
        <f t="shared" ref="L22:L27" si="14">(K22/2000)*100</f>
        <v>84.75</v>
      </c>
      <c r="M22" s="5">
        <v>259</v>
      </c>
      <c r="N22" s="2">
        <f t="shared" si="2"/>
        <v>12.950000000000001</v>
      </c>
      <c r="O22" s="5">
        <v>1017</v>
      </c>
      <c r="P22" s="2">
        <f t="shared" si="3"/>
        <v>50.849999999999994</v>
      </c>
      <c r="Q22" s="5">
        <v>532</v>
      </c>
      <c r="R22" s="2">
        <f t="shared" si="4"/>
        <v>26.6</v>
      </c>
      <c r="S22" s="5">
        <v>147</v>
      </c>
      <c r="T22" s="2">
        <f t="shared" si="5"/>
        <v>7.35</v>
      </c>
      <c r="U22" s="5">
        <v>137</v>
      </c>
      <c r="V22" s="2">
        <f t="shared" si="6"/>
        <v>6.8500000000000005</v>
      </c>
      <c r="W22" s="5">
        <v>137</v>
      </c>
      <c r="X22" s="2">
        <f t="shared" si="7"/>
        <v>6.8500000000000005</v>
      </c>
      <c r="Y22" s="5">
        <v>130</v>
      </c>
      <c r="Z22" s="2">
        <f t="shared" si="8"/>
        <v>6.5</v>
      </c>
      <c r="AA22" s="5">
        <v>385</v>
      </c>
      <c r="AB22" s="2">
        <f t="shared" si="9"/>
        <v>19.25</v>
      </c>
      <c r="AC22" s="5">
        <v>1104</v>
      </c>
      <c r="AD22" s="2">
        <f t="shared" si="10"/>
        <v>55.2</v>
      </c>
      <c r="AE22" s="5">
        <v>520</v>
      </c>
      <c r="AF22" s="2">
        <f t="shared" si="11"/>
        <v>26</v>
      </c>
      <c r="AG22" s="5">
        <v>1134</v>
      </c>
      <c r="AH22" s="2">
        <f t="shared" si="12"/>
        <v>56.699999999999996</v>
      </c>
      <c r="AJ22" t="s">
        <v>25</v>
      </c>
    </row>
    <row r="23" spans="1:36" x14ac:dyDescent="0.25">
      <c r="A23" t="s">
        <v>20</v>
      </c>
      <c r="B23">
        <v>635</v>
      </c>
      <c r="C23">
        <v>635</v>
      </c>
      <c r="D23" s="6">
        <v>123</v>
      </c>
      <c r="E23" s="2">
        <f t="shared" si="0"/>
        <v>6.15</v>
      </c>
      <c r="F23" s="6">
        <v>225</v>
      </c>
      <c r="G23" s="2">
        <f t="shared" si="1"/>
        <v>11.25</v>
      </c>
      <c r="H23" s="6">
        <v>711</v>
      </c>
      <c r="I23" s="4">
        <f t="shared" si="13"/>
        <v>35.549999999999997</v>
      </c>
      <c r="J23" s="6"/>
      <c r="K23" s="6">
        <v>1299</v>
      </c>
      <c r="L23" s="3">
        <f t="shared" si="14"/>
        <v>64.95</v>
      </c>
      <c r="M23" s="6">
        <v>250</v>
      </c>
      <c r="N23" s="2">
        <f t="shared" si="2"/>
        <v>12.5</v>
      </c>
      <c r="O23" s="6">
        <v>983</v>
      </c>
      <c r="P23" s="2">
        <f t="shared" si="3"/>
        <v>49.15</v>
      </c>
      <c r="Q23" s="6">
        <v>510</v>
      </c>
      <c r="R23" s="2">
        <f t="shared" si="4"/>
        <v>25.5</v>
      </c>
      <c r="S23" s="6">
        <v>227</v>
      </c>
      <c r="T23" s="2">
        <f t="shared" si="5"/>
        <v>11.35</v>
      </c>
      <c r="U23" s="6">
        <v>141</v>
      </c>
      <c r="V23" s="2">
        <f t="shared" si="6"/>
        <v>7.0499999999999989</v>
      </c>
      <c r="W23" s="6">
        <v>133</v>
      </c>
      <c r="X23" s="2">
        <f t="shared" si="7"/>
        <v>6.65</v>
      </c>
      <c r="Y23" s="6">
        <v>128</v>
      </c>
      <c r="Z23" s="2">
        <f t="shared" si="8"/>
        <v>6.4</v>
      </c>
      <c r="AA23" s="6">
        <v>367</v>
      </c>
      <c r="AB23" s="2">
        <f t="shared" si="9"/>
        <v>18.350000000000001</v>
      </c>
      <c r="AC23" s="6">
        <v>1084</v>
      </c>
      <c r="AD23" s="2">
        <f t="shared" si="10"/>
        <v>54.2</v>
      </c>
      <c r="AE23" s="6">
        <v>602</v>
      </c>
      <c r="AF23" s="2">
        <f t="shared" si="11"/>
        <v>30.099999999999998</v>
      </c>
      <c r="AG23" s="6">
        <v>1119</v>
      </c>
      <c r="AH23" s="2">
        <f t="shared" si="12"/>
        <v>55.95</v>
      </c>
    </row>
    <row r="24" spans="1:36" x14ac:dyDescent="0.25">
      <c r="A24" t="s">
        <v>21</v>
      </c>
      <c r="B24">
        <v>660</v>
      </c>
      <c r="C24">
        <v>660</v>
      </c>
      <c r="D24" s="9">
        <v>249</v>
      </c>
      <c r="E24" s="2">
        <f t="shared" si="0"/>
        <v>12.45</v>
      </c>
      <c r="F24" s="9">
        <v>271</v>
      </c>
      <c r="G24" s="2">
        <f t="shared" si="1"/>
        <v>13.55</v>
      </c>
      <c r="H24" s="9">
        <v>930</v>
      </c>
      <c r="I24" s="4">
        <f t="shared" si="13"/>
        <v>46.5</v>
      </c>
      <c r="J24" s="9"/>
      <c r="K24" s="9">
        <v>1415</v>
      </c>
      <c r="L24" s="3">
        <f t="shared" si="14"/>
        <v>70.75</v>
      </c>
      <c r="M24" s="9">
        <v>280</v>
      </c>
      <c r="N24" s="2">
        <f t="shared" si="2"/>
        <v>14.000000000000002</v>
      </c>
      <c r="O24" s="9">
        <v>1075</v>
      </c>
      <c r="P24" s="2">
        <f t="shared" si="3"/>
        <v>53.75</v>
      </c>
      <c r="Q24" s="9">
        <v>608</v>
      </c>
      <c r="R24" s="2">
        <f t="shared" si="4"/>
        <v>30.4</v>
      </c>
      <c r="S24" s="9">
        <v>253</v>
      </c>
      <c r="T24" s="2">
        <f t="shared" si="5"/>
        <v>12.65</v>
      </c>
      <c r="U24" s="9">
        <v>262</v>
      </c>
      <c r="V24" s="2">
        <f t="shared" si="6"/>
        <v>13.100000000000001</v>
      </c>
      <c r="W24" s="9">
        <v>181</v>
      </c>
      <c r="X24" s="2">
        <f t="shared" si="7"/>
        <v>9.0499999999999989</v>
      </c>
      <c r="Y24" s="9">
        <v>213</v>
      </c>
      <c r="Z24" s="2">
        <f t="shared" si="8"/>
        <v>10.65</v>
      </c>
      <c r="AA24" s="9">
        <v>510</v>
      </c>
      <c r="AB24" s="2">
        <f t="shared" si="9"/>
        <v>25.5</v>
      </c>
      <c r="AC24" s="9">
        <v>1199</v>
      </c>
      <c r="AD24" s="2">
        <f t="shared" si="10"/>
        <v>59.95</v>
      </c>
      <c r="AE24" s="9">
        <v>719</v>
      </c>
      <c r="AF24" s="2">
        <f t="shared" si="11"/>
        <v>35.949999999999996</v>
      </c>
      <c r="AG24" s="9">
        <v>1250</v>
      </c>
      <c r="AH24" s="2">
        <f t="shared" si="12"/>
        <v>62.5</v>
      </c>
    </row>
    <row r="25" spans="1:36" x14ac:dyDescent="0.25">
      <c r="A25" t="s">
        <v>22</v>
      </c>
      <c r="B25">
        <v>695</v>
      </c>
      <c r="C25">
        <v>695</v>
      </c>
      <c r="D25" s="8">
        <v>412</v>
      </c>
      <c r="E25" s="2">
        <f t="shared" si="0"/>
        <v>20.599999999999998</v>
      </c>
      <c r="F25" s="8">
        <v>279</v>
      </c>
      <c r="G25" s="2">
        <f t="shared" si="1"/>
        <v>13.950000000000001</v>
      </c>
      <c r="H25" s="8">
        <v>1360</v>
      </c>
      <c r="I25" s="4">
        <f t="shared" si="13"/>
        <v>68</v>
      </c>
      <c r="J25" s="8"/>
      <c r="K25" s="8"/>
      <c r="L25" s="3"/>
      <c r="M25" s="8">
        <v>300</v>
      </c>
      <c r="N25" s="2">
        <f t="shared" si="2"/>
        <v>15</v>
      </c>
      <c r="O25" s="8">
        <v>1200</v>
      </c>
      <c r="P25" s="2">
        <f t="shared" si="3"/>
        <v>60</v>
      </c>
      <c r="Q25" s="8">
        <v>72</v>
      </c>
      <c r="R25" s="2">
        <f t="shared" si="4"/>
        <v>3.5999999999999996</v>
      </c>
      <c r="S25" s="8">
        <v>247</v>
      </c>
      <c r="T25" s="2">
        <f t="shared" si="5"/>
        <v>12.35</v>
      </c>
      <c r="U25" s="8">
        <v>497</v>
      </c>
      <c r="V25" s="2">
        <f t="shared" si="6"/>
        <v>24.85</v>
      </c>
      <c r="W25" s="8">
        <v>189</v>
      </c>
      <c r="X25" s="2">
        <f t="shared" si="7"/>
        <v>9.4499999999999993</v>
      </c>
      <c r="Y25" s="8">
        <v>209</v>
      </c>
      <c r="Z25" s="2">
        <f t="shared" si="8"/>
        <v>10.45</v>
      </c>
      <c r="AA25" s="8">
        <v>634</v>
      </c>
      <c r="AB25" s="2">
        <f t="shared" si="9"/>
        <v>31.7</v>
      </c>
      <c r="AC25" s="8">
        <v>1271</v>
      </c>
      <c r="AD25" s="2">
        <f t="shared" si="10"/>
        <v>63.55</v>
      </c>
      <c r="AE25" s="8">
        <v>804</v>
      </c>
      <c r="AF25" s="2">
        <f t="shared" si="11"/>
        <v>40.200000000000003</v>
      </c>
      <c r="AG25" s="8">
        <v>1353</v>
      </c>
      <c r="AH25" s="2">
        <f t="shared" si="12"/>
        <v>67.650000000000006</v>
      </c>
    </row>
    <row r="26" spans="1:36" x14ac:dyDescent="0.25">
      <c r="A26" t="s">
        <v>23</v>
      </c>
      <c r="B26">
        <v>880</v>
      </c>
      <c r="C26">
        <v>880</v>
      </c>
      <c r="D26" s="10">
        <v>615</v>
      </c>
      <c r="E26" s="2">
        <f t="shared" si="0"/>
        <v>30.75</v>
      </c>
      <c r="F26" s="10">
        <v>220</v>
      </c>
      <c r="G26" s="2">
        <f t="shared" si="1"/>
        <v>11</v>
      </c>
      <c r="H26" s="10"/>
      <c r="I26" s="4"/>
      <c r="J26" s="10"/>
      <c r="K26" s="10"/>
      <c r="L26" s="3"/>
      <c r="M26" s="10">
        <v>280</v>
      </c>
      <c r="N26" s="2">
        <f t="shared" si="2"/>
        <v>14.000000000000002</v>
      </c>
      <c r="O26" s="10">
        <v>1040</v>
      </c>
      <c r="P26" s="2">
        <f t="shared" si="3"/>
        <v>52</v>
      </c>
      <c r="Q26" s="10">
        <v>623</v>
      </c>
      <c r="R26" s="2">
        <f t="shared" si="4"/>
        <v>31.15</v>
      </c>
      <c r="S26" s="10">
        <v>190</v>
      </c>
      <c r="T26" s="2">
        <f t="shared" si="5"/>
        <v>9.5</v>
      </c>
      <c r="U26" s="10">
        <v>725</v>
      </c>
      <c r="V26" s="2">
        <f t="shared" si="6"/>
        <v>36.25</v>
      </c>
      <c r="W26" s="10">
        <v>369</v>
      </c>
      <c r="X26" s="2">
        <f t="shared" si="7"/>
        <v>18.45</v>
      </c>
      <c r="Y26" s="10">
        <v>524</v>
      </c>
      <c r="Z26" s="2">
        <f t="shared" si="8"/>
        <v>26.200000000000003</v>
      </c>
      <c r="AA26" s="10">
        <v>900</v>
      </c>
      <c r="AB26" s="2">
        <f t="shared" si="9"/>
        <v>45</v>
      </c>
      <c r="AC26" s="10">
        <v>1050</v>
      </c>
      <c r="AD26" s="2">
        <f t="shared" si="10"/>
        <v>52.5</v>
      </c>
      <c r="AE26" s="10">
        <v>765</v>
      </c>
      <c r="AF26" s="2">
        <f t="shared" si="11"/>
        <v>38.25</v>
      </c>
      <c r="AG26" s="10">
        <v>1195</v>
      </c>
      <c r="AH26" s="2">
        <f t="shared" si="12"/>
        <v>59.75</v>
      </c>
    </row>
    <row r="27" spans="1:36" x14ac:dyDescent="0.25">
      <c r="A27" t="s">
        <v>24</v>
      </c>
      <c r="B27">
        <v>940</v>
      </c>
      <c r="C27">
        <v>940</v>
      </c>
      <c r="D27" s="7">
        <v>405</v>
      </c>
      <c r="E27" s="2">
        <f t="shared" si="0"/>
        <v>20.25</v>
      </c>
      <c r="F27" s="7">
        <v>158</v>
      </c>
      <c r="G27" s="2">
        <f t="shared" si="1"/>
        <v>7.9</v>
      </c>
      <c r="H27" s="7">
        <v>1233</v>
      </c>
      <c r="I27" s="4">
        <f t="shared" si="13"/>
        <v>61.650000000000006</v>
      </c>
      <c r="J27" s="7"/>
      <c r="K27" s="7">
        <v>1160</v>
      </c>
      <c r="L27" s="3">
        <f t="shared" si="14"/>
        <v>57.999999999999993</v>
      </c>
      <c r="M27" s="7">
        <v>215</v>
      </c>
      <c r="N27" s="2">
        <f t="shared" si="2"/>
        <v>10.75</v>
      </c>
      <c r="O27" s="7">
        <v>593</v>
      </c>
      <c r="P27" s="2">
        <f t="shared" si="3"/>
        <v>29.65</v>
      </c>
      <c r="Q27" s="7">
        <v>395</v>
      </c>
      <c r="R27" s="2">
        <f t="shared" si="4"/>
        <v>19.75</v>
      </c>
      <c r="S27" s="7">
        <v>140</v>
      </c>
      <c r="T27" s="2">
        <f t="shared" si="5"/>
        <v>7.0000000000000009</v>
      </c>
      <c r="U27" s="7">
        <v>460</v>
      </c>
      <c r="V27" s="2">
        <f t="shared" si="6"/>
        <v>23</v>
      </c>
      <c r="W27" s="7">
        <v>256</v>
      </c>
      <c r="X27" s="2">
        <f t="shared" si="7"/>
        <v>12.8</v>
      </c>
      <c r="Y27" s="7">
        <v>354</v>
      </c>
      <c r="Z27" s="2">
        <f t="shared" si="8"/>
        <v>17.7</v>
      </c>
      <c r="AA27" s="7">
        <v>577</v>
      </c>
      <c r="AB27" s="2">
        <f t="shared" si="9"/>
        <v>28.849999999999998</v>
      </c>
      <c r="AC27" s="7">
        <v>644</v>
      </c>
      <c r="AD27" s="2">
        <f t="shared" si="10"/>
        <v>32.200000000000003</v>
      </c>
      <c r="AE27" s="7">
        <v>465</v>
      </c>
      <c r="AF27" s="2">
        <f t="shared" si="11"/>
        <v>23.25</v>
      </c>
      <c r="AG27" s="7">
        <v>692</v>
      </c>
      <c r="AH27" s="2">
        <f t="shared" si="12"/>
        <v>34.599999999999994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C14" sqref="C14:E15"/>
    </sheetView>
  </sheetViews>
  <sheetFormatPr defaultRowHeight="15" x14ac:dyDescent="0.25"/>
  <cols>
    <col min="2" max="2" width="5.28515625" bestFit="1" customWidth="1"/>
    <col min="3" max="3" width="14.28515625" bestFit="1" customWidth="1"/>
    <col min="4" max="4" width="7.5703125" bestFit="1" customWidth="1"/>
    <col min="5" max="5" width="23" bestFit="1" customWidth="1"/>
    <col min="6" max="6" width="16.42578125" bestFit="1" customWidth="1"/>
    <col min="7" max="7" width="12.42578125" bestFit="1" customWidth="1"/>
    <col min="8" max="8" width="11.140625" bestFit="1" customWidth="1"/>
    <col min="9" max="9" width="15.85546875" bestFit="1" customWidth="1"/>
    <col min="10" max="10" width="25.140625" bestFit="1" customWidth="1"/>
    <col min="11" max="11" width="21.7109375" bestFit="1" customWidth="1"/>
    <col min="12" max="12" width="15" bestFit="1" customWidth="1"/>
    <col min="13" max="14" width="21" bestFit="1" customWidth="1"/>
    <col min="15" max="15" width="15.7109375" bestFit="1" customWidth="1"/>
    <col min="16" max="16" width="18" bestFit="1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1</v>
      </c>
      <c r="B2" s="2">
        <v>151</v>
      </c>
      <c r="C2" s="2">
        <v>266</v>
      </c>
      <c r="D2" s="2">
        <v>1</v>
      </c>
      <c r="E2" s="2">
        <v>1</v>
      </c>
      <c r="F2" s="2">
        <v>240</v>
      </c>
      <c r="G2" s="2">
        <v>1056</v>
      </c>
      <c r="H2" s="2">
        <v>331</v>
      </c>
      <c r="I2" s="2">
        <v>198</v>
      </c>
      <c r="J2" s="2">
        <v>125</v>
      </c>
      <c r="K2" s="2">
        <v>163</v>
      </c>
      <c r="L2" s="2">
        <v>260</v>
      </c>
      <c r="M2" s="2">
        <v>355</v>
      </c>
      <c r="N2" s="2">
        <v>387</v>
      </c>
      <c r="O2" s="2">
        <v>211</v>
      </c>
      <c r="P2" s="2">
        <v>393</v>
      </c>
    </row>
    <row r="3" spans="1:16" x14ac:dyDescent="0.25">
      <c r="A3">
        <v>2</v>
      </c>
      <c r="B3" s="4">
        <v>280</v>
      </c>
      <c r="C3" s="4">
        <v>353</v>
      </c>
      <c r="D3" s="4">
        <v>1950</v>
      </c>
      <c r="E3" s="4">
        <v>1</v>
      </c>
      <c r="F3" s="4">
        <v>278</v>
      </c>
      <c r="G3" s="4">
        <v>1125</v>
      </c>
      <c r="H3" s="4">
        <v>550</v>
      </c>
      <c r="I3" s="4">
        <v>252</v>
      </c>
      <c r="J3" s="4">
        <v>152</v>
      </c>
      <c r="K3" s="4">
        <v>252</v>
      </c>
      <c r="L3" s="4">
        <v>145</v>
      </c>
      <c r="M3" s="4">
        <v>690</v>
      </c>
      <c r="N3" s="4">
        <v>1242</v>
      </c>
      <c r="O3" s="4">
        <v>234</v>
      </c>
      <c r="P3" s="4">
        <v>1221</v>
      </c>
    </row>
    <row r="4" spans="1:16" x14ac:dyDescent="0.25">
      <c r="A4">
        <v>3</v>
      </c>
      <c r="B4" s="3">
        <v>211</v>
      </c>
      <c r="C4" s="3">
        <v>321</v>
      </c>
      <c r="D4" s="3">
        <v>816</v>
      </c>
      <c r="E4" s="3">
        <v>1421</v>
      </c>
      <c r="F4" s="3">
        <v>258</v>
      </c>
      <c r="G4" s="3">
        <v>1030</v>
      </c>
      <c r="H4" s="3">
        <v>575</v>
      </c>
      <c r="I4" s="3">
        <v>230</v>
      </c>
      <c r="J4" s="3">
        <v>157</v>
      </c>
      <c r="K4" s="3">
        <v>165</v>
      </c>
      <c r="L4" s="3">
        <v>138</v>
      </c>
      <c r="M4" s="3">
        <v>463</v>
      </c>
      <c r="N4" s="3">
        <v>1222</v>
      </c>
      <c r="O4" s="3">
        <v>374</v>
      </c>
      <c r="P4" s="3">
        <v>1219</v>
      </c>
    </row>
    <row r="5" spans="1:16" x14ac:dyDescent="0.25">
      <c r="A5">
        <v>4</v>
      </c>
      <c r="B5" s="5">
        <v>165</v>
      </c>
      <c r="C5" s="5">
        <v>256</v>
      </c>
      <c r="D5" s="5">
        <v>630</v>
      </c>
      <c r="E5" s="5">
        <v>1695</v>
      </c>
      <c r="F5" s="5">
        <v>259</v>
      </c>
      <c r="G5" s="5">
        <v>1017</v>
      </c>
      <c r="H5" s="5">
        <v>532</v>
      </c>
      <c r="I5" s="5">
        <v>147</v>
      </c>
      <c r="J5" s="5">
        <v>137</v>
      </c>
      <c r="K5" s="5">
        <v>137</v>
      </c>
      <c r="L5" s="5">
        <v>130</v>
      </c>
      <c r="M5" s="5">
        <v>385</v>
      </c>
      <c r="N5" s="5">
        <v>1104</v>
      </c>
      <c r="O5" s="5">
        <v>520</v>
      </c>
      <c r="P5" s="5">
        <v>1134</v>
      </c>
    </row>
    <row r="6" spans="1:16" x14ac:dyDescent="0.25">
      <c r="A6">
        <v>5</v>
      </c>
      <c r="B6" s="6">
        <v>123</v>
      </c>
      <c r="C6" s="6">
        <v>225</v>
      </c>
      <c r="D6" s="6">
        <v>711</v>
      </c>
      <c r="E6" s="6">
        <v>1299</v>
      </c>
      <c r="F6" s="6">
        <v>250</v>
      </c>
      <c r="G6" s="6">
        <v>983</v>
      </c>
      <c r="H6" s="6">
        <v>510</v>
      </c>
      <c r="I6" s="6">
        <v>227</v>
      </c>
      <c r="J6" s="6">
        <v>141</v>
      </c>
      <c r="K6" s="6">
        <v>133</v>
      </c>
      <c r="L6" s="6">
        <v>128</v>
      </c>
      <c r="M6" s="6">
        <v>367</v>
      </c>
      <c r="N6" s="6">
        <v>1084</v>
      </c>
      <c r="O6" s="6">
        <v>602</v>
      </c>
      <c r="P6" s="6">
        <v>1119</v>
      </c>
    </row>
    <row r="7" spans="1:16" x14ac:dyDescent="0.25">
      <c r="A7">
        <v>6</v>
      </c>
      <c r="B7" s="9">
        <v>249</v>
      </c>
      <c r="C7" s="9">
        <v>271</v>
      </c>
      <c r="D7" s="9">
        <v>930</v>
      </c>
      <c r="E7" s="9">
        <v>1415</v>
      </c>
      <c r="F7" s="9">
        <v>280</v>
      </c>
      <c r="G7" s="9">
        <v>1075</v>
      </c>
      <c r="H7" s="9">
        <v>608</v>
      </c>
      <c r="I7" s="9">
        <v>253</v>
      </c>
      <c r="J7" s="9">
        <v>262</v>
      </c>
      <c r="K7" s="9">
        <v>181</v>
      </c>
      <c r="L7" s="9">
        <v>213</v>
      </c>
      <c r="M7" s="9">
        <v>510</v>
      </c>
      <c r="N7" s="9">
        <v>1199</v>
      </c>
      <c r="O7" s="9">
        <v>719</v>
      </c>
      <c r="P7" s="9">
        <v>1250</v>
      </c>
    </row>
    <row r="8" spans="1:16" x14ac:dyDescent="0.25">
      <c r="A8">
        <v>7</v>
      </c>
      <c r="B8" s="8">
        <v>412</v>
      </c>
      <c r="C8" s="8">
        <v>279</v>
      </c>
      <c r="D8" s="8">
        <v>1360</v>
      </c>
      <c r="E8" s="8">
        <v>1</v>
      </c>
      <c r="F8" s="8">
        <v>300</v>
      </c>
      <c r="G8" s="8">
        <v>1200</v>
      </c>
      <c r="H8" s="8">
        <v>72</v>
      </c>
      <c r="I8" s="8">
        <v>247</v>
      </c>
      <c r="J8" s="8">
        <v>497</v>
      </c>
      <c r="K8" s="8">
        <v>189</v>
      </c>
      <c r="L8" s="8">
        <v>209</v>
      </c>
      <c r="M8" s="8">
        <v>634</v>
      </c>
      <c r="N8" s="8">
        <v>1271</v>
      </c>
      <c r="O8" s="8">
        <v>804</v>
      </c>
      <c r="P8" s="8">
        <v>1353</v>
      </c>
    </row>
    <row r="9" spans="1:16" x14ac:dyDescent="0.25">
      <c r="A9">
        <v>8</v>
      </c>
      <c r="B9" s="10">
        <v>615</v>
      </c>
      <c r="C9" s="10">
        <v>220</v>
      </c>
      <c r="D9" s="10">
        <v>1</v>
      </c>
      <c r="E9" s="10">
        <v>1</v>
      </c>
      <c r="F9" s="10">
        <v>280</v>
      </c>
      <c r="G9" s="10">
        <v>1040</v>
      </c>
      <c r="H9" s="10">
        <v>623</v>
      </c>
      <c r="I9" s="10">
        <v>190</v>
      </c>
      <c r="J9" s="10">
        <v>725</v>
      </c>
      <c r="K9" s="10">
        <v>369</v>
      </c>
      <c r="L9" s="10">
        <v>524</v>
      </c>
      <c r="M9" s="10">
        <v>900</v>
      </c>
      <c r="N9" s="10">
        <v>1050</v>
      </c>
      <c r="O9" s="10">
        <v>765</v>
      </c>
      <c r="P9" s="10">
        <v>1195</v>
      </c>
    </row>
    <row r="10" spans="1:16" x14ac:dyDescent="0.25">
      <c r="A10">
        <v>9</v>
      </c>
      <c r="B10" s="7">
        <v>405</v>
      </c>
      <c r="C10" s="7">
        <v>158</v>
      </c>
      <c r="D10" s="7">
        <v>1233</v>
      </c>
      <c r="E10" s="7">
        <v>1160</v>
      </c>
      <c r="F10" s="7">
        <v>215</v>
      </c>
      <c r="G10" s="7">
        <v>593</v>
      </c>
      <c r="H10" s="7">
        <v>395</v>
      </c>
      <c r="I10" s="7">
        <v>140</v>
      </c>
      <c r="J10" s="7">
        <v>460</v>
      </c>
      <c r="K10" s="7">
        <v>256</v>
      </c>
      <c r="L10" s="7">
        <v>354</v>
      </c>
      <c r="M10" s="7">
        <v>577</v>
      </c>
      <c r="N10" s="7">
        <v>644</v>
      </c>
      <c r="O10" s="7">
        <v>465</v>
      </c>
      <c r="P10" s="7">
        <v>692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F2" sqref="F2"/>
    </sheetView>
  </sheetViews>
  <sheetFormatPr defaultRowHeight="15" x14ac:dyDescent="0.25"/>
  <cols>
    <col min="5" max="5" width="12" bestFit="1" customWidth="1"/>
    <col min="6" max="6" width="10.28515625" bestFit="1" customWidth="1"/>
    <col min="7" max="7" width="11.7109375" bestFit="1" customWidth="1"/>
  </cols>
  <sheetData>
    <row r="1" spans="1:7" x14ac:dyDescent="0.25">
      <c r="B1" s="1" t="s">
        <v>0</v>
      </c>
      <c r="C1" t="s">
        <v>26</v>
      </c>
    </row>
    <row r="2" spans="1:7" ht="135" x14ac:dyDescent="0.25">
      <c r="A2" s="11">
        <v>470</v>
      </c>
      <c r="B2" s="2">
        <v>7.55</v>
      </c>
      <c r="C2">
        <v>13</v>
      </c>
      <c r="D2">
        <f>(8+(B2^2)/3+(1/B2)*90+(1/((B2*B2)*100))*10-(B2^4)/1700+(((B2^4)-5500)/10000)+(-(B2^3)/900) -0.05*B2+(B2^3)*0.0001)/2</f>
        <v>17.987025535795979</v>
      </c>
      <c r="E2">
        <f>7+((B2*(1/((A2-50)^3))*170000000)+10)-5000/A2</f>
        <v>23.685695216958784</v>
      </c>
      <c r="F2" s="12">
        <f>(-0.0308*(B2^2)+1.3478*(B2)+7.8759
)</f>
        <v>16.296112999999998</v>
      </c>
      <c r="G2">
        <f>-0.0238*(B2^3)+0.9144*(B2^2)-10.069*B2+49.699</f>
        <v>15.558356775</v>
      </c>
    </row>
    <row r="3" spans="1:7" x14ac:dyDescent="0.25">
      <c r="A3">
        <v>555</v>
      </c>
      <c r="B3" s="2">
        <v>14.000000000000002</v>
      </c>
      <c r="C3">
        <v>26</v>
      </c>
      <c r="D3">
        <f t="shared" ref="D3:D8" si="0">(8+(B3^2)/3+(1/B3)*90+(1/((B3*B3)*100))*10-(B3^4)/1700+(((B3^4)-5500)/10000)+(-(B3^3)/900) -0.05*B3+(B3^3)*0.0001)/2</f>
        <v>28.490939509136997</v>
      </c>
      <c r="E3">
        <f t="shared" ref="E3:E8" si="1">7+((B3*(1/((A3-50)^3))*170000000)+10)-5000/A3</f>
        <v>26.471027407533338</v>
      </c>
      <c r="F3" s="12">
        <f t="shared" ref="F3:F8" si="2">(-0.0308*(B3^2)+1.3478*(B3)+7.8759
)</f>
        <v>20.708300000000001</v>
      </c>
      <c r="G3">
        <f t="shared" ref="G3:G8" si="3">-0.0238*(B3^3)+0.9144*(B3^2)-10.069*B3+49.699</f>
        <v>22.648199999999974</v>
      </c>
    </row>
    <row r="4" spans="1:7" x14ac:dyDescent="0.25">
      <c r="A4">
        <v>585</v>
      </c>
      <c r="B4" s="2">
        <v>10.549999999999999</v>
      </c>
      <c r="C4">
        <v>20</v>
      </c>
      <c r="D4">
        <f t="shared" si="0"/>
        <v>22.659684897491534</v>
      </c>
      <c r="E4">
        <f t="shared" si="1"/>
        <v>20.165233390621395</v>
      </c>
      <c r="F4" s="12">
        <f t="shared" si="2"/>
        <v>18.667073000000002</v>
      </c>
      <c r="G4">
        <f t="shared" si="3"/>
        <v>17.299111274999987</v>
      </c>
    </row>
    <row r="5" spans="1:7" x14ac:dyDescent="0.25">
      <c r="A5">
        <v>605</v>
      </c>
      <c r="B5" s="2">
        <v>8.25</v>
      </c>
      <c r="C5">
        <v>18</v>
      </c>
      <c r="D5">
        <f t="shared" si="0"/>
        <v>18.90302677612733</v>
      </c>
      <c r="E5">
        <f t="shared" si="1"/>
        <v>16.939504488279308</v>
      </c>
      <c r="F5" s="12">
        <f t="shared" si="2"/>
        <v>16.898924999999998</v>
      </c>
      <c r="G5">
        <f t="shared" si="3"/>
        <v>15.502028124999988</v>
      </c>
    </row>
    <row r="6" spans="1:7" x14ac:dyDescent="0.25">
      <c r="A6">
        <v>635</v>
      </c>
      <c r="B6" s="2">
        <v>6.15</v>
      </c>
      <c r="C6">
        <v>17</v>
      </c>
      <c r="D6">
        <f t="shared" si="0"/>
        <v>16.726578252395129</v>
      </c>
      <c r="E6">
        <f t="shared" si="1"/>
        <v>14.348219585972412</v>
      </c>
      <c r="F6" s="12">
        <f t="shared" si="2"/>
        <v>14.999936999999999</v>
      </c>
      <c r="G6">
        <f t="shared" si="3"/>
        <v>16.82346467499999</v>
      </c>
    </row>
    <row r="7" spans="1:7" x14ac:dyDescent="0.25">
      <c r="A7">
        <v>660</v>
      </c>
      <c r="B7" s="2">
        <v>12.45</v>
      </c>
      <c r="C7">
        <v>14</v>
      </c>
      <c r="D7">
        <f t="shared" si="0"/>
        <v>26.021553174727188</v>
      </c>
      <c r="E7">
        <f t="shared" si="1"/>
        <v>18.748811441032373</v>
      </c>
      <c r="F7" s="12">
        <f t="shared" si="2"/>
        <v>19.881933000000004</v>
      </c>
      <c r="G7">
        <f t="shared" si="3"/>
        <v>20.145445224999989</v>
      </c>
    </row>
    <row r="8" spans="1:7" x14ac:dyDescent="0.25">
      <c r="A8">
        <v>695</v>
      </c>
      <c r="B8" s="2">
        <v>20.599999999999998</v>
      </c>
      <c r="C8">
        <v>22</v>
      </c>
      <c r="D8">
        <f t="shared" si="0"/>
        <v>27.740726875540098</v>
      </c>
      <c r="E8">
        <f t="shared" si="1"/>
        <v>22.856551295788222</v>
      </c>
      <c r="F8" s="12">
        <f t="shared" si="2"/>
        <v>22.570292000000002</v>
      </c>
      <c r="G8">
        <f t="shared" si="3"/>
        <v>22.257163199999937</v>
      </c>
    </row>
    <row r="9" spans="1:7" x14ac:dyDescent="0.25">
      <c r="A9">
        <v>880</v>
      </c>
      <c r="B9" s="2">
        <v>30.75</v>
      </c>
    </row>
    <row r="10" spans="1:7" x14ac:dyDescent="0.25">
      <c r="A10">
        <v>940</v>
      </c>
      <c r="B10" s="2">
        <v>20.25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Lizzie Stone</dc:creator>
  <cp:lastModifiedBy>Lizzie</cp:lastModifiedBy>
  <dcterms:created xsi:type="dcterms:W3CDTF">2016-02-15T11:45:43Z</dcterms:created>
  <dcterms:modified xsi:type="dcterms:W3CDTF">2016-02-24T23:35:37Z</dcterms:modified>
</cp:coreProperties>
</file>