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-120" yWindow="-120" windowWidth="20730" windowHeight="11760"/>
  </bookViews>
  <sheets>
    <sheet name="Cronograma Proyecto" sheetId="1" r:id="rId1"/>
  </sheets>
  <externalReferences>
    <externalReference r:id="rId2"/>
    <externalReference r:id="rId3"/>
  </externalReferences>
  <definedNames>
    <definedName name="_xlnm._FilterDatabase" localSheetId="0" hidden="1">'Cronograma Proyecto'!$A$7:$DL$43</definedName>
    <definedName name="Actual" localSheetId="0">('Cronograma Proyecto'!PeriodInActual*('Cronograma Proyecto'!$J1&gt;0))*'Cronograma Proyecto'!PeriodInPlan</definedName>
    <definedName name="Actual">(PeriodInActual*(#REF!&gt;0))*PeriodInPlan</definedName>
    <definedName name="Actual2" localSheetId="0">(PeriodInActual*(#REF!&gt;0))*PeriodInPlan</definedName>
    <definedName name="Actual2">(PeriodInActual*(#REF!&gt;0))*PeriodInPlan</definedName>
    <definedName name="ActualBeyond" localSheetId="0">'Cronograma Proyecto'!PeriodInActual*('Cronograma Proyecto'!$J1&gt;0)</definedName>
    <definedName name="ActualBeyond">PeriodInActual*(#REF!&gt;0)</definedName>
    <definedName name="ActualBeyond2" localSheetId="0">PeriodInActual*(#REF!&gt;0)</definedName>
    <definedName name="ActualBeyond2">PeriodInActual*(#REF!&gt;0)</definedName>
    <definedName name="Completed" localSheetId="0">PercentCompleteBeyond*PeriodInPlan</definedName>
    <definedName name="Completed">PercentCompleteBeyond*PeriodInPlan</definedName>
    <definedName name="PercentComplete" localSheetId="0">'Cronograma Proyecto'!PercentCompleteBeyond*'Cronograma Proyecto'!PeriodInPlan</definedName>
    <definedName name="PercentComplete">PercentCompleteBeyond*PeriodInPlan</definedName>
    <definedName name="PercentComplete2" localSheetId="0">PercentCompleteBeyond*PeriodInPlan</definedName>
    <definedName name="PercentComplete2">PercentCompleteBeyond*PeriodInPlan</definedName>
    <definedName name="PercentCompleteBeyond" localSheetId="0">('Cronograma Proyecto'!A$6=MEDIAN('Cronograma Proyecto'!A$6,'Cronograma Proyecto'!$J1,'Cronograma Proyecto'!$J1+'Cronograma Proyecto'!$K1)*('Cronograma Proyecto'!$J1&gt;0))*(('Cronograma Proyecto'!A$6&lt;(INT('Cronograma Proyecto'!$J1+'Cronograma Proyecto'!$K1*'Cronograma Proyecto'!$L1)))+('Cronograma Proyecto'!A$6='Cronograma Proyecto'!$J1))*('Cronograma Proyecto'!$L1&gt;0)</definedName>
    <definedName name="PercentCompleteBeyond">(#REF!=MEDIAN(#REF!,#REF!,#REF!+#REF!)*(#REF!&gt;0))*((#REF!&lt;(INT(#REF!+#REF!*#REF!)))+(#REF!=#REF!))*(#REF!&gt;0)</definedName>
    <definedName name="period_selected" localSheetId="0">'Cronograma Proyecto'!#REF!</definedName>
    <definedName name="period_selected">#REF!</definedName>
    <definedName name="PeriodInActual" localSheetId="0">'Cronograma Proyecto'!A$6=MEDIAN('Cronograma Proyecto'!A$6,'Cronograma Proyecto'!$J1,'Cronograma Proyecto'!$J1+'Cronograma Proyecto'!$K1-1)</definedName>
    <definedName name="PeriodInActual">#REF!=MEDIAN(#REF!,#REF!,#REF!+#REF!-1)</definedName>
    <definedName name="PeriodInPlan" localSheetId="0">'Cronograma Proyecto'!A$6=MEDIAN('Cronograma Proyecto'!A$6,'Cronograma Proyecto'!$H1,'Cronograma Proyecto'!$H1+'Cronograma Proyecto'!$I1-1)</definedName>
    <definedName name="PeriodInPlan">#REF!=MEDIAN(#REF!,#REF!,#REF!+#REF!-1)</definedName>
    <definedName name="Plan" localSheetId="0">'Cronograma Proyecto'!PeriodInPlan*('Cronograma Proyecto'!$H1&gt;0)</definedName>
    <definedName name="Plan">PeriodInPlan*(#REF!&gt;0)</definedName>
    <definedName name="Plan2" localSheetId="0">PeriodInPlan*(#REF!&gt;0)</definedName>
    <definedName name="Plan2">PeriodInPlan*(#REF!&gt;0)</definedName>
    <definedName name="Status" localSheetId="0">[1]Dashboard!$T$8:$T$10</definedName>
    <definedName name="Status">[2]Dashboard!$T$8:$T$10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K24" i="1"/>
  <c r="J23" i="1"/>
  <c r="K23" i="1"/>
  <c r="J22" i="1"/>
  <c r="F48" i="1" l="1"/>
  <c r="F47" i="1"/>
  <c r="I46" i="1"/>
  <c r="I45" i="1"/>
  <c r="K45" i="1"/>
  <c r="K47" i="1" s="1"/>
  <c r="H42" i="1"/>
  <c r="I41" i="1"/>
  <c r="I42" i="1"/>
  <c r="I30" i="1"/>
  <c r="E14" i="1"/>
  <c r="E18" i="1"/>
  <c r="E32" i="1"/>
  <c r="E27" i="1"/>
  <c r="E40" i="1"/>
  <c r="E43" i="1"/>
  <c r="E42" i="1"/>
  <c r="H14" i="1"/>
  <c r="H10" i="1"/>
  <c r="I11" i="1"/>
  <c r="L12" i="1"/>
  <c r="I12" i="1"/>
  <c r="E12" i="1"/>
  <c r="L11" i="1"/>
  <c r="E11" i="1"/>
  <c r="L10" i="1"/>
  <c r="I10" i="1"/>
  <c r="E10" i="1"/>
  <c r="L9" i="1"/>
  <c r="I9" i="1"/>
  <c r="E33" i="1"/>
  <c r="E35" i="1"/>
  <c r="E36" i="1"/>
  <c r="E37" i="1"/>
  <c r="E38" i="1"/>
  <c r="E41" i="1" s="1"/>
  <c r="E28" i="1"/>
  <c r="E29" i="1"/>
  <c r="E30" i="1"/>
  <c r="L27" i="1"/>
  <c r="I27" i="1"/>
  <c r="E23" i="1"/>
  <c r="E24" i="1"/>
  <c r="E25" i="1"/>
  <c r="E22" i="1"/>
  <c r="E20" i="1"/>
  <c r="E21" i="1"/>
  <c r="E19" i="1"/>
  <c r="E15" i="1"/>
  <c r="E16" i="1"/>
  <c r="E17" i="1"/>
  <c r="I43" i="1"/>
  <c r="I40" i="1"/>
  <c r="I33" i="1"/>
  <c r="I34" i="1"/>
  <c r="I35" i="1"/>
  <c r="I36" i="1"/>
  <c r="I32" i="1"/>
  <c r="I29" i="1"/>
  <c r="I25" i="1"/>
  <c r="I15" i="1"/>
  <c r="I16" i="1"/>
  <c r="I17" i="1"/>
  <c r="I18" i="1"/>
  <c r="I19" i="1"/>
  <c r="I20" i="1"/>
  <c r="I21" i="1"/>
  <c r="I22" i="1"/>
  <c r="I23" i="1"/>
  <c r="I24" i="1"/>
  <c r="I14" i="1"/>
  <c r="L36" i="1"/>
  <c r="L35" i="1"/>
  <c r="L21" i="1"/>
  <c r="L20" i="1"/>
  <c r="L19" i="1"/>
  <c r="L18" i="1"/>
  <c r="L17" i="1"/>
  <c r="L16" i="1"/>
  <c r="L15" i="1"/>
  <c r="L23" i="1"/>
  <c r="L24" i="1"/>
  <c r="K46" i="1" l="1"/>
  <c r="H15" i="1"/>
  <c r="H16" i="1"/>
  <c r="H17" i="1" s="1"/>
  <c r="H28" i="1"/>
  <c r="H29" i="1" s="1"/>
  <c r="L42" i="1"/>
  <c r="L41" i="1"/>
  <c r="L40" i="1"/>
  <c r="L38" i="1"/>
  <c r="L37" i="1"/>
  <c r="L34" i="1"/>
  <c r="L33" i="1"/>
  <c r="L30" i="1"/>
  <c r="L29" i="1"/>
  <c r="L28" i="1"/>
  <c r="L25" i="1"/>
  <c r="L22" i="1"/>
  <c r="L14" i="1"/>
  <c r="H18" i="1" l="1"/>
  <c r="H30" i="1"/>
  <c r="H32" i="1" s="1"/>
  <c r="H19" i="1" l="1"/>
  <c r="H20" i="1" s="1"/>
  <c r="H43" i="1"/>
  <c r="H33" i="1"/>
  <c r="H34" i="1"/>
  <c r="H40" i="1"/>
  <c r="H36" i="1"/>
  <c r="H21" i="1" l="1"/>
  <c r="H22" i="1" s="1"/>
  <c r="H23" i="1" s="1"/>
  <c r="H24" i="1" s="1"/>
  <c r="H25" i="1" s="1"/>
  <c r="H35" i="1"/>
</calcChain>
</file>

<file path=xl/sharedStrings.xml><?xml version="1.0" encoding="utf-8"?>
<sst xmlns="http://schemas.openxmlformats.org/spreadsheetml/2006/main" count="154" uniqueCount="89">
  <si>
    <t>Plan</t>
  </si>
  <si>
    <t>Real</t>
  </si>
  <si>
    <t>Real fuera del plan</t>
  </si>
  <si>
    <t>% Completado</t>
  </si>
  <si>
    <t>% Completado fuera del plan</t>
  </si>
  <si>
    <t>MODELO ESCALA ESTACIÓN DEL CLIMA VERDE</t>
  </si>
  <si>
    <t>#</t>
  </si>
  <si>
    <t>Descripción de actividades</t>
  </si>
  <si>
    <t>Duración</t>
  </si>
  <si>
    <t>Responsable</t>
  </si>
  <si>
    <t>Dependencia</t>
  </si>
  <si>
    <t>Status</t>
  </si>
  <si>
    <t>Avance</t>
  </si>
  <si>
    <t>INICIO PLANIFICADO</t>
  </si>
  <si>
    <t>DURACIÓN PLANIFICADA</t>
  </si>
  <si>
    <t>INICIO REAL</t>
  </si>
  <si>
    <t>DURACIÓN REAL</t>
  </si>
  <si>
    <t>AVANCE COMPLETADO</t>
  </si>
  <si>
    <t>DIA</t>
  </si>
  <si>
    <t>FECHA</t>
  </si>
  <si>
    <t>Milestone 1 Planification</t>
  </si>
  <si>
    <t>1.1.1</t>
  </si>
  <si>
    <t>Presenting proposal</t>
  </si>
  <si>
    <t>Team</t>
  </si>
  <si>
    <t>-</t>
  </si>
  <si>
    <t>Started</t>
  </si>
  <si>
    <t>1.1.2</t>
  </si>
  <si>
    <t>Project´s Constitutional act presentating</t>
  </si>
  <si>
    <t>1.1.3</t>
  </si>
  <si>
    <t>EDT presentation</t>
  </si>
  <si>
    <t>1.1.4</t>
  </si>
  <si>
    <t>Full schedule presentation</t>
  </si>
  <si>
    <t>Milestone 2 Model</t>
  </si>
  <si>
    <t> </t>
  </si>
  <si>
    <t>2.1.1</t>
  </si>
  <si>
    <t>Define the type of regulator for a range between 1 V to 6V</t>
  </si>
  <si>
    <t>Andrés (PM)</t>
  </si>
  <si>
    <t>2.1.2</t>
  </si>
  <si>
    <t>Acquire components for regulator</t>
  </si>
  <si>
    <t>2.1.3</t>
  </si>
  <si>
    <t>Assemble the regulator</t>
  </si>
  <si>
    <t>2.1.4</t>
  </si>
  <si>
    <t>Test regulation</t>
  </si>
  <si>
    <t>2.2.1</t>
  </si>
  <si>
    <t>Mechanically design the turbine</t>
  </si>
  <si>
    <t>2.2.2</t>
  </si>
  <si>
    <t>Acquire components for turbine</t>
  </si>
  <si>
    <t>2.2.3</t>
  </si>
  <si>
    <t>Build the turbine</t>
  </si>
  <si>
    <t>2.2.4</t>
  </si>
  <si>
    <t>Test effectiveness of turbine</t>
  </si>
  <si>
    <t>2.3.1</t>
  </si>
  <si>
    <t>Glue sensors to the base</t>
  </si>
  <si>
    <t>2.3.2</t>
  </si>
  <si>
    <t>Interconnect</t>
  </si>
  <si>
    <t>2.3.3</t>
  </si>
  <si>
    <t>Try together all the system</t>
  </si>
  <si>
    <t>2.3.4</t>
  </si>
  <si>
    <t>Fix aesthetically</t>
  </si>
  <si>
    <t>Milestone 3 Arduino</t>
  </si>
  <si>
    <t>Acquire components for programming</t>
  </si>
  <si>
    <t>Sensor programming</t>
  </si>
  <si>
    <t>Billy (TL)</t>
  </si>
  <si>
    <t>Cloud services programming</t>
  </si>
  <si>
    <t>IoT configuration</t>
  </si>
  <si>
    <t>Milestone 4 Cloud services AWS</t>
  </si>
  <si>
    <t>4.1.1</t>
  </si>
  <si>
    <t>Define the space for IoT in the cloud (declaration of items)</t>
  </si>
  <si>
    <t>4.1.2</t>
  </si>
  <si>
    <t>Define records, database and policies</t>
  </si>
  <si>
    <t>4.1.3</t>
  </si>
  <si>
    <t>Test the connection with the arduino</t>
  </si>
  <si>
    <t>4.1.1 &amp; 3.2</t>
  </si>
  <si>
    <t>4.1.4</t>
  </si>
  <si>
    <t>Generate data</t>
  </si>
  <si>
    <t>4.2.1</t>
  </si>
  <si>
    <t>Configure the database</t>
  </si>
  <si>
    <t>4.2.2</t>
  </si>
  <si>
    <t>Configure the Analytics module</t>
  </si>
  <si>
    <t>4.2.3</t>
  </si>
  <si>
    <t>Generate alarms and notifications</t>
  </si>
  <si>
    <t>Milestone 5 Documentation</t>
  </si>
  <si>
    <t>Create GitHub account</t>
  </si>
  <si>
    <t>Detail instructions for execution</t>
  </si>
  <si>
    <t>Detail programming code used</t>
  </si>
  <si>
    <t>Publishing</t>
  </si>
  <si>
    <t>Porcentaje realizado</t>
  </si>
  <si>
    <t>SPI</t>
  </si>
  <si>
    <t>Porcentaje planeado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</si>
</sst>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1"/>
      <color theme="1" tint="0.24994659260841701"/>
      <name val="Segoe UI"/>
      <family val="2"/>
    </font>
    <font>
      <sz val="20"/>
      <color theme="1" tint="0.24994659260841701"/>
      <name val="Segoe UI"/>
      <family val="2"/>
    </font>
    <font>
      <sz val="16"/>
      <color theme="1" tint="0.24994659260841701"/>
      <name val="Segoe UI"/>
      <family val="2"/>
    </font>
    <font>
      <sz val="14"/>
      <color theme="1" tint="0.24994659260841701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9.5"/>
      <color theme="1" tint="0.499984740745262"/>
      <name val="Segoe UI"/>
      <family val="2"/>
    </font>
    <font>
      <b/>
      <sz val="11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16"/>
      <color theme="1" tint="0.499984740745262"/>
      <name val="Segoe UI"/>
      <family val="2"/>
    </font>
    <font>
      <b/>
      <sz val="14"/>
      <color theme="1" tint="0.499984740745262"/>
      <name val="Segoe UI"/>
      <family val="2"/>
    </font>
    <font>
      <sz val="14"/>
      <color theme="1" tint="0.24994659260841701"/>
      <name val="Segoe UI"/>
      <family val="2"/>
    </font>
    <font>
      <b/>
      <sz val="13"/>
      <color theme="1" tint="0.24994659260841701"/>
      <name val="Calibri Light"/>
      <family val="2"/>
      <scheme val="major"/>
    </font>
    <font>
      <b/>
      <sz val="16"/>
      <name val="Segoe UI"/>
      <family val="2"/>
    </font>
    <font>
      <b/>
      <sz val="14"/>
      <color theme="1" tint="0.24994659260841701"/>
      <name val="Segoe UI"/>
      <family val="2"/>
    </font>
    <font>
      <b/>
      <sz val="13"/>
      <color theme="7"/>
      <name val="Calibri Light"/>
      <family val="2"/>
      <scheme val="major"/>
    </font>
    <font>
      <b/>
      <sz val="14"/>
      <color theme="7"/>
      <name val="Segoe UI"/>
      <family val="2"/>
    </font>
    <font>
      <b/>
      <sz val="13"/>
      <color theme="1" tint="0.24994659260841701"/>
      <name val="Segoe UI"/>
      <family val="2"/>
    </font>
    <font>
      <b/>
      <sz val="13"/>
      <color theme="7"/>
      <name val="Segoe UI"/>
      <family val="2"/>
    </font>
    <font>
      <b/>
      <sz val="14"/>
      <color theme="4"/>
      <name val="Segoe UI"/>
      <family val="2"/>
    </font>
    <font>
      <sz val="11"/>
      <name val="Segoe UI"/>
      <family val="2"/>
    </font>
    <font>
      <b/>
      <sz val="26"/>
      <name val="Segoe UI"/>
      <family val="2"/>
    </font>
    <font>
      <b/>
      <sz val="24"/>
      <name val="Segoe UI"/>
      <family val="2"/>
    </font>
    <font>
      <b/>
      <sz val="9.5"/>
      <name val="Segoe UI"/>
      <family val="2"/>
    </font>
    <font>
      <sz val="18"/>
      <name val="Segoe UI"/>
      <family val="2"/>
    </font>
    <font>
      <sz val="8"/>
      <name val="Calibri"/>
      <family val="2"/>
      <scheme val="minor"/>
    </font>
    <font>
      <b/>
      <sz val="13"/>
      <color rgb="FF404040"/>
      <name val="Segoe UI"/>
      <family val="2"/>
    </font>
    <font>
      <sz val="16"/>
      <color rgb="FF404040"/>
      <name val="Segoe UI"/>
      <family val="2"/>
    </font>
    <font>
      <sz val="14"/>
      <color rgb="FF404040"/>
      <name val="Segoe UI"/>
      <family val="2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solid">
        <fgColor theme="9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Protection="0">
      <alignment vertical="center"/>
    </xf>
    <xf numFmtId="0" fontId="6" fillId="0" borderId="0" applyNumberFormat="0" applyFill="0" applyBorder="0" applyProtection="0">
      <alignment horizontal="left" vertical="center"/>
    </xf>
    <xf numFmtId="0" fontId="7" fillId="0" borderId="0" applyNumberFormat="0" applyFill="0" applyBorder="0" applyAlignment="0" applyProtection="0"/>
    <xf numFmtId="0" fontId="8" fillId="0" borderId="0" applyFill="0" applyBorder="0" applyProtection="0">
      <alignment horizontal="center"/>
    </xf>
    <xf numFmtId="3" fontId="8" fillId="0" borderId="5" applyFill="0" applyProtection="0">
      <alignment horizontal="center"/>
    </xf>
    <xf numFmtId="0" fontId="15" fillId="0" borderId="0" applyFill="0" applyBorder="0" applyProtection="0">
      <alignment horizontal="left"/>
    </xf>
    <xf numFmtId="9" fontId="18" fillId="0" borderId="0" applyFill="0" applyBorder="0" applyProtection="0">
      <alignment horizontal="center" vertical="center"/>
    </xf>
  </cellStyleXfs>
  <cellXfs count="101">
    <xf numFmtId="0" fontId="0" fillId="0" borderId="0" xfId="0"/>
    <xf numFmtId="0" fontId="3" fillId="0" borderId="0" xfId="2" applyFont="1" applyAlignment="1">
      <alignment horizontal="center"/>
    </xf>
    <xf numFmtId="0" fontId="3" fillId="0" borderId="0" xfId="2" applyFont="1">
      <alignment vertical="center"/>
    </xf>
    <xf numFmtId="0" fontId="5" fillId="2" borderId="2" xfId="2" applyFont="1" applyFill="1" applyBorder="1" applyAlignment="1">
      <alignment horizontal="center"/>
    </xf>
    <xf numFmtId="0" fontId="5" fillId="0" borderId="0" xfId="3" applyFont="1">
      <alignment horizontal="left" vertical="center"/>
    </xf>
    <xf numFmtId="0" fontId="5" fillId="0" borderId="0" xfId="2" applyFont="1" applyAlignment="1">
      <alignment horizontal="center"/>
    </xf>
    <xf numFmtId="0" fontId="5" fillId="3" borderId="2" xfId="2" applyFont="1" applyFill="1" applyBorder="1" applyAlignment="1">
      <alignment horizontal="center"/>
    </xf>
    <xf numFmtId="0" fontId="5" fillId="4" borderId="2" xfId="2" applyFont="1" applyFill="1" applyBorder="1" applyAlignment="1">
      <alignment horizontal="center"/>
    </xf>
    <xf numFmtId="0" fontId="5" fillId="0" borderId="0" xfId="2" applyFont="1">
      <alignment vertical="center"/>
    </xf>
    <xf numFmtId="0" fontId="5" fillId="5" borderId="2" xfId="2" applyFont="1" applyFill="1" applyBorder="1" applyAlignment="1">
      <alignment horizontal="center"/>
    </xf>
    <xf numFmtId="0" fontId="5" fillId="6" borderId="2" xfId="2" applyFont="1" applyFill="1" applyBorder="1" applyAlignment="1">
      <alignment horizontal="center"/>
    </xf>
    <xf numFmtId="0" fontId="3" fillId="0" borderId="3" xfId="2" applyFont="1" applyBorder="1">
      <alignment vertical="center"/>
    </xf>
    <xf numFmtId="0" fontId="3" fillId="0" borderId="0" xfId="2" applyFont="1" applyFill="1" applyAlignment="1">
      <alignment horizontal="center"/>
    </xf>
    <xf numFmtId="0" fontId="3" fillId="7" borderId="0" xfId="2" applyFont="1" applyFill="1">
      <alignment vertical="center"/>
    </xf>
    <xf numFmtId="0" fontId="9" fillId="0" borderId="0" xfId="5" applyFont="1" applyBorder="1" applyAlignment="1">
      <alignment horizontal="center" vertical="center" textRotation="90"/>
    </xf>
    <xf numFmtId="3" fontId="12" fillId="0" borderId="5" xfId="6" applyFont="1" applyAlignment="1">
      <alignment horizontal="center" textRotation="90"/>
    </xf>
    <xf numFmtId="0" fontId="12" fillId="0" borderId="5" xfId="6" applyNumberFormat="1" applyFont="1" applyAlignment="1">
      <alignment horizontal="center" textRotation="90"/>
    </xf>
    <xf numFmtId="0" fontId="12" fillId="8" borderId="0" xfId="6" applyNumberFormat="1" applyFont="1" applyFill="1" applyBorder="1" applyAlignment="1">
      <alignment horizontal="center" textRotation="90"/>
    </xf>
    <xf numFmtId="3" fontId="13" fillId="0" borderId="5" xfId="6" applyFont="1" applyAlignment="1">
      <alignment horizontal="center" textRotation="90"/>
    </xf>
    <xf numFmtId="164" fontId="14" fillId="0" borderId="0" xfId="2" applyNumberFormat="1" applyFont="1" applyAlignment="1">
      <alignment horizontal="center" textRotation="90"/>
    </xf>
    <xf numFmtId="0" fontId="5" fillId="0" borderId="7" xfId="7" applyFont="1" applyFill="1" applyBorder="1" applyAlignment="1">
      <alignment horizontal="left" vertical="center" wrapText="1"/>
    </xf>
    <xf numFmtId="0" fontId="5" fillId="0" borderId="8" xfId="7" applyFont="1" applyFill="1" applyBorder="1" applyAlignment="1">
      <alignment horizontal="center" vertical="center" wrapText="1"/>
    </xf>
    <xf numFmtId="15" fontId="5" fillId="0" borderId="10" xfId="7" applyNumberFormat="1" applyFont="1" applyFill="1" applyBorder="1" applyAlignment="1">
      <alignment horizontal="center" vertical="center" wrapText="1"/>
    </xf>
    <xf numFmtId="9" fontId="5" fillId="0" borderId="10" xfId="1" applyFont="1" applyFill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/>
    </xf>
    <xf numFmtId="0" fontId="14" fillId="0" borderId="1" xfId="2" applyNumberFormat="1" applyFont="1" applyBorder="1" applyAlignment="1">
      <alignment horizontal="center" vertical="center"/>
    </xf>
    <xf numFmtId="9" fontId="19" fillId="0" borderId="1" xfId="8" applyFont="1" applyBorder="1">
      <alignment horizontal="center" vertical="center"/>
    </xf>
    <xf numFmtId="0" fontId="3" fillId="8" borderId="13" xfId="2" applyFont="1" applyFill="1" applyBorder="1" applyAlignment="1">
      <alignment horizontal="center"/>
    </xf>
    <xf numFmtId="0" fontId="3" fillId="8" borderId="14" xfId="2" applyFont="1" applyFill="1" applyBorder="1" applyAlignment="1">
      <alignment horizontal="center"/>
    </xf>
    <xf numFmtId="0" fontId="3" fillId="0" borderId="13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0" fontId="3" fillId="0" borderId="14" xfId="2" applyFont="1" applyBorder="1">
      <alignment vertical="center"/>
    </xf>
    <xf numFmtId="0" fontId="3" fillId="0" borderId="13" xfId="2" applyFont="1" applyBorder="1">
      <alignment vertical="center"/>
    </xf>
    <xf numFmtId="0" fontId="5" fillId="0" borderId="7" xfId="2" applyFont="1" applyFill="1" applyBorder="1" applyAlignment="1">
      <alignment horizontal="center" vertical="center"/>
    </xf>
    <xf numFmtId="15" fontId="5" fillId="0" borderId="12" xfId="7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/>
    </xf>
    <xf numFmtId="0" fontId="5" fillId="0" borderId="9" xfId="7" applyFont="1" applyFill="1" applyBorder="1" applyAlignment="1">
      <alignment horizontal="center" vertical="center" wrapText="1"/>
    </xf>
    <xf numFmtId="0" fontId="3" fillId="8" borderId="17" xfId="2" applyFont="1" applyFill="1" applyBorder="1" applyAlignment="1">
      <alignment horizontal="center"/>
    </xf>
    <xf numFmtId="0" fontId="3" fillId="8" borderId="18" xfId="2" applyFont="1" applyFill="1" applyBorder="1" applyAlignment="1">
      <alignment horizontal="center"/>
    </xf>
    <xf numFmtId="0" fontId="3" fillId="0" borderId="17" xfId="2" applyFont="1" applyBorder="1" applyAlignment="1">
      <alignment horizontal="center"/>
    </xf>
    <xf numFmtId="0" fontId="3" fillId="0" borderId="18" xfId="2" applyFont="1" applyBorder="1" applyAlignment="1">
      <alignment horizontal="center"/>
    </xf>
    <xf numFmtId="0" fontId="3" fillId="0" borderId="18" xfId="2" applyFont="1" applyBorder="1">
      <alignment vertical="center"/>
    </xf>
    <xf numFmtId="0" fontId="3" fillId="0" borderId="17" xfId="2" applyFont="1" applyBorder="1">
      <alignment vertical="center"/>
    </xf>
    <xf numFmtId="0" fontId="3" fillId="0" borderId="0" xfId="2" applyFont="1" applyBorder="1">
      <alignment vertical="center"/>
    </xf>
    <xf numFmtId="0" fontId="20" fillId="0" borderId="0" xfId="7" applyFont="1">
      <alignment horizontal="left"/>
    </xf>
    <xf numFmtId="0" fontId="20" fillId="0" borderId="0" xfId="7" applyFont="1" applyAlignment="1">
      <alignment horizontal="center"/>
    </xf>
    <xf numFmtId="9" fontId="21" fillId="0" borderId="0" xfId="8" applyFont="1">
      <alignment horizontal="center" vertical="center"/>
    </xf>
    <xf numFmtId="0" fontId="3" fillId="0" borderId="19" xfId="2" applyFont="1" applyBorder="1">
      <alignment vertical="center"/>
    </xf>
    <xf numFmtId="0" fontId="16" fillId="9" borderId="12" xfId="2" applyFont="1" applyFill="1" applyBorder="1" applyAlignment="1">
      <alignment horizontal="left" vertical="center"/>
    </xf>
    <xf numFmtId="0" fontId="16" fillId="9" borderId="10" xfId="2" applyFont="1" applyFill="1" applyBorder="1" applyAlignment="1">
      <alignment horizontal="left" vertical="center"/>
    </xf>
    <xf numFmtId="9" fontId="22" fillId="0" borderId="1" xfId="8" applyFont="1" applyBorder="1">
      <alignment horizontal="center" vertical="center"/>
    </xf>
    <xf numFmtId="15" fontId="10" fillId="0" borderId="0" xfId="5" applyNumberFormat="1" applyFont="1" applyFill="1" applyBorder="1" applyAlignment="1">
      <alignment vertical="center" textRotation="90"/>
    </xf>
    <xf numFmtId="0" fontId="3" fillId="0" borderId="0" xfId="2" applyFont="1" applyFill="1" applyBorder="1" applyAlignment="1"/>
    <xf numFmtId="0" fontId="3" fillId="0" borderId="0" xfId="2" applyFont="1" applyFill="1">
      <alignment vertical="center"/>
    </xf>
    <xf numFmtId="0" fontId="23" fillId="11" borderId="0" xfId="2" applyFont="1" applyFill="1">
      <alignment vertical="center"/>
    </xf>
    <xf numFmtId="0" fontId="25" fillId="11" borderId="0" xfId="4" applyFont="1" applyFill="1" applyAlignment="1">
      <alignment vertical="center" wrapText="1"/>
    </xf>
    <xf numFmtId="0" fontId="25" fillId="11" borderId="0" xfId="4" applyFont="1" applyFill="1" applyAlignment="1">
      <alignment horizontal="center" vertical="center" wrapText="1"/>
    </xf>
    <xf numFmtId="0" fontId="26" fillId="11" borderId="0" xfId="5" applyFont="1" applyFill="1">
      <alignment horizontal="center"/>
    </xf>
    <xf numFmtId="0" fontId="4" fillId="0" borderId="1" xfId="2" applyFont="1" applyFill="1" applyBorder="1">
      <alignment vertical="center"/>
    </xf>
    <xf numFmtId="0" fontId="5" fillId="0" borderId="12" xfId="7" applyFont="1" applyFill="1" applyBorder="1" applyAlignment="1">
      <alignment horizontal="center" vertical="center" wrapText="1"/>
    </xf>
    <xf numFmtId="0" fontId="16" fillId="9" borderId="12" xfId="2" applyNumberFormat="1" applyFont="1" applyFill="1" applyBorder="1" applyAlignment="1">
      <alignment horizontal="left" vertical="center"/>
    </xf>
    <xf numFmtId="0" fontId="5" fillId="0" borderId="14" xfId="7" applyFont="1" applyFill="1" applyBorder="1" applyAlignment="1">
      <alignment horizontal="center" vertical="center" wrapText="1"/>
    </xf>
    <xf numFmtId="9" fontId="20" fillId="0" borderId="0" xfId="1" applyFont="1" applyAlignment="1">
      <alignment horizontal="left"/>
    </xf>
    <xf numFmtId="0" fontId="29" fillId="0" borderId="0" xfId="0" applyFont="1"/>
    <xf numFmtId="0" fontId="29" fillId="0" borderId="0" xfId="0" applyFont="1" applyAlignment="1">
      <alignment horizontal="right"/>
    </xf>
    <xf numFmtId="10" fontId="29" fillId="0" borderId="23" xfId="0" applyNumberFormat="1" applyFont="1" applyBorder="1" applyAlignment="1">
      <alignment horizontal="center"/>
    </xf>
    <xf numFmtId="2" fontId="29" fillId="0" borderId="23" xfId="0" applyNumberFormat="1" applyFont="1" applyBorder="1" applyAlignment="1">
      <alignment horizontal="center"/>
    </xf>
    <xf numFmtId="10" fontId="20" fillId="0" borderId="23" xfId="7" applyNumberFormat="1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24" fillId="11" borderId="0" xfId="2" applyFont="1" applyFill="1" applyAlignment="1">
      <alignment horizontal="center"/>
    </xf>
    <xf numFmtId="0" fontId="24" fillId="11" borderId="14" xfId="2" applyFont="1" applyFill="1" applyBorder="1" applyAlignment="1">
      <alignment horizontal="center"/>
    </xf>
    <xf numFmtId="0" fontId="4" fillId="0" borderId="20" xfId="2" applyFont="1" applyFill="1" applyBorder="1" applyAlignment="1">
      <alignment horizontal="center" vertical="center"/>
    </xf>
    <xf numFmtId="0" fontId="4" fillId="0" borderId="19" xfId="2" applyFont="1" applyFill="1" applyBorder="1" applyAlignment="1">
      <alignment horizontal="center" vertical="center"/>
    </xf>
    <xf numFmtId="0" fontId="4" fillId="0" borderId="21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/>
    </xf>
    <xf numFmtId="0" fontId="4" fillId="0" borderId="17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18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16" fillId="9" borderId="11" xfId="2" applyFont="1" applyFill="1" applyBorder="1" applyAlignment="1">
      <alignment horizontal="left" vertical="center"/>
    </xf>
    <xf numFmtId="0" fontId="16" fillId="9" borderId="12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11" fillId="10" borderId="4" xfId="2" applyFont="1" applyFill="1" applyBorder="1" applyAlignment="1">
      <alignment horizontal="center" vertical="center" wrapText="1"/>
    </xf>
    <xf numFmtId="0" fontId="11" fillId="10" borderId="6" xfId="2" applyFont="1" applyFill="1" applyBorder="1" applyAlignment="1">
      <alignment horizontal="center" vertical="center" wrapText="1"/>
    </xf>
    <xf numFmtId="0" fontId="5" fillId="7" borderId="0" xfId="2" applyFont="1" applyFill="1" applyAlignment="1">
      <alignment horizontal="left"/>
    </xf>
    <xf numFmtId="0" fontId="11" fillId="10" borderId="1" xfId="2" applyFont="1" applyFill="1" applyBorder="1" applyAlignment="1">
      <alignment horizontal="center" vertical="center"/>
    </xf>
    <xf numFmtId="0" fontId="27" fillId="0" borderId="1" xfId="5" applyFont="1" applyBorder="1" applyAlignment="1">
      <alignment horizontal="center" textRotation="90" wrapText="1"/>
    </xf>
    <xf numFmtId="0" fontId="27" fillId="0" borderId="1" xfId="5" applyFont="1" applyBorder="1" applyAlignment="1">
      <alignment horizontal="center" textRotation="90"/>
    </xf>
    <xf numFmtId="0" fontId="16" fillId="9" borderId="15" xfId="2" applyFont="1" applyFill="1" applyBorder="1" applyAlignment="1">
      <alignment horizontal="left" vertical="center"/>
    </xf>
    <xf numFmtId="0" fontId="16" fillId="9" borderId="7" xfId="2" applyFont="1" applyFill="1" applyBorder="1" applyAlignment="1">
      <alignment horizontal="left" vertical="center"/>
    </xf>
    <xf numFmtId="0" fontId="11" fillId="10" borderId="4" xfId="2" applyFont="1" applyFill="1" applyBorder="1" applyAlignment="1">
      <alignment horizontal="center" vertical="center"/>
    </xf>
    <xf numFmtId="0" fontId="11" fillId="10" borderId="6" xfId="2" applyFont="1" applyFill="1" applyBorder="1" applyAlignment="1">
      <alignment horizontal="center" vertical="center"/>
    </xf>
  </cellXfs>
  <cellStyles count="9">
    <cellStyle name="Activity" xfId="7"/>
    <cellStyle name="Heading 1 2" xfId="4"/>
    <cellStyle name="Label" xfId="3"/>
    <cellStyle name="Normal" xfId="0" builtinId="0"/>
    <cellStyle name="Normal 2" xfId="2"/>
    <cellStyle name="Percent Complete" xfId="8"/>
    <cellStyle name="Period Headers" xfId="6"/>
    <cellStyle name="Porcentaje" xfId="1" builtinId="5"/>
    <cellStyle name="Project Headers" xfId="5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429491</xdr:colOff>
      <xdr:row>0</xdr:row>
      <xdr:rowOff>0</xdr:rowOff>
    </xdr:from>
    <xdr:to>
      <xdr:col>1</xdr:col>
      <xdr:colOff>3494869</xdr:colOff>
      <xdr:row>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7E21DE-DBED-043B-8FF1-F6F68B7F7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491" y="0"/>
          <a:ext cx="3564142" cy="1246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j/Documents/TEOCO/Customers/Nicaragua/Tigo/Projects/RAN%20Audit%20Service/Tracker/TIGO%20Nicaragua%20-%20Tracking%20202109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OCO%20Data\Network%20Audit%20TIGO\TIGO%20PA\RAN%20Audit%20Project\Tracker\TIGO%20Panama%20-%20Tracking%2020220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PP Updated"/>
      <sheetName val="Pre Requisite info"/>
      <sheetName val="Data collection schedule"/>
      <sheetName val="PP initial"/>
      <sheetName val="Action Register"/>
      <sheetName val="CR-Tracker"/>
      <sheetName val="Deliverables"/>
      <sheetName val="Deliverables Simplified"/>
      <sheetName val="Immediated actions"/>
      <sheetName val="SOW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Project Plan"/>
      <sheetName val="Data collection tracker"/>
      <sheetName val="Pre Requisite info"/>
      <sheetName val="Data collection schedule"/>
      <sheetName val="PP initial"/>
      <sheetName val="Action Register"/>
      <sheetName val="CR-Tracker"/>
      <sheetName val="Deliverables"/>
      <sheetName val="Deliverables Simplified"/>
      <sheetName val="Immediated actions"/>
      <sheetName val="SOW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DQ51"/>
  <sheetViews>
    <sheetView showGridLines="0" tabSelected="1" zoomScale="55" zoomScaleNormal="55" workbookViewId="0">
      <pane xSplit="13" ySplit="7" topLeftCell="CJ41" activePane="bottomRight" state="frozen"/>
      <selection pane="topRight" activeCell="Q1" sqref="Q1"/>
      <selection pane="bottomLeft" activeCell="A8" sqref="A8"/>
      <selection pane="bottomRight" activeCell="E55" sqref="E55"/>
    </sheetView>
  </sheetViews>
  <sheetFormatPr baseColWidth="10" defaultColWidth="3.140625" defaultRowHeight="18.75" x14ac:dyDescent="0.35"/>
  <cols>
    <col min="1" max="1" width="7.28515625" style="2" customWidth="1"/>
    <col min="2" max="2" width="81.5703125" style="46" bestFit="1" customWidth="1"/>
    <col min="3" max="3" width="21.7109375" style="47" customWidth="1"/>
    <col min="4" max="4" width="20.5703125" style="46" customWidth="1"/>
    <col min="5" max="7" width="19.85546875" style="46" customWidth="1"/>
    <col min="8" max="11" width="11.5703125" style="1" customWidth="1"/>
    <col min="12" max="12" width="11.5703125" style="48" customWidth="1"/>
    <col min="13" max="33" width="3.7109375" style="1" customWidth="1"/>
    <col min="34" max="116" width="3.7109375" style="2" customWidth="1"/>
    <col min="117" max="16384" width="3.140625" style="2"/>
  </cols>
  <sheetData>
    <row r="1" spans="1:121" ht="12" customHeight="1" x14ac:dyDescent="0.3">
      <c r="A1" s="87"/>
      <c r="B1" s="87"/>
      <c r="C1" s="56"/>
      <c r="D1" s="56"/>
      <c r="E1" s="56"/>
      <c r="F1" s="56"/>
      <c r="G1" s="56"/>
      <c r="H1" s="56"/>
      <c r="I1" s="78"/>
      <c r="J1" s="79"/>
      <c r="K1" s="79"/>
      <c r="L1" s="80"/>
    </row>
    <row r="2" spans="1:121" ht="33" customHeight="1" x14ac:dyDescent="0.5">
      <c r="A2" s="87"/>
      <c r="B2" s="87"/>
      <c r="C2" s="56"/>
      <c r="D2" s="56"/>
      <c r="E2" s="56"/>
      <c r="F2" s="56"/>
      <c r="G2" s="56"/>
      <c r="H2" s="56"/>
      <c r="I2" s="81"/>
      <c r="J2" s="82"/>
      <c r="K2" s="82"/>
      <c r="L2" s="83"/>
      <c r="N2" s="3"/>
      <c r="O2" s="4" t="s">
        <v>0</v>
      </c>
      <c r="P2" s="5"/>
      <c r="R2" s="6"/>
      <c r="S2" s="4" t="s">
        <v>1</v>
      </c>
      <c r="T2" s="5"/>
      <c r="U2" s="5"/>
      <c r="V2" s="7"/>
      <c r="W2" s="4" t="s">
        <v>2</v>
      </c>
      <c r="X2" s="5"/>
      <c r="Y2" s="5"/>
      <c r="Z2" s="5"/>
      <c r="AA2" s="5"/>
      <c r="AB2" s="5"/>
      <c r="AC2" s="5"/>
      <c r="AD2" s="9"/>
      <c r="AE2" s="4" t="s">
        <v>3</v>
      </c>
      <c r="AF2" s="5"/>
      <c r="AG2" s="5"/>
      <c r="AH2" s="5"/>
      <c r="AI2" s="5"/>
      <c r="AK2" s="10"/>
      <c r="AL2" s="4" t="s">
        <v>4</v>
      </c>
      <c r="AM2" s="5"/>
      <c r="AN2" s="5"/>
      <c r="AO2" s="8"/>
      <c r="AP2" s="8"/>
      <c r="AQ2" s="8"/>
      <c r="AR2" s="8"/>
      <c r="AS2" s="5"/>
      <c r="AT2" s="5"/>
      <c r="AU2" s="5"/>
    </row>
    <row r="3" spans="1:121" ht="30" customHeight="1" x14ac:dyDescent="0.65">
      <c r="A3" s="87"/>
      <c r="B3" s="87"/>
      <c r="C3" s="76" t="s">
        <v>5</v>
      </c>
      <c r="D3" s="76"/>
      <c r="E3" s="76"/>
      <c r="F3" s="76"/>
      <c r="G3" s="76"/>
      <c r="H3" s="77"/>
      <c r="I3" s="81"/>
      <c r="J3" s="82"/>
      <c r="K3" s="82"/>
      <c r="L3" s="83"/>
      <c r="T3" s="5"/>
      <c r="Z3" s="5"/>
      <c r="AA3" s="5"/>
      <c r="AB3" s="5"/>
      <c r="AC3" s="5"/>
      <c r="AS3" s="11"/>
    </row>
    <row r="4" spans="1:121" ht="30" hidden="1" customHeight="1" x14ac:dyDescent="0.5">
      <c r="A4" s="87"/>
      <c r="B4" s="87"/>
      <c r="C4" s="58"/>
      <c r="D4" s="57"/>
      <c r="E4" s="57"/>
      <c r="F4" s="57"/>
      <c r="G4" s="57"/>
      <c r="H4" s="60"/>
      <c r="I4" s="81"/>
      <c r="J4" s="82"/>
      <c r="K4" s="82"/>
      <c r="L4" s="83"/>
      <c r="M4" s="12"/>
      <c r="N4" s="90">
        <v>2020</v>
      </c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3">
        <v>2021</v>
      </c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</row>
    <row r="5" spans="1:121" ht="23.45" customHeight="1" x14ac:dyDescent="0.3">
      <c r="A5" s="87"/>
      <c r="B5" s="87"/>
      <c r="C5" s="59"/>
      <c r="D5" s="59"/>
      <c r="E5" s="59"/>
      <c r="F5" s="59"/>
      <c r="G5" s="59"/>
      <c r="H5" s="56"/>
      <c r="I5" s="84"/>
      <c r="J5" s="85"/>
      <c r="K5" s="85"/>
      <c r="L5" s="86"/>
      <c r="M5" s="14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4"/>
      <c r="BO5" s="54"/>
      <c r="BP5" s="54"/>
      <c r="BQ5" s="54"/>
      <c r="BR5" s="54"/>
      <c r="BS5" s="54"/>
      <c r="BT5" s="54"/>
      <c r="BU5" s="54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</row>
    <row r="6" spans="1:121" ht="34.5" customHeight="1" x14ac:dyDescent="0.25">
      <c r="A6" s="99" t="s">
        <v>6</v>
      </c>
      <c r="B6" s="99" t="s">
        <v>7</v>
      </c>
      <c r="C6" s="91" t="s">
        <v>8</v>
      </c>
      <c r="D6" s="99" t="s">
        <v>9</v>
      </c>
      <c r="E6" s="91" t="s">
        <v>10</v>
      </c>
      <c r="F6" s="94" t="s">
        <v>11</v>
      </c>
      <c r="G6" s="94" t="s">
        <v>12</v>
      </c>
      <c r="H6" s="95" t="s">
        <v>13</v>
      </c>
      <c r="I6" s="95" t="s">
        <v>14</v>
      </c>
      <c r="J6" s="95" t="s">
        <v>15</v>
      </c>
      <c r="K6" s="96" t="s">
        <v>16</v>
      </c>
      <c r="L6" s="95" t="s">
        <v>17</v>
      </c>
      <c r="M6" s="15" t="s">
        <v>18</v>
      </c>
      <c r="N6" s="16">
        <v>1</v>
      </c>
      <c r="O6" s="16">
        <v>2</v>
      </c>
      <c r="P6" s="16">
        <v>3</v>
      </c>
      <c r="Q6" s="16">
        <v>4</v>
      </c>
      <c r="R6" s="16">
        <v>5</v>
      </c>
      <c r="S6" s="17">
        <v>6</v>
      </c>
      <c r="T6" s="17">
        <v>7</v>
      </c>
      <c r="U6" s="16">
        <v>8</v>
      </c>
      <c r="V6" s="16">
        <v>9</v>
      </c>
      <c r="W6" s="16">
        <v>10</v>
      </c>
      <c r="X6" s="16">
        <v>11</v>
      </c>
      <c r="Y6" s="16">
        <v>12</v>
      </c>
      <c r="Z6" s="17">
        <v>13</v>
      </c>
      <c r="AA6" s="17">
        <v>14</v>
      </c>
      <c r="AB6" s="16">
        <v>15</v>
      </c>
      <c r="AC6" s="16">
        <v>16</v>
      </c>
      <c r="AD6" s="16">
        <v>17</v>
      </c>
      <c r="AE6" s="16">
        <v>18</v>
      </c>
      <c r="AF6" s="16">
        <v>19</v>
      </c>
      <c r="AG6" s="17">
        <v>20</v>
      </c>
      <c r="AH6" s="17">
        <v>21</v>
      </c>
      <c r="AI6" s="16">
        <v>22</v>
      </c>
      <c r="AJ6" s="16">
        <v>23</v>
      </c>
      <c r="AK6" s="16">
        <v>24</v>
      </c>
      <c r="AL6" s="16">
        <v>25</v>
      </c>
      <c r="AM6" s="16">
        <v>26</v>
      </c>
      <c r="AN6" s="17">
        <v>27</v>
      </c>
      <c r="AO6" s="17">
        <v>28</v>
      </c>
      <c r="AP6" s="16">
        <v>29</v>
      </c>
      <c r="AQ6" s="16">
        <v>30</v>
      </c>
      <c r="AR6" s="16">
        <v>31</v>
      </c>
      <c r="AS6" s="16">
        <v>32</v>
      </c>
      <c r="AT6" s="16">
        <v>33</v>
      </c>
      <c r="AU6" s="17">
        <v>34</v>
      </c>
      <c r="AV6" s="17">
        <v>35</v>
      </c>
      <c r="AW6" s="16">
        <v>36</v>
      </c>
      <c r="AX6" s="16">
        <v>37</v>
      </c>
      <c r="AY6" s="16">
        <v>38</v>
      </c>
      <c r="AZ6" s="16">
        <v>39</v>
      </c>
      <c r="BA6" s="16">
        <v>40</v>
      </c>
      <c r="BB6" s="17">
        <v>41</v>
      </c>
      <c r="BC6" s="17">
        <v>42</v>
      </c>
      <c r="BD6" s="16">
        <v>43</v>
      </c>
      <c r="BE6" s="16">
        <v>44</v>
      </c>
      <c r="BF6" s="16">
        <v>45</v>
      </c>
      <c r="BG6" s="16">
        <v>46</v>
      </c>
      <c r="BH6" s="16">
        <v>47</v>
      </c>
      <c r="BI6" s="17">
        <v>48</v>
      </c>
      <c r="BJ6" s="17">
        <v>49</v>
      </c>
      <c r="BK6" s="16">
        <v>50</v>
      </c>
      <c r="BL6" s="16">
        <v>51</v>
      </c>
      <c r="BM6" s="16">
        <v>52</v>
      </c>
      <c r="BN6" s="16">
        <v>53</v>
      </c>
      <c r="BO6" s="16">
        <v>54</v>
      </c>
      <c r="BP6" s="17">
        <v>55</v>
      </c>
      <c r="BQ6" s="17">
        <v>56</v>
      </c>
      <c r="BR6" s="16">
        <v>57</v>
      </c>
      <c r="BS6" s="16">
        <v>58</v>
      </c>
      <c r="BT6" s="16">
        <v>59</v>
      </c>
      <c r="BU6" s="16">
        <v>60</v>
      </c>
      <c r="BV6" s="16">
        <v>61</v>
      </c>
      <c r="BW6" s="17">
        <v>62</v>
      </c>
      <c r="BX6" s="17">
        <v>63</v>
      </c>
      <c r="BY6" s="16">
        <v>64</v>
      </c>
      <c r="BZ6" s="16">
        <v>65</v>
      </c>
      <c r="CA6" s="16">
        <v>66</v>
      </c>
      <c r="CB6" s="16">
        <v>67</v>
      </c>
      <c r="CC6" s="16">
        <v>68</v>
      </c>
      <c r="CD6" s="17">
        <v>69</v>
      </c>
      <c r="CE6" s="17">
        <v>70</v>
      </c>
      <c r="CF6" s="16">
        <v>71</v>
      </c>
      <c r="CG6" s="16">
        <v>72</v>
      </c>
      <c r="CH6" s="16">
        <v>73</v>
      </c>
      <c r="CI6" s="16">
        <v>74</v>
      </c>
      <c r="CJ6" s="16">
        <v>75</v>
      </c>
      <c r="CK6" s="17">
        <v>76</v>
      </c>
      <c r="CL6" s="17">
        <v>77</v>
      </c>
      <c r="CM6" s="16">
        <v>78</v>
      </c>
      <c r="CN6" s="16">
        <v>79</v>
      </c>
      <c r="CO6" s="16">
        <v>80</v>
      </c>
      <c r="CP6" s="16">
        <v>81</v>
      </c>
      <c r="CQ6" s="16">
        <v>82</v>
      </c>
      <c r="CR6" s="17">
        <v>83</v>
      </c>
      <c r="CS6" s="17">
        <v>84</v>
      </c>
      <c r="CT6" s="16">
        <v>85</v>
      </c>
      <c r="CU6" s="16">
        <v>86</v>
      </c>
      <c r="CV6" s="16">
        <v>87</v>
      </c>
      <c r="CW6" s="16">
        <v>88</v>
      </c>
      <c r="CX6" s="16">
        <v>89</v>
      </c>
      <c r="CY6" s="17">
        <v>90</v>
      </c>
      <c r="CZ6" s="17">
        <v>91</v>
      </c>
      <c r="DA6" s="16">
        <v>92</v>
      </c>
      <c r="DB6" s="16">
        <v>93</v>
      </c>
      <c r="DC6" s="16">
        <v>94</v>
      </c>
      <c r="DD6" s="16">
        <v>95</v>
      </c>
      <c r="DE6" s="16">
        <v>96</v>
      </c>
      <c r="DF6" s="17">
        <v>97</v>
      </c>
      <c r="DG6" s="17">
        <v>98</v>
      </c>
      <c r="DH6" s="16">
        <v>99</v>
      </c>
      <c r="DI6" s="16">
        <v>100</v>
      </c>
      <c r="DJ6" s="16">
        <v>101</v>
      </c>
      <c r="DK6" s="16">
        <v>102</v>
      </c>
      <c r="DL6" s="16">
        <v>103</v>
      </c>
      <c r="DM6" s="16">
        <v>104</v>
      </c>
      <c r="DN6" s="16">
        <v>105</v>
      </c>
      <c r="DO6" s="16">
        <v>106</v>
      </c>
      <c r="DP6" s="16">
        <v>107</v>
      </c>
      <c r="DQ6" s="16">
        <v>108</v>
      </c>
    </row>
    <row r="7" spans="1:121" ht="132.6" customHeight="1" x14ac:dyDescent="0.25">
      <c r="A7" s="100"/>
      <c r="B7" s="100"/>
      <c r="C7" s="92"/>
      <c r="D7" s="100"/>
      <c r="E7" s="92"/>
      <c r="F7" s="94"/>
      <c r="G7" s="94"/>
      <c r="H7" s="95"/>
      <c r="I7" s="95"/>
      <c r="J7" s="95"/>
      <c r="K7" s="96"/>
      <c r="L7" s="95"/>
      <c r="M7" s="18" t="s">
        <v>19</v>
      </c>
      <c r="N7" s="19">
        <v>45145</v>
      </c>
      <c r="O7" s="19">
        <v>45146</v>
      </c>
      <c r="P7" s="19">
        <v>45147</v>
      </c>
      <c r="Q7" s="19">
        <v>45148</v>
      </c>
      <c r="R7" s="19">
        <v>45149</v>
      </c>
      <c r="S7" s="19">
        <v>45150</v>
      </c>
      <c r="T7" s="19">
        <v>45151</v>
      </c>
      <c r="U7" s="19">
        <v>45152</v>
      </c>
      <c r="V7" s="19">
        <v>45153</v>
      </c>
      <c r="W7" s="19">
        <v>45154</v>
      </c>
      <c r="X7" s="19">
        <v>45155</v>
      </c>
      <c r="Y7" s="19">
        <v>45156</v>
      </c>
      <c r="Z7" s="19">
        <v>45157</v>
      </c>
      <c r="AA7" s="19">
        <v>45158</v>
      </c>
      <c r="AB7" s="19">
        <v>45159</v>
      </c>
      <c r="AC7" s="19">
        <v>45160</v>
      </c>
      <c r="AD7" s="19">
        <v>45161</v>
      </c>
      <c r="AE7" s="19">
        <v>45162</v>
      </c>
      <c r="AF7" s="19">
        <v>45163</v>
      </c>
      <c r="AG7" s="19">
        <v>45164</v>
      </c>
      <c r="AH7" s="19">
        <v>45165</v>
      </c>
      <c r="AI7" s="19">
        <v>45166</v>
      </c>
      <c r="AJ7" s="19">
        <v>45167</v>
      </c>
      <c r="AK7" s="19">
        <v>45168</v>
      </c>
      <c r="AL7" s="19">
        <v>45169</v>
      </c>
      <c r="AM7" s="19">
        <v>45170</v>
      </c>
      <c r="AN7" s="19">
        <v>45171</v>
      </c>
      <c r="AO7" s="19">
        <v>45172</v>
      </c>
      <c r="AP7" s="19">
        <v>45173</v>
      </c>
      <c r="AQ7" s="19">
        <v>45174</v>
      </c>
      <c r="AR7" s="19">
        <v>45175</v>
      </c>
      <c r="AS7" s="19">
        <v>45176</v>
      </c>
      <c r="AT7" s="19">
        <v>45177</v>
      </c>
      <c r="AU7" s="19">
        <v>45178</v>
      </c>
      <c r="AV7" s="19">
        <v>45179</v>
      </c>
      <c r="AW7" s="19">
        <v>45180</v>
      </c>
      <c r="AX7" s="19">
        <v>45181</v>
      </c>
      <c r="AY7" s="19">
        <v>45182</v>
      </c>
      <c r="AZ7" s="19">
        <v>45183</v>
      </c>
      <c r="BA7" s="19">
        <v>45184</v>
      </c>
      <c r="BB7" s="19">
        <v>45185</v>
      </c>
      <c r="BC7" s="19">
        <v>45186</v>
      </c>
      <c r="BD7" s="19">
        <v>45187</v>
      </c>
      <c r="BE7" s="19">
        <v>45188</v>
      </c>
      <c r="BF7" s="19">
        <v>45189</v>
      </c>
      <c r="BG7" s="19">
        <v>45190</v>
      </c>
      <c r="BH7" s="19">
        <v>45191</v>
      </c>
      <c r="BI7" s="19">
        <v>45192</v>
      </c>
      <c r="BJ7" s="19">
        <v>45193</v>
      </c>
      <c r="BK7" s="19">
        <v>45194</v>
      </c>
      <c r="BL7" s="19">
        <v>45195</v>
      </c>
      <c r="BM7" s="19">
        <v>45196</v>
      </c>
      <c r="BN7" s="19">
        <v>45197</v>
      </c>
      <c r="BO7" s="19">
        <v>45198</v>
      </c>
      <c r="BP7" s="19">
        <v>45199</v>
      </c>
      <c r="BQ7" s="19">
        <v>45200</v>
      </c>
      <c r="BR7" s="19">
        <v>45201</v>
      </c>
      <c r="BS7" s="19">
        <v>45202</v>
      </c>
      <c r="BT7" s="19">
        <v>45203</v>
      </c>
      <c r="BU7" s="19">
        <v>45204</v>
      </c>
      <c r="BV7" s="19">
        <v>45205</v>
      </c>
      <c r="BW7" s="19">
        <v>45206</v>
      </c>
      <c r="BX7" s="19">
        <v>45207</v>
      </c>
      <c r="BY7" s="19">
        <v>45208</v>
      </c>
      <c r="BZ7" s="19">
        <v>45209</v>
      </c>
      <c r="CA7" s="19">
        <v>45210</v>
      </c>
      <c r="CB7" s="19">
        <v>45211</v>
      </c>
      <c r="CC7" s="19">
        <v>45212</v>
      </c>
      <c r="CD7" s="19">
        <v>45213</v>
      </c>
      <c r="CE7" s="19">
        <v>45214</v>
      </c>
      <c r="CF7" s="19">
        <v>45215</v>
      </c>
      <c r="CG7" s="19">
        <v>45216</v>
      </c>
      <c r="CH7" s="19">
        <v>45217</v>
      </c>
      <c r="CI7" s="19">
        <v>45218</v>
      </c>
      <c r="CJ7" s="19">
        <v>45219</v>
      </c>
      <c r="CK7" s="19">
        <v>45220</v>
      </c>
      <c r="CL7" s="19">
        <v>45221</v>
      </c>
      <c r="CM7" s="19">
        <v>45222</v>
      </c>
      <c r="CN7" s="19">
        <v>45223</v>
      </c>
      <c r="CO7" s="19">
        <v>45224</v>
      </c>
      <c r="CP7" s="19">
        <v>45225</v>
      </c>
      <c r="CQ7" s="19">
        <v>45226</v>
      </c>
      <c r="CR7" s="19">
        <v>45227</v>
      </c>
      <c r="CS7" s="19">
        <v>45228</v>
      </c>
      <c r="CT7" s="19">
        <v>45229</v>
      </c>
      <c r="CU7" s="19">
        <v>45230</v>
      </c>
      <c r="CV7" s="19">
        <v>45231</v>
      </c>
      <c r="CW7" s="19">
        <v>45232</v>
      </c>
      <c r="CX7" s="19">
        <v>45233</v>
      </c>
      <c r="CY7" s="19">
        <v>45234</v>
      </c>
      <c r="CZ7" s="19">
        <v>45235</v>
      </c>
      <c r="DA7" s="19">
        <v>45236</v>
      </c>
      <c r="DB7" s="19">
        <v>45237</v>
      </c>
      <c r="DC7" s="19">
        <v>45238</v>
      </c>
      <c r="DD7" s="19">
        <v>45239</v>
      </c>
      <c r="DE7" s="19">
        <v>45240</v>
      </c>
      <c r="DF7" s="19">
        <v>45241</v>
      </c>
      <c r="DG7" s="19">
        <v>45242</v>
      </c>
      <c r="DH7" s="19">
        <v>45243</v>
      </c>
      <c r="DI7" s="19">
        <v>45244</v>
      </c>
      <c r="DJ7" s="19">
        <v>45245</v>
      </c>
      <c r="DK7" s="19">
        <v>45246</v>
      </c>
      <c r="DL7" s="19">
        <v>45247</v>
      </c>
      <c r="DM7" s="19">
        <v>45248</v>
      </c>
      <c r="DN7" s="19">
        <v>45249</v>
      </c>
      <c r="DO7" s="19">
        <v>45250</v>
      </c>
      <c r="DP7" s="19">
        <v>45251</v>
      </c>
      <c r="DQ7" s="19">
        <v>45252</v>
      </c>
    </row>
    <row r="8" spans="1:121" ht="25.5" x14ac:dyDescent="0.3">
      <c r="A8" s="88" t="s">
        <v>20</v>
      </c>
      <c r="B8" s="88"/>
      <c r="C8" s="88"/>
      <c r="D8" s="89"/>
      <c r="E8" s="50"/>
      <c r="F8" s="51"/>
      <c r="G8" s="51"/>
      <c r="H8" s="24"/>
      <c r="I8" s="24"/>
      <c r="J8" s="25"/>
      <c r="K8" s="25"/>
      <c r="L8" s="26"/>
      <c r="S8" s="27"/>
      <c r="T8" s="28"/>
      <c r="Z8" s="29"/>
      <c r="AA8" s="30"/>
      <c r="AG8" s="29"/>
      <c r="AH8" s="31"/>
      <c r="AN8" s="32"/>
      <c r="AO8" s="31"/>
      <c r="AU8" s="32"/>
      <c r="AV8" s="31"/>
      <c r="BB8" s="32"/>
      <c r="BC8" s="31"/>
      <c r="BI8" s="32"/>
      <c r="BJ8" s="31"/>
      <c r="BP8" s="32"/>
      <c r="BQ8" s="31"/>
      <c r="BW8" s="32"/>
      <c r="BX8" s="31"/>
      <c r="CD8" s="32"/>
      <c r="CE8" s="31"/>
      <c r="CK8" s="32"/>
      <c r="CL8" s="31"/>
      <c r="CR8" s="32"/>
      <c r="CS8" s="31"/>
      <c r="CY8" s="32"/>
      <c r="CZ8" s="31"/>
      <c r="DF8" s="32"/>
      <c r="DG8" s="31"/>
    </row>
    <row r="9" spans="1:121" ht="25.5" x14ac:dyDescent="0.5">
      <c r="A9" s="33" t="s">
        <v>21</v>
      </c>
      <c r="B9" s="20" t="s">
        <v>22</v>
      </c>
      <c r="C9" s="21">
        <v>7</v>
      </c>
      <c r="D9" s="21" t="s">
        <v>23</v>
      </c>
      <c r="E9" s="61" t="s">
        <v>24</v>
      </c>
      <c r="F9" s="22" t="s">
        <v>25</v>
      </c>
      <c r="G9" s="23">
        <v>1</v>
      </c>
      <c r="H9" s="35">
        <v>6</v>
      </c>
      <c r="I9" s="35">
        <f>C9</f>
        <v>7</v>
      </c>
      <c r="J9" s="70">
        <v>6</v>
      </c>
      <c r="K9" s="71">
        <v>7</v>
      </c>
      <c r="L9" s="52">
        <f>G9</f>
        <v>1</v>
      </c>
      <c r="S9" s="27"/>
      <c r="T9" s="28"/>
      <c r="Z9" s="29"/>
      <c r="AA9" s="30"/>
      <c r="AG9" s="29"/>
      <c r="AH9" s="31"/>
      <c r="AN9" s="32"/>
      <c r="AO9" s="31"/>
      <c r="AU9" s="32"/>
      <c r="AV9" s="31"/>
      <c r="BB9" s="32"/>
      <c r="BC9" s="31"/>
      <c r="BI9" s="32"/>
      <c r="BJ9" s="31"/>
      <c r="BP9" s="32"/>
      <c r="BQ9" s="31"/>
      <c r="BW9" s="32"/>
      <c r="BX9" s="31"/>
      <c r="CD9" s="32"/>
      <c r="CE9" s="31"/>
      <c r="CK9" s="32"/>
      <c r="CL9" s="31"/>
      <c r="CR9" s="32"/>
      <c r="CS9" s="31"/>
      <c r="CY9" s="32"/>
      <c r="CZ9" s="31"/>
      <c r="DF9" s="32"/>
      <c r="DG9" s="31"/>
    </row>
    <row r="10" spans="1:121" ht="25.5" x14ac:dyDescent="0.5">
      <c r="A10" s="33" t="s">
        <v>26</v>
      </c>
      <c r="B10" s="20" t="s">
        <v>27</v>
      </c>
      <c r="C10" s="21">
        <v>7</v>
      </c>
      <c r="D10" s="21" t="s">
        <v>23</v>
      </c>
      <c r="E10" s="61" t="str">
        <f t="shared" ref="E10:E12" si="0">A9</f>
        <v>1.1.1</v>
      </c>
      <c r="F10" s="22" t="s">
        <v>25</v>
      </c>
      <c r="G10" s="23">
        <v>1</v>
      </c>
      <c r="H10" s="35">
        <f>H9+C9</f>
        <v>13</v>
      </c>
      <c r="I10" s="35">
        <f t="shared" ref="I10:I12" si="1">C10</f>
        <v>7</v>
      </c>
      <c r="J10" s="72">
        <v>13</v>
      </c>
      <c r="K10" s="73">
        <v>7</v>
      </c>
      <c r="L10" s="52">
        <f t="shared" ref="L10:L12" si="2">G10</f>
        <v>1</v>
      </c>
      <c r="S10" s="27"/>
      <c r="T10" s="28"/>
      <c r="Z10" s="29"/>
      <c r="AA10" s="30"/>
      <c r="AG10" s="29"/>
      <c r="AH10" s="31"/>
      <c r="AN10" s="32"/>
      <c r="AO10" s="31"/>
      <c r="AU10" s="32"/>
      <c r="AV10" s="31"/>
      <c r="BB10" s="32"/>
      <c r="BC10" s="31"/>
      <c r="BI10" s="32"/>
      <c r="BJ10" s="31"/>
      <c r="BP10" s="32"/>
      <c r="BQ10" s="31"/>
      <c r="BW10" s="32"/>
      <c r="BX10" s="31"/>
      <c r="CD10" s="32"/>
      <c r="CE10" s="31"/>
      <c r="CK10" s="32"/>
      <c r="CL10" s="31"/>
      <c r="CR10" s="32"/>
      <c r="CS10" s="31"/>
      <c r="CY10" s="32"/>
      <c r="CZ10" s="31"/>
      <c r="DF10" s="32"/>
      <c r="DG10" s="31"/>
    </row>
    <row r="11" spans="1:121" ht="25.5" x14ac:dyDescent="0.5">
      <c r="A11" s="33" t="s">
        <v>28</v>
      </c>
      <c r="B11" s="20" t="s">
        <v>29</v>
      </c>
      <c r="C11" s="21">
        <v>12</v>
      </c>
      <c r="D11" s="21" t="s">
        <v>23</v>
      </c>
      <c r="E11" s="61" t="str">
        <f t="shared" si="0"/>
        <v>1.1.2</v>
      </c>
      <c r="F11" s="22" t="s">
        <v>25</v>
      </c>
      <c r="G11" s="23">
        <v>1</v>
      </c>
      <c r="H11" s="35">
        <v>20</v>
      </c>
      <c r="I11" s="35">
        <f t="shared" si="1"/>
        <v>12</v>
      </c>
      <c r="J11" s="72">
        <v>20</v>
      </c>
      <c r="K11" s="73">
        <v>12</v>
      </c>
      <c r="L11" s="52">
        <f t="shared" si="2"/>
        <v>1</v>
      </c>
      <c r="S11" s="27"/>
      <c r="T11" s="28"/>
      <c r="Z11" s="29"/>
      <c r="AA11" s="30"/>
      <c r="AG11" s="29"/>
      <c r="AH11" s="31"/>
      <c r="AN11" s="32"/>
      <c r="AO11" s="31"/>
      <c r="AU11" s="32"/>
      <c r="AV11" s="31"/>
      <c r="BB11" s="32"/>
      <c r="BC11" s="31"/>
      <c r="BI11" s="32"/>
      <c r="BJ11" s="31"/>
      <c r="BP11" s="32"/>
      <c r="BQ11" s="31"/>
      <c r="BW11" s="32"/>
      <c r="BX11" s="31"/>
      <c r="CD11" s="32"/>
      <c r="CE11" s="31"/>
      <c r="CK11" s="32"/>
      <c r="CL11" s="31"/>
      <c r="CR11" s="32"/>
      <c r="CS11" s="31"/>
      <c r="CY11" s="32"/>
      <c r="CZ11" s="31"/>
      <c r="DF11" s="32"/>
      <c r="DG11" s="31"/>
    </row>
    <row r="12" spans="1:121" ht="25.5" x14ac:dyDescent="0.5">
      <c r="A12" s="33" t="s">
        <v>30</v>
      </c>
      <c r="B12" s="20" t="s">
        <v>31</v>
      </c>
      <c r="C12" s="21">
        <v>13</v>
      </c>
      <c r="D12" s="21" t="s">
        <v>23</v>
      </c>
      <c r="E12" s="61" t="str">
        <f t="shared" si="0"/>
        <v>1.1.3</v>
      </c>
      <c r="F12" s="22" t="s">
        <v>25</v>
      </c>
      <c r="G12" s="23">
        <v>1</v>
      </c>
      <c r="H12" s="35">
        <v>32</v>
      </c>
      <c r="I12" s="35">
        <f t="shared" si="1"/>
        <v>13</v>
      </c>
      <c r="J12" s="72">
        <v>32</v>
      </c>
      <c r="K12" s="73">
        <v>13</v>
      </c>
      <c r="L12" s="52">
        <f t="shared" si="2"/>
        <v>1</v>
      </c>
      <c r="S12" s="27"/>
      <c r="T12" s="28"/>
      <c r="Z12" s="29"/>
      <c r="AA12" s="30"/>
      <c r="AG12" s="29"/>
      <c r="AH12" s="31"/>
      <c r="AN12" s="32"/>
      <c r="AO12" s="31"/>
      <c r="AU12" s="32"/>
      <c r="AV12" s="31"/>
      <c r="BB12" s="32"/>
      <c r="BC12" s="31"/>
      <c r="BI12" s="32"/>
      <c r="BJ12" s="31"/>
      <c r="BP12" s="32"/>
      <c r="BQ12" s="31"/>
      <c r="BW12" s="32"/>
      <c r="BX12" s="31"/>
      <c r="CD12" s="32"/>
      <c r="CE12" s="31"/>
      <c r="CK12" s="32"/>
      <c r="CL12" s="31"/>
      <c r="CR12" s="32"/>
      <c r="CS12" s="31"/>
      <c r="CY12" s="32"/>
      <c r="CZ12" s="31"/>
      <c r="DF12" s="32"/>
      <c r="DG12" s="31"/>
    </row>
    <row r="13" spans="1:121" ht="25.5" x14ac:dyDescent="0.35">
      <c r="A13" s="88" t="s">
        <v>32</v>
      </c>
      <c r="B13" s="88"/>
      <c r="C13" s="88"/>
      <c r="D13" s="89"/>
      <c r="E13" s="50"/>
      <c r="F13" s="51"/>
      <c r="G13" s="51"/>
      <c r="H13" s="24"/>
      <c r="I13" s="24"/>
      <c r="J13" s="74" t="s">
        <v>33</v>
      </c>
      <c r="K13" s="75" t="s">
        <v>33</v>
      </c>
      <c r="L13" s="26"/>
      <c r="S13" s="27"/>
      <c r="T13" s="28"/>
      <c r="Z13" s="29"/>
      <c r="AA13" s="30"/>
      <c r="AG13" s="29"/>
      <c r="AH13" s="31"/>
      <c r="AN13" s="32"/>
      <c r="AO13" s="31"/>
      <c r="AU13" s="32"/>
      <c r="AV13" s="31"/>
      <c r="BB13" s="32"/>
      <c r="BC13" s="31"/>
      <c r="BI13" s="32"/>
      <c r="BJ13" s="31"/>
      <c r="BP13" s="32"/>
      <c r="BQ13" s="31"/>
      <c r="BW13" s="32"/>
      <c r="BX13" s="31"/>
      <c r="CD13" s="32"/>
      <c r="CE13" s="31"/>
      <c r="CK13" s="32"/>
      <c r="CL13" s="31"/>
      <c r="CR13" s="32"/>
      <c r="CS13" s="31"/>
      <c r="CY13" s="32"/>
      <c r="CZ13" s="31"/>
      <c r="DF13" s="32"/>
      <c r="DG13" s="31"/>
    </row>
    <row r="14" spans="1:121" ht="25.5" x14ac:dyDescent="0.5">
      <c r="A14" s="33" t="s">
        <v>34</v>
      </c>
      <c r="B14" s="20" t="s">
        <v>35</v>
      </c>
      <c r="C14" s="21">
        <v>1</v>
      </c>
      <c r="D14" s="21" t="s">
        <v>36</v>
      </c>
      <c r="E14" s="61" t="str">
        <f>A10</f>
        <v>1.1.2</v>
      </c>
      <c r="F14" s="22" t="s">
        <v>25</v>
      </c>
      <c r="G14" s="23">
        <v>1</v>
      </c>
      <c r="H14" s="35">
        <f>H11</f>
        <v>20</v>
      </c>
      <c r="I14" s="35">
        <f>C14</f>
        <v>1</v>
      </c>
      <c r="J14" s="72">
        <v>20</v>
      </c>
      <c r="K14" s="73">
        <v>1</v>
      </c>
      <c r="L14" s="52">
        <f>G14</f>
        <v>1</v>
      </c>
      <c r="S14" s="27"/>
      <c r="T14" s="28"/>
      <c r="Z14" s="29"/>
      <c r="AA14" s="30"/>
      <c r="AG14" s="29"/>
      <c r="AH14" s="31"/>
      <c r="AN14" s="32"/>
      <c r="AO14" s="31"/>
      <c r="AU14" s="32"/>
      <c r="AV14" s="31"/>
      <c r="BB14" s="32"/>
      <c r="BC14" s="31"/>
      <c r="BI14" s="32"/>
      <c r="BJ14" s="31"/>
      <c r="BP14" s="32"/>
      <c r="BQ14" s="31"/>
      <c r="BW14" s="32"/>
      <c r="BX14" s="31"/>
      <c r="CD14" s="32"/>
      <c r="CE14" s="31"/>
      <c r="CK14" s="32"/>
      <c r="CL14" s="31"/>
      <c r="CR14" s="32"/>
      <c r="CS14" s="31"/>
      <c r="CY14" s="32"/>
      <c r="CZ14" s="31"/>
      <c r="DF14" s="32"/>
      <c r="DG14" s="31"/>
    </row>
    <row r="15" spans="1:121" ht="25.5" x14ac:dyDescent="0.5">
      <c r="A15" s="33" t="s">
        <v>37</v>
      </c>
      <c r="B15" s="20" t="s">
        <v>38</v>
      </c>
      <c r="C15" s="21">
        <v>1</v>
      </c>
      <c r="D15" s="21" t="s">
        <v>36</v>
      </c>
      <c r="E15" s="61" t="str">
        <f t="shared" ref="E15:E17" si="3">A14</f>
        <v>2.1.1</v>
      </c>
      <c r="F15" s="22" t="s">
        <v>25</v>
      </c>
      <c r="G15" s="23">
        <v>1</v>
      </c>
      <c r="H15" s="35">
        <f>H14+C14</f>
        <v>21</v>
      </c>
      <c r="I15" s="35">
        <f t="shared" ref="I15:I29" si="4">C15</f>
        <v>1</v>
      </c>
      <c r="J15" s="72">
        <v>21</v>
      </c>
      <c r="K15" s="73">
        <v>5</v>
      </c>
      <c r="L15" s="52">
        <f t="shared" ref="L15:L21" si="5">G15</f>
        <v>1</v>
      </c>
      <c r="S15" s="27"/>
      <c r="T15" s="28"/>
      <c r="Z15" s="29"/>
      <c r="AA15" s="30"/>
      <c r="AG15" s="29"/>
      <c r="AH15" s="31"/>
      <c r="AN15" s="32"/>
      <c r="AO15" s="31"/>
      <c r="AU15" s="32"/>
      <c r="AV15" s="31"/>
      <c r="BB15" s="32"/>
      <c r="BC15" s="31"/>
      <c r="BI15" s="32"/>
      <c r="BJ15" s="31"/>
      <c r="BP15" s="32"/>
      <c r="BQ15" s="31"/>
      <c r="BW15" s="32"/>
      <c r="BX15" s="31"/>
      <c r="CD15" s="32"/>
      <c r="CE15" s="31"/>
      <c r="CK15" s="32"/>
      <c r="CL15" s="31"/>
      <c r="CR15" s="32"/>
      <c r="CS15" s="31"/>
      <c r="CY15" s="32"/>
      <c r="CZ15" s="31"/>
      <c r="DF15" s="32"/>
      <c r="DG15" s="31"/>
    </row>
    <row r="16" spans="1:121" ht="25.5" x14ac:dyDescent="0.5">
      <c r="A16" s="33" t="s">
        <v>39</v>
      </c>
      <c r="B16" s="20" t="s">
        <v>40</v>
      </c>
      <c r="C16" s="21">
        <v>1</v>
      </c>
      <c r="D16" s="21" t="s">
        <v>36</v>
      </c>
      <c r="E16" s="61" t="str">
        <f t="shared" si="3"/>
        <v>2.1.2</v>
      </c>
      <c r="F16" s="22" t="s">
        <v>25</v>
      </c>
      <c r="G16" s="23">
        <v>1</v>
      </c>
      <c r="H16" s="35">
        <f t="shared" ref="H16:H17" si="6">H15+C15</f>
        <v>22</v>
      </c>
      <c r="I16" s="35">
        <f t="shared" si="4"/>
        <v>1</v>
      </c>
      <c r="J16" s="72">
        <v>26</v>
      </c>
      <c r="K16" s="73">
        <v>6</v>
      </c>
      <c r="L16" s="52">
        <f t="shared" si="5"/>
        <v>1</v>
      </c>
      <c r="S16" s="27"/>
      <c r="T16" s="28"/>
      <c r="Z16" s="29"/>
      <c r="AA16" s="30"/>
      <c r="AG16" s="29"/>
      <c r="AH16" s="31"/>
      <c r="AN16" s="32"/>
      <c r="AO16" s="31"/>
      <c r="AU16" s="32"/>
      <c r="AV16" s="31"/>
      <c r="BB16" s="32"/>
      <c r="BC16" s="31"/>
      <c r="BI16" s="32"/>
      <c r="BJ16" s="31"/>
      <c r="BP16" s="32"/>
      <c r="BQ16" s="31"/>
      <c r="BW16" s="32"/>
      <c r="BX16" s="31"/>
      <c r="CD16" s="32"/>
      <c r="CE16" s="31"/>
      <c r="CK16" s="32"/>
      <c r="CL16" s="31"/>
      <c r="CR16" s="32"/>
      <c r="CS16" s="31"/>
      <c r="CY16" s="32"/>
      <c r="CZ16" s="31"/>
      <c r="DF16" s="32"/>
      <c r="DG16" s="31"/>
    </row>
    <row r="17" spans="1:116" ht="25.5" x14ac:dyDescent="0.5">
      <c r="A17" s="33" t="s">
        <v>41</v>
      </c>
      <c r="B17" s="20" t="s">
        <v>42</v>
      </c>
      <c r="C17" s="21">
        <v>3</v>
      </c>
      <c r="D17" s="21" t="s">
        <v>36</v>
      </c>
      <c r="E17" s="61" t="str">
        <f t="shared" si="3"/>
        <v>2.1.3</v>
      </c>
      <c r="F17" s="22" t="s">
        <v>25</v>
      </c>
      <c r="G17" s="23">
        <v>1</v>
      </c>
      <c r="H17" s="35">
        <f t="shared" si="6"/>
        <v>23</v>
      </c>
      <c r="I17" s="35">
        <f t="shared" si="4"/>
        <v>3</v>
      </c>
      <c r="J17" s="72">
        <v>0</v>
      </c>
      <c r="K17" s="73">
        <v>0</v>
      </c>
      <c r="L17" s="52">
        <f t="shared" si="5"/>
        <v>1</v>
      </c>
      <c r="S17" s="27"/>
      <c r="T17" s="28"/>
      <c r="Z17" s="29"/>
      <c r="AA17" s="30"/>
      <c r="AG17" s="29"/>
      <c r="AH17" s="31"/>
      <c r="AN17" s="32"/>
      <c r="AO17" s="31"/>
      <c r="AU17" s="32"/>
      <c r="AV17" s="31"/>
      <c r="BB17" s="32"/>
      <c r="BC17" s="31"/>
      <c r="BI17" s="32"/>
      <c r="BJ17" s="31"/>
      <c r="BP17" s="32"/>
      <c r="BQ17" s="31"/>
      <c r="BW17" s="32"/>
      <c r="BX17" s="31"/>
      <c r="CD17" s="32"/>
      <c r="CE17" s="31"/>
      <c r="CK17" s="32"/>
      <c r="CL17" s="31"/>
      <c r="CR17" s="32"/>
      <c r="CS17" s="31"/>
      <c r="CY17" s="32"/>
      <c r="CZ17" s="31"/>
      <c r="DF17" s="32"/>
      <c r="DG17" s="31"/>
    </row>
    <row r="18" spans="1:116" ht="25.5" x14ac:dyDescent="0.5">
      <c r="A18" s="33" t="s">
        <v>43</v>
      </c>
      <c r="B18" s="20" t="s">
        <v>44</v>
      </c>
      <c r="C18" s="21">
        <v>3</v>
      </c>
      <c r="D18" s="21" t="s">
        <v>23</v>
      </c>
      <c r="E18" s="61" t="str">
        <f>A10</f>
        <v>1.1.2</v>
      </c>
      <c r="F18" s="22" t="s">
        <v>25</v>
      </c>
      <c r="G18" s="23">
        <v>1</v>
      </c>
      <c r="H18" s="35">
        <f>H15</f>
        <v>21</v>
      </c>
      <c r="I18" s="35">
        <f t="shared" si="4"/>
        <v>3</v>
      </c>
      <c r="J18" s="72">
        <v>21</v>
      </c>
      <c r="K18" s="73">
        <v>1</v>
      </c>
      <c r="L18" s="52">
        <f t="shared" si="5"/>
        <v>1</v>
      </c>
      <c r="S18" s="27"/>
      <c r="T18" s="28"/>
      <c r="Z18" s="29"/>
      <c r="AA18" s="30"/>
      <c r="AG18" s="29"/>
      <c r="AH18" s="31"/>
      <c r="AN18" s="32"/>
      <c r="AO18" s="31"/>
      <c r="AU18" s="32"/>
      <c r="AV18" s="31"/>
      <c r="BB18" s="32"/>
      <c r="BC18" s="31"/>
      <c r="BI18" s="32"/>
      <c r="BJ18" s="31"/>
      <c r="BP18" s="32"/>
      <c r="BQ18" s="31"/>
      <c r="BW18" s="32"/>
      <c r="BX18" s="31"/>
      <c r="CD18" s="32"/>
      <c r="CE18" s="31"/>
      <c r="CK18" s="32"/>
      <c r="CL18" s="31"/>
      <c r="CR18" s="32"/>
      <c r="CS18" s="31"/>
      <c r="CY18" s="32"/>
      <c r="CZ18" s="31"/>
      <c r="DF18" s="32"/>
      <c r="DG18" s="31"/>
    </row>
    <row r="19" spans="1:116" ht="25.5" x14ac:dyDescent="0.5">
      <c r="A19" s="33" t="s">
        <v>45</v>
      </c>
      <c r="B19" s="20" t="s">
        <v>46</v>
      </c>
      <c r="C19" s="21">
        <v>2</v>
      </c>
      <c r="D19" s="21" t="s">
        <v>36</v>
      </c>
      <c r="E19" s="61" t="str">
        <f>A18</f>
        <v>2.2.1</v>
      </c>
      <c r="F19" s="22" t="s">
        <v>25</v>
      </c>
      <c r="G19" s="23">
        <v>1</v>
      </c>
      <c r="H19" s="35">
        <f>H18+C18</f>
        <v>24</v>
      </c>
      <c r="I19" s="35">
        <f t="shared" si="4"/>
        <v>2</v>
      </c>
      <c r="J19" s="72">
        <v>21</v>
      </c>
      <c r="K19" s="73">
        <v>1</v>
      </c>
      <c r="L19" s="52">
        <f t="shared" si="5"/>
        <v>1</v>
      </c>
      <c r="S19" s="27"/>
      <c r="T19" s="28"/>
      <c r="Z19" s="29"/>
      <c r="AA19" s="30"/>
      <c r="AG19" s="29"/>
      <c r="AH19" s="31"/>
      <c r="AN19" s="32"/>
      <c r="AO19" s="31"/>
      <c r="AU19" s="32"/>
      <c r="AV19" s="31"/>
      <c r="BB19" s="32"/>
      <c r="BC19" s="31"/>
      <c r="BI19" s="32"/>
      <c r="BJ19" s="31"/>
      <c r="BP19" s="32"/>
      <c r="BQ19" s="31"/>
      <c r="BW19" s="32"/>
      <c r="BX19" s="31"/>
      <c r="CD19" s="32"/>
      <c r="CE19" s="31"/>
      <c r="CK19" s="32"/>
      <c r="CL19" s="31"/>
      <c r="CR19" s="32"/>
      <c r="CS19" s="31"/>
      <c r="CY19" s="32"/>
      <c r="CZ19" s="31"/>
      <c r="DF19" s="32"/>
      <c r="DG19" s="31"/>
    </row>
    <row r="20" spans="1:116" ht="25.5" x14ac:dyDescent="0.5">
      <c r="A20" s="33" t="s">
        <v>47</v>
      </c>
      <c r="B20" s="20" t="s">
        <v>48</v>
      </c>
      <c r="C20" s="21">
        <v>3</v>
      </c>
      <c r="D20" s="21" t="s">
        <v>23</v>
      </c>
      <c r="E20" s="61" t="str">
        <f t="shared" ref="E20:E21" si="7">A19</f>
        <v>2.2.2</v>
      </c>
      <c r="F20" s="22" t="s">
        <v>25</v>
      </c>
      <c r="G20" s="23">
        <v>1</v>
      </c>
      <c r="H20" s="35">
        <f t="shared" ref="H20:H21" si="8">H19+C19</f>
        <v>26</v>
      </c>
      <c r="I20" s="35">
        <f t="shared" si="4"/>
        <v>3</v>
      </c>
      <c r="J20" s="72">
        <v>26</v>
      </c>
      <c r="K20" s="73">
        <v>6</v>
      </c>
      <c r="L20" s="52">
        <f t="shared" si="5"/>
        <v>1</v>
      </c>
      <c r="S20" s="27"/>
      <c r="T20" s="28"/>
      <c r="Z20" s="29"/>
      <c r="AA20" s="30"/>
      <c r="AG20" s="29"/>
      <c r="AH20" s="31"/>
      <c r="AN20" s="32"/>
      <c r="AO20" s="31"/>
      <c r="AU20" s="32"/>
      <c r="AV20" s="31"/>
      <c r="BB20" s="32"/>
      <c r="BC20" s="31"/>
      <c r="BI20" s="32"/>
      <c r="BJ20" s="31"/>
      <c r="BP20" s="32"/>
      <c r="BQ20" s="31"/>
      <c r="BW20" s="32"/>
      <c r="BX20" s="31"/>
      <c r="CD20" s="32"/>
      <c r="CE20" s="31"/>
      <c r="CK20" s="32"/>
      <c r="CL20" s="31"/>
      <c r="CR20" s="32"/>
      <c r="CS20" s="31"/>
      <c r="CY20" s="32"/>
      <c r="CZ20" s="31"/>
      <c r="DF20" s="32"/>
      <c r="DG20" s="31"/>
    </row>
    <row r="21" spans="1:116" ht="25.5" x14ac:dyDescent="0.5">
      <c r="A21" s="33" t="s">
        <v>49</v>
      </c>
      <c r="B21" s="20" t="s">
        <v>50</v>
      </c>
      <c r="C21" s="21">
        <v>5</v>
      </c>
      <c r="D21" s="21" t="s">
        <v>36</v>
      </c>
      <c r="E21" s="61" t="str">
        <f t="shared" si="7"/>
        <v>2.2.3</v>
      </c>
      <c r="F21" s="22" t="s">
        <v>25</v>
      </c>
      <c r="G21" s="23">
        <v>1</v>
      </c>
      <c r="H21" s="35">
        <f t="shared" si="8"/>
        <v>29</v>
      </c>
      <c r="I21" s="35">
        <f t="shared" si="4"/>
        <v>5</v>
      </c>
      <c r="J21" s="72">
        <v>56</v>
      </c>
      <c r="K21" s="73">
        <v>1</v>
      </c>
      <c r="L21" s="52">
        <f t="shared" si="5"/>
        <v>1</v>
      </c>
      <c r="S21" s="27"/>
      <c r="T21" s="28"/>
      <c r="Z21" s="29"/>
      <c r="AA21" s="30"/>
      <c r="AG21" s="29"/>
      <c r="AH21" s="31"/>
      <c r="AN21" s="32"/>
      <c r="AO21" s="31"/>
      <c r="AU21" s="32"/>
      <c r="AV21" s="31"/>
      <c r="BB21" s="32"/>
      <c r="BC21" s="31"/>
      <c r="BI21" s="32"/>
      <c r="BJ21" s="31"/>
      <c r="BP21" s="32"/>
      <c r="BQ21" s="31"/>
      <c r="BW21" s="32"/>
      <c r="BX21" s="31"/>
      <c r="CD21" s="32"/>
      <c r="CE21" s="31"/>
      <c r="CK21" s="32"/>
      <c r="CL21" s="31"/>
      <c r="CR21" s="32"/>
      <c r="CS21" s="31"/>
      <c r="CY21" s="32"/>
      <c r="CZ21" s="31"/>
      <c r="DF21" s="32"/>
      <c r="DG21" s="31"/>
    </row>
    <row r="22" spans="1:116" ht="25.5" x14ac:dyDescent="0.5">
      <c r="A22" s="33" t="s">
        <v>51</v>
      </c>
      <c r="B22" s="20" t="s">
        <v>52</v>
      </c>
      <c r="C22" s="21">
        <v>1</v>
      </c>
      <c r="D22" s="21" t="s">
        <v>36</v>
      </c>
      <c r="E22" s="61" t="str">
        <f>A21</f>
        <v>2.2.4</v>
      </c>
      <c r="F22" s="22" t="s">
        <v>25</v>
      </c>
      <c r="G22" s="23">
        <v>1</v>
      </c>
      <c r="H22" s="35">
        <f>H21+C21</f>
        <v>34</v>
      </c>
      <c r="I22" s="35">
        <f t="shared" si="4"/>
        <v>1</v>
      </c>
      <c r="J22" s="72">
        <f>J21+5</f>
        <v>61</v>
      </c>
      <c r="K22" s="73">
        <v>1</v>
      </c>
      <c r="L22" s="52">
        <f t="shared" ref="L22:L25" si="9">G22</f>
        <v>1</v>
      </c>
      <c r="S22" s="27"/>
      <c r="T22" s="28"/>
      <c r="Z22" s="29"/>
      <c r="AA22" s="30"/>
      <c r="AG22" s="29"/>
      <c r="AH22" s="31"/>
      <c r="AN22" s="32"/>
      <c r="AO22" s="31"/>
      <c r="AU22" s="32"/>
      <c r="AV22" s="31"/>
      <c r="BB22" s="32"/>
      <c r="BC22" s="31"/>
      <c r="BI22" s="32"/>
      <c r="BJ22" s="31"/>
      <c r="BP22" s="32"/>
      <c r="BQ22" s="31"/>
      <c r="BW22" s="32"/>
      <c r="BX22" s="31"/>
      <c r="CD22" s="32"/>
      <c r="CE22" s="31"/>
      <c r="CK22" s="32"/>
      <c r="CL22" s="31"/>
      <c r="CR22" s="32"/>
      <c r="CS22" s="31"/>
      <c r="CY22" s="32"/>
      <c r="CZ22" s="31"/>
      <c r="DF22" s="32"/>
      <c r="DG22" s="31"/>
    </row>
    <row r="23" spans="1:116" ht="25.5" x14ac:dyDescent="0.5">
      <c r="A23" s="33" t="s">
        <v>53</v>
      </c>
      <c r="B23" s="20" t="s">
        <v>54</v>
      </c>
      <c r="C23" s="21">
        <v>1</v>
      </c>
      <c r="D23" s="21" t="s">
        <v>36</v>
      </c>
      <c r="E23" s="61" t="str">
        <f t="shared" ref="E23:E25" si="10">A22</f>
        <v>2.3.1</v>
      </c>
      <c r="F23" s="22" t="s">
        <v>25</v>
      </c>
      <c r="G23" s="23">
        <v>1</v>
      </c>
      <c r="H23" s="35">
        <f t="shared" ref="H23:H25" si="11">H22+C22</f>
        <v>35</v>
      </c>
      <c r="I23" s="35">
        <f t="shared" si="4"/>
        <v>1</v>
      </c>
      <c r="J23" s="72">
        <f>J22</f>
        <v>61</v>
      </c>
      <c r="K23" s="73">
        <f>K22</f>
        <v>1</v>
      </c>
      <c r="L23" s="52">
        <f t="shared" ref="L23" si="12">G23</f>
        <v>1</v>
      </c>
      <c r="S23" s="27"/>
      <c r="T23" s="28"/>
      <c r="Z23" s="29"/>
      <c r="AA23" s="30"/>
      <c r="AG23" s="29"/>
      <c r="AH23" s="31"/>
      <c r="AN23" s="32"/>
      <c r="AO23" s="31"/>
      <c r="AU23" s="32"/>
      <c r="AV23" s="31"/>
      <c r="BB23" s="32"/>
      <c r="BC23" s="31"/>
      <c r="BI23" s="32"/>
      <c r="BJ23" s="31"/>
      <c r="BP23" s="32"/>
      <c r="BQ23" s="31"/>
      <c r="BW23" s="32"/>
      <c r="BX23" s="31"/>
      <c r="CD23" s="32"/>
      <c r="CE23" s="31"/>
      <c r="CK23" s="32"/>
      <c r="CL23" s="31"/>
      <c r="CR23" s="32"/>
      <c r="CS23" s="31"/>
      <c r="CY23" s="32"/>
      <c r="CZ23" s="31"/>
      <c r="DF23" s="32"/>
      <c r="DG23" s="31"/>
    </row>
    <row r="24" spans="1:116" ht="25.5" x14ac:dyDescent="0.5">
      <c r="A24" s="33" t="s">
        <v>55</v>
      </c>
      <c r="B24" s="20" t="s">
        <v>56</v>
      </c>
      <c r="C24" s="21">
        <v>3</v>
      </c>
      <c r="D24" s="21" t="s">
        <v>23</v>
      </c>
      <c r="E24" s="61" t="str">
        <f t="shared" si="10"/>
        <v>2.3.2</v>
      </c>
      <c r="F24" s="22" t="s">
        <v>25</v>
      </c>
      <c r="G24" s="23">
        <v>1</v>
      </c>
      <c r="H24" s="35">
        <f t="shared" si="11"/>
        <v>36</v>
      </c>
      <c r="I24" s="35">
        <f t="shared" si="4"/>
        <v>3</v>
      </c>
      <c r="J24" s="72">
        <f>J23</f>
        <v>61</v>
      </c>
      <c r="K24" s="73">
        <f>K23</f>
        <v>1</v>
      </c>
      <c r="L24" s="52">
        <f t="shared" si="9"/>
        <v>1</v>
      </c>
      <c r="S24" s="27"/>
      <c r="T24" s="28"/>
      <c r="Z24" s="29"/>
      <c r="AA24" s="30"/>
      <c r="AG24" s="29"/>
      <c r="AH24" s="31"/>
      <c r="AN24" s="32"/>
      <c r="AO24" s="31"/>
      <c r="AU24" s="32"/>
      <c r="AV24" s="31"/>
      <c r="BB24" s="32"/>
      <c r="BC24" s="31"/>
      <c r="BI24" s="32"/>
      <c r="BJ24" s="31"/>
      <c r="BP24" s="32"/>
      <c r="BQ24" s="31"/>
      <c r="BW24" s="32"/>
      <c r="BX24" s="31"/>
      <c r="CD24" s="32"/>
      <c r="CE24" s="31"/>
      <c r="CK24" s="32"/>
      <c r="CL24" s="31"/>
      <c r="CR24" s="32"/>
      <c r="CS24" s="31"/>
      <c r="CY24" s="32"/>
      <c r="CZ24" s="31"/>
      <c r="DF24" s="32"/>
      <c r="DG24" s="31"/>
    </row>
    <row r="25" spans="1:116" ht="25.5" x14ac:dyDescent="0.5">
      <c r="A25" s="33" t="s">
        <v>57</v>
      </c>
      <c r="B25" s="20" t="s">
        <v>58</v>
      </c>
      <c r="C25" s="21">
        <v>5</v>
      </c>
      <c r="D25" s="21" t="s">
        <v>23</v>
      </c>
      <c r="E25" s="61" t="str">
        <f t="shared" si="10"/>
        <v>2.3.3</v>
      </c>
      <c r="F25" s="22" t="s">
        <v>25</v>
      </c>
      <c r="G25" s="23">
        <v>1</v>
      </c>
      <c r="H25" s="35">
        <f t="shared" si="11"/>
        <v>39</v>
      </c>
      <c r="I25" s="35">
        <f t="shared" si="4"/>
        <v>5</v>
      </c>
      <c r="J25" s="72">
        <v>80</v>
      </c>
      <c r="K25" s="73">
        <v>5</v>
      </c>
      <c r="L25" s="52">
        <f t="shared" si="9"/>
        <v>1</v>
      </c>
      <c r="S25" s="27"/>
      <c r="T25" s="28"/>
      <c r="Z25" s="29"/>
      <c r="AA25" s="30"/>
      <c r="AG25" s="29"/>
      <c r="AH25" s="31"/>
      <c r="AN25" s="32"/>
      <c r="AO25" s="31"/>
      <c r="AU25" s="32"/>
      <c r="AV25" s="31"/>
      <c r="BB25" s="32"/>
      <c r="BC25" s="31"/>
      <c r="BI25" s="32"/>
      <c r="BJ25" s="31"/>
      <c r="BP25" s="32"/>
      <c r="BQ25" s="31"/>
      <c r="BW25" s="32"/>
      <c r="BX25" s="31"/>
      <c r="CD25" s="32"/>
      <c r="CE25" s="31"/>
      <c r="CK25" s="32"/>
      <c r="CL25" s="31"/>
      <c r="CR25" s="32"/>
      <c r="CS25" s="31"/>
      <c r="CY25" s="32"/>
      <c r="CZ25" s="31"/>
      <c r="DF25" s="32"/>
      <c r="DG25" s="31"/>
    </row>
    <row r="26" spans="1:116" ht="25.5" x14ac:dyDescent="0.5">
      <c r="A26" s="97" t="s">
        <v>59</v>
      </c>
      <c r="B26" s="97"/>
      <c r="C26" s="97"/>
      <c r="D26" s="98"/>
      <c r="E26" s="50"/>
      <c r="F26" s="51"/>
      <c r="G26" s="51"/>
      <c r="H26" s="35"/>
      <c r="I26" s="35"/>
      <c r="J26" s="72" t="s">
        <v>33</v>
      </c>
      <c r="K26" s="73" t="s">
        <v>33</v>
      </c>
      <c r="L26" s="52"/>
      <c r="S26" s="27"/>
      <c r="T26" s="28"/>
      <c r="Z26" s="29"/>
      <c r="AA26" s="30"/>
      <c r="AG26" s="29"/>
      <c r="AH26" s="31"/>
      <c r="AN26" s="32"/>
      <c r="AO26" s="31"/>
      <c r="AU26" s="32"/>
      <c r="AV26" s="31"/>
      <c r="BB26" s="32"/>
      <c r="BC26" s="31"/>
      <c r="BI26" s="32"/>
      <c r="BJ26" s="31"/>
      <c r="BP26" s="32"/>
      <c r="BQ26" s="31"/>
      <c r="BW26" s="32"/>
      <c r="BX26" s="31"/>
      <c r="CD26" s="32"/>
      <c r="CE26" s="31"/>
      <c r="CK26" s="32"/>
      <c r="CL26" s="31"/>
      <c r="CR26" s="32"/>
      <c r="CS26" s="31"/>
      <c r="CY26" s="32"/>
      <c r="CZ26" s="31"/>
      <c r="DF26" s="32"/>
      <c r="DG26" s="31"/>
    </row>
    <row r="27" spans="1:116" ht="25.5" x14ac:dyDescent="0.5">
      <c r="A27" s="33">
        <v>3.1</v>
      </c>
      <c r="B27" s="20" t="s">
        <v>60</v>
      </c>
      <c r="C27" s="21">
        <v>5</v>
      </c>
      <c r="D27" s="21" t="s">
        <v>23</v>
      </c>
      <c r="E27" s="34" t="str">
        <f>A10</f>
        <v>1.1.2</v>
      </c>
      <c r="F27" s="22" t="s">
        <v>25</v>
      </c>
      <c r="G27" s="23">
        <v>1</v>
      </c>
      <c r="H27" s="35">
        <v>43</v>
      </c>
      <c r="I27" s="35">
        <f t="shared" ref="I27" si="13">C27</f>
        <v>5</v>
      </c>
      <c r="J27" s="72">
        <v>43</v>
      </c>
      <c r="K27" s="73">
        <v>3</v>
      </c>
      <c r="L27" s="52">
        <f t="shared" ref="L27" si="14">G27</f>
        <v>1</v>
      </c>
      <c r="S27" s="27"/>
      <c r="T27" s="28"/>
      <c r="Z27" s="29"/>
      <c r="AA27" s="30"/>
      <c r="AG27" s="29"/>
      <c r="AH27" s="31"/>
      <c r="AN27" s="32"/>
      <c r="AO27" s="31"/>
      <c r="AU27" s="32"/>
      <c r="AV27" s="31"/>
      <c r="BB27" s="32"/>
      <c r="BC27" s="31"/>
      <c r="BI27" s="32"/>
      <c r="BJ27" s="31"/>
      <c r="BP27" s="32"/>
      <c r="BQ27" s="31"/>
      <c r="BW27" s="32"/>
      <c r="BX27" s="31"/>
      <c r="CD27" s="32"/>
      <c r="CE27" s="31"/>
      <c r="CK27" s="32"/>
      <c r="CL27" s="31"/>
      <c r="CR27" s="32"/>
      <c r="CS27" s="31"/>
      <c r="CY27" s="32"/>
      <c r="CZ27" s="31"/>
      <c r="DF27" s="32"/>
      <c r="DG27" s="31"/>
    </row>
    <row r="28" spans="1:116" ht="25.5" x14ac:dyDescent="0.5">
      <c r="A28" s="33">
        <v>3.2</v>
      </c>
      <c r="B28" s="20" t="s">
        <v>61</v>
      </c>
      <c r="C28" s="21">
        <v>6</v>
      </c>
      <c r="D28" s="21" t="s">
        <v>62</v>
      </c>
      <c r="E28" s="61">
        <f>A27</f>
        <v>3.1</v>
      </c>
      <c r="F28" s="22" t="s">
        <v>25</v>
      </c>
      <c r="G28" s="23">
        <v>1</v>
      </c>
      <c r="H28" s="35">
        <f>H27+C27</f>
        <v>48</v>
      </c>
      <c r="I28" s="35">
        <v>6</v>
      </c>
      <c r="J28" s="72">
        <v>50</v>
      </c>
      <c r="K28" s="73">
        <v>4</v>
      </c>
      <c r="L28" s="52">
        <f t="shared" ref="L28:L38" si="15">G28</f>
        <v>1</v>
      </c>
      <c r="S28" s="27"/>
      <c r="T28" s="28"/>
      <c r="Z28" s="29"/>
      <c r="AA28" s="30"/>
      <c r="AG28" s="29"/>
      <c r="AH28" s="31"/>
      <c r="AN28" s="32"/>
      <c r="AO28" s="45"/>
      <c r="AP28" s="45"/>
      <c r="AU28" s="32"/>
      <c r="AV28" s="31"/>
      <c r="BB28" s="32"/>
      <c r="BC28" s="31"/>
      <c r="BI28" s="32"/>
      <c r="BJ28" s="31"/>
      <c r="BP28" s="32"/>
      <c r="BQ28" s="31"/>
      <c r="BW28" s="32"/>
      <c r="BX28" s="31"/>
      <c r="CD28" s="32"/>
      <c r="CE28" s="31"/>
      <c r="CK28" s="32"/>
      <c r="CL28" s="31"/>
      <c r="CR28" s="32"/>
      <c r="CS28" s="31"/>
      <c r="CY28" s="32"/>
      <c r="CZ28" s="31"/>
      <c r="DF28" s="32"/>
      <c r="DG28" s="31"/>
    </row>
    <row r="29" spans="1:116" ht="25.5" x14ac:dyDescent="0.5">
      <c r="A29" s="33">
        <v>3.3</v>
      </c>
      <c r="B29" s="20" t="s">
        <v>63</v>
      </c>
      <c r="C29" s="21">
        <v>6</v>
      </c>
      <c r="D29" s="21" t="s">
        <v>62</v>
      </c>
      <c r="E29" s="61">
        <f t="shared" ref="E29:E30" si="16">A28</f>
        <v>3.2</v>
      </c>
      <c r="F29" s="22" t="s">
        <v>25</v>
      </c>
      <c r="G29" s="23">
        <v>1</v>
      </c>
      <c r="H29" s="35">
        <f t="shared" ref="H29:H30" si="17">H28+C28</f>
        <v>54</v>
      </c>
      <c r="I29" s="35">
        <f t="shared" si="4"/>
        <v>6</v>
      </c>
      <c r="J29" s="72">
        <v>56</v>
      </c>
      <c r="K29" s="73">
        <v>4</v>
      </c>
      <c r="L29" s="52">
        <f t="shared" si="15"/>
        <v>1</v>
      </c>
      <c r="S29" s="27"/>
      <c r="T29" s="28"/>
      <c r="Z29" s="29"/>
      <c r="AA29" s="30"/>
      <c r="AG29" s="29"/>
      <c r="AH29" s="31"/>
      <c r="AN29" s="32"/>
      <c r="AO29" s="31"/>
      <c r="AU29" s="32"/>
      <c r="AV29" s="31"/>
      <c r="BB29" s="32"/>
      <c r="BC29" s="31"/>
      <c r="BI29" s="32"/>
      <c r="BJ29" s="31"/>
      <c r="BP29" s="32"/>
      <c r="BQ29" s="31"/>
      <c r="BW29" s="32"/>
      <c r="BX29" s="31"/>
      <c r="CD29" s="32"/>
      <c r="CE29" s="31"/>
      <c r="CK29" s="32"/>
      <c r="CL29" s="31"/>
      <c r="CR29" s="32"/>
      <c r="CS29" s="31"/>
      <c r="CY29" s="32"/>
      <c r="CZ29" s="31"/>
      <c r="DF29" s="32"/>
      <c r="DG29" s="31"/>
    </row>
    <row r="30" spans="1:116" ht="25.5" x14ac:dyDescent="0.5">
      <c r="A30" s="33">
        <v>3.4</v>
      </c>
      <c r="B30" s="20" t="s">
        <v>64</v>
      </c>
      <c r="C30" s="21">
        <v>7</v>
      </c>
      <c r="D30" s="21" t="s">
        <v>62</v>
      </c>
      <c r="E30" s="61">
        <f t="shared" si="16"/>
        <v>3.3</v>
      </c>
      <c r="F30" s="22" t="s">
        <v>25</v>
      </c>
      <c r="G30" s="23">
        <v>1</v>
      </c>
      <c r="H30" s="35">
        <f t="shared" si="17"/>
        <v>60</v>
      </c>
      <c r="I30" s="35">
        <f>C30</f>
        <v>7</v>
      </c>
      <c r="J30" s="72">
        <v>59</v>
      </c>
      <c r="K30" s="73">
        <v>5</v>
      </c>
      <c r="L30" s="52">
        <f t="shared" si="15"/>
        <v>1</v>
      </c>
      <c r="S30" s="27"/>
      <c r="T30" s="28"/>
      <c r="Z30" s="29"/>
      <c r="AA30" s="30"/>
      <c r="AG30" s="29"/>
      <c r="AH30" s="31"/>
      <c r="AN30" s="32"/>
      <c r="AO30" s="31"/>
      <c r="AQ30" s="45"/>
      <c r="AU30" s="32"/>
      <c r="AV30" s="31"/>
      <c r="BB30" s="32"/>
      <c r="BC30" s="31"/>
      <c r="BI30" s="32"/>
      <c r="BJ30" s="31"/>
      <c r="BP30" s="32"/>
      <c r="BQ30" s="31"/>
      <c r="BW30" s="32"/>
      <c r="BX30" s="31"/>
      <c r="CD30" s="32"/>
      <c r="CE30" s="31"/>
      <c r="CK30" s="32"/>
      <c r="CL30" s="31"/>
      <c r="CR30" s="32"/>
      <c r="CS30" s="31"/>
      <c r="CY30" s="32"/>
      <c r="CZ30" s="31"/>
      <c r="DF30" s="32"/>
      <c r="DG30" s="31"/>
    </row>
    <row r="31" spans="1:116" s="1" customFormat="1" ht="25.5" x14ac:dyDescent="0.5">
      <c r="A31" s="97" t="s">
        <v>65</v>
      </c>
      <c r="B31" s="97"/>
      <c r="C31" s="97"/>
      <c r="D31" s="98"/>
      <c r="E31" s="50"/>
      <c r="F31" s="51"/>
      <c r="G31" s="51"/>
      <c r="H31" s="35"/>
      <c r="I31" s="35"/>
      <c r="J31" s="72" t="s">
        <v>33</v>
      </c>
      <c r="K31" s="73" t="s">
        <v>33</v>
      </c>
      <c r="L31" s="52"/>
      <c r="S31" s="27"/>
      <c r="T31" s="28"/>
      <c r="Z31" s="29"/>
      <c r="AA31" s="30"/>
      <c r="AG31" s="29"/>
      <c r="AH31" s="31"/>
      <c r="AI31" s="2"/>
      <c r="AJ31" s="2"/>
      <c r="AK31" s="2"/>
      <c r="AL31" s="2"/>
      <c r="AM31" s="2"/>
      <c r="AN31" s="32"/>
      <c r="AO31" s="31"/>
      <c r="AP31" s="2"/>
      <c r="AQ31" s="2"/>
      <c r="AR31" s="2"/>
      <c r="AS31" s="2"/>
      <c r="AT31" s="2"/>
      <c r="AU31" s="32"/>
      <c r="AV31" s="31"/>
      <c r="AW31" s="2"/>
      <c r="AX31" s="2"/>
      <c r="AY31" s="2"/>
      <c r="AZ31" s="2"/>
      <c r="BA31" s="2"/>
      <c r="BB31" s="32"/>
      <c r="BC31" s="31"/>
      <c r="BD31" s="2"/>
      <c r="BE31" s="2"/>
      <c r="BF31" s="2"/>
      <c r="BG31" s="2"/>
      <c r="BH31" s="2"/>
      <c r="BI31" s="32"/>
      <c r="BJ31" s="31"/>
      <c r="BK31" s="2"/>
      <c r="BL31" s="2"/>
      <c r="BM31" s="2"/>
      <c r="BN31" s="2"/>
      <c r="BO31" s="2"/>
      <c r="BP31" s="32"/>
      <c r="BQ31" s="31"/>
      <c r="BR31" s="2"/>
      <c r="BS31" s="2"/>
      <c r="BT31" s="2"/>
      <c r="BU31" s="2"/>
      <c r="BV31" s="2"/>
      <c r="BW31" s="32"/>
      <c r="BX31" s="31"/>
      <c r="BY31" s="2"/>
      <c r="BZ31" s="2"/>
      <c r="CA31" s="2"/>
      <c r="CB31" s="2"/>
      <c r="CC31" s="2"/>
      <c r="CD31" s="32"/>
      <c r="CE31" s="31"/>
      <c r="CF31" s="2"/>
      <c r="CG31" s="2"/>
      <c r="CH31" s="2"/>
      <c r="CI31" s="2"/>
      <c r="CJ31" s="2"/>
      <c r="CK31" s="32"/>
      <c r="CL31" s="31"/>
      <c r="CM31" s="2"/>
      <c r="CN31" s="2"/>
      <c r="CO31" s="2"/>
      <c r="CP31" s="2"/>
      <c r="CQ31" s="2"/>
      <c r="CR31" s="32"/>
      <c r="CS31" s="31"/>
      <c r="CT31" s="2"/>
      <c r="CU31" s="2"/>
      <c r="CV31" s="2"/>
      <c r="CW31" s="2"/>
      <c r="CX31" s="2"/>
      <c r="CY31" s="32"/>
      <c r="CZ31" s="31"/>
      <c r="DA31" s="2"/>
      <c r="DB31" s="2"/>
      <c r="DC31" s="2"/>
      <c r="DD31" s="2"/>
      <c r="DE31" s="2"/>
      <c r="DF31" s="32"/>
      <c r="DG31" s="31"/>
      <c r="DH31" s="2"/>
      <c r="DI31" s="2"/>
      <c r="DJ31" s="2"/>
      <c r="DK31" s="2"/>
      <c r="DL31" s="2"/>
    </row>
    <row r="32" spans="1:116" s="1" customFormat="1" ht="25.5" x14ac:dyDescent="0.5">
      <c r="A32" s="33" t="s">
        <v>66</v>
      </c>
      <c r="B32" s="20" t="s">
        <v>67</v>
      </c>
      <c r="C32" s="21">
        <v>1</v>
      </c>
      <c r="D32" s="21" t="s">
        <v>23</v>
      </c>
      <c r="E32" s="61" t="str">
        <f>A10</f>
        <v>1.1.2</v>
      </c>
      <c r="F32" s="22" t="s">
        <v>25</v>
      </c>
      <c r="G32" s="23">
        <v>1</v>
      </c>
      <c r="H32" s="35">
        <f>H30+C30</f>
        <v>67</v>
      </c>
      <c r="I32" s="35">
        <f>C32</f>
        <v>1</v>
      </c>
      <c r="J32" s="72">
        <v>53</v>
      </c>
      <c r="K32" s="73">
        <v>1</v>
      </c>
      <c r="L32" s="52">
        <v>0</v>
      </c>
      <c r="S32" s="27"/>
      <c r="T32" s="28"/>
      <c r="Z32" s="29"/>
      <c r="AA32" s="30"/>
      <c r="AG32" s="29"/>
      <c r="AH32" s="31"/>
      <c r="AI32" s="2"/>
      <c r="AJ32" s="2"/>
      <c r="AK32" s="2"/>
      <c r="AL32" s="2"/>
      <c r="AM32" s="2"/>
      <c r="AN32" s="32"/>
      <c r="AO32" s="31"/>
      <c r="AP32" s="2"/>
      <c r="AQ32" s="2"/>
      <c r="AR32" s="2"/>
      <c r="AS32" s="2"/>
      <c r="AT32" s="2"/>
      <c r="AU32" s="32"/>
      <c r="AV32" s="31"/>
      <c r="AW32" s="2"/>
      <c r="AX32" s="2"/>
      <c r="AY32" s="2"/>
      <c r="AZ32" s="2"/>
      <c r="BA32" s="2"/>
      <c r="BB32" s="32"/>
      <c r="BC32" s="31"/>
      <c r="BD32" s="2"/>
      <c r="BE32" s="2"/>
      <c r="BF32" s="2"/>
      <c r="BG32" s="2"/>
      <c r="BH32" s="2"/>
      <c r="BI32" s="32"/>
      <c r="BJ32" s="31"/>
      <c r="BK32" s="2"/>
      <c r="BL32" s="2"/>
      <c r="BM32" s="2"/>
      <c r="BN32" s="2"/>
      <c r="BO32" s="2"/>
      <c r="BP32" s="32"/>
      <c r="BQ32" s="31"/>
      <c r="BR32" s="2"/>
      <c r="BS32" s="2"/>
      <c r="BT32" s="2"/>
      <c r="BU32" s="2"/>
      <c r="BV32" s="2"/>
      <c r="BW32" s="32"/>
      <c r="BX32" s="31"/>
      <c r="BY32" s="2"/>
      <c r="BZ32" s="2"/>
      <c r="CA32" s="2"/>
      <c r="CB32" s="2"/>
      <c r="CC32" s="2"/>
      <c r="CD32" s="32"/>
      <c r="CE32" s="31"/>
      <c r="CF32" s="2"/>
      <c r="CG32" s="2"/>
      <c r="CH32" s="2"/>
      <c r="CI32" s="2"/>
      <c r="CJ32" s="2"/>
      <c r="CK32" s="32"/>
      <c r="CL32" s="31"/>
      <c r="CM32" s="2"/>
      <c r="CN32" s="2"/>
      <c r="CO32" s="2"/>
      <c r="CP32" s="2"/>
      <c r="CQ32" s="2"/>
      <c r="CR32" s="32"/>
      <c r="CS32" s="31"/>
      <c r="CT32" s="2"/>
      <c r="CU32" s="2"/>
      <c r="CV32" s="2"/>
      <c r="CW32" s="2"/>
      <c r="CX32" s="2"/>
      <c r="CY32" s="32"/>
      <c r="CZ32" s="31"/>
      <c r="DA32" s="2"/>
      <c r="DB32" s="2"/>
      <c r="DC32" s="2"/>
      <c r="DD32" s="2"/>
      <c r="DE32" s="2"/>
      <c r="DF32" s="32"/>
      <c r="DG32" s="31"/>
      <c r="DH32" s="2"/>
      <c r="DI32" s="2"/>
      <c r="DJ32" s="2"/>
      <c r="DK32" s="2"/>
      <c r="DL32" s="2"/>
    </row>
    <row r="33" spans="1:116" s="1" customFormat="1" ht="25.5" x14ac:dyDescent="0.5">
      <c r="A33" s="33" t="s">
        <v>68</v>
      </c>
      <c r="B33" s="20" t="s">
        <v>69</v>
      </c>
      <c r="C33" s="21">
        <v>7</v>
      </c>
      <c r="D33" s="21" t="s">
        <v>23</v>
      </c>
      <c r="E33" s="61" t="str">
        <f>A32</f>
        <v>4.1.1</v>
      </c>
      <c r="F33" s="22" t="s">
        <v>25</v>
      </c>
      <c r="G33" s="23">
        <v>1</v>
      </c>
      <c r="H33" s="35">
        <f>H32+C32</f>
        <v>68</v>
      </c>
      <c r="I33" s="35">
        <f t="shared" ref="I33:I36" si="18">C33</f>
        <v>7</v>
      </c>
      <c r="J33" s="72">
        <v>60</v>
      </c>
      <c r="K33" s="73">
        <v>1</v>
      </c>
      <c r="L33" s="52">
        <f t="shared" si="15"/>
        <v>1</v>
      </c>
      <c r="S33" s="27"/>
      <c r="T33" s="28"/>
      <c r="Z33" s="29"/>
      <c r="AA33" s="30"/>
      <c r="AG33" s="29"/>
      <c r="AH33" s="31"/>
      <c r="AI33" s="2"/>
      <c r="AJ33" s="2"/>
      <c r="AK33" s="2"/>
      <c r="AL33" s="2"/>
      <c r="AM33" s="2"/>
      <c r="AN33" s="32"/>
      <c r="AO33" s="31"/>
      <c r="AP33" s="2"/>
      <c r="AQ33" s="2"/>
      <c r="AR33" s="2"/>
      <c r="AS33" s="2"/>
      <c r="AT33" s="2"/>
      <c r="AU33" s="32"/>
      <c r="AV33" s="31"/>
      <c r="AW33" s="2"/>
      <c r="AX33" s="2"/>
      <c r="AY33" s="2"/>
      <c r="AZ33" s="2"/>
      <c r="BA33" s="2"/>
      <c r="BB33" s="32"/>
      <c r="BC33" s="31"/>
      <c r="BD33" s="2"/>
      <c r="BE33" s="2"/>
      <c r="BF33" s="2"/>
      <c r="BG33" s="2"/>
      <c r="BH33" s="2"/>
      <c r="BI33" s="32"/>
      <c r="BJ33" s="31"/>
      <c r="BK33" s="2"/>
      <c r="BL33" s="2"/>
      <c r="BM33" s="2"/>
      <c r="BN33" s="2"/>
      <c r="BO33" s="2"/>
      <c r="BP33" s="32"/>
      <c r="BQ33" s="31"/>
      <c r="BR33" s="2"/>
      <c r="BS33" s="2"/>
      <c r="BT33" s="2"/>
      <c r="BU33" s="2"/>
      <c r="BV33" s="2"/>
      <c r="BW33" s="32"/>
      <c r="BX33" s="31"/>
      <c r="BY33" s="2"/>
      <c r="BZ33" s="2"/>
      <c r="CA33" s="2"/>
      <c r="CB33" s="2"/>
      <c r="CC33" s="2"/>
      <c r="CD33" s="32"/>
      <c r="CE33" s="31"/>
      <c r="CF33" s="2"/>
      <c r="CG33" s="2"/>
      <c r="CH33" s="2"/>
      <c r="CI33" s="2"/>
      <c r="CJ33" s="2"/>
      <c r="CK33" s="32"/>
      <c r="CL33" s="31"/>
      <c r="CM33" s="2"/>
      <c r="CN33" s="2"/>
      <c r="CO33" s="2"/>
      <c r="CP33" s="2"/>
      <c r="CQ33" s="2"/>
      <c r="CR33" s="32"/>
      <c r="CS33" s="31"/>
      <c r="CT33" s="2"/>
      <c r="CU33" s="2"/>
      <c r="CV33" s="2"/>
      <c r="CW33" s="2"/>
      <c r="CX33" s="2"/>
      <c r="CY33" s="32"/>
      <c r="CZ33" s="31"/>
      <c r="DA33" s="2"/>
      <c r="DB33" s="2"/>
      <c r="DC33" s="2"/>
      <c r="DD33" s="2"/>
      <c r="DE33" s="2"/>
      <c r="DF33" s="32"/>
      <c r="DG33" s="31"/>
      <c r="DH33" s="2"/>
      <c r="DI33" s="2"/>
      <c r="DJ33" s="2"/>
      <c r="DK33" s="2"/>
      <c r="DL33" s="2"/>
    </row>
    <row r="34" spans="1:116" s="1" customFormat="1" ht="25.5" x14ac:dyDescent="0.5">
      <c r="A34" s="33" t="s">
        <v>70</v>
      </c>
      <c r="B34" s="20" t="s">
        <v>71</v>
      </c>
      <c r="C34" s="21">
        <v>7</v>
      </c>
      <c r="D34" s="21" t="s">
        <v>23</v>
      </c>
      <c r="E34" s="61" t="s">
        <v>72</v>
      </c>
      <c r="F34" s="22" t="s">
        <v>25</v>
      </c>
      <c r="G34" s="23">
        <v>1</v>
      </c>
      <c r="H34" s="35">
        <f t="shared" ref="H34:H35" si="19">H33+C33</f>
        <v>75</v>
      </c>
      <c r="I34" s="35">
        <f t="shared" si="18"/>
        <v>7</v>
      </c>
      <c r="J34" s="72">
        <v>54</v>
      </c>
      <c r="K34" s="73">
        <v>2</v>
      </c>
      <c r="L34" s="52">
        <f t="shared" si="15"/>
        <v>1</v>
      </c>
      <c r="S34" s="27"/>
      <c r="T34" s="28"/>
      <c r="Z34" s="29"/>
      <c r="AA34" s="30"/>
      <c r="AG34" s="29"/>
      <c r="AH34" s="31"/>
      <c r="AI34" s="2"/>
      <c r="AJ34" s="2"/>
      <c r="AK34" s="2"/>
      <c r="AL34" s="2"/>
      <c r="AM34" s="2"/>
      <c r="AN34" s="32"/>
      <c r="AO34" s="31"/>
      <c r="AP34" s="2"/>
      <c r="AQ34" s="2"/>
      <c r="AR34" s="2"/>
      <c r="AS34" s="2"/>
      <c r="AT34" s="2"/>
      <c r="AU34" s="32"/>
      <c r="AV34" s="31"/>
      <c r="AW34" s="2"/>
      <c r="AX34" s="2"/>
      <c r="AY34" s="2"/>
      <c r="AZ34" s="2"/>
      <c r="BA34" s="2"/>
      <c r="BB34" s="32"/>
      <c r="BC34" s="31"/>
      <c r="BD34" s="2"/>
      <c r="BE34" s="2"/>
      <c r="BF34" s="2"/>
      <c r="BG34" s="2"/>
      <c r="BH34" s="2"/>
      <c r="BI34" s="32"/>
      <c r="BJ34" s="31"/>
      <c r="BK34" s="2"/>
      <c r="BL34" s="2"/>
      <c r="BM34" s="2"/>
      <c r="BN34" s="2"/>
      <c r="BO34" s="2"/>
      <c r="BP34" s="32"/>
      <c r="BQ34" s="31"/>
      <c r="BR34" s="2"/>
      <c r="BS34" s="2"/>
      <c r="BT34" s="2"/>
      <c r="BU34" s="2"/>
      <c r="BV34" s="2"/>
      <c r="BW34" s="32"/>
      <c r="BX34" s="31"/>
      <c r="BY34" s="2"/>
      <c r="BZ34" s="2"/>
      <c r="CA34" s="2"/>
      <c r="CB34" s="2"/>
      <c r="CC34" s="2"/>
      <c r="CD34" s="32"/>
      <c r="CE34" s="31"/>
      <c r="CF34" s="2"/>
      <c r="CG34" s="2"/>
      <c r="CH34" s="2"/>
      <c r="CI34" s="2"/>
      <c r="CJ34" s="2"/>
      <c r="CK34" s="32"/>
      <c r="CL34" s="31"/>
      <c r="CM34" s="2"/>
      <c r="CN34" s="2"/>
      <c r="CO34" s="2"/>
      <c r="CP34" s="2"/>
      <c r="CQ34" s="2"/>
      <c r="CR34" s="32"/>
      <c r="CS34" s="31"/>
      <c r="CT34" s="2"/>
      <c r="CU34" s="2"/>
      <c r="CV34" s="2"/>
      <c r="CW34" s="2"/>
      <c r="CX34" s="2"/>
      <c r="CY34" s="32"/>
      <c r="CZ34" s="31"/>
      <c r="DA34" s="2"/>
      <c r="DB34" s="2"/>
      <c r="DC34" s="2"/>
      <c r="DD34" s="2"/>
      <c r="DE34" s="2"/>
      <c r="DF34" s="32"/>
      <c r="DG34" s="31"/>
      <c r="DH34" s="2"/>
      <c r="DI34" s="2"/>
      <c r="DJ34" s="2"/>
      <c r="DK34" s="2"/>
      <c r="DL34" s="2"/>
    </row>
    <row r="35" spans="1:116" s="1" customFormat="1" ht="25.5" x14ac:dyDescent="0.5">
      <c r="A35" s="33" t="s">
        <v>73</v>
      </c>
      <c r="B35" s="20" t="s">
        <v>74</v>
      </c>
      <c r="C35" s="21">
        <v>8</v>
      </c>
      <c r="D35" s="21" t="s">
        <v>23</v>
      </c>
      <c r="E35" s="61" t="str">
        <f>A34</f>
        <v>4.1.3</v>
      </c>
      <c r="F35" s="22" t="s">
        <v>25</v>
      </c>
      <c r="G35" s="23">
        <v>1</v>
      </c>
      <c r="H35" s="35">
        <f t="shared" si="19"/>
        <v>82</v>
      </c>
      <c r="I35" s="35">
        <f t="shared" si="18"/>
        <v>8</v>
      </c>
      <c r="J35" s="72">
        <v>60</v>
      </c>
      <c r="K35" s="73">
        <v>2</v>
      </c>
      <c r="L35" s="52">
        <f t="shared" ref="L35:L36" si="20">G35</f>
        <v>1</v>
      </c>
      <c r="S35" s="27"/>
      <c r="T35" s="28"/>
      <c r="Z35" s="29"/>
      <c r="AA35" s="30"/>
      <c r="AG35" s="29"/>
      <c r="AH35" s="31"/>
      <c r="AI35" s="2"/>
      <c r="AJ35" s="2"/>
      <c r="AK35" s="2"/>
      <c r="AL35" s="2"/>
      <c r="AM35" s="2"/>
      <c r="AN35" s="32"/>
      <c r="AO35" s="31"/>
      <c r="AP35" s="2"/>
      <c r="AQ35" s="2"/>
      <c r="AR35" s="2"/>
      <c r="AS35" s="2"/>
      <c r="AT35" s="2"/>
      <c r="AU35" s="32"/>
      <c r="AV35" s="31"/>
      <c r="AW35" s="2"/>
      <c r="AX35" s="2"/>
      <c r="AY35" s="2"/>
      <c r="AZ35" s="2"/>
      <c r="BA35" s="2"/>
      <c r="BB35" s="32"/>
      <c r="BC35" s="31"/>
      <c r="BD35" s="2"/>
      <c r="BE35" s="2"/>
      <c r="BF35" s="2"/>
      <c r="BG35" s="2"/>
      <c r="BH35" s="2"/>
      <c r="BI35" s="32"/>
      <c r="BJ35" s="31"/>
      <c r="BK35" s="2"/>
      <c r="BL35" s="2"/>
      <c r="BM35" s="2"/>
      <c r="BN35" s="2"/>
      <c r="BO35" s="2"/>
      <c r="BP35" s="32"/>
      <c r="BQ35" s="31"/>
      <c r="BR35" s="2"/>
      <c r="BS35" s="2"/>
      <c r="BT35" s="2"/>
      <c r="BU35" s="2"/>
      <c r="BV35" s="2"/>
      <c r="BW35" s="32"/>
      <c r="BX35" s="31"/>
      <c r="BY35" s="2"/>
      <c r="BZ35" s="2"/>
      <c r="CA35" s="2"/>
      <c r="CB35" s="2"/>
      <c r="CC35" s="2"/>
      <c r="CD35" s="32"/>
      <c r="CE35" s="31"/>
      <c r="CF35" s="2"/>
      <c r="CG35" s="2"/>
      <c r="CH35" s="2"/>
      <c r="CI35" s="2"/>
      <c r="CJ35" s="2"/>
      <c r="CK35" s="32"/>
      <c r="CL35" s="31"/>
      <c r="CM35" s="2"/>
      <c r="CN35" s="2"/>
      <c r="CO35" s="2"/>
      <c r="CP35" s="2"/>
      <c r="CQ35" s="2"/>
      <c r="CR35" s="32"/>
      <c r="CS35" s="31"/>
      <c r="CT35" s="2"/>
      <c r="CU35" s="2"/>
      <c r="CV35" s="2"/>
      <c r="CW35" s="2"/>
      <c r="CX35" s="2"/>
      <c r="CY35" s="32"/>
      <c r="CZ35" s="31"/>
      <c r="DA35" s="2"/>
      <c r="DB35" s="2"/>
      <c r="DC35" s="2"/>
      <c r="DD35" s="2"/>
      <c r="DE35" s="2"/>
      <c r="DF35" s="32"/>
      <c r="DG35" s="31"/>
      <c r="DH35" s="2"/>
      <c r="DI35" s="2"/>
      <c r="DJ35" s="2"/>
      <c r="DK35" s="2"/>
      <c r="DL35" s="2"/>
    </row>
    <row r="36" spans="1:116" s="1" customFormat="1" ht="25.5" x14ac:dyDescent="0.5">
      <c r="A36" s="33" t="s">
        <v>75</v>
      </c>
      <c r="B36" s="20" t="s">
        <v>76</v>
      </c>
      <c r="C36" s="21">
        <v>6</v>
      </c>
      <c r="D36" s="21" t="s">
        <v>23</v>
      </c>
      <c r="E36" s="61" t="str">
        <f>A33</f>
        <v>4.1.2</v>
      </c>
      <c r="F36" s="22" t="s">
        <v>25</v>
      </c>
      <c r="G36" s="23">
        <v>1</v>
      </c>
      <c r="H36" s="35">
        <f>H33</f>
        <v>68</v>
      </c>
      <c r="I36" s="35">
        <f t="shared" si="18"/>
        <v>6</v>
      </c>
      <c r="J36" s="72">
        <v>65</v>
      </c>
      <c r="K36" s="73">
        <v>7</v>
      </c>
      <c r="L36" s="52">
        <f t="shared" si="20"/>
        <v>1</v>
      </c>
      <c r="S36" s="27"/>
      <c r="T36" s="28"/>
      <c r="Z36" s="29"/>
      <c r="AA36" s="30"/>
      <c r="AG36" s="29"/>
      <c r="AH36" s="31"/>
      <c r="AI36" s="2"/>
      <c r="AJ36" s="2"/>
      <c r="AK36" s="2"/>
      <c r="AL36" s="2"/>
      <c r="AM36" s="2"/>
      <c r="AN36" s="32"/>
      <c r="AO36" s="31"/>
      <c r="AP36" s="2"/>
      <c r="AQ36" s="2"/>
      <c r="AR36" s="2"/>
      <c r="AS36" s="2"/>
      <c r="AT36" s="2"/>
      <c r="AU36" s="32"/>
      <c r="AV36" s="31"/>
      <c r="AW36" s="2"/>
      <c r="AX36" s="2"/>
      <c r="AY36" s="2"/>
      <c r="AZ36" s="2"/>
      <c r="BA36" s="2"/>
      <c r="BB36" s="32"/>
      <c r="BC36" s="31"/>
      <c r="BD36" s="2"/>
      <c r="BE36" s="2"/>
      <c r="BF36" s="2"/>
      <c r="BG36" s="2"/>
      <c r="BH36" s="2"/>
      <c r="BI36" s="32"/>
      <c r="BJ36" s="31"/>
      <c r="BK36" s="2"/>
      <c r="BL36" s="2"/>
      <c r="BM36" s="2"/>
      <c r="BN36" s="2"/>
      <c r="BO36" s="2"/>
      <c r="BP36" s="32"/>
      <c r="BQ36" s="31"/>
      <c r="BR36" s="2"/>
      <c r="BS36" s="2"/>
      <c r="BT36" s="2"/>
      <c r="BU36" s="2"/>
      <c r="BV36" s="2"/>
      <c r="BW36" s="32"/>
      <c r="BX36" s="31"/>
      <c r="BY36" s="2"/>
      <c r="BZ36" s="2"/>
      <c r="CA36" s="2"/>
      <c r="CB36" s="2"/>
      <c r="CC36" s="2"/>
      <c r="CD36" s="32"/>
      <c r="CE36" s="31"/>
      <c r="CF36" s="2"/>
      <c r="CG36" s="2"/>
      <c r="CH36" s="2"/>
      <c r="CI36" s="2"/>
      <c r="CJ36" s="2"/>
      <c r="CK36" s="32"/>
      <c r="CL36" s="31"/>
      <c r="CM36" s="2"/>
      <c r="CN36" s="2"/>
      <c r="CO36" s="2"/>
      <c r="CP36" s="2"/>
      <c r="CQ36" s="2"/>
      <c r="CR36" s="32"/>
      <c r="CS36" s="31"/>
      <c r="CT36" s="2"/>
      <c r="CU36" s="2"/>
      <c r="CV36" s="2"/>
      <c r="CW36" s="2"/>
      <c r="CX36" s="2"/>
      <c r="CY36" s="32"/>
      <c r="CZ36" s="31"/>
      <c r="DA36" s="2"/>
      <c r="DB36" s="2"/>
      <c r="DC36" s="2"/>
      <c r="DD36" s="2"/>
      <c r="DE36" s="2"/>
      <c r="DF36" s="32"/>
      <c r="DG36" s="31"/>
      <c r="DH36" s="2"/>
      <c r="DI36" s="2"/>
      <c r="DJ36" s="2"/>
      <c r="DK36" s="2"/>
      <c r="DL36" s="2"/>
    </row>
    <row r="37" spans="1:116" s="1" customFormat="1" ht="25.5" x14ac:dyDescent="0.5">
      <c r="A37" s="33" t="s">
        <v>77</v>
      </c>
      <c r="B37" s="20" t="s">
        <v>78</v>
      </c>
      <c r="C37" s="21">
        <v>8</v>
      </c>
      <c r="D37" s="21" t="s">
        <v>23</v>
      </c>
      <c r="E37" s="61" t="str">
        <f>A36</f>
        <v>4.2.1</v>
      </c>
      <c r="F37" s="22" t="s">
        <v>25</v>
      </c>
      <c r="G37" s="23">
        <v>1</v>
      </c>
      <c r="H37" s="35">
        <v>88</v>
      </c>
      <c r="I37" s="35">
        <v>4</v>
      </c>
      <c r="J37" s="72">
        <v>88</v>
      </c>
      <c r="K37" s="73">
        <v>5</v>
      </c>
      <c r="L37" s="52">
        <f t="shared" si="15"/>
        <v>1</v>
      </c>
      <c r="S37" s="27"/>
      <c r="T37" s="28"/>
      <c r="Z37" s="29"/>
      <c r="AA37" s="30"/>
      <c r="AG37" s="29"/>
      <c r="AH37" s="31"/>
      <c r="AI37" s="2"/>
      <c r="AJ37" s="2"/>
      <c r="AK37" s="2"/>
      <c r="AL37" s="2"/>
      <c r="AM37" s="2"/>
      <c r="AN37" s="32"/>
      <c r="AO37" s="31"/>
      <c r="AP37" s="2"/>
      <c r="AQ37" s="2"/>
      <c r="AR37" s="2"/>
      <c r="AS37" s="2"/>
      <c r="AT37" s="2"/>
      <c r="AU37" s="32"/>
      <c r="AV37" s="31"/>
      <c r="AW37" s="2"/>
      <c r="AX37" s="2"/>
      <c r="AY37" s="2"/>
      <c r="AZ37" s="2"/>
      <c r="BA37" s="2"/>
      <c r="BB37" s="32"/>
      <c r="BC37" s="31"/>
      <c r="BD37" s="2"/>
      <c r="BE37" s="2"/>
      <c r="BF37" s="2"/>
      <c r="BG37" s="2"/>
      <c r="BH37" s="2"/>
      <c r="BI37" s="32"/>
      <c r="BJ37" s="31"/>
      <c r="BK37" s="2"/>
      <c r="BL37" s="2"/>
      <c r="BM37" s="2"/>
      <c r="BN37" s="2"/>
      <c r="BO37" s="2"/>
      <c r="BP37" s="32"/>
      <c r="BQ37" s="31"/>
      <c r="BR37" s="2"/>
      <c r="BS37" s="2"/>
      <c r="BT37" s="2"/>
      <c r="BU37" s="2"/>
      <c r="BV37" s="2"/>
      <c r="BW37" s="32"/>
      <c r="BX37" s="31"/>
      <c r="BY37" s="2"/>
      <c r="BZ37" s="2"/>
      <c r="CA37" s="2"/>
      <c r="CB37" s="2"/>
      <c r="CC37" s="2"/>
      <c r="CD37" s="32"/>
      <c r="CE37" s="31"/>
      <c r="CF37" s="2"/>
      <c r="CG37" s="2"/>
      <c r="CH37" s="2"/>
      <c r="CI37" s="2"/>
      <c r="CJ37" s="2"/>
      <c r="CK37" s="32"/>
      <c r="CL37" s="31"/>
      <c r="CM37" s="2"/>
      <c r="CN37" s="2"/>
      <c r="CO37" s="2"/>
      <c r="CP37" s="2"/>
      <c r="CQ37" s="2"/>
      <c r="CR37" s="32"/>
      <c r="CS37" s="31"/>
      <c r="CT37" s="2"/>
      <c r="CU37" s="2"/>
      <c r="CV37" s="2"/>
      <c r="CW37" s="2"/>
      <c r="CX37" s="2"/>
      <c r="CY37" s="32"/>
      <c r="CZ37" s="31"/>
      <c r="DA37" s="2"/>
      <c r="DB37" s="2"/>
      <c r="DC37" s="2"/>
      <c r="DD37" s="2"/>
      <c r="DE37" s="2"/>
      <c r="DF37" s="32"/>
      <c r="DG37" s="31"/>
      <c r="DH37" s="2"/>
      <c r="DI37" s="2"/>
      <c r="DJ37" s="2"/>
      <c r="DK37" s="2"/>
      <c r="DL37" s="2"/>
    </row>
    <row r="38" spans="1:116" s="1" customFormat="1" ht="25.5" x14ac:dyDescent="0.5">
      <c r="A38" s="33" t="s">
        <v>79</v>
      </c>
      <c r="B38" s="20" t="s">
        <v>80</v>
      </c>
      <c r="C38" s="21">
        <v>7</v>
      </c>
      <c r="D38" s="21" t="s">
        <v>23</v>
      </c>
      <c r="E38" s="61" t="str">
        <f>A37</f>
        <v>4.2.2</v>
      </c>
      <c r="F38" s="22" t="s">
        <v>25</v>
      </c>
      <c r="G38" s="23">
        <v>1</v>
      </c>
      <c r="H38" s="35">
        <v>92</v>
      </c>
      <c r="I38" s="35">
        <v>4</v>
      </c>
      <c r="J38" s="72">
        <v>92</v>
      </c>
      <c r="K38" s="73">
        <v>1</v>
      </c>
      <c r="L38" s="52">
        <f t="shared" si="15"/>
        <v>1</v>
      </c>
      <c r="S38" s="27"/>
      <c r="T38" s="28"/>
      <c r="Z38" s="29"/>
      <c r="AA38" s="30"/>
      <c r="AG38" s="29"/>
      <c r="AH38" s="31"/>
      <c r="AI38" s="2"/>
      <c r="AJ38" s="2"/>
      <c r="AK38" s="2"/>
      <c r="AL38" s="2"/>
      <c r="AM38" s="2"/>
      <c r="AN38" s="32"/>
      <c r="AO38" s="31"/>
      <c r="AP38" s="2"/>
      <c r="AQ38" s="2"/>
      <c r="AR38" s="2"/>
      <c r="AS38" s="2"/>
      <c r="AT38" s="2"/>
      <c r="AU38" s="32"/>
      <c r="AV38" s="31"/>
      <c r="AW38" s="2"/>
      <c r="AX38" s="2"/>
      <c r="AY38" s="2"/>
      <c r="AZ38" s="2"/>
      <c r="BA38" s="2"/>
      <c r="BB38" s="32"/>
      <c r="BC38" s="31"/>
      <c r="BD38" s="2"/>
      <c r="BE38" s="2"/>
      <c r="BF38" s="2"/>
      <c r="BG38" s="2"/>
      <c r="BH38" s="2"/>
      <c r="BI38" s="32"/>
      <c r="BJ38" s="31"/>
      <c r="BK38" s="2"/>
      <c r="BL38" s="2"/>
      <c r="BM38" s="2"/>
      <c r="BN38" s="2"/>
      <c r="BO38" s="2"/>
      <c r="BP38" s="32"/>
      <c r="BQ38" s="31"/>
      <c r="BR38" s="2"/>
      <c r="BS38" s="2"/>
      <c r="BT38" s="2"/>
      <c r="BU38" s="2"/>
      <c r="BV38" s="2"/>
      <c r="BW38" s="32"/>
      <c r="BX38" s="31"/>
      <c r="BY38" s="2"/>
      <c r="BZ38" s="2"/>
      <c r="CA38" s="2"/>
      <c r="CB38" s="2"/>
      <c r="CC38" s="2"/>
      <c r="CD38" s="32"/>
      <c r="CE38" s="31"/>
      <c r="CF38" s="2"/>
      <c r="CG38" s="2"/>
      <c r="CH38" s="2"/>
      <c r="CI38" s="2"/>
      <c r="CJ38" s="2"/>
      <c r="CK38" s="32"/>
      <c r="CL38" s="31"/>
      <c r="CM38" s="2"/>
      <c r="CN38" s="2"/>
      <c r="CO38" s="2"/>
      <c r="CP38" s="2"/>
      <c r="CQ38" s="2"/>
      <c r="CR38" s="32"/>
      <c r="CS38" s="31"/>
      <c r="CT38" s="2"/>
      <c r="CU38" s="2"/>
      <c r="CV38" s="2"/>
      <c r="CW38" s="2"/>
      <c r="CX38" s="2"/>
      <c r="CY38" s="32"/>
      <c r="CZ38" s="31"/>
      <c r="DA38" s="2"/>
      <c r="DB38" s="2"/>
      <c r="DC38" s="2"/>
      <c r="DD38" s="2"/>
      <c r="DE38" s="2"/>
      <c r="DF38" s="32"/>
      <c r="DG38" s="31"/>
      <c r="DH38" s="2"/>
      <c r="DI38" s="2"/>
      <c r="DJ38" s="2"/>
      <c r="DK38" s="2"/>
      <c r="DL38" s="2"/>
    </row>
    <row r="39" spans="1:116" ht="25.5" x14ac:dyDescent="0.5">
      <c r="A39" s="97" t="s">
        <v>81</v>
      </c>
      <c r="B39" s="97"/>
      <c r="C39" s="97"/>
      <c r="D39" s="98"/>
      <c r="E39" s="62"/>
      <c r="F39" s="51"/>
      <c r="G39" s="51"/>
      <c r="H39" s="35"/>
      <c r="I39" s="35"/>
      <c r="J39" s="72" t="s">
        <v>33</v>
      </c>
      <c r="K39" s="73" t="s">
        <v>33</v>
      </c>
      <c r="L39" s="52"/>
      <c r="S39" s="27"/>
      <c r="T39" s="28"/>
      <c r="Z39" s="29"/>
      <c r="AA39" s="30"/>
      <c r="AG39" s="29"/>
      <c r="AH39" s="31"/>
      <c r="AN39" s="32"/>
      <c r="AO39" s="31"/>
      <c r="AU39" s="32"/>
      <c r="AV39" s="31"/>
      <c r="BB39" s="32"/>
      <c r="BC39" s="31"/>
      <c r="BI39" s="32"/>
      <c r="BJ39" s="31"/>
      <c r="BP39" s="32"/>
      <c r="BQ39" s="31"/>
      <c r="BW39" s="32"/>
      <c r="BX39" s="31"/>
      <c r="CD39" s="32"/>
      <c r="CE39" s="31"/>
      <c r="CK39" s="32"/>
      <c r="CL39" s="31"/>
      <c r="CR39" s="32"/>
      <c r="CS39" s="31"/>
      <c r="CY39" s="32"/>
      <c r="CZ39" s="31"/>
      <c r="DF39" s="32"/>
      <c r="DG39" s="31"/>
    </row>
    <row r="40" spans="1:116" ht="25.5" x14ac:dyDescent="0.3">
      <c r="A40" s="37">
        <v>5.0999999999999996</v>
      </c>
      <c r="B40" s="20" t="s">
        <v>82</v>
      </c>
      <c r="C40" s="38">
        <v>1</v>
      </c>
      <c r="D40" s="21" t="s">
        <v>62</v>
      </c>
      <c r="E40" s="61" t="str">
        <f>A32</f>
        <v>4.1.1</v>
      </c>
      <c r="F40" s="22" t="s">
        <v>25</v>
      </c>
      <c r="G40" s="23">
        <v>1</v>
      </c>
      <c r="H40" s="35">
        <f>H33</f>
        <v>68</v>
      </c>
      <c r="I40" s="35">
        <f>C40</f>
        <v>1</v>
      </c>
      <c r="J40" s="36">
        <v>45</v>
      </c>
      <c r="K40" s="36">
        <v>1</v>
      </c>
      <c r="L40" s="52">
        <f>G40</f>
        <v>1</v>
      </c>
      <c r="S40" s="27"/>
      <c r="T40" s="28"/>
      <c r="Z40" s="29"/>
      <c r="AA40" s="30"/>
      <c r="AG40" s="29"/>
      <c r="AH40" s="31"/>
      <c r="AN40" s="32"/>
      <c r="AO40" s="31"/>
      <c r="AU40" s="32"/>
      <c r="AV40" s="31"/>
      <c r="BB40" s="32"/>
      <c r="BC40" s="31"/>
      <c r="BI40" s="32"/>
      <c r="BJ40" s="31"/>
      <c r="BP40" s="32"/>
      <c r="BQ40" s="31"/>
      <c r="BW40" s="32"/>
      <c r="BX40" s="31"/>
      <c r="CD40" s="32"/>
      <c r="CE40" s="31"/>
      <c r="CK40" s="32"/>
      <c r="CL40" s="31"/>
      <c r="CR40" s="32"/>
      <c r="CS40" s="31"/>
      <c r="CY40" s="32"/>
      <c r="CZ40" s="31"/>
      <c r="DF40" s="32"/>
      <c r="DG40" s="31"/>
    </row>
    <row r="41" spans="1:116" ht="25.5" x14ac:dyDescent="0.3">
      <c r="A41" s="37">
        <v>5.2</v>
      </c>
      <c r="B41" s="20" t="s">
        <v>83</v>
      </c>
      <c r="C41" s="38">
        <v>6</v>
      </c>
      <c r="D41" s="21" t="s">
        <v>23</v>
      </c>
      <c r="E41" s="61" t="str">
        <f>E38</f>
        <v>4.2.2</v>
      </c>
      <c r="F41" s="22" t="s">
        <v>25</v>
      </c>
      <c r="G41" s="23">
        <v>1</v>
      </c>
      <c r="H41" s="35">
        <v>96</v>
      </c>
      <c r="I41" s="35">
        <f>C41</f>
        <v>6</v>
      </c>
      <c r="J41" s="36">
        <v>96</v>
      </c>
      <c r="K41" s="36">
        <v>6</v>
      </c>
      <c r="L41" s="52">
        <f>G41</f>
        <v>1</v>
      </c>
      <c r="S41" s="27"/>
      <c r="T41" s="28"/>
      <c r="Z41" s="29"/>
      <c r="AA41" s="30"/>
      <c r="AG41" s="29"/>
      <c r="AH41" s="31"/>
      <c r="AN41" s="32"/>
      <c r="AO41" s="31"/>
      <c r="AU41" s="32"/>
      <c r="AV41" s="31"/>
      <c r="BB41" s="32"/>
      <c r="BC41" s="31"/>
      <c r="BI41" s="32"/>
      <c r="BJ41" s="31"/>
      <c r="BP41" s="32"/>
      <c r="BQ41" s="31"/>
      <c r="BW41" s="32"/>
      <c r="BX41" s="31"/>
      <c r="CD41" s="32"/>
      <c r="CE41" s="31"/>
      <c r="CK41" s="32"/>
      <c r="CL41" s="31"/>
      <c r="CR41" s="32"/>
      <c r="CS41" s="31"/>
      <c r="CY41" s="32"/>
      <c r="CZ41" s="31"/>
      <c r="DF41" s="32"/>
      <c r="DG41" s="31"/>
    </row>
    <row r="42" spans="1:116" ht="25.5" x14ac:dyDescent="0.3">
      <c r="A42" s="37">
        <v>5.3</v>
      </c>
      <c r="B42" s="20" t="s">
        <v>84</v>
      </c>
      <c r="C42" s="38">
        <v>50</v>
      </c>
      <c r="D42" s="21" t="s">
        <v>62</v>
      </c>
      <c r="E42" s="61">
        <f>A29</f>
        <v>3.3</v>
      </c>
      <c r="F42" s="22" t="s">
        <v>25</v>
      </c>
      <c r="G42" s="23">
        <v>1</v>
      </c>
      <c r="H42" s="35">
        <f>H29</f>
        <v>54</v>
      </c>
      <c r="I42" s="35">
        <f>C42</f>
        <v>50</v>
      </c>
      <c r="J42" s="36">
        <v>87</v>
      </c>
      <c r="K42" s="36">
        <v>20</v>
      </c>
      <c r="L42" s="52">
        <f>G42</f>
        <v>1</v>
      </c>
      <c r="S42" s="27"/>
      <c r="T42" s="28"/>
      <c r="Z42" s="29"/>
      <c r="AA42" s="30"/>
      <c r="AG42" s="29"/>
      <c r="AH42" s="31"/>
      <c r="AN42" s="32"/>
      <c r="AO42" s="31"/>
      <c r="AU42" s="32"/>
      <c r="AV42" s="31"/>
      <c r="BB42" s="32"/>
      <c r="BC42" s="31"/>
      <c r="BI42" s="32"/>
      <c r="BJ42" s="31"/>
      <c r="BP42" s="32"/>
      <c r="BQ42" s="31"/>
      <c r="BW42" s="32"/>
      <c r="BX42" s="31"/>
      <c r="CD42" s="32"/>
      <c r="CE42" s="31"/>
      <c r="CK42" s="32"/>
      <c r="CL42" s="31"/>
      <c r="CR42" s="32"/>
      <c r="CS42" s="31"/>
      <c r="CY42" s="32"/>
      <c r="CZ42" s="31"/>
      <c r="DF42" s="32"/>
      <c r="DG42" s="31"/>
    </row>
    <row r="43" spans="1:116" ht="25.5" x14ac:dyDescent="0.3">
      <c r="A43" s="37">
        <v>5.4</v>
      </c>
      <c r="B43" s="20" t="s">
        <v>85</v>
      </c>
      <c r="C43" s="38">
        <v>1</v>
      </c>
      <c r="D43" s="21" t="s">
        <v>62</v>
      </c>
      <c r="E43" s="63">
        <f>A42</f>
        <v>5.3</v>
      </c>
      <c r="F43" s="22" t="s">
        <v>25</v>
      </c>
      <c r="G43" s="23">
        <v>1</v>
      </c>
      <c r="H43" s="35">
        <f>H42+C42</f>
        <v>104</v>
      </c>
      <c r="I43" s="35">
        <f t="shared" ref="I43" si="21">C43</f>
        <v>1</v>
      </c>
      <c r="J43" s="36">
        <v>107</v>
      </c>
      <c r="K43" s="36">
        <v>1</v>
      </c>
      <c r="L43" s="52">
        <v>1</v>
      </c>
      <c r="S43" s="39"/>
      <c r="T43" s="40"/>
      <c r="Z43" s="41"/>
      <c r="AA43" s="42"/>
      <c r="AG43" s="41"/>
      <c r="AH43" s="43"/>
      <c r="AN43" s="44"/>
      <c r="AO43" s="43"/>
      <c r="AU43" s="44"/>
      <c r="AV43" s="43"/>
      <c r="BB43" s="44"/>
      <c r="BC43" s="43"/>
      <c r="BI43" s="44"/>
      <c r="BJ43" s="43"/>
      <c r="BP43" s="44"/>
      <c r="BQ43" s="43"/>
      <c r="BW43" s="44"/>
      <c r="BX43" s="43"/>
      <c r="CD43" s="44"/>
      <c r="CE43" s="43"/>
      <c r="CJ43" s="45"/>
      <c r="CK43" s="44"/>
      <c r="CL43" s="43"/>
      <c r="CM43" s="45"/>
      <c r="CN43" s="45"/>
      <c r="CO43" s="45"/>
      <c r="CP43" s="45"/>
      <c r="CQ43" s="45"/>
      <c r="CR43" s="44"/>
      <c r="CS43" s="43"/>
      <c r="CT43" s="45"/>
      <c r="CU43" s="45"/>
      <c r="CV43" s="45"/>
      <c r="CY43" s="44"/>
      <c r="CZ43" s="43"/>
      <c r="DB43" s="45"/>
      <c r="DC43" s="45"/>
      <c r="DD43" s="45"/>
      <c r="DF43" s="44"/>
      <c r="DG43" s="43"/>
    </row>
    <row r="44" spans="1:116" x14ac:dyDescent="0.35"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</row>
    <row r="45" spans="1:116" x14ac:dyDescent="0.35">
      <c r="I45" s="1">
        <f>SUM(I9:I21,I27:I30,I32:I36,I40:I42)</f>
        <v>168</v>
      </c>
      <c r="K45" s="1">
        <f>SUM(K9:K43)</f>
        <v>131</v>
      </c>
    </row>
    <row r="46" spans="1:116" x14ac:dyDescent="0.35">
      <c r="I46" s="1">
        <f>SUM(I9:I43)</f>
        <v>187</v>
      </c>
      <c r="K46" s="1">
        <f>K45*100/I45</f>
        <v>77.976190476190482</v>
      </c>
    </row>
    <row r="47" spans="1:116" x14ac:dyDescent="0.35">
      <c r="E47" s="66" t="s">
        <v>86</v>
      </c>
      <c r="F47" s="69">
        <f>SUM(G9:G43)/31</f>
        <v>1</v>
      </c>
      <c r="G47" s="66" t="s">
        <v>87</v>
      </c>
      <c r="H47" s="68">
        <v>1.08</v>
      </c>
      <c r="K47" s="1">
        <f>K45*100/I46</f>
        <v>70.053475935828871</v>
      </c>
    </row>
    <row r="48" spans="1:116" x14ac:dyDescent="0.35">
      <c r="E48" s="66" t="s">
        <v>88</v>
      </c>
      <c r="F48" s="67">
        <f>31/31</f>
        <v>1</v>
      </c>
      <c r="G48" s="65"/>
      <c r="H48" s="65"/>
    </row>
    <row r="49" spans="2:8" x14ac:dyDescent="0.35">
      <c r="E49"/>
      <c r="F49"/>
      <c r="G49" s="65"/>
      <c r="H49" s="65"/>
    </row>
    <row r="50" spans="2:8" x14ac:dyDescent="0.35">
      <c r="E50"/>
      <c r="F50"/>
      <c r="G50" s="65"/>
      <c r="H50" s="65"/>
    </row>
    <row r="51" spans="2:8" x14ac:dyDescent="0.35">
      <c r="B51" s="64"/>
    </row>
  </sheetData>
  <mergeCells count="22">
    <mergeCell ref="A13:D13"/>
    <mergeCell ref="A26:D26"/>
    <mergeCell ref="A39:D39"/>
    <mergeCell ref="A31:D31"/>
    <mergeCell ref="B6:B7"/>
    <mergeCell ref="C6:C7"/>
    <mergeCell ref="D6:D7"/>
    <mergeCell ref="A6:A7"/>
    <mergeCell ref="AC4:AS4"/>
    <mergeCell ref="F6:F7"/>
    <mergeCell ref="G6:G7"/>
    <mergeCell ref="H6:H7"/>
    <mergeCell ref="I6:I7"/>
    <mergeCell ref="J6:J7"/>
    <mergeCell ref="K6:K7"/>
    <mergeCell ref="L6:L7"/>
    <mergeCell ref="C3:H3"/>
    <mergeCell ref="I1:L5"/>
    <mergeCell ref="A1:B5"/>
    <mergeCell ref="A8:D8"/>
    <mergeCell ref="N4:AB4"/>
    <mergeCell ref="E6:E7"/>
  </mergeCells>
  <phoneticPr fontId="28" type="noConversion"/>
  <conditionalFormatting sqref="B44:DL44">
    <cfRule type="expression" dxfId="9" priority="9">
      <formula>TRUE</formula>
    </cfRule>
  </conditionalFormatting>
  <conditionalFormatting sqref="G9:G12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{4097ABDE-E8A2-41C9-BC56-7865B4B30481}</x14:id>
        </ext>
      </extLst>
    </cfRule>
  </conditionalFormatting>
  <conditionalFormatting sqref="G31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{DF044E6E-9413-4A39-AD23-374519CACA6B}</x14:id>
        </ext>
      </extLst>
    </cfRule>
  </conditionalFormatting>
  <conditionalFormatting sqref="G32:G33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{CDFB61F5-5BF7-40AD-BB68-09D345314A90}</x14:id>
        </ext>
      </extLst>
    </cfRule>
  </conditionalFormatting>
  <conditionalFormatting sqref="G34:G40 G43 G14:G30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{C4C1313A-4C41-4280-A779-A1FAE67B4B14}</x14:id>
        </ext>
      </extLst>
    </cfRule>
  </conditionalFormatting>
  <conditionalFormatting sqref="G41:G42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{0C48CB8E-3B7E-459A-9184-87E0770721DF}</x14:id>
        </ext>
      </extLst>
    </cfRule>
  </conditionalFormatting>
  <conditionalFormatting sqref="N6:DQ6">
    <cfRule type="expression" dxfId="8" priority="7">
      <formula>N$6=period_selected</formula>
    </cfRule>
  </conditionalFormatting>
  <conditionalFormatting sqref="N7:DL43 DM7:DQ7">
    <cfRule type="expression" dxfId="7" priority="8">
      <formula>PercentComplete</formula>
    </cfRule>
    <cfRule type="expression" dxfId="6" priority="10">
      <formula>PercentCompleteBeyond</formula>
    </cfRule>
    <cfRule type="expression" dxfId="5" priority="11">
      <formula>Actual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N$6=period_selected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97ABDE-E8A2-41C9-BC56-7865B4B3048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G9:G12</xm:sqref>
        </x14:conditionalFormatting>
        <x14:conditionalFormatting xmlns:xm="http://schemas.microsoft.com/office/excel/2006/main">
          <x14:cfRule type="dataBar" id="{DF044E6E-9413-4A39-AD23-374519CACA6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CDFB61F5-5BF7-40AD-BB68-09D345314A9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G32:G33</xm:sqref>
        </x14:conditionalFormatting>
        <x14:conditionalFormatting xmlns:xm="http://schemas.microsoft.com/office/excel/2006/main">
          <x14:cfRule type="dataBar" id="{C4C1313A-4C41-4280-A779-A1FAE67B4B1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G34:G40 G43 G14:G30</xm:sqref>
        </x14:conditionalFormatting>
        <x14:conditionalFormatting xmlns:xm="http://schemas.microsoft.com/office/excel/2006/main">
          <x14:cfRule type="dataBar" id="{0C48CB8E-3B7E-459A-9184-87E0770721D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G41:G42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706B0D5691CF46AF23743529642442" ma:contentTypeVersion="11" ma:contentTypeDescription="Crear nuevo documento." ma:contentTypeScope="" ma:versionID="4ec0cfa1d2739131e72ac05dcd5dd741">
  <xsd:schema xmlns:xsd="http://www.w3.org/2001/XMLSchema" xmlns:xs="http://www.w3.org/2001/XMLSchema" xmlns:p="http://schemas.microsoft.com/office/2006/metadata/properties" xmlns:ns3="d498f585-9b4c-4764-a9f0-1793b9ceb6f1" xmlns:ns4="2c103a07-6607-4e33-94de-dfc214184cc1" targetNamespace="http://schemas.microsoft.com/office/2006/metadata/properties" ma:root="true" ma:fieldsID="332af67d70ed33e2b5f17479b4ab19d2" ns3:_="" ns4:_="">
    <xsd:import namespace="d498f585-9b4c-4764-a9f0-1793b9ceb6f1"/>
    <xsd:import namespace="2c103a07-6607-4e33-94de-dfc214184c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8f585-9b4c-4764-a9f0-1793b9ceb6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03a07-6607-4e33-94de-dfc214184cc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498f585-9b4c-4764-a9f0-1793b9ceb6f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137551-024F-4756-89D5-14F054FD22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8f585-9b4c-4764-a9f0-1793b9ceb6f1"/>
    <ds:schemaRef ds:uri="2c103a07-6607-4e33-94de-dfc214184c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16300B-246D-4071-BDBC-8740AA6B394D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2c103a07-6607-4e33-94de-dfc214184cc1"/>
    <ds:schemaRef ds:uri="d498f585-9b4c-4764-a9f0-1793b9ceb6f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5219224-8356-4365-A370-7FB6878E6C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Proyecto</vt:lpstr>
    </vt:vector>
  </TitlesOfParts>
  <Manager/>
  <Company>TEOCO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Fuentes, Erick</dc:creator>
  <cp:keywords/>
  <dc:description/>
  <cp:lastModifiedBy>DELL</cp:lastModifiedBy>
  <cp:revision/>
  <dcterms:created xsi:type="dcterms:W3CDTF">2022-09-13T20:52:43Z</dcterms:created>
  <dcterms:modified xsi:type="dcterms:W3CDTF">2023-11-22T17:08:39Z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0x0101001C706B0D5691CF46AF23743529642442</vt:lpwstr>
  </property>
</Properties>
</file>