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I Stuff\NLP model for 403\"/>
    </mc:Choice>
  </mc:AlternateContent>
  <xr:revisionPtr revIDLastSave="0" documentId="13_ncr:1_{EDD82B34-94FD-4577-9401-AA1D5E1685F0}" xr6:coauthVersionLast="47" xr6:coauthVersionMax="47" xr10:uidLastSave="{00000000-0000-0000-0000-000000000000}"/>
  <bookViews>
    <workbookView xWindow="-120" yWindow="-120" windowWidth="29040" windowHeight="16440" activeTab="2" xr2:uid="{1D3CC46C-E6C2-4F52-8FEB-5C48A657FACE}"/>
  </bookViews>
  <sheets>
    <sheet name="All Tested" sheetId="1" r:id="rId1"/>
    <sheet name="Finalists_testing" sheetId="3" r:id="rId2"/>
    <sheet name="Final Codenam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1" l="1"/>
  <c r="O12" i="4"/>
  <c r="L8" i="4" a="1"/>
  <c r="L8" i="4" s="1"/>
  <c r="W5" i="4"/>
  <c r="V5" i="4"/>
  <c r="U5" i="4"/>
  <c r="L7" i="4" s="1" a="1"/>
  <c r="L7" i="4" s="1"/>
  <c r="U5" i="3"/>
  <c r="L13" i="3" a="1"/>
  <c r="L13" i="3" s="1"/>
  <c r="W5" i="3"/>
  <c r="V5" i="3"/>
  <c r="L55" i="3" a="1"/>
  <c r="L55" i="3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19" i="1" a="1"/>
  <c r="L119" i="1"/>
  <c r="L120" i="1" a="1"/>
  <c r="L120" i="1"/>
  <c r="L121" i="1" a="1"/>
  <c r="L121" i="1"/>
  <c r="L122" i="1" a="1"/>
  <c r="L122" i="1"/>
  <c r="L123" i="1" a="1"/>
  <c r="L123" i="1"/>
  <c r="L83" i="1" a="1"/>
  <c r="L83" i="1" s="1"/>
  <c r="L84" i="1" a="1"/>
  <c r="L84" i="1" s="1"/>
  <c r="L85" i="1" a="1"/>
  <c r="L85" i="1"/>
  <c r="L86" i="1" a="1"/>
  <c r="L86" i="1" s="1"/>
  <c r="L87" i="1" a="1"/>
  <c r="L87" i="1" s="1"/>
  <c r="L89" i="1" a="1"/>
  <c r="L89" i="1"/>
  <c r="L90" i="1" a="1"/>
  <c r="L90" i="1"/>
  <c r="L91" i="1" a="1"/>
  <c r="L91" i="1"/>
  <c r="L92" i="1" a="1"/>
  <c r="L92" i="1" s="1"/>
  <c r="L93" i="1" a="1"/>
  <c r="L93" i="1" s="1"/>
  <c r="L95" i="1" a="1"/>
  <c r="L95" i="1"/>
  <c r="L96" i="1" a="1"/>
  <c r="L96" i="1" s="1"/>
  <c r="L97" i="1" a="1"/>
  <c r="L97" i="1" s="1"/>
  <c r="L98" i="1" a="1"/>
  <c r="L98" i="1"/>
  <c r="L99" i="1" a="1"/>
  <c r="L99" i="1"/>
  <c r="L101" i="1" a="1"/>
  <c r="L101" i="1" s="1"/>
  <c r="L102" i="1" a="1"/>
  <c r="L102" i="1" s="1"/>
  <c r="L103" i="1" a="1"/>
  <c r="L103" i="1" s="1"/>
  <c r="L104" i="1" a="1"/>
  <c r="L104" i="1" s="1"/>
  <c r="L105" i="1" a="1"/>
  <c r="L105" i="1"/>
  <c r="L107" i="1" a="1"/>
  <c r="L107" i="1" s="1"/>
  <c r="L108" i="1" a="1"/>
  <c r="L108" i="1"/>
  <c r="L109" i="1" a="1"/>
  <c r="L109" i="1"/>
  <c r="L110" i="1" a="1"/>
  <c r="L110" i="1"/>
  <c r="L111" i="1" a="1"/>
  <c r="L111" i="1" s="1"/>
  <c r="L113" i="1" a="1"/>
  <c r="L113" i="1" s="1"/>
  <c r="L114" i="1" a="1"/>
  <c r="L114" i="1" s="1"/>
  <c r="L115" i="1" a="1"/>
  <c r="L115" i="1"/>
  <c r="L116" i="1" a="1"/>
  <c r="L116" i="1" s="1"/>
  <c r="L117" i="1" a="1"/>
  <c r="L117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1" i="1" a="1"/>
  <c r="L41" i="1" s="1"/>
  <c r="L42" i="1" a="1"/>
  <c r="L42" i="1" s="1"/>
  <c r="L43" i="1" a="1"/>
  <c r="L43" i="1" s="1"/>
  <c r="L44" i="1" a="1"/>
  <c r="L44" i="1" s="1"/>
  <c r="L45" i="1" a="1"/>
  <c r="L45" i="1"/>
  <c r="L47" i="1" a="1"/>
  <c r="L47" i="1"/>
  <c r="L48" i="1" a="1"/>
  <c r="L48" i="1" s="1"/>
  <c r="L49" i="1" a="1"/>
  <c r="L49" i="1" s="1"/>
  <c r="L50" i="1" a="1"/>
  <c r="L50" i="1"/>
  <c r="L51" i="1" a="1"/>
  <c r="L51" i="1" s="1"/>
  <c r="L53" i="1" a="1"/>
  <c r="L53" i="1"/>
  <c r="L54" i="1" a="1"/>
  <c r="L54" i="1"/>
  <c r="L55" i="1" a="1"/>
  <c r="L55" i="1"/>
  <c r="L56" i="1" a="1"/>
  <c r="L56" i="1" s="1"/>
  <c r="L57" i="1" a="1"/>
  <c r="L57" i="1" s="1"/>
  <c r="L59" i="1" a="1"/>
  <c r="L59" i="1" s="1"/>
  <c r="L60" i="1" a="1"/>
  <c r="L60" i="1"/>
  <c r="L61" i="1" a="1"/>
  <c r="L61" i="1" s="1"/>
  <c r="L62" i="1" a="1"/>
  <c r="L62" i="1" s="1"/>
  <c r="L63" i="1" a="1"/>
  <c r="L63" i="1"/>
  <c r="L65" i="1" a="1"/>
  <c r="L65" i="1"/>
  <c r="L66" i="1" a="1"/>
  <c r="L66" i="1" s="1"/>
  <c r="L67" i="1" a="1"/>
  <c r="L67" i="1" s="1"/>
  <c r="L68" i="1" a="1"/>
  <c r="L68" i="1"/>
  <c r="L69" i="1" a="1"/>
  <c r="L69" i="1" s="1"/>
  <c r="L71" i="1" a="1"/>
  <c r="L71" i="1" s="1"/>
  <c r="L72" i="1" a="1"/>
  <c r="L72" i="1" s="1"/>
  <c r="L73" i="1" a="1"/>
  <c r="L73" i="1" s="1"/>
  <c r="L74" i="1" a="1"/>
  <c r="L74" i="1"/>
  <c r="L75" i="1" a="1"/>
  <c r="L75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9" i="1" a="1"/>
  <c r="L9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6" i="1" a="1"/>
  <c r="L6" i="1"/>
  <c r="L7" i="1" a="1"/>
  <c r="L7" i="1" s="1"/>
  <c r="L8" i="1" a="1"/>
  <c r="L8" i="1"/>
  <c r="W4" i="1"/>
  <c r="U4" i="1"/>
  <c r="V4" i="1"/>
  <c r="L6" i="4" l="1" a="1"/>
  <c r="L6" i="4" s="1"/>
  <c r="L41" i="3" a="1"/>
  <c r="L41" i="3" s="1"/>
  <c r="L14" i="3" a="1"/>
  <c r="L14" i="3" s="1"/>
  <c r="L43" i="3" a="1"/>
  <c r="L43" i="3" s="1"/>
  <c r="L29" i="3" a="1"/>
  <c r="L29" i="3" s="1"/>
  <c r="L16" i="3" a="1"/>
  <c r="L16" i="3" s="1"/>
  <c r="L30" i="3" a="1"/>
  <c r="L30" i="3" s="1"/>
  <c r="L7" i="3" a="1"/>
  <c r="L7" i="3" s="1"/>
  <c r="L59" i="3" a="1"/>
  <c r="L59" i="3" s="1"/>
  <c r="L22" i="3" a="1"/>
  <c r="L22" i="3" s="1"/>
  <c r="L31" i="3" a="1"/>
  <c r="L31" i="3" s="1"/>
  <c r="L45" i="3" a="1"/>
  <c r="L45" i="3" s="1"/>
  <c r="L28" i="3" a="1"/>
  <c r="L28" i="3" s="1"/>
  <c r="L56" i="3" a="1"/>
  <c r="L56" i="3" s="1"/>
  <c r="L6" i="3" a="1"/>
  <c r="L6" i="3" s="1"/>
  <c r="L57" i="3" a="1"/>
  <c r="L57" i="3" s="1"/>
  <c r="L60" i="3" a="1"/>
  <c r="L60" i="3" s="1"/>
  <c r="L46" i="3" a="1"/>
  <c r="L46" i="3" s="1"/>
  <c r="L47" i="3" a="1"/>
  <c r="L47" i="3" s="1"/>
  <c r="L62" i="3" a="1"/>
  <c r="L62" i="3" s="1"/>
  <c r="L15" i="3" a="1"/>
  <c r="L15" i="3" s="1"/>
  <c r="L44" i="3" a="1"/>
  <c r="L44" i="3" s="1"/>
  <c r="L8" i="3" a="1"/>
  <c r="L8" i="3" s="1"/>
  <c r="L32" i="3" a="1"/>
  <c r="L32" i="3" s="1"/>
  <c r="L23" i="3" a="1"/>
  <c r="L23" i="3" s="1"/>
  <c r="L38" i="3" a="1"/>
  <c r="L38" i="3" s="1"/>
  <c r="L61" i="3" a="1"/>
  <c r="L61" i="3" s="1"/>
  <c r="L9" i="3" a="1"/>
  <c r="L9" i="3" s="1"/>
  <c r="L24" i="3" a="1"/>
  <c r="L24" i="3" s="1"/>
  <c r="L48" i="3" a="1"/>
  <c r="L48" i="3" s="1"/>
  <c r="L11" i="3" a="1"/>
  <c r="L11" i="3" s="1"/>
  <c r="L39" i="3" a="1"/>
  <c r="L39" i="3" s="1"/>
  <c r="L54" i="3" a="1"/>
  <c r="L54" i="3" s="1"/>
  <c r="L63" i="3" a="1"/>
  <c r="L63" i="3" s="1"/>
  <c r="L12" i="3" a="1"/>
  <c r="L12" i="3" s="1"/>
  <c r="L25" i="3" a="1"/>
  <c r="L25" i="3" s="1"/>
  <c r="L40" i="3" a="1"/>
  <c r="L40" i="3" s="1"/>
  <c r="L64" i="3" a="1"/>
  <c r="L64" i="3" s="1"/>
  <c r="L27" i="3" a="1"/>
  <c r="L27" i="3" s="1"/>
  <c r="L5" i="1" a="1"/>
  <c r="L5" i="1" s="1"/>
  <c r="O6" i="1" s="1"/>
  <c r="O6" i="4" l="1"/>
  <c r="O8" i="4"/>
  <c r="O7" i="4"/>
  <c r="O55" i="3"/>
  <c r="O23" i="3"/>
  <c r="O39" i="3"/>
  <c r="O7" i="3"/>
  <c r="O8" i="3"/>
  <c r="O6" i="3"/>
  <c r="O12" i="3" s="1"/>
  <c r="O54" i="3"/>
  <c r="O60" i="3" s="1"/>
  <c r="O56" i="3"/>
  <c r="O24" i="3"/>
  <c r="O22" i="3"/>
  <c r="O28" i="3" s="1"/>
  <c r="O38" i="3"/>
  <c r="O44" i="3" s="1"/>
  <c r="O40" i="3"/>
  <c r="O5" i="1"/>
  <c r="O11" i="1" s="1"/>
  <c r="O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<sst xmlns="http://schemas.openxmlformats.org/spreadsheetml/2006/main" count="179" uniqueCount="40">
  <si>
    <t>Ultimate Testing</t>
  </si>
  <si>
    <t>Model Parameters</t>
  </si>
  <si>
    <t>LSTM Nodes</t>
  </si>
  <si>
    <t>LSTM Layers</t>
  </si>
  <si>
    <t>Dense Layers</t>
  </si>
  <si>
    <t>Dense Nodes</t>
  </si>
  <si>
    <t>Unconfident</t>
  </si>
  <si>
    <t>Confident Right</t>
  </si>
  <si>
    <t>Confident Wrong</t>
  </si>
  <si>
    <t>Perfect Preds</t>
  </si>
  <si>
    <t>Recall</t>
  </si>
  <si>
    <t>Precision</t>
  </si>
  <si>
    <t>Inner Accuracy</t>
  </si>
  <si>
    <t>Total Points</t>
  </si>
  <si>
    <t>Scoring</t>
  </si>
  <si>
    <t>Max</t>
  </si>
  <si>
    <t>Average</t>
  </si>
  <si>
    <t>STDev</t>
  </si>
  <si>
    <t>Portion of Max</t>
  </si>
  <si>
    <t>Green Points Min</t>
  </si>
  <si>
    <t>Total Points Stats</t>
  </si>
  <si>
    <t>Ranges for Good Models</t>
  </si>
  <si>
    <t>With Validation</t>
  </si>
  <si>
    <t>Validation = 10%</t>
  </si>
  <si>
    <t xml:space="preserve">NO Validation   </t>
  </si>
  <si>
    <t>D Layers</t>
  </si>
  <si>
    <t>D Nodes</t>
  </si>
  <si>
    <t>Val Size = 0.05</t>
  </si>
  <si>
    <t>alpha</t>
  </si>
  <si>
    <t>beta</t>
  </si>
  <si>
    <t>charlie</t>
  </si>
  <si>
    <t>Alpha</t>
  </si>
  <si>
    <t>Beta</t>
  </si>
  <si>
    <t>Charlie</t>
  </si>
  <si>
    <t>Codename</t>
  </si>
  <si>
    <t>Models Tested</t>
  </si>
  <si>
    <t>d-nodes</t>
  </si>
  <si>
    <t>l-nodes</t>
  </si>
  <si>
    <t>l-layers</t>
  </si>
  <si>
    <t>d-layers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</si>
</sst>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/>
    <xf numFmtId="0" fontId="0" fillId="0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3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CB29-1D39-4268-8905-44F8C22E64BC}">
  <dimension ref="A1:W225"/>
  <sheetViews>
    <sheetView zoomScaleNormal="100" workbookViewId="0">
      <selection activeCell="M17" sqref="M17"/>
    </sheetView>
  </sheetViews>
  <sheetFormatPr defaultRowHeight="15" x14ac:dyDescent="0.25"/>
  <cols>
    <col min="1" max="1" width="12.28515625" customWidth="1"/>
    <col min="2" max="2" width="11.7109375" bestFit="1" customWidth="1"/>
    <col min="3" max="3" width="12.5703125" bestFit="1" customWidth="1"/>
    <col min="4" max="4" width="12.7109375" bestFit="1" customWidth="1"/>
    <col min="5" max="5" width="15.28515625" style="9" customWidth="1"/>
    <col min="6" max="6" width="18.140625" style="10" customWidth="1"/>
    <col min="7" max="7" width="18.28515625" style="10" customWidth="1"/>
    <col min="8" max="8" width="15.7109375" style="10" customWidth="1"/>
    <col min="9" max="9" width="13.85546875" style="10" customWidth="1"/>
    <col min="10" max="10" width="12.85546875" style="10" customWidth="1"/>
    <col min="11" max="11" width="20.140625" style="10" customWidth="1"/>
    <col min="12" max="12" width="13.140625" style="5" customWidth="1"/>
    <col min="14" max="14" width="19.5703125" customWidth="1"/>
    <col min="17" max="17" width="12" bestFit="1" customWidth="1"/>
    <col min="18" max="18" width="15" bestFit="1" customWidth="1"/>
    <col min="19" max="19" width="16.28515625" bestFit="1" customWidth="1"/>
    <col min="20" max="20" width="12.85546875" bestFit="1" customWidth="1"/>
    <col min="21" max="21" width="11" customWidth="1"/>
    <col min="23" max="23" width="14" bestFit="1" customWidth="1"/>
  </cols>
  <sheetData>
    <row r="1" spans="1:23" x14ac:dyDescent="0.25">
      <c r="A1" t="s">
        <v>0</v>
      </c>
      <c r="L1" s="2"/>
      <c r="Q1" t="s">
        <v>14</v>
      </c>
    </row>
    <row r="2" spans="1:23" x14ac:dyDescent="0.25">
      <c r="A2" t="s">
        <v>23</v>
      </c>
      <c r="L2" s="2"/>
    </row>
    <row r="3" spans="1:23" ht="15.75" thickBot="1" x14ac:dyDescent="0.3">
      <c r="A3" s="30" t="s">
        <v>1</v>
      </c>
      <c r="B3" s="30"/>
      <c r="C3" s="30"/>
      <c r="D3" s="31"/>
      <c r="E3" s="32" t="s">
        <v>14</v>
      </c>
      <c r="F3" s="30"/>
      <c r="G3" s="30"/>
      <c r="H3" s="30"/>
      <c r="I3" s="30"/>
      <c r="J3" s="30"/>
      <c r="K3" s="30"/>
      <c r="L3" s="31"/>
      <c r="Q3" s="1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12</v>
      </c>
    </row>
    <row r="4" spans="1:23" ht="15.75" thickBot="1" x14ac:dyDescent="0.3">
      <c r="A4" s="3" t="s">
        <v>3</v>
      </c>
      <c r="B4" s="3" t="s">
        <v>2</v>
      </c>
      <c r="C4" s="3" t="s">
        <v>4</v>
      </c>
      <c r="D4" s="4" t="s">
        <v>5</v>
      </c>
      <c r="E4" s="8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6" t="s">
        <v>13</v>
      </c>
      <c r="N4" s="33" t="s">
        <v>20</v>
      </c>
      <c r="O4" s="34"/>
      <c r="Q4">
        <v>-4</v>
      </c>
      <c r="R4">
        <v>4</v>
      </c>
      <c r="S4">
        <v>-8</v>
      </c>
      <c r="T4">
        <v>5</v>
      </c>
      <c r="U4">
        <f>8/100</f>
        <v>0.08</v>
      </c>
      <c r="V4">
        <f>3/100</f>
        <v>0.03</v>
      </c>
      <c r="W4">
        <f>1/100</f>
        <v>0.01</v>
      </c>
    </row>
    <row r="5" spans="1:23" x14ac:dyDescent="0.25">
      <c r="A5">
        <v>1</v>
      </c>
      <c r="B5">
        <v>64</v>
      </c>
      <c r="C5">
        <v>1</v>
      </c>
      <c r="D5">
        <v>64</v>
      </c>
      <c r="E5" s="9">
        <v>25</v>
      </c>
      <c r="F5" s="10">
        <v>46</v>
      </c>
      <c r="G5" s="10">
        <v>14</v>
      </c>
      <c r="H5" s="10">
        <v>56</v>
      </c>
      <c r="I5" s="10">
        <v>93.1</v>
      </c>
      <c r="J5" s="10">
        <v>83.1</v>
      </c>
      <c r="K5" s="10">
        <v>74.099999999999994</v>
      </c>
      <c r="L5" s="5" cm="1">
        <f t="array" ref="L5">SUM((E5:K5)*$Q$4:$W$4)</f>
        <v>262.68199999999996</v>
      </c>
      <c r="N5" s="11" t="s">
        <v>15</v>
      </c>
      <c r="O5" s="12">
        <f>MAX(L5:L226)</f>
        <v>393.57499999999999</v>
      </c>
    </row>
    <row r="6" spans="1:23" x14ac:dyDescent="0.25">
      <c r="A6">
        <v>1</v>
      </c>
      <c r="B6">
        <v>64</v>
      </c>
      <c r="C6">
        <v>1</v>
      </c>
      <c r="D6">
        <v>128</v>
      </c>
      <c r="E6" s="9">
        <v>17</v>
      </c>
      <c r="F6" s="10">
        <v>53</v>
      </c>
      <c r="G6" s="10">
        <v>15</v>
      </c>
      <c r="H6" s="10">
        <v>53</v>
      </c>
      <c r="I6" s="10">
        <v>89.7</v>
      </c>
      <c r="J6" s="10">
        <v>82.5</v>
      </c>
      <c r="K6" s="10">
        <v>71.2</v>
      </c>
      <c r="L6" s="5" cm="1">
        <f t="array" ref="L6">SUM((E6:K6)*$Q$4:$W$4)</f>
        <v>299.363</v>
      </c>
      <c r="N6" s="11" t="s">
        <v>16</v>
      </c>
      <c r="O6" s="12">
        <f>AVERAGE(L5:L226)</f>
        <v>298.12196800000004</v>
      </c>
    </row>
    <row r="7" spans="1:23" ht="15.75" thickBot="1" x14ac:dyDescent="0.3">
      <c r="A7">
        <v>1</v>
      </c>
      <c r="B7">
        <v>64</v>
      </c>
      <c r="C7">
        <v>1</v>
      </c>
      <c r="D7">
        <v>256</v>
      </c>
      <c r="E7" s="9">
        <v>7</v>
      </c>
      <c r="F7" s="10">
        <v>62</v>
      </c>
      <c r="G7" s="10">
        <v>16</v>
      </c>
      <c r="H7" s="10">
        <v>55</v>
      </c>
      <c r="I7" s="10">
        <v>91.4</v>
      </c>
      <c r="J7" s="10">
        <v>85.5</v>
      </c>
      <c r="K7" s="10">
        <v>69.8</v>
      </c>
      <c r="L7" s="5" cm="1">
        <f t="array" ref="L7">SUM((E7:K7)*$Q$4:$W$4)</f>
        <v>377.57499999999999</v>
      </c>
      <c r="M7" s="19"/>
      <c r="N7" s="13" t="s">
        <v>17</v>
      </c>
      <c r="O7" s="14">
        <f>AVEDEV(L5:L226)</f>
        <v>38.489329279999993</v>
      </c>
    </row>
    <row r="8" spans="1:23" ht="15.75" thickBot="1" x14ac:dyDescent="0.3">
      <c r="A8">
        <v>1</v>
      </c>
      <c r="B8">
        <v>64</v>
      </c>
      <c r="C8">
        <v>1</v>
      </c>
      <c r="D8">
        <v>512</v>
      </c>
      <c r="E8" s="9">
        <v>20</v>
      </c>
      <c r="F8" s="10">
        <v>50</v>
      </c>
      <c r="G8" s="10">
        <v>15</v>
      </c>
      <c r="H8" s="10">
        <v>55</v>
      </c>
      <c r="I8" s="10">
        <v>91.4</v>
      </c>
      <c r="J8" s="10">
        <v>84.1</v>
      </c>
      <c r="K8" s="10">
        <v>71.7</v>
      </c>
      <c r="L8" s="5" cm="1">
        <f t="array" ref="L8">SUM((E8:K8)*$Q$4:$W$4)</f>
        <v>285.55200000000002</v>
      </c>
    </row>
    <row r="9" spans="1:23" ht="15.75" thickBot="1" x14ac:dyDescent="0.3">
      <c r="A9">
        <v>1</v>
      </c>
      <c r="B9">
        <v>64</v>
      </c>
      <c r="C9">
        <v>1</v>
      </c>
      <c r="D9">
        <v>1024</v>
      </c>
      <c r="E9" s="9">
        <v>12</v>
      </c>
      <c r="F9" s="10">
        <v>57</v>
      </c>
      <c r="G9" s="10">
        <v>16</v>
      </c>
      <c r="H9" s="10">
        <v>57</v>
      </c>
      <c r="I9" s="10">
        <v>93.1</v>
      </c>
      <c r="J9" s="10">
        <v>87.1</v>
      </c>
      <c r="K9" s="10">
        <v>70.400000000000006</v>
      </c>
      <c r="L9" s="5" cm="1">
        <f t="array" ref="L9">SUM((E9:K9)*$Q$4:$W$4)</f>
        <v>347.76499999999999</v>
      </c>
      <c r="N9" s="33" t="s">
        <v>21</v>
      </c>
      <c r="O9" s="34"/>
    </row>
    <row r="10" spans="1:23" x14ac:dyDescent="0.25">
      <c r="N10" s="11" t="s">
        <v>18</v>
      </c>
      <c r="O10" s="15">
        <v>0.9</v>
      </c>
    </row>
    <row r="11" spans="1:23" x14ac:dyDescent="0.25">
      <c r="A11">
        <v>1</v>
      </c>
      <c r="B11">
        <v>64</v>
      </c>
      <c r="C11">
        <v>2</v>
      </c>
      <c r="D11">
        <v>64</v>
      </c>
      <c r="E11" s="9">
        <v>26</v>
      </c>
      <c r="F11" s="10">
        <v>46</v>
      </c>
      <c r="G11" s="10">
        <v>13</v>
      </c>
      <c r="H11" s="10">
        <v>50</v>
      </c>
      <c r="I11" s="10">
        <v>93.1</v>
      </c>
      <c r="J11" s="10">
        <v>83.1</v>
      </c>
      <c r="K11" s="10">
        <v>63</v>
      </c>
      <c r="L11" s="5" cm="1">
        <f t="array" ref="L11">SUM((E11:K11)*$Q$4:$W$4)</f>
        <v>236.571</v>
      </c>
      <c r="N11" s="11" t="s">
        <v>19</v>
      </c>
      <c r="O11" s="16">
        <f>O10*O5</f>
        <v>354.21749999999997</v>
      </c>
    </row>
    <row r="12" spans="1:23" x14ac:dyDescent="0.25">
      <c r="A12">
        <v>1</v>
      </c>
      <c r="B12">
        <v>64</v>
      </c>
      <c r="C12">
        <v>2</v>
      </c>
      <c r="D12">
        <v>128</v>
      </c>
      <c r="E12" s="9">
        <v>20</v>
      </c>
      <c r="F12" s="10">
        <v>50</v>
      </c>
      <c r="G12" s="10">
        <v>15</v>
      </c>
      <c r="H12" s="10">
        <v>57</v>
      </c>
      <c r="I12" s="10">
        <v>93.1</v>
      </c>
      <c r="J12" s="10">
        <v>84.4</v>
      </c>
      <c r="K12" s="10">
        <v>74.099999999999994</v>
      </c>
      <c r="L12" s="5" cm="1">
        <f t="array" ref="L12">SUM((E12:K12)*$Q$4:$W$4)</f>
        <v>295.72099999999995</v>
      </c>
      <c r="N12" s="11"/>
      <c r="O12" s="16"/>
    </row>
    <row r="13" spans="1:23" x14ac:dyDescent="0.25">
      <c r="A13">
        <v>1</v>
      </c>
      <c r="B13">
        <v>64</v>
      </c>
      <c r="C13">
        <v>2</v>
      </c>
      <c r="D13">
        <v>256</v>
      </c>
      <c r="E13" s="9">
        <v>18</v>
      </c>
      <c r="F13" s="10">
        <v>50</v>
      </c>
      <c r="G13" s="10">
        <v>17</v>
      </c>
      <c r="H13" s="10">
        <v>55</v>
      </c>
      <c r="I13" s="10">
        <v>96.6</v>
      </c>
      <c r="J13" s="10">
        <v>86.2</v>
      </c>
      <c r="K13" s="10">
        <v>66.099999999999994</v>
      </c>
      <c r="L13" s="5" cm="1">
        <f t="array" ref="L13">SUM((E13:K13)*$Q$4:$W$4)</f>
        <v>277.97500000000002</v>
      </c>
      <c r="N13" s="11" t="s">
        <v>12</v>
      </c>
      <c r="O13" s="16">
        <v>70</v>
      </c>
    </row>
    <row r="14" spans="1:23" x14ac:dyDescent="0.25">
      <c r="A14">
        <v>1</v>
      </c>
      <c r="B14">
        <v>64</v>
      </c>
      <c r="C14">
        <v>2</v>
      </c>
      <c r="D14">
        <v>512</v>
      </c>
      <c r="E14" s="9">
        <v>20</v>
      </c>
      <c r="F14" s="10">
        <v>52</v>
      </c>
      <c r="G14" s="10">
        <v>13</v>
      </c>
      <c r="H14" s="10">
        <v>60</v>
      </c>
      <c r="I14" s="10">
        <v>91.4</v>
      </c>
      <c r="J14" s="10">
        <v>86.9</v>
      </c>
      <c r="K14" s="10">
        <v>77.400000000000006</v>
      </c>
      <c r="L14" s="5" cm="1">
        <f t="array" ref="L14">SUM((E14:K14)*$Q$4:$W$4)</f>
        <v>334.69300000000004</v>
      </c>
      <c r="N14" s="11" t="s">
        <v>11</v>
      </c>
      <c r="O14" s="16">
        <v>85</v>
      </c>
    </row>
    <row r="15" spans="1:23" ht="15.75" thickBot="1" x14ac:dyDescent="0.3">
      <c r="A15">
        <v>1</v>
      </c>
      <c r="B15">
        <v>64</v>
      </c>
      <c r="C15">
        <v>2</v>
      </c>
      <c r="D15">
        <v>1024</v>
      </c>
      <c r="E15" s="9">
        <v>20</v>
      </c>
      <c r="F15" s="10">
        <v>51</v>
      </c>
      <c r="G15" s="10">
        <v>14</v>
      </c>
      <c r="H15" s="10">
        <v>56</v>
      </c>
      <c r="I15" s="10">
        <v>91.4</v>
      </c>
      <c r="J15" s="10">
        <v>85.5</v>
      </c>
      <c r="K15" s="10">
        <v>71.7</v>
      </c>
      <c r="L15" s="5" cm="1">
        <f t="array" ref="L15">SUM((E15:K15)*$Q$4:$W$4)</f>
        <v>302.59399999999999</v>
      </c>
      <c r="N15" s="13" t="s">
        <v>10</v>
      </c>
      <c r="O15" s="17">
        <v>85</v>
      </c>
    </row>
    <row r="17" spans="1:15" x14ac:dyDescent="0.25">
      <c r="A17">
        <v>1</v>
      </c>
      <c r="B17">
        <v>64</v>
      </c>
      <c r="C17">
        <v>3</v>
      </c>
      <c r="D17">
        <v>64</v>
      </c>
      <c r="E17" s="9">
        <v>19</v>
      </c>
      <c r="F17" s="10">
        <v>51</v>
      </c>
      <c r="G17" s="10">
        <v>15</v>
      </c>
      <c r="H17" s="10">
        <v>56</v>
      </c>
      <c r="I17" s="10">
        <v>93.1</v>
      </c>
      <c r="J17" s="10">
        <v>84.4</v>
      </c>
      <c r="K17" s="10">
        <v>72.2</v>
      </c>
      <c r="L17" s="5" cm="1">
        <f t="array" ref="L17">SUM((E17:K17)*$Q$4:$W$4)</f>
        <v>298.70199999999994</v>
      </c>
    </row>
    <row r="18" spans="1:15" x14ac:dyDescent="0.25">
      <c r="A18">
        <v>1</v>
      </c>
      <c r="B18">
        <v>64</v>
      </c>
      <c r="C18">
        <v>3</v>
      </c>
      <c r="D18">
        <v>128</v>
      </c>
      <c r="E18" s="9">
        <v>12</v>
      </c>
      <c r="F18" s="10">
        <v>59</v>
      </c>
      <c r="G18" s="10">
        <v>14</v>
      </c>
      <c r="H18" s="10">
        <v>53</v>
      </c>
      <c r="I18" s="10">
        <v>94.8</v>
      </c>
      <c r="J18" s="10">
        <v>83.3</v>
      </c>
      <c r="K18" s="10">
        <v>67.3</v>
      </c>
      <c r="L18" s="5" cm="1">
        <f t="array" ref="L18">SUM((E18:K18)*$Q$4:$W$4)</f>
        <v>351.75600000000003</v>
      </c>
    </row>
    <row r="19" spans="1:15" x14ac:dyDescent="0.25">
      <c r="A19">
        <v>1</v>
      </c>
      <c r="B19">
        <v>64</v>
      </c>
      <c r="C19">
        <v>3</v>
      </c>
      <c r="D19">
        <v>256</v>
      </c>
      <c r="E19" s="9">
        <v>5</v>
      </c>
      <c r="F19" s="10">
        <v>60</v>
      </c>
      <c r="G19" s="10">
        <v>20</v>
      </c>
      <c r="H19" s="10">
        <v>53</v>
      </c>
      <c r="I19" s="10">
        <v>89.7</v>
      </c>
      <c r="J19" s="10">
        <v>85.2</v>
      </c>
      <c r="K19" s="10">
        <v>67.3</v>
      </c>
      <c r="L19" s="5" cm="1">
        <f t="array" ref="L19">SUM((E19:K19)*$Q$4:$W$4)</f>
        <v>335.40499999999997</v>
      </c>
    </row>
    <row r="20" spans="1:15" x14ac:dyDescent="0.25">
      <c r="A20">
        <v>1</v>
      </c>
      <c r="B20">
        <v>64</v>
      </c>
      <c r="C20">
        <v>3</v>
      </c>
      <c r="D20">
        <v>512</v>
      </c>
      <c r="E20" s="9">
        <v>19</v>
      </c>
      <c r="F20" s="10">
        <v>52</v>
      </c>
      <c r="G20" s="10">
        <v>14</v>
      </c>
      <c r="H20" s="10">
        <v>51</v>
      </c>
      <c r="I20" s="10">
        <v>93.1</v>
      </c>
      <c r="J20" s="10">
        <v>84.4</v>
      </c>
      <c r="K20" s="10">
        <v>63</v>
      </c>
      <c r="L20" s="5" cm="1">
        <f t="array" ref="L20">SUM((E20:K20)*$Q$4:$W$4)</f>
        <v>285.60999999999996</v>
      </c>
      <c r="O20" t="s">
        <v>35</v>
      </c>
    </row>
    <row r="21" spans="1:15" x14ac:dyDescent="0.25">
      <c r="A21">
        <v>1</v>
      </c>
      <c r="B21">
        <v>64</v>
      </c>
      <c r="C21">
        <v>3</v>
      </c>
      <c r="D21">
        <v>1024</v>
      </c>
      <c r="E21" s="9">
        <v>16</v>
      </c>
      <c r="F21" s="10">
        <v>53</v>
      </c>
      <c r="G21" s="10">
        <v>16</v>
      </c>
      <c r="H21" s="10">
        <v>57</v>
      </c>
      <c r="I21" s="10">
        <v>93.1</v>
      </c>
      <c r="J21" s="10">
        <v>85.7</v>
      </c>
      <c r="K21" s="10">
        <v>72.2</v>
      </c>
      <c r="L21" s="5" cm="1">
        <f t="array" ref="L21">SUM((E21:K21)*$Q$4:$W$4)</f>
        <v>315.74099999999999</v>
      </c>
      <c r="O21">
        <f>COUNT(L5:L153)</f>
        <v>125</v>
      </c>
    </row>
    <row r="23" spans="1:15" x14ac:dyDescent="0.25">
      <c r="A23">
        <v>1</v>
      </c>
      <c r="B23">
        <v>64</v>
      </c>
      <c r="C23">
        <v>4</v>
      </c>
      <c r="D23">
        <v>64</v>
      </c>
      <c r="E23" s="9">
        <v>16</v>
      </c>
      <c r="F23" s="10">
        <v>54</v>
      </c>
      <c r="G23" s="10">
        <v>15</v>
      </c>
      <c r="H23" s="10">
        <v>58</v>
      </c>
      <c r="I23" s="10">
        <v>91.4</v>
      </c>
      <c r="J23" s="10">
        <v>84.1</v>
      </c>
      <c r="K23" s="10">
        <v>77.400000000000006</v>
      </c>
      <c r="L23" s="5" cm="1">
        <f t="array" ref="L23">SUM((E23:K23)*$Q$4:$W$4)</f>
        <v>332.60900000000004</v>
      </c>
    </row>
    <row r="24" spans="1:15" x14ac:dyDescent="0.25">
      <c r="A24">
        <v>1</v>
      </c>
      <c r="B24">
        <v>64</v>
      </c>
      <c r="C24">
        <v>4</v>
      </c>
      <c r="D24">
        <v>128</v>
      </c>
      <c r="E24" s="9">
        <v>17</v>
      </c>
      <c r="F24" s="10">
        <v>51</v>
      </c>
      <c r="G24" s="10">
        <v>17</v>
      </c>
      <c r="H24" s="10">
        <v>54</v>
      </c>
      <c r="I24" s="10">
        <v>93.1</v>
      </c>
      <c r="J24" s="10">
        <v>84.4</v>
      </c>
      <c r="K24" s="10">
        <v>68.5</v>
      </c>
      <c r="L24" s="5" cm="1">
        <f t="array" ref="L24">SUM((E24:K24)*$Q$4:$W$4)</f>
        <v>280.66499999999996</v>
      </c>
    </row>
    <row r="25" spans="1:15" x14ac:dyDescent="0.25">
      <c r="A25">
        <v>1</v>
      </c>
      <c r="B25">
        <v>64</v>
      </c>
      <c r="C25">
        <v>4</v>
      </c>
      <c r="D25">
        <v>256</v>
      </c>
      <c r="E25" s="9">
        <v>7</v>
      </c>
      <c r="F25" s="10">
        <v>60</v>
      </c>
      <c r="G25" s="10">
        <v>18</v>
      </c>
      <c r="H25" s="10">
        <v>55</v>
      </c>
      <c r="I25" s="10">
        <v>91.4</v>
      </c>
      <c r="J25" s="10">
        <v>84.1</v>
      </c>
      <c r="K25" s="10">
        <v>71.7</v>
      </c>
      <c r="L25" s="5" cm="1">
        <f t="array" ref="L25">SUM((E25:K25)*$Q$4:$W$4)</f>
        <v>353.55200000000002</v>
      </c>
    </row>
    <row r="26" spans="1:15" x14ac:dyDescent="0.25">
      <c r="A26">
        <v>1</v>
      </c>
      <c r="B26">
        <v>64</v>
      </c>
      <c r="C26">
        <v>4</v>
      </c>
      <c r="D26">
        <v>512</v>
      </c>
      <c r="E26" s="9">
        <v>9</v>
      </c>
      <c r="F26" s="10">
        <v>57</v>
      </c>
      <c r="G26" s="10">
        <v>19</v>
      </c>
      <c r="H26" s="10">
        <v>55</v>
      </c>
      <c r="I26" s="10">
        <v>93.1</v>
      </c>
      <c r="J26" s="10">
        <v>84.4</v>
      </c>
      <c r="K26" s="10">
        <v>70.400000000000006</v>
      </c>
      <c r="L26" s="5" cm="1">
        <f t="array" ref="L26">SUM((E26:K26)*$Q$4:$W$4)</f>
        <v>325.68399999999997</v>
      </c>
    </row>
    <row r="27" spans="1:15" x14ac:dyDescent="0.25">
      <c r="A27">
        <v>1</v>
      </c>
      <c r="B27">
        <v>64</v>
      </c>
      <c r="C27">
        <v>4</v>
      </c>
      <c r="D27">
        <v>1024</v>
      </c>
      <c r="E27" s="9">
        <v>24</v>
      </c>
      <c r="F27" s="10">
        <v>49</v>
      </c>
      <c r="G27" s="10">
        <v>12</v>
      </c>
      <c r="H27" s="10">
        <v>55</v>
      </c>
      <c r="I27" s="10">
        <v>93.1</v>
      </c>
      <c r="J27" s="10">
        <v>85.7</v>
      </c>
      <c r="K27" s="10">
        <v>68.5</v>
      </c>
      <c r="L27" s="5" cm="1">
        <f t="array" ref="L27">SUM((E27:K27)*$Q$4:$W$4)</f>
        <v>289.70400000000001</v>
      </c>
    </row>
    <row r="29" spans="1:15" x14ac:dyDescent="0.25">
      <c r="A29">
        <v>1</v>
      </c>
      <c r="B29">
        <v>128</v>
      </c>
      <c r="C29">
        <v>2</v>
      </c>
      <c r="D29">
        <v>64</v>
      </c>
      <c r="E29" s="9">
        <v>19</v>
      </c>
      <c r="F29" s="10">
        <v>48</v>
      </c>
      <c r="G29" s="10">
        <v>18</v>
      </c>
      <c r="H29" s="10">
        <v>51</v>
      </c>
      <c r="I29" s="10">
        <v>94.8</v>
      </c>
      <c r="J29" s="10">
        <v>80.900000000000006</v>
      </c>
      <c r="K29" s="10">
        <v>67.3</v>
      </c>
      <c r="L29" s="5" cm="1">
        <f t="array" ref="L29">SUM((E29:K29)*$Q$4:$W$4)</f>
        <v>237.684</v>
      </c>
    </row>
    <row r="30" spans="1:15" x14ac:dyDescent="0.25">
      <c r="A30">
        <v>1</v>
      </c>
      <c r="B30">
        <v>128</v>
      </c>
      <c r="C30">
        <v>2</v>
      </c>
      <c r="D30">
        <v>128</v>
      </c>
      <c r="E30" s="9">
        <v>10</v>
      </c>
      <c r="F30" s="10">
        <v>60</v>
      </c>
      <c r="G30" s="10">
        <v>15</v>
      </c>
      <c r="H30" s="10">
        <v>57</v>
      </c>
      <c r="I30" s="10">
        <v>91.4</v>
      </c>
      <c r="J30" s="10">
        <v>86.9</v>
      </c>
      <c r="K30" s="10">
        <v>71.7</v>
      </c>
      <c r="L30" s="5" cm="1">
        <f t="array" ref="L30">SUM((E30:K30)*$Q$4:$W$4)</f>
        <v>375.63600000000002</v>
      </c>
      <c r="M30" s="19"/>
    </row>
    <row r="31" spans="1:15" x14ac:dyDescent="0.25">
      <c r="A31">
        <v>1</v>
      </c>
      <c r="B31">
        <v>128</v>
      </c>
      <c r="C31">
        <v>2</v>
      </c>
      <c r="D31">
        <v>256</v>
      </c>
      <c r="E31" s="9">
        <v>26</v>
      </c>
      <c r="F31" s="10">
        <v>45</v>
      </c>
      <c r="G31" s="10">
        <v>14</v>
      </c>
      <c r="H31" s="10">
        <v>56</v>
      </c>
      <c r="I31" s="10">
        <v>91.4</v>
      </c>
      <c r="J31" s="10">
        <v>84.1</v>
      </c>
      <c r="K31" s="10">
        <v>73.599999999999994</v>
      </c>
      <c r="L31" s="5" cm="1">
        <f t="array" ref="L31">SUM((E31:K31)*$Q$4:$W$4)</f>
        <v>254.571</v>
      </c>
    </row>
    <row r="32" spans="1:15" x14ac:dyDescent="0.25">
      <c r="A32">
        <v>1</v>
      </c>
      <c r="B32">
        <v>128</v>
      </c>
      <c r="C32">
        <v>2</v>
      </c>
      <c r="D32">
        <v>512</v>
      </c>
      <c r="E32" s="9">
        <v>17</v>
      </c>
      <c r="F32" s="10">
        <v>52</v>
      </c>
      <c r="G32" s="10">
        <v>16</v>
      </c>
      <c r="H32" s="10">
        <v>54</v>
      </c>
      <c r="I32" s="10">
        <v>94.8</v>
      </c>
      <c r="J32" s="10">
        <v>83.3</v>
      </c>
      <c r="K32" s="10">
        <v>69.099999999999994</v>
      </c>
      <c r="L32" s="5" cm="1">
        <f t="array" ref="L32">SUM((E32:K32)*$Q$4:$W$4)</f>
        <v>292.774</v>
      </c>
    </row>
    <row r="33" spans="1:13" x14ac:dyDescent="0.25">
      <c r="A33">
        <v>1</v>
      </c>
      <c r="B33">
        <v>128</v>
      </c>
      <c r="C33">
        <v>2</v>
      </c>
      <c r="D33">
        <v>1024</v>
      </c>
      <c r="E33" s="9">
        <v>23</v>
      </c>
      <c r="F33" s="10">
        <v>51</v>
      </c>
      <c r="G33" s="10">
        <v>11</v>
      </c>
      <c r="H33" s="10">
        <v>56</v>
      </c>
      <c r="I33" s="10">
        <v>91.4</v>
      </c>
      <c r="J33" s="10">
        <v>88.3</v>
      </c>
      <c r="K33" s="10">
        <v>67.900000000000006</v>
      </c>
      <c r="L33" s="5" cm="1">
        <f t="array" ref="L33">SUM((E33:K33)*$Q$4:$W$4)</f>
        <v>314.64</v>
      </c>
    </row>
    <row r="35" spans="1:13" x14ac:dyDescent="0.25">
      <c r="A35">
        <v>1</v>
      </c>
      <c r="B35">
        <v>128</v>
      </c>
      <c r="C35">
        <v>3</v>
      </c>
      <c r="D35">
        <v>64</v>
      </c>
      <c r="E35" s="9">
        <v>10</v>
      </c>
      <c r="F35" s="10">
        <v>57</v>
      </c>
      <c r="G35" s="10">
        <v>18</v>
      </c>
      <c r="H35" s="10">
        <v>58</v>
      </c>
      <c r="I35" s="10">
        <v>94.8</v>
      </c>
      <c r="J35" s="10">
        <v>85.9</v>
      </c>
      <c r="K35" s="10">
        <v>72.7</v>
      </c>
      <c r="L35" s="5" cm="1">
        <f t="array" ref="L35">SUM((E35:K35)*$Q$4:$W$4)</f>
        <v>344.88799999999998</v>
      </c>
    </row>
    <row r="36" spans="1:13" x14ac:dyDescent="0.25">
      <c r="A36">
        <v>1</v>
      </c>
      <c r="B36">
        <v>128</v>
      </c>
      <c r="C36">
        <v>3</v>
      </c>
      <c r="D36">
        <v>128</v>
      </c>
      <c r="E36" s="9">
        <v>37</v>
      </c>
      <c r="F36" s="10">
        <v>39</v>
      </c>
      <c r="G36" s="10">
        <v>9</v>
      </c>
      <c r="H36" s="10">
        <v>51</v>
      </c>
      <c r="I36" s="10">
        <v>91.4</v>
      </c>
      <c r="J36" s="10">
        <v>81.5</v>
      </c>
      <c r="K36" s="10">
        <v>67.900000000000006</v>
      </c>
      <c r="L36" s="5" cm="1">
        <f t="array" ref="L36">SUM((E36:K36)*$Q$4:$W$4)</f>
        <v>201.43600000000001</v>
      </c>
    </row>
    <row r="37" spans="1:13" x14ac:dyDescent="0.25">
      <c r="A37">
        <v>1</v>
      </c>
      <c r="B37">
        <v>128</v>
      </c>
      <c r="C37">
        <v>3</v>
      </c>
      <c r="D37">
        <v>256</v>
      </c>
      <c r="E37" s="9">
        <v>15</v>
      </c>
      <c r="F37" s="10">
        <v>56</v>
      </c>
      <c r="G37" s="10">
        <v>14</v>
      </c>
      <c r="H37" s="10">
        <v>56</v>
      </c>
      <c r="I37" s="10">
        <v>86.2</v>
      </c>
      <c r="J37" s="10">
        <v>86.2</v>
      </c>
      <c r="K37" s="10">
        <v>74</v>
      </c>
      <c r="L37" s="5" cm="1">
        <f t="array" ref="L37">SUM((E37:K37)*$Q$4:$W$4)</f>
        <v>342.22200000000004</v>
      </c>
    </row>
    <row r="38" spans="1:13" x14ac:dyDescent="0.25">
      <c r="A38">
        <v>1</v>
      </c>
      <c r="B38">
        <v>128</v>
      </c>
      <c r="C38">
        <v>3</v>
      </c>
      <c r="D38">
        <v>512</v>
      </c>
      <c r="E38" s="9">
        <v>18</v>
      </c>
      <c r="F38" s="10">
        <v>53</v>
      </c>
      <c r="G38" s="10">
        <v>14</v>
      </c>
      <c r="H38" s="10">
        <v>56</v>
      </c>
      <c r="I38" s="10">
        <v>93.1</v>
      </c>
      <c r="J38" s="10">
        <v>85.7</v>
      </c>
      <c r="K38" s="10">
        <v>70.400000000000006</v>
      </c>
      <c r="L38" s="5" cm="1">
        <f t="array" ref="L38">SUM((E38:K38)*$Q$4:$W$4)</f>
        <v>318.72300000000001</v>
      </c>
    </row>
    <row r="39" spans="1:13" x14ac:dyDescent="0.25">
      <c r="A39">
        <v>1</v>
      </c>
      <c r="B39">
        <v>128</v>
      </c>
      <c r="C39">
        <v>3</v>
      </c>
      <c r="D39">
        <v>1024</v>
      </c>
      <c r="E39" s="9">
        <v>21</v>
      </c>
      <c r="F39" s="10">
        <v>50</v>
      </c>
      <c r="G39" s="10">
        <v>14</v>
      </c>
      <c r="H39" s="10">
        <v>48</v>
      </c>
      <c r="I39" s="10">
        <v>86.2</v>
      </c>
      <c r="J39" s="10">
        <v>82</v>
      </c>
      <c r="K39" s="10">
        <v>64</v>
      </c>
      <c r="L39" s="5" cm="1">
        <f t="array" ref="L39">SUM((E39:K39)*$Q$4:$W$4)</f>
        <v>253.99600000000001</v>
      </c>
    </row>
    <row r="41" spans="1:13" x14ac:dyDescent="0.25">
      <c r="A41">
        <v>1</v>
      </c>
      <c r="B41">
        <v>128</v>
      </c>
      <c r="C41">
        <v>4</v>
      </c>
      <c r="D41">
        <v>64</v>
      </c>
      <c r="E41" s="9">
        <v>29</v>
      </c>
      <c r="F41" s="10">
        <v>44</v>
      </c>
      <c r="G41" s="10">
        <v>12</v>
      </c>
      <c r="H41" s="10">
        <v>44</v>
      </c>
      <c r="I41" s="10">
        <v>96.6</v>
      </c>
      <c r="J41" s="10">
        <v>80</v>
      </c>
      <c r="K41" s="10">
        <v>55.4</v>
      </c>
      <c r="L41" s="5" cm="1">
        <f t="array" ref="L41">SUM((E41:K41)*$Q$4:$W$4)</f>
        <v>194.68200000000002</v>
      </c>
    </row>
    <row r="42" spans="1:13" x14ac:dyDescent="0.25">
      <c r="A42">
        <v>1</v>
      </c>
      <c r="B42">
        <v>128</v>
      </c>
      <c r="C42">
        <v>4</v>
      </c>
      <c r="D42">
        <v>128</v>
      </c>
      <c r="E42" s="9">
        <v>21</v>
      </c>
      <c r="F42" s="10">
        <v>49</v>
      </c>
      <c r="G42" s="10">
        <v>15</v>
      </c>
      <c r="H42" s="10">
        <v>49</v>
      </c>
      <c r="I42" s="10">
        <v>91.4</v>
      </c>
      <c r="J42" s="10">
        <v>82.8</v>
      </c>
      <c r="K42" s="10">
        <v>62.3</v>
      </c>
      <c r="L42" s="5" cm="1">
        <f t="array" ref="L42">SUM((E42:K42)*$Q$4:$W$4)</f>
        <v>247.41900000000001</v>
      </c>
    </row>
    <row r="43" spans="1:13" ht="15.75" customHeight="1" x14ac:dyDescent="0.25">
      <c r="A43">
        <v>1</v>
      </c>
      <c r="B43">
        <v>128</v>
      </c>
      <c r="C43">
        <v>4</v>
      </c>
      <c r="D43">
        <v>256</v>
      </c>
      <c r="E43" s="9">
        <v>13</v>
      </c>
      <c r="F43" s="10">
        <v>58</v>
      </c>
      <c r="G43" s="10">
        <v>14</v>
      </c>
      <c r="H43" s="10">
        <v>54</v>
      </c>
      <c r="I43" s="10">
        <v>93.1</v>
      </c>
      <c r="J43" s="10">
        <v>85.7</v>
      </c>
      <c r="K43" s="10">
        <v>66.7</v>
      </c>
      <c r="L43" s="5" cm="1">
        <f t="array" ref="L43">SUM((E43:K43)*$Q$4:$W$4)</f>
        <v>348.68599999999998</v>
      </c>
    </row>
    <row r="44" spans="1:13" x14ac:dyDescent="0.25">
      <c r="A44">
        <v>1</v>
      </c>
      <c r="B44">
        <v>128</v>
      </c>
      <c r="C44">
        <v>4</v>
      </c>
      <c r="D44">
        <v>512</v>
      </c>
      <c r="E44" s="9">
        <v>13</v>
      </c>
      <c r="F44" s="10">
        <v>57</v>
      </c>
      <c r="G44" s="10">
        <v>15</v>
      </c>
      <c r="H44" s="10">
        <v>60</v>
      </c>
      <c r="I44" s="10">
        <v>91.4</v>
      </c>
      <c r="J44" s="10">
        <v>88.3</v>
      </c>
      <c r="K44" s="10">
        <v>75.5</v>
      </c>
      <c r="L44" s="5" cm="1">
        <f t="array" ref="L44">SUM((E44:K44)*$Q$4:$W$4)</f>
        <v>366.71600000000001</v>
      </c>
      <c r="M44" s="18"/>
    </row>
    <row r="45" spans="1:13" x14ac:dyDescent="0.25">
      <c r="A45">
        <v>1</v>
      </c>
      <c r="B45">
        <v>128</v>
      </c>
      <c r="C45">
        <v>4</v>
      </c>
      <c r="D45">
        <v>1024</v>
      </c>
      <c r="E45" s="9">
        <v>24</v>
      </c>
      <c r="F45" s="10">
        <v>51</v>
      </c>
      <c r="G45" s="10">
        <v>10</v>
      </c>
      <c r="H45" s="10">
        <v>44</v>
      </c>
      <c r="I45" s="10">
        <v>93.1</v>
      </c>
      <c r="J45" s="10">
        <v>81.8</v>
      </c>
      <c r="K45" s="10">
        <v>53.7</v>
      </c>
      <c r="L45" s="5" cm="1">
        <f t="array" ref="L45">SUM((E45:K45)*$Q$4:$W$4)</f>
        <v>258.43899999999996</v>
      </c>
    </row>
    <row r="47" spans="1:13" x14ac:dyDescent="0.25">
      <c r="A47">
        <v>1</v>
      </c>
      <c r="B47">
        <v>256</v>
      </c>
      <c r="C47">
        <v>2</v>
      </c>
      <c r="D47">
        <v>64</v>
      </c>
      <c r="E47" s="9">
        <v>18</v>
      </c>
      <c r="F47" s="10">
        <v>51</v>
      </c>
      <c r="G47" s="10">
        <v>16</v>
      </c>
      <c r="H47" s="10">
        <v>51</v>
      </c>
      <c r="I47" s="10">
        <v>93.1</v>
      </c>
      <c r="J47" s="10">
        <v>84.4</v>
      </c>
      <c r="K47" s="10">
        <v>63</v>
      </c>
      <c r="L47" s="5" cm="1">
        <f t="array" ref="L47">SUM((E47:K47)*$Q$4:$W$4)</f>
        <v>269.60999999999996</v>
      </c>
    </row>
    <row r="48" spans="1:13" x14ac:dyDescent="0.25">
      <c r="A48">
        <v>1</v>
      </c>
      <c r="B48">
        <v>256</v>
      </c>
      <c r="C48">
        <v>2</v>
      </c>
      <c r="D48">
        <v>128</v>
      </c>
      <c r="E48" s="9">
        <v>26</v>
      </c>
      <c r="F48" s="10">
        <v>50</v>
      </c>
      <c r="G48" s="10">
        <v>9</v>
      </c>
      <c r="H48" s="10">
        <v>54</v>
      </c>
      <c r="I48" s="10">
        <v>91.4</v>
      </c>
      <c r="J48" s="10">
        <v>82.8</v>
      </c>
      <c r="K48" s="10">
        <v>71.7</v>
      </c>
      <c r="L48" s="5" cm="1">
        <f t="array" ref="L48">SUM((E48:K48)*$Q$4:$W$4)</f>
        <v>304.51299999999998</v>
      </c>
    </row>
    <row r="49" spans="1:12" x14ac:dyDescent="0.25">
      <c r="A49">
        <v>1</v>
      </c>
      <c r="B49">
        <v>256</v>
      </c>
      <c r="C49">
        <v>2</v>
      </c>
      <c r="D49">
        <v>256</v>
      </c>
      <c r="E49" s="9">
        <v>27</v>
      </c>
      <c r="F49" s="10">
        <v>45</v>
      </c>
      <c r="G49" s="10">
        <v>13</v>
      </c>
      <c r="H49" s="10">
        <v>56</v>
      </c>
      <c r="I49" s="10">
        <v>94.8</v>
      </c>
      <c r="J49" s="10">
        <v>83.3</v>
      </c>
      <c r="K49" s="10">
        <v>72.7</v>
      </c>
      <c r="L49" s="5" cm="1">
        <f t="array" ref="L49">SUM((E49:K49)*$Q$4:$W$4)</f>
        <v>258.81</v>
      </c>
    </row>
    <row r="50" spans="1:12" x14ac:dyDescent="0.25">
      <c r="A50">
        <v>1</v>
      </c>
      <c r="B50">
        <v>256</v>
      </c>
      <c r="C50">
        <v>2</v>
      </c>
      <c r="D50">
        <v>512</v>
      </c>
      <c r="E50" s="9">
        <v>10</v>
      </c>
      <c r="F50" s="10">
        <v>58</v>
      </c>
      <c r="G50" s="10">
        <v>17</v>
      </c>
      <c r="H50" s="10">
        <v>56</v>
      </c>
      <c r="I50" s="10">
        <v>94.8</v>
      </c>
      <c r="J50" s="10">
        <v>83.3</v>
      </c>
      <c r="K50" s="10">
        <v>72.7</v>
      </c>
      <c r="L50" s="5" cm="1">
        <f t="array" ref="L50">SUM((E50:K50)*$Q$4:$W$4)</f>
        <v>346.81</v>
      </c>
    </row>
    <row r="51" spans="1:12" x14ac:dyDescent="0.25">
      <c r="A51">
        <v>1</v>
      </c>
      <c r="B51">
        <v>256</v>
      </c>
      <c r="C51">
        <v>2</v>
      </c>
      <c r="D51">
        <v>1024</v>
      </c>
      <c r="E51" s="9">
        <v>24</v>
      </c>
      <c r="F51" s="10">
        <v>48</v>
      </c>
      <c r="G51" s="10">
        <v>13</v>
      </c>
      <c r="H51" s="10">
        <v>48</v>
      </c>
      <c r="I51" s="10">
        <v>93.1</v>
      </c>
      <c r="J51" s="10">
        <v>79.400000000000006</v>
      </c>
      <c r="K51" s="10">
        <v>64.8</v>
      </c>
      <c r="L51" s="5" cm="1">
        <f t="array" ref="L51">SUM((E51:K51)*$Q$4:$W$4)</f>
        <v>242.47800000000001</v>
      </c>
    </row>
    <row r="53" spans="1:12" x14ac:dyDescent="0.25">
      <c r="A53">
        <v>1</v>
      </c>
      <c r="B53">
        <v>256</v>
      </c>
      <c r="C53">
        <v>3</v>
      </c>
      <c r="D53">
        <v>64</v>
      </c>
      <c r="E53" s="9">
        <v>25</v>
      </c>
      <c r="F53" s="10">
        <v>46</v>
      </c>
      <c r="G53" s="10">
        <v>14</v>
      </c>
      <c r="H53" s="10">
        <v>51</v>
      </c>
      <c r="I53" s="10">
        <v>93.1</v>
      </c>
      <c r="J53" s="10">
        <v>87.1</v>
      </c>
      <c r="K53" s="10">
        <v>59.3</v>
      </c>
      <c r="L53" s="5" cm="1">
        <f t="array" ref="L53">SUM((E53:K53)*$Q$4:$W$4)</f>
        <v>237.654</v>
      </c>
    </row>
    <row r="54" spans="1:12" x14ac:dyDescent="0.25">
      <c r="A54">
        <v>1</v>
      </c>
      <c r="B54">
        <v>256</v>
      </c>
      <c r="C54">
        <v>3</v>
      </c>
      <c r="D54">
        <v>128</v>
      </c>
      <c r="E54" s="9">
        <v>7</v>
      </c>
      <c r="F54" s="10">
        <v>56</v>
      </c>
      <c r="G54" s="10">
        <v>22</v>
      </c>
      <c r="H54" s="10">
        <v>43</v>
      </c>
      <c r="I54" s="10">
        <v>96.6</v>
      </c>
      <c r="J54" s="10">
        <v>75.7</v>
      </c>
      <c r="K54" s="10">
        <v>60.7</v>
      </c>
      <c r="L54" s="5" cm="1">
        <f t="array" ref="L54">SUM((E54:K54)*$Q$4:$W$4)</f>
        <v>245.60599999999999</v>
      </c>
    </row>
    <row r="55" spans="1:12" x14ac:dyDescent="0.25">
      <c r="A55">
        <v>1</v>
      </c>
      <c r="B55">
        <v>256</v>
      </c>
      <c r="C55">
        <v>3</v>
      </c>
      <c r="D55">
        <v>256</v>
      </c>
      <c r="E55" s="9">
        <v>16</v>
      </c>
      <c r="F55" s="10">
        <v>53</v>
      </c>
      <c r="G55" s="10">
        <v>16</v>
      </c>
      <c r="H55" s="10">
        <v>53</v>
      </c>
      <c r="I55" s="10">
        <v>89.7</v>
      </c>
      <c r="J55" s="10">
        <v>86.7</v>
      </c>
      <c r="K55" s="10">
        <v>65.400000000000006</v>
      </c>
      <c r="L55" s="5" cm="1">
        <f t="array" ref="L55">SUM((E55:K55)*$Q$4:$W$4)</f>
        <v>295.43099999999998</v>
      </c>
    </row>
    <row r="56" spans="1:12" x14ac:dyDescent="0.25">
      <c r="A56">
        <v>1</v>
      </c>
      <c r="B56">
        <v>256</v>
      </c>
      <c r="C56">
        <v>3</v>
      </c>
      <c r="D56">
        <v>512</v>
      </c>
      <c r="E56" s="9">
        <v>29</v>
      </c>
      <c r="F56" s="10">
        <v>48</v>
      </c>
      <c r="G56" s="10">
        <v>8</v>
      </c>
      <c r="H56" s="10">
        <v>54</v>
      </c>
      <c r="I56" s="10">
        <v>77.599999999999994</v>
      </c>
      <c r="J56" s="10">
        <v>84.9</v>
      </c>
      <c r="K56" s="10">
        <v>77.8</v>
      </c>
      <c r="L56" s="5" cm="1">
        <f t="array" ref="L56">SUM((E56:K56)*$Q$4:$W$4)</f>
        <v>291.53300000000007</v>
      </c>
    </row>
    <row r="57" spans="1:12" x14ac:dyDescent="0.25">
      <c r="A57">
        <v>1</v>
      </c>
      <c r="B57">
        <v>256</v>
      </c>
      <c r="C57">
        <v>3</v>
      </c>
      <c r="D57">
        <v>1024</v>
      </c>
      <c r="E57" s="9">
        <v>10</v>
      </c>
      <c r="F57" s="10">
        <v>60</v>
      </c>
      <c r="G57" s="10">
        <v>15</v>
      </c>
      <c r="H57" s="10">
        <v>44</v>
      </c>
      <c r="I57" s="10">
        <v>93.1</v>
      </c>
      <c r="J57" s="10">
        <v>84.4</v>
      </c>
      <c r="K57" s="10">
        <v>50</v>
      </c>
      <c r="L57" s="5" cm="1">
        <f t="array" ref="L57">SUM((E57:K57)*$Q$4:$W$4)</f>
        <v>310.47999999999996</v>
      </c>
    </row>
    <row r="59" spans="1:12" x14ac:dyDescent="0.25">
      <c r="A59">
        <v>1</v>
      </c>
      <c r="B59">
        <v>256</v>
      </c>
      <c r="C59">
        <v>4</v>
      </c>
      <c r="D59">
        <v>64</v>
      </c>
      <c r="E59" s="9">
        <v>17</v>
      </c>
      <c r="F59" s="10">
        <v>50</v>
      </c>
      <c r="G59" s="10">
        <v>18</v>
      </c>
      <c r="H59" s="10">
        <v>57</v>
      </c>
      <c r="I59" s="10">
        <v>98.3</v>
      </c>
      <c r="J59" s="10">
        <v>83.3</v>
      </c>
      <c r="K59" s="10">
        <v>71.900000000000006</v>
      </c>
      <c r="L59" s="5" cm="1">
        <f t="array" ref="L59">SUM((E59:K59)*$Q$4:$W$4)</f>
        <v>284.08199999999999</v>
      </c>
    </row>
    <row r="60" spans="1:12" x14ac:dyDescent="0.25">
      <c r="A60">
        <v>1</v>
      </c>
      <c r="B60">
        <v>256</v>
      </c>
      <c r="C60">
        <v>4</v>
      </c>
      <c r="D60">
        <v>128</v>
      </c>
      <c r="E60" s="9">
        <v>23</v>
      </c>
      <c r="F60" s="10">
        <v>50</v>
      </c>
      <c r="G60" s="10">
        <v>12</v>
      </c>
      <c r="H60" s="10">
        <v>53</v>
      </c>
      <c r="I60" s="10">
        <v>89.7</v>
      </c>
      <c r="J60" s="10">
        <v>82.5</v>
      </c>
      <c r="K60" s="10">
        <v>71.2</v>
      </c>
      <c r="L60" s="5" cm="1">
        <f t="array" ref="L60">SUM((E60:K60)*$Q$4:$W$4)</f>
        <v>287.363</v>
      </c>
    </row>
    <row r="61" spans="1:12" x14ac:dyDescent="0.25">
      <c r="A61">
        <v>1</v>
      </c>
      <c r="B61">
        <v>256</v>
      </c>
      <c r="C61">
        <v>4</v>
      </c>
      <c r="D61">
        <v>256</v>
      </c>
      <c r="E61" s="9">
        <v>20</v>
      </c>
      <c r="F61" s="10">
        <v>48</v>
      </c>
      <c r="G61" s="10">
        <v>17</v>
      </c>
      <c r="H61" s="10">
        <v>55</v>
      </c>
      <c r="I61" s="10">
        <v>93.1</v>
      </c>
      <c r="J61" s="10">
        <v>84.4</v>
      </c>
      <c r="K61" s="10">
        <v>70.400000000000006</v>
      </c>
      <c r="L61" s="5" cm="1">
        <f t="array" ref="L61">SUM((E61:K61)*$Q$4:$W$4)</f>
        <v>261.68399999999997</v>
      </c>
    </row>
    <row r="62" spans="1:12" x14ac:dyDescent="0.25">
      <c r="A62">
        <v>1</v>
      </c>
      <c r="B62">
        <v>256</v>
      </c>
      <c r="C62">
        <v>4</v>
      </c>
      <c r="D62">
        <v>512</v>
      </c>
      <c r="E62" s="9">
        <v>35</v>
      </c>
      <c r="F62" s="10">
        <v>42</v>
      </c>
      <c r="G62" s="10">
        <v>8</v>
      </c>
      <c r="H62" s="10">
        <v>54</v>
      </c>
      <c r="I62" s="10">
        <v>94.8</v>
      </c>
      <c r="J62" s="10">
        <v>85.9</v>
      </c>
      <c r="K62" s="10">
        <v>65.5</v>
      </c>
      <c r="L62" s="5" cm="1">
        <f t="array" ref="L62">SUM((E62:K62)*$Q$4:$W$4)</f>
        <v>244.816</v>
      </c>
    </row>
    <row r="63" spans="1:12" x14ac:dyDescent="0.25">
      <c r="A63">
        <v>1</v>
      </c>
      <c r="B63">
        <v>256</v>
      </c>
      <c r="C63">
        <v>4</v>
      </c>
      <c r="D63">
        <v>1024</v>
      </c>
      <c r="E63" s="9">
        <v>28</v>
      </c>
      <c r="F63" s="10">
        <v>43</v>
      </c>
      <c r="G63" s="10">
        <v>14</v>
      </c>
      <c r="H63" s="10">
        <v>58</v>
      </c>
      <c r="I63" s="10">
        <v>94.8</v>
      </c>
      <c r="J63" s="10">
        <v>84.6</v>
      </c>
      <c r="K63" s="10">
        <v>74.5</v>
      </c>
      <c r="L63" s="5" cm="1">
        <f t="array" ref="L63">SUM((E63:K63)*$Q$4:$W$4)</f>
        <v>248.86700000000002</v>
      </c>
    </row>
    <row r="65" spans="1:13" x14ac:dyDescent="0.25">
      <c r="A65">
        <v>1</v>
      </c>
      <c r="B65">
        <v>512</v>
      </c>
      <c r="C65">
        <v>2</v>
      </c>
      <c r="D65">
        <v>64</v>
      </c>
      <c r="E65" s="9">
        <v>18</v>
      </c>
      <c r="F65" s="10">
        <v>52</v>
      </c>
      <c r="G65" s="10">
        <v>15</v>
      </c>
      <c r="H65" s="10">
        <v>55</v>
      </c>
      <c r="I65" s="10">
        <v>94.8</v>
      </c>
      <c r="J65" s="10">
        <v>82.1</v>
      </c>
      <c r="K65" s="10">
        <v>72.7</v>
      </c>
      <c r="L65" s="5" cm="1">
        <f t="array" ref="L65">SUM((E65:K65)*$Q$4:$W$4)</f>
        <v>301.774</v>
      </c>
    </row>
    <row r="66" spans="1:13" x14ac:dyDescent="0.25">
      <c r="A66">
        <v>1</v>
      </c>
      <c r="B66">
        <v>512</v>
      </c>
      <c r="C66">
        <v>2</v>
      </c>
      <c r="D66">
        <v>128</v>
      </c>
      <c r="E66" s="9">
        <v>24</v>
      </c>
      <c r="F66" s="10">
        <v>48</v>
      </c>
      <c r="G66" s="10">
        <v>13</v>
      </c>
      <c r="H66" s="10">
        <v>50</v>
      </c>
      <c r="I66" s="10">
        <v>93.1</v>
      </c>
      <c r="J66" s="10">
        <v>80.599999999999994</v>
      </c>
      <c r="K66" s="10">
        <v>66.7</v>
      </c>
      <c r="L66" s="5" cm="1">
        <f t="array" ref="L66">SUM((E66:K66)*$Q$4:$W$4)</f>
        <v>252.53300000000002</v>
      </c>
    </row>
    <row r="67" spans="1:13" x14ac:dyDescent="0.25">
      <c r="A67">
        <v>1</v>
      </c>
      <c r="B67">
        <v>512</v>
      </c>
      <c r="C67">
        <v>2</v>
      </c>
      <c r="D67">
        <v>256</v>
      </c>
      <c r="E67" s="9">
        <v>13</v>
      </c>
      <c r="F67" s="10">
        <v>57</v>
      </c>
      <c r="G67" s="10">
        <v>15</v>
      </c>
      <c r="H67" s="10">
        <v>53</v>
      </c>
      <c r="I67" s="10">
        <v>89.7</v>
      </c>
      <c r="J67" s="10">
        <v>85.2</v>
      </c>
      <c r="K67" s="10">
        <v>67.3</v>
      </c>
      <c r="L67" s="5" cm="1">
        <f t="array" ref="L67">SUM((E67:K67)*$Q$4:$W$4)</f>
        <v>331.40499999999997</v>
      </c>
    </row>
    <row r="68" spans="1:13" x14ac:dyDescent="0.25">
      <c r="A68">
        <v>1</v>
      </c>
      <c r="B68">
        <v>512</v>
      </c>
      <c r="C68">
        <v>2</v>
      </c>
      <c r="D68">
        <v>512</v>
      </c>
      <c r="E68" s="9">
        <v>18</v>
      </c>
      <c r="F68" s="10">
        <v>52</v>
      </c>
      <c r="G68" s="10">
        <v>15</v>
      </c>
      <c r="H68" s="10">
        <v>56</v>
      </c>
      <c r="I68" s="10">
        <v>91.4</v>
      </c>
      <c r="J68" s="10">
        <v>86.9</v>
      </c>
      <c r="K68" s="10">
        <v>69.8</v>
      </c>
      <c r="L68" s="5" cm="1">
        <f t="array" ref="L68">SUM((E68:K68)*$Q$4:$W$4)</f>
        <v>306.61700000000002</v>
      </c>
    </row>
    <row r="69" spans="1:13" x14ac:dyDescent="0.25">
      <c r="A69">
        <v>1</v>
      </c>
      <c r="B69">
        <v>512</v>
      </c>
      <c r="C69">
        <v>2</v>
      </c>
      <c r="D69">
        <v>1024</v>
      </c>
      <c r="E69" s="9">
        <v>11</v>
      </c>
      <c r="F69" s="10">
        <v>58</v>
      </c>
      <c r="G69" s="10">
        <v>16</v>
      </c>
      <c r="H69" s="10">
        <v>54</v>
      </c>
      <c r="I69" s="10">
        <v>91.4</v>
      </c>
      <c r="J69" s="10">
        <v>84.1</v>
      </c>
      <c r="K69" s="10">
        <v>69.8</v>
      </c>
      <c r="L69" s="5" cm="1">
        <f t="array" ref="L69">SUM((E69:K69)*$Q$4:$W$4)</f>
        <v>340.53300000000002</v>
      </c>
    </row>
    <row r="71" spans="1:13" x14ac:dyDescent="0.25">
      <c r="A71">
        <v>1</v>
      </c>
      <c r="B71">
        <v>512</v>
      </c>
      <c r="C71">
        <v>3</v>
      </c>
      <c r="D71">
        <v>64</v>
      </c>
      <c r="E71" s="9">
        <v>11</v>
      </c>
      <c r="F71" s="10">
        <v>62</v>
      </c>
      <c r="G71" s="10">
        <v>12</v>
      </c>
      <c r="H71" s="10">
        <v>55</v>
      </c>
      <c r="I71" s="10">
        <v>79.3</v>
      </c>
      <c r="J71" s="10">
        <v>90.2</v>
      </c>
      <c r="K71" s="10">
        <v>71.7</v>
      </c>
      <c r="L71" s="5" cm="1">
        <f t="array" ref="L71">SUM((E71:K71)*$Q$4:$W$4)</f>
        <v>392.767</v>
      </c>
      <c r="M71" s="19"/>
    </row>
    <row r="72" spans="1:13" x14ac:dyDescent="0.25">
      <c r="A72">
        <v>1</v>
      </c>
      <c r="B72">
        <v>512</v>
      </c>
      <c r="C72">
        <v>3</v>
      </c>
      <c r="D72">
        <v>128</v>
      </c>
      <c r="E72" s="9">
        <v>20</v>
      </c>
      <c r="F72" s="10">
        <v>50</v>
      </c>
      <c r="G72" s="10">
        <v>15</v>
      </c>
      <c r="H72" s="10">
        <v>56</v>
      </c>
      <c r="I72" s="10">
        <v>98.3</v>
      </c>
      <c r="J72" s="10">
        <v>80.3</v>
      </c>
      <c r="K72" s="10">
        <v>75.400000000000006</v>
      </c>
      <c r="L72" s="5" cm="1">
        <f t="array" ref="L72">SUM((E72:K72)*$Q$4:$W$4)</f>
        <v>291.02699999999999</v>
      </c>
    </row>
    <row r="73" spans="1:13" x14ac:dyDescent="0.25">
      <c r="A73">
        <v>1</v>
      </c>
      <c r="B73">
        <v>512</v>
      </c>
      <c r="C73">
        <v>3</v>
      </c>
      <c r="D73">
        <v>256</v>
      </c>
      <c r="E73" s="9">
        <v>18</v>
      </c>
      <c r="F73" s="10">
        <v>52</v>
      </c>
      <c r="G73" s="10">
        <v>15</v>
      </c>
      <c r="H73" s="10">
        <v>55</v>
      </c>
      <c r="I73" s="10">
        <v>89.7</v>
      </c>
      <c r="J73" s="10">
        <v>86.7</v>
      </c>
      <c r="K73" s="10">
        <v>69.2</v>
      </c>
      <c r="L73" s="5" cm="1">
        <f t="array" ref="L73">SUM((E73:K73)*$Q$4:$W$4)</f>
        <v>301.46899999999999</v>
      </c>
    </row>
    <row r="74" spans="1:13" x14ac:dyDescent="0.25">
      <c r="A74">
        <v>1</v>
      </c>
      <c r="B74">
        <v>512</v>
      </c>
      <c r="C74">
        <v>3</v>
      </c>
      <c r="D74">
        <v>512</v>
      </c>
      <c r="E74" s="9">
        <v>30</v>
      </c>
      <c r="F74" s="10">
        <v>48</v>
      </c>
      <c r="G74" s="10">
        <v>7</v>
      </c>
      <c r="H74" s="10">
        <v>54</v>
      </c>
      <c r="I74" s="10">
        <v>94.8</v>
      </c>
      <c r="J74" s="10">
        <v>87.3</v>
      </c>
      <c r="K74" s="10">
        <v>63.6</v>
      </c>
      <c r="L74" s="5" cm="1">
        <f t="array" ref="L74">SUM((E74:K74)*$Q$4:$W$4)</f>
        <v>296.839</v>
      </c>
    </row>
    <row r="75" spans="1:13" x14ac:dyDescent="0.25">
      <c r="A75">
        <v>1</v>
      </c>
      <c r="B75">
        <v>512</v>
      </c>
      <c r="C75">
        <v>3</v>
      </c>
      <c r="D75">
        <v>1024</v>
      </c>
      <c r="E75" s="9">
        <v>13</v>
      </c>
      <c r="F75" s="10">
        <v>56</v>
      </c>
      <c r="G75" s="10">
        <v>16</v>
      </c>
      <c r="H75" s="10">
        <v>52</v>
      </c>
      <c r="I75" s="10">
        <v>94.8</v>
      </c>
      <c r="J75" s="10">
        <v>82.1</v>
      </c>
      <c r="K75" s="10">
        <v>67.3</v>
      </c>
      <c r="L75" s="5" cm="1">
        <f t="array" ref="L75">SUM((E75:K75)*$Q$4:$W$4)</f>
        <v>314.72000000000003</v>
      </c>
    </row>
    <row r="77" spans="1:13" x14ac:dyDescent="0.25">
      <c r="A77">
        <v>1</v>
      </c>
      <c r="B77">
        <v>512</v>
      </c>
      <c r="C77">
        <v>4</v>
      </c>
      <c r="D77">
        <v>64</v>
      </c>
      <c r="E77" s="9">
        <v>5</v>
      </c>
      <c r="F77" s="10">
        <v>61</v>
      </c>
      <c r="G77" s="10">
        <v>19</v>
      </c>
      <c r="H77" s="10">
        <v>54</v>
      </c>
      <c r="I77" s="10">
        <v>96.6</v>
      </c>
      <c r="J77" s="10">
        <v>82.4</v>
      </c>
      <c r="K77" s="10">
        <v>69.599999999999994</v>
      </c>
      <c r="L77" s="5" cm="1">
        <f t="array" ref="L77">SUM((E77:K77)*$Q$4:$W$4)</f>
        <v>352.89600000000002</v>
      </c>
    </row>
    <row r="78" spans="1:13" x14ac:dyDescent="0.25">
      <c r="A78">
        <v>1</v>
      </c>
      <c r="B78">
        <v>512</v>
      </c>
      <c r="C78">
        <v>4</v>
      </c>
      <c r="D78">
        <v>128</v>
      </c>
      <c r="E78" s="9">
        <v>22</v>
      </c>
      <c r="F78" s="10">
        <v>46</v>
      </c>
      <c r="G78" s="10">
        <v>17</v>
      </c>
      <c r="H78" s="10">
        <v>47</v>
      </c>
      <c r="I78" s="10">
        <v>94.8</v>
      </c>
      <c r="J78" s="10">
        <v>80.900000000000006</v>
      </c>
      <c r="K78" s="10">
        <v>60</v>
      </c>
      <c r="L78" s="5" cm="1">
        <f t="array" ref="L78">SUM((E78:K78)*$Q$4:$W$4)</f>
        <v>205.61099999999999</v>
      </c>
    </row>
    <row r="79" spans="1:13" x14ac:dyDescent="0.25">
      <c r="A79">
        <v>1</v>
      </c>
      <c r="B79">
        <v>512</v>
      </c>
      <c r="C79">
        <v>4</v>
      </c>
      <c r="D79">
        <v>256</v>
      </c>
      <c r="E79" s="9">
        <v>12</v>
      </c>
      <c r="F79" s="10">
        <v>55</v>
      </c>
      <c r="G79" s="10">
        <v>18</v>
      </c>
      <c r="H79" s="10">
        <v>49</v>
      </c>
      <c r="I79" s="10">
        <v>86.2</v>
      </c>
      <c r="J79" s="10">
        <v>84.7</v>
      </c>
      <c r="K79" s="10">
        <v>62</v>
      </c>
      <c r="L79" s="5" cm="1">
        <f t="array" ref="L79">SUM((E79:K79)*$Q$4:$W$4)</f>
        <v>283.05700000000002</v>
      </c>
    </row>
    <row r="80" spans="1:13" x14ac:dyDescent="0.25">
      <c r="A80">
        <v>1</v>
      </c>
      <c r="B80">
        <v>512</v>
      </c>
      <c r="C80">
        <v>4</v>
      </c>
      <c r="D80">
        <v>512</v>
      </c>
      <c r="E80" s="9">
        <v>36</v>
      </c>
      <c r="F80" s="10">
        <v>42</v>
      </c>
      <c r="G80" s="10">
        <v>7</v>
      </c>
      <c r="H80" s="10">
        <v>58</v>
      </c>
      <c r="I80" s="10">
        <v>93.1</v>
      </c>
      <c r="J80" s="10">
        <v>85.7</v>
      </c>
      <c r="K80" s="10">
        <v>74.099999999999994</v>
      </c>
      <c r="L80" s="5" cm="1">
        <f t="array" ref="L80">SUM((E80:K80)*$Q$4:$W$4)</f>
        <v>268.76</v>
      </c>
    </row>
    <row r="81" spans="1:13" x14ac:dyDescent="0.25">
      <c r="A81">
        <v>1</v>
      </c>
      <c r="B81">
        <v>512</v>
      </c>
      <c r="C81">
        <v>4</v>
      </c>
      <c r="D81">
        <v>1024</v>
      </c>
      <c r="E81" s="9">
        <v>38</v>
      </c>
      <c r="F81" s="10">
        <v>38</v>
      </c>
      <c r="G81" s="10">
        <v>9</v>
      </c>
      <c r="H81" s="10">
        <v>52</v>
      </c>
      <c r="I81" s="10">
        <v>89.7</v>
      </c>
      <c r="J81" s="10">
        <v>81.2</v>
      </c>
      <c r="K81" s="10">
        <v>71.2</v>
      </c>
      <c r="L81" s="5" cm="1">
        <f t="array" ref="L81">SUM((E81:K81)*$Q$4:$W$4)</f>
        <v>198.32399999999998</v>
      </c>
    </row>
    <row r="83" spans="1:13" x14ac:dyDescent="0.25">
      <c r="A83">
        <v>2</v>
      </c>
      <c r="B83">
        <v>64</v>
      </c>
      <c r="C83">
        <v>2</v>
      </c>
      <c r="D83">
        <v>64</v>
      </c>
      <c r="E83" s="9">
        <v>11</v>
      </c>
      <c r="F83" s="10">
        <v>59</v>
      </c>
      <c r="G83" s="10">
        <v>15</v>
      </c>
      <c r="H83" s="10">
        <v>53</v>
      </c>
      <c r="I83" s="10">
        <v>89.7</v>
      </c>
      <c r="J83" s="10">
        <v>83.9</v>
      </c>
      <c r="K83" s="10">
        <v>69.2</v>
      </c>
      <c r="L83" s="5" cm="1">
        <f t="array" ref="L83">SUM((E83:K83)*$Q$4:$W$4)</f>
        <v>347.38499999999999</v>
      </c>
    </row>
    <row r="84" spans="1:13" x14ac:dyDescent="0.25">
      <c r="A84">
        <v>2</v>
      </c>
      <c r="B84">
        <v>64</v>
      </c>
      <c r="C84">
        <v>2</v>
      </c>
      <c r="D84">
        <v>128</v>
      </c>
      <c r="E84" s="9">
        <v>8</v>
      </c>
      <c r="F84" s="10">
        <v>63</v>
      </c>
      <c r="G84" s="10">
        <v>14</v>
      </c>
      <c r="H84" s="10">
        <v>55</v>
      </c>
      <c r="I84" s="10">
        <v>91.4</v>
      </c>
      <c r="J84" s="10">
        <v>85.5</v>
      </c>
      <c r="K84" s="10">
        <v>69.8</v>
      </c>
      <c r="L84" s="5" cm="1">
        <f t="array" ref="L84">SUM((E84:K84)*$Q$4:$W$4)</f>
        <v>393.57499999999999</v>
      </c>
      <c r="M84" s="19"/>
    </row>
    <row r="85" spans="1:13" x14ac:dyDescent="0.25">
      <c r="A85">
        <v>2</v>
      </c>
      <c r="B85">
        <v>64</v>
      </c>
      <c r="C85">
        <v>2</v>
      </c>
      <c r="D85">
        <v>256</v>
      </c>
      <c r="E85" s="9">
        <v>15</v>
      </c>
      <c r="F85" s="10">
        <v>54</v>
      </c>
      <c r="G85" s="10">
        <v>16</v>
      </c>
      <c r="H85" s="10">
        <v>57</v>
      </c>
      <c r="I85" s="10">
        <v>94.8</v>
      </c>
      <c r="J85" s="10">
        <v>85.9</v>
      </c>
      <c r="K85" s="10">
        <v>70.900000000000006</v>
      </c>
      <c r="L85" s="5" cm="1">
        <f t="array" ref="L85">SUM((E85:K85)*$Q$4:$W$4)</f>
        <v>323.87</v>
      </c>
    </row>
    <row r="86" spans="1:13" x14ac:dyDescent="0.25">
      <c r="A86">
        <v>2</v>
      </c>
      <c r="B86">
        <v>64</v>
      </c>
      <c r="C86">
        <v>2</v>
      </c>
      <c r="D86">
        <v>512</v>
      </c>
      <c r="E86" s="9">
        <v>10</v>
      </c>
      <c r="F86" s="10">
        <v>58</v>
      </c>
      <c r="G86" s="10">
        <v>17</v>
      </c>
      <c r="H86" s="10">
        <v>50</v>
      </c>
      <c r="I86" s="10">
        <v>93.1</v>
      </c>
      <c r="J86" s="10">
        <v>83.1</v>
      </c>
      <c r="K86" s="10">
        <v>63</v>
      </c>
      <c r="L86" s="5" cm="1">
        <f t="array" ref="L86">SUM((E86:K86)*$Q$4:$W$4)</f>
        <v>316.57099999999997</v>
      </c>
    </row>
    <row r="87" spans="1:13" x14ac:dyDescent="0.25">
      <c r="A87">
        <v>2</v>
      </c>
      <c r="B87">
        <v>64</v>
      </c>
      <c r="C87">
        <v>2</v>
      </c>
      <c r="D87">
        <v>1024</v>
      </c>
      <c r="E87" s="9">
        <v>30</v>
      </c>
      <c r="F87" s="10">
        <v>45</v>
      </c>
      <c r="G87" s="10">
        <v>10</v>
      </c>
      <c r="H87" s="10">
        <v>53</v>
      </c>
      <c r="I87" s="10">
        <v>89.7</v>
      </c>
      <c r="J87" s="10">
        <v>83.9</v>
      </c>
      <c r="K87" s="10">
        <v>69.2</v>
      </c>
      <c r="L87" s="5" cm="1">
        <f t="array" ref="L87">SUM((E87:K87)*$Q$4:$W$4)</f>
        <v>255.38499999999999</v>
      </c>
    </row>
    <row r="89" spans="1:13" x14ac:dyDescent="0.25">
      <c r="A89">
        <v>2</v>
      </c>
      <c r="B89">
        <v>64</v>
      </c>
      <c r="C89">
        <v>3</v>
      </c>
      <c r="D89">
        <v>64</v>
      </c>
      <c r="E89" s="9">
        <v>10</v>
      </c>
      <c r="F89" s="10">
        <v>60</v>
      </c>
      <c r="G89" s="10">
        <v>15</v>
      </c>
      <c r="H89" s="10">
        <v>51</v>
      </c>
      <c r="I89" s="10">
        <v>93.1</v>
      </c>
      <c r="J89" s="10">
        <v>84.4</v>
      </c>
      <c r="K89" s="10">
        <v>63</v>
      </c>
      <c r="L89" s="5" cm="1">
        <f t="array" ref="L89">SUM((E89:K89)*$Q$4:$W$4)</f>
        <v>345.60999999999996</v>
      </c>
    </row>
    <row r="90" spans="1:13" x14ac:dyDescent="0.25">
      <c r="A90">
        <v>2</v>
      </c>
      <c r="B90">
        <v>64</v>
      </c>
      <c r="C90">
        <v>3</v>
      </c>
      <c r="D90">
        <v>128</v>
      </c>
      <c r="E90" s="9">
        <v>14</v>
      </c>
      <c r="F90" s="10">
        <v>54</v>
      </c>
      <c r="G90" s="10">
        <v>17</v>
      </c>
      <c r="H90" s="10">
        <v>56</v>
      </c>
      <c r="I90" s="10">
        <v>96.6</v>
      </c>
      <c r="J90" s="10">
        <v>83.6</v>
      </c>
      <c r="K90" s="10">
        <v>71.400000000000006</v>
      </c>
      <c r="L90" s="5" cm="1">
        <f t="array" ref="L90">SUM((E90:K90)*$Q$4:$W$4)</f>
        <v>314.95</v>
      </c>
    </row>
    <row r="91" spans="1:13" x14ac:dyDescent="0.25">
      <c r="A91">
        <v>2</v>
      </c>
      <c r="B91">
        <v>64</v>
      </c>
      <c r="C91">
        <v>3</v>
      </c>
      <c r="D91">
        <v>256</v>
      </c>
      <c r="E91" s="9">
        <v>9</v>
      </c>
      <c r="F91" s="10">
        <v>58</v>
      </c>
      <c r="G91" s="10">
        <v>18</v>
      </c>
      <c r="H91" s="10">
        <v>54</v>
      </c>
      <c r="I91" s="10">
        <v>94.8</v>
      </c>
      <c r="J91" s="10">
        <v>84.6</v>
      </c>
      <c r="K91" s="10">
        <v>67.3</v>
      </c>
      <c r="L91" s="5" cm="1">
        <f t="array" ref="L91">SUM((E91:K91)*$Q$4:$W$4)</f>
        <v>332.79500000000002</v>
      </c>
    </row>
    <row r="92" spans="1:13" x14ac:dyDescent="0.25">
      <c r="A92">
        <v>2</v>
      </c>
      <c r="B92">
        <v>64</v>
      </c>
      <c r="C92">
        <v>3</v>
      </c>
      <c r="D92">
        <v>512</v>
      </c>
      <c r="E92" s="9">
        <v>13</v>
      </c>
      <c r="F92" s="10">
        <v>58</v>
      </c>
      <c r="G92" s="10">
        <v>14</v>
      </c>
      <c r="H92" s="10">
        <v>52</v>
      </c>
      <c r="I92" s="10">
        <v>91.4</v>
      </c>
      <c r="J92" s="10">
        <v>81.5</v>
      </c>
      <c r="K92" s="10">
        <v>69.8</v>
      </c>
      <c r="L92" s="5" cm="1">
        <f t="array" ref="L92">SUM((E92:K92)*$Q$4:$W$4)</f>
        <v>338.45499999999998</v>
      </c>
    </row>
    <row r="93" spans="1:13" x14ac:dyDescent="0.25">
      <c r="A93">
        <v>2</v>
      </c>
      <c r="B93">
        <v>64</v>
      </c>
      <c r="C93">
        <v>3</v>
      </c>
      <c r="D93">
        <v>1024</v>
      </c>
      <c r="E93" s="9">
        <v>19</v>
      </c>
      <c r="F93" s="10">
        <v>51</v>
      </c>
      <c r="G93" s="10">
        <v>15</v>
      </c>
      <c r="H93" s="10">
        <v>57</v>
      </c>
      <c r="I93" s="10">
        <v>93.1</v>
      </c>
      <c r="J93" s="10">
        <v>87.1</v>
      </c>
      <c r="K93" s="10">
        <v>70.400000000000006</v>
      </c>
      <c r="L93" s="5" cm="1">
        <f t="array" ref="L93">SUM((E93:K93)*$Q$4:$W$4)</f>
        <v>303.76499999999999</v>
      </c>
    </row>
    <row r="95" spans="1:13" x14ac:dyDescent="0.25">
      <c r="A95">
        <v>2</v>
      </c>
      <c r="B95">
        <v>64</v>
      </c>
      <c r="C95">
        <v>4</v>
      </c>
      <c r="D95">
        <v>64</v>
      </c>
      <c r="E95" s="9">
        <v>7</v>
      </c>
      <c r="F95" s="10">
        <v>62</v>
      </c>
      <c r="G95" s="10">
        <v>16</v>
      </c>
      <c r="H95" s="10">
        <v>54</v>
      </c>
      <c r="I95" s="10">
        <v>89.7</v>
      </c>
      <c r="J95" s="10">
        <v>85.2</v>
      </c>
      <c r="K95" s="10">
        <v>69.2</v>
      </c>
      <c r="L95" s="5" cm="1">
        <f t="array" ref="L95">SUM((E95:K95)*$Q$4:$W$4)</f>
        <v>372.42399999999998</v>
      </c>
      <c r="M95" s="19"/>
    </row>
    <row r="96" spans="1:13" x14ac:dyDescent="0.25">
      <c r="A96">
        <v>2</v>
      </c>
      <c r="B96">
        <v>64</v>
      </c>
      <c r="C96">
        <v>4</v>
      </c>
      <c r="D96">
        <v>128</v>
      </c>
      <c r="E96" s="9">
        <v>13</v>
      </c>
      <c r="F96" s="10">
        <v>55</v>
      </c>
      <c r="G96" s="10">
        <v>17</v>
      </c>
      <c r="H96" s="10">
        <v>54</v>
      </c>
      <c r="I96" s="10">
        <v>96.6</v>
      </c>
      <c r="J96" s="10">
        <v>83.6</v>
      </c>
      <c r="K96" s="10">
        <v>67.900000000000006</v>
      </c>
      <c r="L96" s="5" cm="1">
        <f t="array" ref="L96">SUM((E96:K96)*$Q$4:$W$4)</f>
        <v>312.91499999999996</v>
      </c>
    </row>
    <row r="97" spans="1:13" x14ac:dyDescent="0.25">
      <c r="A97">
        <v>2</v>
      </c>
      <c r="B97">
        <v>64</v>
      </c>
      <c r="C97">
        <v>4</v>
      </c>
      <c r="D97">
        <v>256</v>
      </c>
      <c r="E97" s="9">
        <v>15</v>
      </c>
      <c r="F97" s="10">
        <v>55</v>
      </c>
      <c r="G97" s="10">
        <v>15</v>
      </c>
      <c r="H97" s="10">
        <v>55</v>
      </c>
      <c r="I97" s="10">
        <v>91.4</v>
      </c>
      <c r="J97" s="10">
        <v>86.9</v>
      </c>
      <c r="K97" s="10">
        <v>67.900000000000006</v>
      </c>
      <c r="L97" s="5" cm="1">
        <f t="array" ref="L97">SUM((E97:K97)*$Q$4:$W$4)</f>
        <v>325.59800000000001</v>
      </c>
    </row>
    <row r="98" spans="1:13" x14ac:dyDescent="0.25">
      <c r="A98">
        <v>2</v>
      </c>
      <c r="B98">
        <v>64</v>
      </c>
      <c r="C98">
        <v>4</v>
      </c>
      <c r="D98">
        <v>512</v>
      </c>
      <c r="E98" s="9">
        <v>11</v>
      </c>
      <c r="F98" s="10">
        <v>58</v>
      </c>
      <c r="G98" s="10">
        <v>16</v>
      </c>
      <c r="H98" s="10">
        <v>54</v>
      </c>
      <c r="I98" s="10">
        <v>91.4</v>
      </c>
      <c r="J98" s="10">
        <v>85.5</v>
      </c>
      <c r="K98" s="10">
        <v>67.900000000000006</v>
      </c>
      <c r="L98" s="5" cm="1">
        <f t="array" ref="L98">SUM((E98:K98)*$Q$4:$W$4)</f>
        <v>340.55599999999998</v>
      </c>
    </row>
    <row r="99" spans="1:13" x14ac:dyDescent="0.25">
      <c r="A99">
        <v>2</v>
      </c>
      <c r="B99">
        <v>64</v>
      </c>
      <c r="C99">
        <v>4</v>
      </c>
      <c r="D99">
        <v>1024</v>
      </c>
      <c r="E99" s="9">
        <v>22</v>
      </c>
      <c r="F99" s="10">
        <v>48</v>
      </c>
      <c r="G99" s="10">
        <v>15</v>
      </c>
      <c r="H99" s="10">
        <v>59</v>
      </c>
      <c r="I99" s="10">
        <v>94.8</v>
      </c>
      <c r="J99" s="10">
        <v>87.3</v>
      </c>
      <c r="K99" s="10">
        <v>72.7</v>
      </c>
      <c r="L99" s="5" cm="1">
        <f t="array" ref="L99">SUM((E99:K99)*$Q$4:$W$4)</f>
        <v>289.92999999999995</v>
      </c>
    </row>
    <row r="101" spans="1:13" x14ac:dyDescent="0.25">
      <c r="A101">
        <v>2</v>
      </c>
      <c r="B101">
        <v>128</v>
      </c>
      <c r="C101">
        <v>2</v>
      </c>
      <c r="D101">
        <v>64</v>
      </c>
      <c r="E101" s="9">
        <v>18</v>
      </c>
      <c r="F101" s="10">
        <v>54</v>
      </c>
      <c r="G101" s="10">
        <v>13</v>
      </c>
      <c r="H101" s="10">
        <v>60</v>
      </c>
      <c r="I101" s="10">
        <v>94.8</v>
      </c>
      <c r="J101" s="10">
        <v>87.3</v>
      </c>
      <c r="K101" s="10">
        <v>74.5</v>
      </c>
      <c r="L101" s="5" cm="1">
        <f t="array" ref="L101">SUM((E101:K101)*$Q$4:$W$4)</f>
        <v>350.94799999999998</v>
      </c>
    </row>
    <row r="102" spans="1:13" x14ac:dyDescent="0.25">
      <c r="A102">
        <v>2</v>
      </c>
      <c r="B102">
        <v>128</v>
      </c>
      <c r="C102">
        <v>2</v>
      </c>
      <c r="D102">
        <v>128</v>
      </c>
      <c r="E102" s="9">
        <v>7</v>
      </c>
      <c r="F102" s="10">
        <v>60</v>
      </c>
      <c r="G102" s="10">
        <v>18</v>
      </c>
      <c r="H102" s="10">
        <v>54</v>
      </c>
      <c r="I102" s="10">
        <v>91.4</v>
      </c>
      <c r="J102" s="10">
        <v>85.5</v>
      </c>
      <c r="K102" s="10">
        <v>67.900000000000006</v>
      </c>
      <c r="L102" s="5" cm="1">
        <f t="array" ref="L102">SUM((E102:K102)*$Q$4:$W$4)</f>
        <v>348.55599999999998</v>
      </c>
    </row>
    <row r="103" spans="1:13" x14ac:dyDescent="0.25">
      <c r="A103">
        <v>2</v>
      </c>
      <c r="B103">
        <v>128</v>
      </c>
      <c r="C103">
        <v>2</v>
      </c>
      <c r="D103">
        <v>256</v>
      </c>
      <c r="E103" s="9">
        <v>12</v>
      </c>
      <c r="F103" s="10">
        <v>58</v>
      </c>
      <c r="G103" s="10">
        <v>15</v>
      </c>
      <c r="H103" s="10">
        <v>51</v>
      </c>
      <c r="I103" s="10">
        <v>96.6</v>
      </c>
      <c r="J103" s="10">
        <v>84.8</v>
      </c>
      <c r="K103" s="10">
        <v>60.7</v>
      </c>
      <c r="L103" s="5" cm="1">
        <f t="array" ref="L103">SUM((E103:K103)*$Q$4:$W$4)</f>
        <v>329.87900000000002</v>
      </c>
    </row>
    <row r="104" spans="1:13" x14ac:dyDescent="0.25">
      <c r="A104">
        <v>2</v>
      </c>
      <c r="B104">
        <v>128</v>
      </c>
      <c r="C104">
        <v>2</v>
      </c>
      <c r="D104">
        <v>512</v>
      </c>
      <c r="E104" s="9">
        <v>12</v>
      </c>
      <c r="F104" s="10">
        <v>55</v>
      </c>
      <c r="G104" s="10">
        <v>18</v>
      </c>
      <c r="H104" s="10">
        <v>56</v>
      </c>
      <c r="I104" s="10">
        <v>89.7</v>
      </c>
      <c r="J104" s="10">
        <v>86.7</v>
      </c>
      <c r="K104" s="10">
        <v>71.2</v>
      </c>
      <c r="L104" s="5" cm="1">
        <f t="array" ref="L104">SUM((E104:K104)*$Q$4:$W$4)</f>
        <v>318.48899999999998</v>
      </c>
    </row>
    <row r="105" spans="1:13" x14ac:dyDescent="0.25">
      <c r="A105">
        <v>2</v>
      </c>
      <c r="B105">
        <v>128</v>
      </c>
      <c r="C105">
        <v>2</v>
      </c>
      <c r="D105">
        <v>1024</v>
      </c>
      <c r="E105" s="9">
        <v>16</v>
      </c>
      <c r="F105" s="10">
        <v>53</v>
      </c>
      <c r="G105" s="10">
        <v>16</v>
      </c>
      <c r="H105" s="10">
        <v>56</v>
      </c>
      <c r="I105" s="10">
        <v>87.9</v>
      </c>
      <c r="J105" s="10">
        <v>86.4</v>
      </c>
      <c r="K105" s="10">
        <v>72.5</v>
      </c>
      <c r="L105" s="5" cm="1">
        <f t="array" ref="L105">SUM((E105:K105)*$Q$4:$W$4)</f>
        <v>310.34899999999999</v>
      </c>
    </row>
    <row r="107" spans="1:13" x14ac:dyDescent="0.25">
      <c r="A107">
        <v>2</v>
      </c>
      <c r="B107">
        <v>128</v>
      </c>
      <c r="C107">
        <v>3</v>
      </c>
      <c r="D107">
        <v>64</v>
      </c>
      <c r="E107" s="9">
        <v>9</v>
      </c>
      <c r="F107" s="10">
        <v>58</v>
      </c>
      <c r="G107" s="10">
        <v>18</v>
      </c>
      <c r="H107" s="10">
        <v>57</v>
      </c>
      <c r="I107" s="10">
        <v>91.4</v>
      </c>
      <c r="J107" s="10">
        <v>84.1</v>
      </c>
      <c r="K107" s="10">
        <v>75.5</v>
      </c>
      <c r="L107" s="5" cm="1">
        <f t="array" ref="L107">SUM((E107:K107)*$Q$4:$W$4)</f>
        <v>347.59000000000003</v>
      </c>
    </row>
    <row r="108" spans="1:13" x14ac:dyDescent="0.25">
      <c r="A108">
        <v>2</v>
      </c>
      <c r="B108">
        <v>128</v>
      </c>
      <c r="C108">
        <v>3</v>
      </c>
      <c r="D108">
        <v>128</v>
      </c>
      <c r="E108" s="9">
        <v>14</v>
      </c>
      <c r="F108" s="10">
        <v>56</v>
      </c>
      <c r="G108" s="10">
        <v>15</v>
      </c>
      <c r="H108" s="10">
        <v>55</v>
      </c>
      <c r="I108" s="10">
        <v>89.7</v>
      </c>
      <c r="J108" s="10">
        <v>83.9</v>
      </c>
      <c r="K108" s="10">
        <v>73.099999999999994</v>
      </c>
      <c r="L108" s="5" cm="1">
        <f t="array" ref="L108">SUM((E108:K108)*$Q$4:$W$4)</f>
        <v>333.42399999999998</v>
      </c>
    </row>
    <row r="109" spans="1:13" x14ac:dyDescent="0.25">
      <c r="A109">
        <v>2</v>
      </c>
      <c r="B109">
        <v>128</v>
      </c>
      <c r="C109">
        <v>3</v>
      </c>
      <c r="D109">
        <v>256</v>
      </c>
      <c r="E109" s="9">
        <v>6</v>
      </c>
      <c r="F109" s="10">
        <v>62</v>
      </c>
      <c r="G109" s="10">
        <v>17</v>
      </c>
      <c r="H109" s="10">
        <v>54</v>
      </c>
      <c r="I109" s="10">
        <v>87.9</v>
      </c>
      <c r="J109" s="10">
        <v>85</v>
      </c>
      <c r="K109" s="10">
        <v>70.599999999999994</v>
      </c>
      <c r="L109" s="5" cm="1">
        <f t="array" ref="L109">SUM((E109:K109)*$Q$4:$W$4)</f>
        <v>368.28800000000001</v>
      </c>
      <c r="M109" s="19"/>
    </row>
    <row r="110" spans="1:13" x14ac:dyDescent="0.25">
      <c r="A110">
        <v>2</v>
      </c>
      <c r="B110">
        <v>128</v>
      </c>
      <c r="C110">
        <v>3</v>
      </c>
      <c r="D110">
        <v>512</v>
      </c>
      <c r="E110" s="9">
        <v>17</v>
      </c>
      <c r="F110" s="10">
        <v>55</v>
      </c>
      <c r="G110" s="10">
        <v>13</v>
      </c>
      <c r="H110" s="10">
        <v>54</v>
      </c>
      <c r="I110" s="10">
        <v>89.7</v>
      </c>
      <c r="J110" s="10">
        <v>86.7</v>
      </c>
      <c r="K110" s="10">
        <v>67.3</v>
      </c>
      <c r="L110" s="5" cm="1">
        <f t="array" ref="L110">SUM((E110:K110)*$Q$4:$W$4)</f>
        <v>328.45</v>
      </c>
    </row>
    <row r="111" spans="1:13" x14ac:dyDescent="0.25">
      <c r="A111">
        <v>2</v>
      </c>
      <c r="B111">
        <v>128</v>
      </c>
      <c r="C111">
        <v>3</v>
      </c>
      <c r="D111">
        <v>1024</v>
      </c>
      <c r="E111" s="9">
        <v>22</v>
      </c>
      <c r="F111" s="10">
        <v>52</v>
      </c>
      <c r="G111" s="10">
        <v>11</v>
      </c>
      <c r="H111" s="10">
        <v>46</v>
      </c>
      <c r="I111" s="10">
        <v>93.1</v>
      </c>
      <c r="J111" s="10">
        <v>85.7</v>
      </c>
      <c r="K111" s="10">
        <v>51.9</v>
      </c>
      <c r="L111" s="5" cm="1">
        <f t="array" ref="L111">SUM((E111:K111)*$Q$4:$W$4)</f>
        <v>272.53800000000001</v>
      </c>
    </row>
    <row r="113" spans="1:13" x14ac:dyDescent="0.25">
      <c r="A113">
        <v>2</v>
      </c>
      <c r="B113">
        <v>128</v>
      </c>
      <c r="C113">
        <v>4</v>
      </c>
      <c r="D113">
        <v>64</v>
      </c>
      <c r="E113" s="9">
        <v>12</v>
      </c>
      <c r="F113" s="10">
        <v>58</v>
      </c>
      <c r="G113" s="10">
        <v>15</v>
      </c>
      <c r="H113" s="10">
        <v>59</v>
      </c>
      <c r="I113" s="10">
        <v>91.4</v>
      </c>
      <c r="J113" s="10">
        <v>86.9</v>
      </c>
      <c r="K113" s="10">
        <v>75.5</v>
      </c>
      <c r="L113" s="5" cm="1">
        <f t="array" ref="L113">SUM((E113:K113)*$Q$4:$W$4)</f>
        <v>369.67400000000004</v>
      </c>
      <c r="M113" s="19"/>
    </row>
    <row r="114" spans="1:13" x14ac:dyDescent="0.25">
      <c r="A114">
        <v>2</v>
      </c>
      <c r="B114">
        <v>128</v>
      </c>
      <c r="C114">
        <v>4</v>
      </c>
      <c r="D114">
        <v>128</v>
      </c>
      <c r="E114" s="9">
        <v>13</v>
      </c>
      <c r="F114" s="10">
        <v>57</v>
      </c>
      <c r="G114" s="10">
        <v>15</v>
      </c>
      <c r="H114" s="10">
        <v>51</v>
      </c>
      <c r="I114" s="10">
        <v>93.1</v>
      </c>
      <c r="J114" s="10">
        <v>84.4</v>
      </c>
      <c r="K114" s="10">
        <v>63</v>
      </c>
      <c r="L114" s="5" cm="1">
        <f t="array" ref="L114">SUM((E114:K114)*$Q$4:$W$4)</f>
        <v>321.60999999999996</v>
      </c>
    </row>
    <row r="115" spans="1:13" x14ac:dyDescent="0.25">
      <c r="A115">
        <v>2</v>
      </c>
      <c r="B115">
        <v>128</v>
      </c>
      <c r="C115">
        <v>4</v>
      </c>
      <c r="D115">
        <v>256</v>
      </c>
      <c r="E115" s="9">
        <v>12</v>
      </c>
      <c r="F115" s="10">
        <v>55</v>
      </c>
      <c r="G115" s="10">
        <v>18</v>
      </c>
      <c r="H115" s="10">
        <v>54</v>
      </c>
      <c r="I115" s="10">
        <v>96.6</v>
      </c>
      <c r="J115" s="10">
        <v>82.4</v>
      </c>
      <c r="K115" s="10">
        <v>69.599999999999994</v>
      </c>
      <c r="L115" s="5" cm="1">
        <f t="array" ref="L115">SUM((E115:K115)*$Q$4:$W$4)</f>
        <v>308.89600000000002</v>
      </c>
    </row>
    <row r="116" spans="1:13" x14ac:dyDescent="0.25">
      <c r="A116">
        <v>2</v>
      </c>
      <c r="B116">
        <v>128</v>
      </c>
      <c r="C116">
        <v>4</v>
      </c>
      <c r="D116">
        <v>512</v>
      </c>
      <c r="E116" s="9">
        <v>12</v>
      </c>
      <c r="F116" s="10">
        <v>56</v>
      </c>
      <c r="G116" s="10">
        <v>17</v>
      </c>
      <c r="H116" s="10">
        <v>56</v>
      </c>
      <c r="I116" s="10">
        <v>91.4</v>
      </c>
      <c r="J116" s="10">
        <v>86.9</v>
      </c>
      <c r="K116" s="10">
        <v>69.8</v>
      </c>
      <c r="L116" s="5" cm="1">
        <f t="array" ref="L116">SUM((E116:K116)*$Q$4:$W$4)</f>
        <v>330.61700000000002</v>
      </c>
    </row>
    <row r="117" spans="1:13" x14ac:dyDescent="0.25">
      <c r="A117">
        <v>2</v>
      </c>
      <c r="B117">
        <v>128</v>
      </c>
      <c r="C117">
        <v>4</v>
      </c>
      <c r="D117">
        <v>1024</v>
      </c>
      <c r="E117" s="9">
        <v>11</v>
      </c>
      <c r="F117" s="10">
        <v>58</v>
      </c>
      <c r="G117" s="10">
        <v>16</v>
      </c>
      <c r="H117" s="10">
        <v>53</v>
      </c>
      <c r="I117" s="10">
        <v>93.1</v>
      </c>
      <c r="J117" s="10">
        <v>84.4</v>
      </c>
      <c r="K117" s="10">
        <v>66.7</v>
      </c>
      <c r="L117" s="5" cm="1">
        <f t="array" ref="L117">SUM((E117:K117)*$Q$4:$W$4)</f>
        <v>335.64699999999993</v>
      </c>
    </row>
    <row r="119" spans="1:13" x14ac:dyDescent="0.25">
      <c r="A119">
        <v>2</v>
      </c>
      <c r="B119">
        <v>256</v>
      </c>
      <c r="C119">
        <v>2</v>
      </c>
      <c r="D119">
        <v>64</v>
      </c>
      <c r="E119" s="9">
        <v>20</v>
      </c>
      <c r="F119" s="10">
        <v>53</v>
      </c>
      <c r="G119" s="10">
        <v>12</v>
      </c>
      <c r="H119" s="10">
        <v>56</v>
      </c>
      <c r="I119" s="10">
        <v>93.1</v>
      </c>
      <c r="J119" s="10">
        <v>87.1</v>
      </c>
      <c r="K119" s="10">
        <v>68.5</v>
      </c>
      <c r="L119" s="5" cm="1">
        <f t="array" ref="L119">SUM((E119:K119)*$Q$4:$W$4)</f>
        <v>326.74599999999998</v>
      </c>
    </row>
    <row r="120" spans="1:13" x14ac:dyDescent="0.25">
      <c r="A120">
        <v>2</v>
      </c>
      <c r="B120">
        <v>256</v>
      </c>
      <c r="C120">
        <v>2</v>
      </c>
      <c r="D120">
        <v>128</v>
      </c>
      <c r="E120" s="9">
        <v>7</v>
      </c>
      <c r="F120" s="10">
        <v>60</v>
      </c>
      <c r="G120" s="10">
        <v>18</v>
      </c>
      <c r="H120" s="10">
        <v>50</v>
      </c>
      <c r="I120" s="10">
        <v>94.8</v>
      </c>
      <c r="J120" s="10">
        <v>82.1</v>
      </c>
      <c r="K120" s="10">
        <v>63.6</v>
      </c>
      <c r="L120" s="5" cm="1">
        <f t="array" ref="L120">SUM((E120:K120)*$Q$4:$W$4)</f>
        <v>328.68300000000005</v>
      </c>
    </row>
    <row r="121" spans="1:13" x14ac:dyDescent="0.25">
      <c r="A121">
        <v>2</v>
      </c>
      <c r="B121">
        <v>256</v>
      </c>
      <c r="C121">
        <v>2</v>
      </c>
      <c r="D121">
        <v>256</v>
      </c>
      <c r="E121" s="9">
        <v>17</v>
      </c>
      <c r="F121" s="10">
        <v>55</v>
      </c>
      <c r="G121" s="10">
        <v>13</v>
      </c>
      <c r="H121" s="10">
        <v>55</v>
      </c>
      <c r="I121" s="10">
        <v>91.4</v>
      </c>
      <c r="J121" s="10">
        <v>85.5</v>
      </c>
      <c r="K121" s="10">
        <v>69.8</v>
      </c>
      <c r="L121" s="5" cm="1">
        <f t="array" ref="L121">SUM((E121:K121)*$Q$4:$W$4)</f>
        <v>333.57499999999999</v>
      </c>
    </row>
    <row r="122" spans="1:13" x14ac:dyDescent="0.25">
      <c r="A122">
        <v>2</v>
      </c>
      <c r="B122">
        <v>256</v>
      </c>
      <c r="C122">
        <v>2</v>
      </c>
      <c r="D122">
        <v>512</v>
      </c>
      <c r="E122" s="9">
        <v>14</v>
      </c>
      <c r="F122" s="10">
        <v>57</v>
      </c>
      <c r="G122" s="10">
        <v>14</v>
      </c>
      <c r="H122" s="10">
        <v>59</v>
      </c>
      <c r="I122" s="10">
        <v>91.4</v>
      </c>
      <c r="J122" s="10">
        <v>85.5</v>
      </c>
      <c r="K122" s="10">
        <v>77.400000000000006</v>
      </c>
      <c r="L122" s="5" cm="1">
        <f t="array" ref="L122">SUM((E122:K122)*$Q$4:$W$4)</f>
        <v>365.65100000000001</v>
      </c>
      <c r="M122" s="19"/>
    </row>
    <row r="123" spans="1:13" x14ac:dyDescent="0.25">
      <c r="A123">
        <v>2</v>
      </c>
      <c r="B123">
        <v>256</v>
      </c>
      <c r="C123">
        <v>2</v>
      </c>
      <c r="D123">
        <v>1024</v>
      </c>
      <c r="E123" s="9">
        <v>24</v>
      </c>
      <c r="F123" s="10">
        <v>46</v>
      </c>
      <c r="G123" s="10">
        <v>15</v>
      </c>
      <c r="H123" s="10">
        <v>53</v>
      </c>
      <c r="I123" s="10">
        <v>89.7</v>
      </c>
      <c r="J123" s="10">
        <v>82.5</v>
      </c>
      <c r="K123" s="10">
        <v>71.2</v>
      </c>
      <c r="L123" s="5" cm="1">
        <f t="array" ref="L123">SUM((E123:K123)*$Q$4:$W$4)</f>
        <v>243.36299999999997</v>
      </c>
    </row>
    <row r="125" spans="1:13" x14ac:dyDescent="0.25">
      <c r="A125">
        <v>2</v>
      </c>
      <c r="B125">
        <v>256</v>
      </c>
      <c r="C125">
        <v>3</v>
      </c>
      <c r="D125">
        <v>64</v>
      </c>
      <c r="E125" s="9">
        <v>5</v>
      </c>
      <c r="F125" s="10">
        <v>62</v>
      </c>
      <c r="G125" s="10">
        <v>18</v>
      </c>
      <c r="H125" s="10">
        <v>53</v>
      </c>
      <c r="I125" s="10">
        <v>96.6</v>
      </c>
      <c r="J125" s="10">
        <v>80</v>
      </c>
      <c r="K125" s="10">
        <v>71.3</v>
      </c>
      <c r="L125" s="5" cm="1">
        <f t="array" ref="L125">SUM((E125:K125)*$Q$4:$W$4)</f>
        <v>359.84100000000001</v>
      </c>
      <c r="M125" s="18"/>
    </row>
    <row r="126" spans="1:13" x14ac:dyDescent="0.25">
      <c r="A126">
        <v>2</v>
      </c>
      <c r="B126">
        <v>256</v>
      </c>
      <c r="C126">
        <v>3</v>
      </c>
      <c r="D126">
        <v>128</v>
      </c>
      <c r="E126" s="9">
        <v>20</v>
      </c>
      <c r="F126" s="10">
        <v>49</v>
      </c>
      <c r="G126" s="10">
        <v>16</v>
      </c>
      <c r="H126" s="10">
        <v>55</v>
      </c>
      <c r="I126" s="10">
        <v>91.4</v>
      </c>
      <c r="J126" s="10">
        <v>84.1</v>
      </c>
      <c r="K126" s="10">
        <v>71.7</v>
      </c>
      <c r="L126" s="5" cm="1">
        <f t="array" ref="L126">SUM((E126:K126)*$Q$4:$W$4)</f>
        <v>273.55200000000002</v>
      </c>
    </row>
    <row r="127" spans="1:13" x14ac:dyDescent="0.25">
      <c r="A127">
        <v>2</v>
      </c>
      <c r="B127">
        <v>256</v>
      </c>
      <c r="C127">
        <v>3</v>
      </c>
      <c r="D127">
        <v>256</v>
      </c>
      <c r="E127" s="9">
        <v>38</v>
      </c>
      <c r="F127" s="10">
        <v>42</v>
      </c>
      <c r="G127" s="10">
        <v>5</v>
      </c>
      <c r="H127" s="10">
        <v>45</v>
      </c>
      <c r="I127" s="10">
        <v>91.4</v>
      </c>
      <c r="J127" s="10">
        <v>85.5</v>
      </c>
      <c r="K127" s="10">
        <v>50.9</v>
      </c>
      <c r="L127" s="5" cm="1">
        <f t="array" ref="L127">SUM((E127:K127)*$Q$4:$W$4)</f>
        <v>211.386</v>
      </c>
    </row>
    <row r="128" spans="1:13" x14ac:dyDescent="0.25">
      <c r="A128">
        <v>2</v>
      </c>
      <c r="B128">
        <v>256</v>
      </c>
      <c r="C128">
        <v>3</v>
      </c>
      <c r="D128">
        <v>512</v>
      </c>
      <c r="E128" s="9">
        <v>22</v>
      </c>
      <c r="F128" s="10">
        <v>48</v>
      </c>
      <c r="G128" s="10">
        <v>15</v>
      </c>
      <c r="H128" s="10">
        <v>58</v>
      </c>
      <c r="I128" s="10">
        <v>94.8</v>
      </c>
      <c r="J128" s="10">
        <v>82.1</v>
      </c>
      <c r="K128" s="10">
        <v>78.2</v>
      </c>
      <c r="L128" s="5" cm="1">
        <f t="array" ref="L128">SUM((E128:K128)*$Q$4:$W$4)</f>
        <v>284.82900000000001</v>
      </c>
    </row>
    <row r="129" spans="1:12" x14ac:dyDescent="0.25">
      <c r="A129">
        <v>2</v>
      </c>
      <c r="B129">
        <v>256</v>
      </c>
      <c r="C129">
        <v>3</v>
      </c>
      <c r="D129">
        <v>1024</v>
      </c>
      <c r="E129" s="9">
        <v>13</v>
      </c>
      <c r="F129" s="10">
        <v>57</v>
      </c>
      <c r="G129" s="10">
        <v>15</v>
      </c>
      <c r="H129" s="10">
        <v>55</v>
      </c>
      <c r="I129" s="10">
        <v>89.7</v>
      </c>
      <c r="J129" s="10">
        <v>83.1</v>
      </c>
      <c r="K129" s="10">
        <v>73.099999999999994</v>
      </c>
      <c r="L129" s="5" cm="1">
        <f t="array" ref="L129">SUM((E129:K129)*$Q$4:$W$4)</f>
        <v>341.4</v>
      </c>
    </row>
    <row r="131" spans="1:12" x14ac:dyDescent="0.25">
      <c r="A131">
        <v>2</v>
      </c>
      <c r="B131">
        <v>256</v>
      </c>
      <c r="C131">
        <v>4</v>
      </c>
      <c r="D131">
        <v>64</v>
      </c>
      <c r="E131" s="9">
        <v>15</v>
      </c>
      <c r="F131" s="10">
        <v>52</v>
      </c>
      <c r="G131" s="10">
        <v>18</v>
      </c>
      <c r="H131" s="10">
        <v>52</v>
      </c>
      <c r="I131" s="10">
        <v>96.6</v>
      </c>
      <c r="J131" s="10">
        <v>82.4</v>
      </c>
      <c r="K131" s="10">
        <v>66.099999999999994</v>
      </c>
      <c r="L131" s="5" cm="1">
        <f t="array" ref="L131">SUM((E131:K131)*$Q$4:$W$4)</f>
        <v>274.86099999999999</v>
      </c>
    </row>
    <row r="132" spans="1:12" x14ac:dyDescent="0.25">
      <c r="A132">
        <v>2</v>
      </c>
      <c r="B132">
        <v>256</v>
      </c>
      <c r="C132">
        <v>4</v>
      </c>
      <c r="D132">
        <v>128</v>
      </c>
      <c r="E132" s="9">
        <v>29</v>
      </c>
      <c r="F132" s="10">
        <v>46</v>
      </c>
      <c r="G132" s="10">
        <v>10</v>
      </c>
      <c r="H132" s="10">
        <v>56</v>
      </c>
      <c r="I132" s="10">
        <v>94.8</v>
      </c>
      <c r="J132" s="10">
        <v>82.1</v>
      </c>
      <c r="K132" s="10">
        <v>74.5</v>
      </c>
      <c r="L132" s="5" cm="1">
        <f t="array" ref="L132">SUM((E132:K132)*$Q$4:$W$4)</f>
        <v>278.79200000000003</v>
      </c>
    </row>
    <row r="133" spans="1:12" x14ac:dyDescent="0.25">
      <c r="A133">
        <v>2</v>
      </c>
      <c r="B133">
        <v>256</v>
      </c>
      <c r="C133">
        <v>4</v>
      </c>
      <c r="D133">
        <v>256</v>
      </c>
      <c r="E133" s="9">
        <v>14</v>
      </c>
      <c r="F133" s="10">
        <v>53</v>
      </c>
      <c r="G133" s="10">
        <v>18</v>
      </c>
      <c r="H133" s="10">
        <v>54</v>
      </c>
      <c r="I133" s="10">
        <v>96.6</v>
      </c>
      <c r="J133" s="10">
        <v>81.2</v>
      </c>
      <c r="K133" s="10">
        <v>71.400000000000006</v>
      </c>
      <c r="L133" s="5" cm="1">
        <f t="array" ref="L133">SUM((E133:K133)*$Q$4:$W$4)</f>
        <v>292.87799999999999</v>
      </c>
    </row>
    <row r="134" spans="1:12" x14ac:dyDescent="0.25">
      <c r="A134">
        <v>2</v>
      </c>
      <c r="B134">
        <v>256</v>
      </c>
      <c r="C134">
        <v>4</v>
      </c>
      <c r="D134">
        <v>512</v>
      </c>
      <c r="E134" s="9">
        <v>13</v>
      </c>
      <c r="F134" s="10">
        <v>53</v>
      </c>
      <c r="G134" s="10">
        <v>19</v>
      </c>
      <c r="H134" s="10">
        <v>52</v>
      </c>
      <c r="I134" s="10">
        <v>93.1</v>
      </c>
      <c r="J134" s="10">
        <v>81.8</v>
      </c>
      <c r="K134" s="10">
        <v>68.5</v>
      </c>
      <c r="L134" s="5" cm="1">
        <f t="array" ref="L134">SUM((E134:K134)*$Q$4:$W$4)</f>
        <v>278.58699999999999</v>
      </c>
    </row>
    <row r="135" spans="1:12" x14ac:dyDescent="0.25">
      <c r="A135">
        <v>2</v>
      </c>
      <c r="B135">
        <v>256</v>
      </c>
      <c r="C135">
        <v>4</v>
      </c>
      <c r="D135">
        <v>1024</v>
      </c>
      <c r="E135" s="9">
        <v>19</v>
      </c>
      <c r="F135" s="10">
        <v>50</v>
      </c>
      <c r="G135" s="10">
        <v>16</v>
      </c>
      <c r="H135" s="10">
        <v>50</v>
      </c>
      <c r="I135" s="10">
        <v>89.7</v>
      </c>
      <c r="J135" s="10">
        <v>83.9</v>
      </c>
      <c r="K135" s="10">
        <v>63.5</v>
      </c>
      <c r="L135" s="5" cm="1">
        <f t="array" ref="L135">SUM((E135:K135)*$Q$4:$W$4)</f>
        <v>256.32799999999997</v>
      </c>
    </row>
    <row r="137" spans="1:12" x14ac:dyDescent="0.25">
      <c r="A137">
        <v>2</v>
      </c>
      <c r="B137">
        <v>512</v>
      </c>
      <c r="C137">
        <v>2</v>
      </c>
      <c r="D137">
        <v>64</v>
      </c>
      <c r="E137" s="9">
        <v>26</v>
      </c>
      <c r="F137" s="10">
        <v>49</v>
      </c>
      <c r="G137" s="10">
        <v>10</v>
      </c>
      <c r="H137" s="10">
        <v>48</v>
      </c>
      <c r="I137" s="10">
        <v>87.9</v>
      </c>
      <c r="J137" s="10">
        <v>85</v>
      </c>
      <c r="K137" s="10">
        <v>58.8</v>
      </c>
      <c r="L137" s="5" cm="1">
        <f t="array" ref="L137">SUM((E137:K137)*$Q$4:$W$4)</f>
        <v>262.17</v>
      </c>
    </row>
    <row r="138" spans="1:12" x14ac:dyDescent="0.25">
      <c r="A138">
        <v>2</v>
      </c>
      <c r="B138">
        <v>512</v>
      </c>
      <c r="C138">
        <v>2</v>
      </c>
      <c r="D138">
        <v>128</v>
      </c>
      <c r="E138" s="9">
        <v>25</v>
      </c>
      <c r="F138" s="10">
        <v>48</v>
      </c>
      <c r="G138" s="10">
        <v>12</v>
      </c>
      <c r="H138" s="10">
        <v>55</v>
      </c>
      <c r="I138" s="10">
        <v>94.8</v>
      </c>
      <c r="J138" s="10">
        <v>85.9</v>
      </c>
      <c r="K138" s="10">
        <v>67.3</v>
      </c>
      <c r="L138" s="5" cm="1">
        <f t="array" ref="L138">SUM((E138:K138)*$Q$4:$W$4)</f>
        <v>281.834</v>
      </c>
    </row>
    <row r="139" spans="1:12" x14ac:dyDescent="0.25">
      <c r="A139">
        <v>2</v>
      </c>
      <c r="B139">
        <v>512</v>
      </c>
      <c r="C139">
        <v>2</v>
      </c>
      <c r="D139">
        <v>256</v>
      </c>
      <c r="E139" s="9">
        <v>13</v>
      </c>
      <c r="F139" s="10">
        <v>55</v>
      </c>
      <c r="G139" s="10">
        <v>17</v>
      </c>
      <c r="H139" s="10">
        <v>57</v>
      </c>
      <c r="I139" s="10">
        <v>98.3</v>
      </c>
      <c r="J139" s="10">
        <v>85.1</v>
      </c>
      <c r="K139" s="10">
        <v>70.2</v>
      </c>
      <c r="L139" s="5" cm="1">
        <f t="array" ref="L139">SUM((E139:K139)*$Q$4:$W$4)</f>
        <v>328.11899999999997</v>
      </c>
    </row>
    <row r="140" spans="1:12" x14ac:dyDescent="0.25">
      <c r="A140">
        <v>2</v>
      </c>
      <c r="B140">
        <v>512</v>
      </c>
      <c r="C140">
        <v>2</v>
      </c>
      <c r="D140">
        <v>512</v>
      </c>
      <c r="E140" s="9">
        <v>39</v>
      </c>
      <c r="F140" s="10">
        <v>36</v>
      </c>
      <c r="G140" s="10">
        <v>10</v>
      </c>
      <c r="H140" s="10">
        <v>55</v>
      </c>
      <c r="I140" s="10">
        <v>91.4</v>
      </c>
      <c r="J140" s="10">
        <v>81.5</v>
      </c>
      <c r="K140" s="10">
        <v>75.5</v>
      </c>
      <c r="L140" s="5" cm="1">
        <f t="array" ref="L140">SUM((E140:K140)*$Q$4:$W$4)</f>
        <v>193.512</v>
      </c>
    </row>
    <row r="141" spans="1:12" x14ac:dyDescent="0.25">
      <c r="A141">
        <v>2</v>
      </c>
      <c r="B141">
        <v>512</v>
      </c>
      <c r="C141">
        <v>2</v>
      </c>
      <c r="D141">
        <v>1024</v>
      </c>
      <c r="E141" s="9">
        <v>22</v>
      </c>
      <c r="F141" s="10">
        <v>48</v>
      </c>
      <c r="G141" s="10">
        <v>15</v>
      </c>
      <c r="H141" s="10">
        <v>56</v>
      </c>
      <c r="I141" s="10">
        <v>89.7</v>
      </c>
      <c r="J141" s="10">
        <v>86.7</v>
      </c>
      <c r="K141" s="10">
        <v>71.2</v>
      </c>
      <c r="L141" s="5" cm="1">
        <f t="array" ref="L141">SUM((E141:K141)*$Q$4:$W$4)</f>
        <v>274.48899999999998</v>
      </c>
    </row>
    <row r="143" spans="1:12" x14ac:dyDescent="0.25">
      <c r="A143">
        <v>2</v>
      </c>
      <c r="B143">
        <v>512</v>
      </c>
      <c r="C143">
        <v>3</v>
      </c>
      <c r="D143">
        <v>64</v>
      </c>
      <c r="E143" s="9">
        <v>25</v>
      </c>
      <c r="F143" s="10">
        <v>46</v>
      </c>
      <c r="G143" s="10">
        <v>14</v>
      </c>
      <c r="H143" s="10">
        <v>53</v>
      </c>
      <c r="I143" s="10">
        <v>96.6</v>
      </c>
      <c r="J143" s="10">
        <v>78.900000000000006</v>
      </c>
      <c r="K143" s="10">
        <v>73.2</v>
      </c>
      <c r="L143" s="5" cm="1">
        <f t="array" ref="L143">SUM((E143:K143)*$Q$4:$W$4)</f>
        <v>247.827</v>
      </c>
    </row>
    <row r="144" spans="1:12" x14ac:dyDescent="0.25">
      <c r="A144">
        <v>2</v>
      </c>
      <c r="B144">
        <v>512</v>
      </c>
      <c r="C144">
        <v>3</v>
      </c>
      <c r="D144">
        <v>128</v>
      </c>
      <c r="E144" s="9">
        <v>27</v>
      </c>
      <c r="F144" s="10">
        <v>46</v>
      </c>
      <c r="G144" s="10">
        <v>12</v>
      </c>
      <c r="H144" s="10">
        <v>56</v>
      </c>
      <c r="I144" s="10">
        <v>93.1</v>
      </c>
      <c r="J144" s="10">
        <v>84.4</v>
      </c>
      <c r="K144" s="10">
        <v>72.2</v>
      </c>
      <c r="L144" s="5" cm="1">
        <f t="array" ref="L144">SUM((E144:K144)*$Q$4:$W$4)</f>
        <v>270.70199999999994</v>
      </c>
    </row>
    <row r="145" spans="1:12" x14ac:dyDescent="0.25">
      <c r="A145">
        <v>2</v>
      </c>
      <c r="B145">
        <v>512</v>
      </c>
      <c r="C145">
        <v>3</v>
      </c>
      <c r="D145">
        <v>256</v>
      </c>
      <c r="E145" s="9">
        <v>10</v>
      </c>
      <c r="F145" s="10">
        <v>59</v>
      </c>
      <c r="G145" s="10">
        <v>16</v>
      </c>
      <c r="H145" s="10">
        <v>52</v>
      </c>
      <c r="I145" s="10">
        <v>81</v>
      </c>
      <c r="J145" s="10">
        <v>81</v>
      </c>
      <c r="K145" s="10">
        <v>76.599999999999994</v>
      </c>
      <c r="L145" s="5" cm="1">
        <f t="array" ref="L145">SUM((E145:K145)*$Q$4:$W$4)</f>
        <v>337.67600000000004</v>
      </c>
    </row>
    <row r="146" spans="1:12" x14ac:dyDescent="0.25">
      <c r="A146">
        <v>2</v>
      </c>
      <c r="B146">
        <v>512</v>
      </c>
      <c r="C146">
        <v>3</v>
      </c>
      <c r="D146">
        <v>512</v>
      </c>
      <c r="E146" s="9">
        <v>21</v>
      </c>
      <c r="F146" s="10">
        <v>49</v>
      </c>
      <c r="G146" s="10">
        <v>15</v>
      </c>
      <c r="H146" s="10">
        <v>57</v>
      </c>
      <c r="I146" s="10">
        <v>96.6</v>
      </c>
      <c r="J146" s="10">
        <v>84.8</v>
      </c>
      <c r="K146" s="10">
        <v>71.400000000000006</v>
      </c>
      <c r="L146" s="5" cm="1">
        <f t="array" ref="L146">SUM((E146:K146)*$Q$4:$W$4)</f>
        <v>287.98599999999999</v>
      </c>
    </row>
    <row r="147" spans="1:12" x14ac:dyDescent="0.25">
      <c r="A147">
        <v>2</v>
      </c>
      <c r="B147">
        <v>512</v>
      </c>
      <c r="C147">
        <v>3</v>
      </c>
      <c r="D147">
        <v>1024</v>
      </c>
      <c r="E147" s="9">
        <v>25</v>
      </c>
      <c r="F147" s="10">
        <v>46</v>
      </c>
      <c r="G147" s="10">
        <v>14</v>
      </c>
      <c r="H147" s="10">
        <v>54</v>
      </c>
      <c r="I147" s="10">
        <v>94.8</v>
      </c>
      <c r="J147" s="10">
        <v>84.6</v>
      </c>
      <c r="K147" s="10">
        <v>67.3</v>
      </c>
      <c r="L147" s="5" cm="1">
        <f t="array" ref="L147">SUM((E147:K147)*$Q$4:$W$4)</f>
        <v>252.79500000000002</v>
      </c>
    </row>
    <row r="149" spans="1:12" x14ac:dyDescent="0.25">
      <c r="A149">
        <v>2</v>
      </c>
      <c r="B149">
        <v>512</v>
      </c>
      <c r="C149">
        <v>4</v>
      </c>
      <c r="D149">
        <v>64</v>
      </c>
      <c r="E149" s="9">
        <v>28</v>
      </c>
      <c r="F149" s="10">
        <v>44</v>
      </c>
      <c r="G149" s="10">
        <v>13</v>
      </c>
      <c r="H149" s="10">
        <v>55</v>
      </c>
      <c r="I149" s="10">
        <v>96.6</v>
      </c>
      <c r="J149" s="10">
        <v>80</v>
      </c>
      <c r="K149" s="10">
        <v>75</v>
      </c>
      <c r="L149" s="5" cm="1">
        <f t="array" ref="L149">SUM((E149:K149)*$Q$4:$W$4)</f>
        <v>245.87800000000001</v>
      </c>
    </row>
    <row r="150" spans="1:12" x14ac:dyDescent="0.25">
      <c r="A150">
        <v>2</v>
      </c>
      <c r="B150">
        <v>512</v>
      </c>
      <c r="C150">
        <v>4</v>
      </c>
      <c r="D150">
        <v>128</v>
      </c>
      <c r="E150" s="9">
        <v>76</v>
      </c>
      <c r="F150" s="10">
        <v>9</v>
      </c>
      <c r="G150" s="10">
        <v>0</v>
      </c>
      <c r="H150" s="10">
        <v>57</v>
      </c>
      <c r="I150" s="10">
        <v>98.3</v>
      </c>
      <c r="J150" s="10">
        <v>82.6</v>
      </c>
      <c r="K150" s="10">
        <v>73.7</v>
      </c>
      <c r="L150" s="5" cm="1">
        <f t="array" ref="L150">SUM((E150:K150)*$Q$4:$W$4)</f>
        <v>28.078999999999997</v>
      </c>
    </row>
    <row r="151" spans="1:12" x14ac:dyDescent="0.25">
      <c r="A151">
        <v>2</v>
      </c>
      <c r="B151">
        <v>512</v>
      </c>
      <c r="C151">
        <v>4</v>
      </c>
      <c r="D151">
        <v>256</v>
      </c>
      <c r="E151" s="9">
        <v>22</v>
      </c>
      <c r="F151" s="10">
        <v>47</v>
      </c>
      <c r="G151" s="10">
        <v>16</v>
      </c>
      <c r="H151" s="10">
        <v>51</v>
      </c>
      <c r="I151" s="10">
        <v>93.1</v>
      </c>
      <c r="J151" s="10">
        <v>81.8</v>
      </c>
      <c r="K151" s="10">
        <v>66.7</v>
      </c>
      <c r="L151" s="5" cm="1">
        <f t="array" ref="L151">SUM((E151:K151)*$Q$4:$W$4)</f>
        <v>237.56900000000002</v>
      </c>
    </row>
    <row r="152" spans="1:12" x14ac:dyDescent="0.25">
      <c r="A152">
        <v>2</v>
      </c>
      <c r="B152">
        <v>512</v>
      </c>
      <c r="C152">
        <v>4</v>
      </c>
      <c r="D152">
        <v>512</v>
      </c>
      <c r="E152" s="9">
        <v>20</v>
      </c>
      <c r="F152" s="10">
        <v>51</v>
      </c>
      <c r="G152" s="10">
        <v>14</v>
      </c>
      <c r="H152" s="10">
        <v>50</v>
      </c>
      <c r="I152" s="10">
        <v>89.7</v>
      </c>
      <c r="J152" s="10">
        <v>83.9</v>
      </c>
      <c r="K152" s="10">
        <v>63.5</v>
      </c>
      <c r="L152" s="5" cm="1">
        <f t="array" ref="L152">SUM((E152:K152)*$Q$4:$W$4)</f>
        <v>272.32799999999997</v>
      </c>
    </row>
    <row r="153" spans="1:12" x14ac:dyDescent="0.25">
      <c r="A153">
        <v>2</v>
      </c>
      <c r="B153">
        <v>512</v>
      </c>
      <c r="C153">
        <v>4</v>
      </c>
      <c r="D153">
        <v>1024</v>
      </c>
      <c r="E153" s="9">
        <v>24</v>
      </c>
      <c r="F153" s="10">
        <v>49</v>
      </c>
      <c r="G153" s="10">
        <v>12</v>
      </c>
      <c r="H153" s="10">
        <v>56</v>
      </c>
      <c r="I153" s="10">
        <v>91.4</v>
      </c>
      <c r="J153" s="10">
        <v>84.1</v>
      </c>
      <c r="K153" s="10">
        <v>73.599999999999994</v>
      </c>
      <c r="L153" s="5" cm="1">
        <f t="array" ref="L153">SUM((E153:K153)*$Q$4:$W$4)</f>
        <v>294.57100000000003</v>
      </c>
    </row>
    <row r="155" spans="1:12" x14ac:dyDescent="0.25">
      <c r="A155">
        <v>3</v>
      </c>
      <c r="B155">
        <v>64</v>
      </c>
      <c r="C155">
        <v>2</v>
      </c>
      <c r="D155">
        <v>64</v>
      </c>
    </row>
    <row r="156" spans="1:12" x14ac:dyDescent="0.25">
      <c r="A156">
        <v>3</v>
      </c>
      <c r="B156">
        <v>64</v>
      </c>
      <c r="C156">
        <v>2</v>
      </c>
      <c r="D156">
        <v>128</v>
      </c>
    </row>
    <row r="157" spans="1:12" x14ac:dyDescent="0.25">
      <c r="A157">
        <v>3</v>
      </c>
      <c r="B157">
        <v>64</v>
      </c>
      <c r="C157">
        <v>2</v>
      </c>
      <c r="D157">
        <v>256</v>
      </c>
    </row>
    <row r="158" spans="1:12" x14ac:dyDescent="0.25">
      <c r="A158">
        <v>3</v>
      </c>
      <c r="B158">
        <v>64</v>
      </c>
      <c r="C158">
        <v>2</v>
      </c>
      <c r="D158">
        <v>512</v>
      </c>
    </row>
    <row r="159" spans="1:12" x14ac:dyDescent="0.25">
      <c r="A159">
        <v>3</v>
      </c>
      <c r="B159">
        <v>64</v>
      </c>
      <c r="C159">
        <v>2</v>
      </c>
      <c r="D159">
        <v>1024</v>
      </c>
    </row>
    <row r="161" spans="1:4" x14ac:dyDescent="0.25">
      <c r="A161">
        <v>3</v>
      </c>
      <c r="B161">
        <v>64</v>
      </c>
      <c r="C161">
        <v>3</v>
      </c>
      <c r="D161">
        <v>64</v>
      </c>
    </row>
    <row r="162" spans="1:4" x14ac:dyDescent="0.25">
      <c r="A162">
        <v>3</v>
      </c>
      <c r="B162">
        <v>64</v>
      </c>
      <c r="C162">
        <v>3</v>
      </c>
      <c r="D162">
        <v>128</v>
      </c>
    </row>
    <row r="163" spans="1:4" x14ac:dyDescent="0.25">
      <c r="A163">
        <v>3</v>
      </c>
      <c r="B163">
        <v>64</v>
      </c>
      <c r="C163">
        <v>3</v>
      </c>
      <c r="D163">
        <v>256</v>
      </c>
    </row>
    <row r="164" spans="1:4" x14ac:dyDescent="0.25">
      <c r="A164">
        <v>3</v>
      </c>
      <c r="B164">
        <v>64</v>
      </c>
      <c r="C164">
        <v>3</v>
      </c>
      <c r="D164">
        <v>512</v>
      </c>
    </row>
    <row r="165" spans="1:4" x14ac:dyDescent="0.25">
      <c r="A165">
        <v>3</v>
      </c>
      <c r="B165">
        <v>64</v>
      </c>
      <c r="C165">
        <v>3</v>
      </c>
      <c r="D165">
        <v>1024</v>
      </c>
    </row>
    <row r="167" spans="1:4" x14ac:dyDescent="0.25">
      <c r="A167">
        <v>3</v>
      </c>
      <c r="B167">
        <v>64</v>
      </c>
      <c r="C167">
        <v>4</v>
      </c>
      <c r="D167">
        <v>64</v>
      </c>
    </row>
    <row r="168" spans="1:4" x14ac:dyDescent="0.25">
      <c r="A168">
        <v>3</v>
      </c>
      <c r="B168">
        <v>64</v>
      </c>
      <c r="C168">
        <v>4</v>
      </c>
      <c r="D168">
        <v>128</v>
      </c>
    </row>
    <row r="169" spans="1:4" x14ac:dyDescent="0.25">
      <c r="A169">
        <v>3</v>
      </c>
      <c r="B169">
        <v>64</v>
      </c>
      <c r="C169">
        <v>4</v>
      </c>
      <c r="D169">
        <v>256</v>
      </c>
    </row>
    <row r="170" spans="1:4" x14ac:dyDescent="0.25">
      <c r="A170">
        <v>3</v>
      </c>
      <c r="B170">
        <v>64</v>
      </c>
      <c r="C170">
        <v>4</v>
      </c>
      <c r="D170">
        <v>512</v>
      </c>
    </row>
    <row r="171" spans="1:4" x14ac:dyDescent="0.25">
      <c r="A171">
        <v>3</v>
      </c>
      <c r="B171">
        <v>64</v>
      </c>
      <c r="C171">
        <v>4</v>
      </c>
      <c r="D171">
        <v>1024</v>
      </c>
    </row>
    <row r="173" spans="1:4" x14ac:dyDescent="0.25">
      <c r="A173">
        <v>3</v>
      </c>
      <c r="B173">
        <v>128</v>
      </c>
      <c r="C173">
        <v>2</v>
      </c>
      <c r="D173">
        <v>64</v>
      </c>
    </row>
    <row r="174" spans="1:4" x14ac:dyDescent="0.25">
      <c r="A174">
        <v>3</v>
      </c>
      <c r="B174">
        <v>128</v>
      </c>
      <c r="C174">
        <v>2</v>
      </c>
      <c r="D174">
        <v>128</v>
      </c>
    </row>
    <row r="175" spans="1:4" x14ac:dyDescent="0.25">
      <c r="A175">
        <v>3</v>
      </c>
      <c r="B175">
        <v>128</v>
      </c>
      <c r="C175">
        <v>2</v>
      </c>
      <c r="D175">
        <v>256</v>
      </c>
    </row>
    <row r="176" spans="1:4" x14ac:dyDescent="0.25">
      <c r="A176">
        <v>3</v>
      </c>
      <c r="B176">
        <v>128</v>
      </c>
      <c r="C176">
        <v>2</v>
      </c>
      <c r="D176">
        <v>512</v>
      </c>
    </row>
    <row r="177" spans="1:4" x14ac:dyDescent="0.25">
      <c r="A177">
        <v>3</v>
      </c>
      <c r="B177">
        <v>128</v>
      </c>
      <c r="C177">
        <v>2</v>
      </c>
      <c r="D177">
        <v>1024</v>
      </c>
    </row>
    <row r="179" spans="1:4" x14ac:dyDescent="0.25">
      <c r="A179">
        <v>3</v>
      </c>
      <c r="B179">
        <v>128</v>
      </c>
      <c r="C179">
        <v>3</v>
      </c>
      <c r="D179">
        <v>64</v>
      </c>
    </row>
    <row r="180" spans="1:4" x14ac:dyDescent="0.25">
      <c r="A180">
        <v>3</v>
      </c>
      <c r="B180">
        <v>128</v>
      </c>
      <c r="C180">
        <v>3</v>
      </c>
      <c r="D180">
        <v>128</v>
      </c>
    </row>
    <row r="181" spans="1:4" x14ac:dyDescent="0.25">
      <c r="A181">
        <v>3</v>
      </c>
      <c r="B181">
        <v>128</v>
      </c>
      <c r="C181">
        <v>3</v>
      </c>
      <c r="D181">
        <v>256</v>
      </c>
    </row>
    <row r="182" spans="1:4" x14ac:dyDescent="0.25">
      <c r="A182">
        <v>3</v>
      </c>
      <c r="B182">
        <v>128</v>
      </c>
      <c r="C182">
        <v>3</v>
      </c>
      <c r="D182">
        <v>512</v>
      </c>
    </row>
    <row r="183" spans="1:4" x14ac:dyDescent="0.25">
      <c r="A183">
        <v>3</v>
      </c>
      <c r="B183">
        <v>128</v>
      </c>
      <c r="C183">
        <v>3</v>
      </c>
      <c r="D183">
        <v>1024</v>
      </c>
    </row>
    <row r="185" spans="1:4" x14ac:dyDescent="0.25">
      <c r="A185">
        <v>3</v>
      </c>
      <c r="B185">
        <v>128</v>
      </c>
      <c r="C185">
        <v>4</v>
      </c>
      <c r="D185">
        <v>64</v>
      </c>
    </row>
    <row r="186" spans="1:4" x14ac:dyDescent="0.25">
      <c r="A186">
        <v>3</v>
      </c>
      <c r="B186">
        <v>128</v>
      </c>
      <c r="C186">
        <v>4</v>
      </c>
      <c r="D186">
        <v>128</v>
      </c>
    </row>
    <row r="187" spans="1:4" x14ac:dyDescent="0.25">
      <c r="A187">
        <v>3</v>
      </c>
      <c r="B187">
        <v>128</v>
      </c>
      <c r="C187">
        <v>4</v>
      </c>
      <c r="D187">
        <v>256</v>
      </c>
    </row>
    <row r="188" spans="1:4" x14ac:dyDescent="0.25">
      <c r="A188">
        <v>3</v>
      </c>
      <c r="B188">
        <v>128</v>
      </c>
      <c r="C188">
        <v>4</v>
      </c>
      <c r="D188">
        <v>512</v>
      </c>
    </row>
    <row r="189" spans="1:4" x14ac:dyDescent="0.25">
      <c r="A189">
        <v>3</v>
      </c>
      <c r="B189">
        <v>128</v>
      </c>
      <c r="C189">
        <v>4</v>
      </c>
      <c r="D189">
        <v>1024</v>
      </c>
    </row>
    <row r="191" spans="1:4" x14ac:dyDescent="0.25">
      <c r="A191">
        <v>3</v>
      </c>
      <c r="B191">
        <v>256</v>
      </c>
      <c r="C191">
        <v>2</v>
      </c>
      <c r="D191">
        <v>64</v>
      </c>
    </row>
    <row r="192" spans="1:4" x14ac:dyDescent="0.25">
      <c r="A192">
        <v>3</v>
      </c>
      <c r="B192">
        <v>256</v>
      </c>
      <c r="C192">
        <v>2</v>
      </c>
      <c r="D192">
        <v>128</v>
      </c>
    </row>
    <row r="193" spans="1:4" x14ac:dyDescent="0.25">
      <c r="A193">
        <v>3</v>
      </c>
      <c r="B193">
        <v>256</v>
      </c>
      <c r="C193">
        <v>2</v>
      </c>
      <c r="D193">
        <v>256</v>
      </c>
    </row>
    <row r="194" spans="1:4" x14ac:dyDescent="0.25">
      <c r="A194">
        <v>3</v>
      </c>
      <c r="B194">
        <v>256</v>
      </c>
      <c r="C194">
        <v>2</v>
      </c>
      <c r="D194">
        <v>512</v>
      </c>
    </row>
    <row r="195" spans="1:4" x14ac:dyDescent="0.25">
      <c r="A195">
        <v>3</v>
      </c>
      <c r="B195">
        <v>256</v>
      </c>
      <c r="C195">
        <v>2</v>
      </c>
      <c r="D195">
        <v>1024</v>
      </c>
    </row>
    <row r="197" spans="1:4" x14ac:dyDescent="0.25">
      <c r="A197">
        <v>3</v>
      </c>
      <c r="B197">
        <v>256</v>
      </c>
      <c r="C197">
        <v>3</v>
      </c>
      <c r="D197">
        <v>64</v>
      </c>
    </row>
    <row r="198" spans="1:4" x14ac:dyDescent="0.25">
      <c r="A198">
        <v>3</v>
      </c>
      <c r="B198">
        <v>256</v>
      </c>
      <c r="C198">
        <v>3</v>
      </c>
      <c r="D198">
        <v>128</v>
      </c>
    </row>
    <row r="199" spans="1:4" x14ac:dyDescent="0.25">
      <c r="A199">
        <v>3</v>
      </c>
      <c r="B199">
        <v>256</v>
      </c>
      <c r="C199">
        <v>3</v>
      </c>
      <c r="D199">
        <v>256</v>
      </c>
    </row>
    <row r="200" spans="1:4" x14ac:dyDescent="0.25">
      <c r="A200">
        <v>3</v>
      </c>
      <c r="B200">
        <v>256</v>
      </c>
      <c r="C200">
        <v>3</v>
      </c>
      <c r="D200">
        <v>512</v>
      </c>
    </row>
    <row r="201" spans="1:4" x14ac:dyDescent="0.25">
      <c r="A201">
        <v>3</v>
      </c>
      <c r="B201">
        <v>256</v>
      </c>
      <c r="C201">
        <v>3</v>
      </c>
      <c r="D201">
        <v>1024</v>
      </c>
    </row>
    <row r="203" spans="1:4" x14ac:dyDescent="0.25">
      <c r="A203">
        <v>3</v>
      </c>
      <c r="B203">
        <v>256</v>
      </c>
      <c r="C203">
        <v>4</v>
      </c>
      <c r="D203">
        <v>64</v>
      </c>
    </row>
    <row r="204" spans="1:4" x14ac:dyDescent="0.25">
      <c r="A204">
        <v>3</v>
      </c>
      <c r="B204">
        <v>256</v>
      </c>
      <c r="C204">
        <v>4</v>
      </c>
      <c r="D204">
        <v>128</v>
      </c>
    </row>
    <row r="205" spans="1:4" x14ac:dyDescent="0.25">
      <c r="A205">
        <v>3</v>
      </c>
      <c r="B205">
        <v>256</v>
      </c>
      <c r="C205">
        <v>4</v>
      </c>
      <c r="D205">
        <v>256</v>
      </c>
    </row>
    <row r="206" spans="1:4" x14ac:dyDescent="0.25">
      <c r="A206">
        <v>3</v>
      </c>
      <c r="B206">
        <v>256</v>
      </c>
      <c r="C206">
        <v>4</v>
      </c>
      <c r="D206">
        <v>512</v>
      </c>
    </row>
    <row r="207" spans="1:4" x14ac:dyDescent="0.25">
      <c r="A207">
        <v>3</v>
      </c>
      <c r="B207">
        <v>256</v>
      </c>
      <c r="C207">
        <v>4</v>
      </c>
      <c r="D207">
        <v>1024</v>
      </c>
    </row>
    <row r="209" spans="1:4" x14ac:dyDescent="0.25">
      <c r="A209">
        <v>3</v>
      </c>
      <c r="B209">
        <v>512</v>
      </c>
      <c r="C209">
        <v>2</v>
      </c>
      <c r="D209">
        <v>64</v>
      </c>
    </row>
    <row r="210" spans="1:4" x14ac:dyDescent="0.25">
      <c r="A210">
        <v>3</v>
      </c>
      <c r="B210">
        <v>512</v>
      </c>
      <c r="C210">
        <v>2</v>
      </c>
      <c r="D210">
        <v>128</v>
      </c>
    </row>
    <row r="211" spans="1:4" x14ac:dyDescent="0.25">
      <c r="A211">
        <v>3</v>
      </c>
      <c r="B211">
        <v>512</v>
      </c>
      <c r="C211">
        <v>2</v>
      </c>
      <c r="D211">
        <v>256</v>
      </c>
    </row>
    <row r="212" spans="1:4" x14ac:dyDescent="0.25">
      <c r="A212">
        <v>3</v>
      </c>
      <c r="B212">
        <v>512</v>
      </c>
      <c r="C212">
        <v>2</v>
      </c>
      <c r="D212">
        <v>512</v>
      </c>
    </row>
    <row r="213" spans="1:4" x14ac:dyDescent="0.25">
      <c r="A213">
        <v>3</v>
      </c>
      <c r="B213">
        <v>512</v>
      </c>
      <c r="C213">
        <v>2</v>
      </c>
      <c r="D213">
        <v>1024</v>
      </c>
    </row>
    <row r="215" spans="1:4" x14ac:dyDescent="0.25">
      <c r="A215">
        <v>3</v>
      </c>
      <c r="B215">
        <v>512</v>
      </c>
      <c r="C215">
        <v>3</v>
      </c>
      <c r="D215">
        <v>64</v>
      </c>
    </row>
    <row r="216" spans="1:4" x14ac:dyDescent="0.25">
      <c r="A216">
        <v>3</v>
      </c>
      <c r="B216">
        <v>512</v>
      </c>
      <c r="C216">
        <v>3</v>
      </c>
      <c r="D216">
        <v>128</v>
      </c>
    </row>
    <row r="217" spans="1:4" x14ac:dyDescent="0.25">
      <c r="A217">
        <v>3</v>
      </c>
      <c r="B217">
        <v>512</v>
      </c>
      <c r="C217">
        <v>3</v>
      </c>
      <c r="D217">
        <v>256</v>
      </c>
    </row>
    <row r="218" spans="1:4" x14ac:dyDescent="0.25">
      <c r="A218">
        <v>3</v>
      </c>
      <c r="B218">
        <v>512</v>
      </c>
      <c r="C218">
        <v>3</v>
      </c>
      <c r="D218">
        <v>512</v>
      </c>
    </row>
    <row r="219" spans="1:4" x14ac:dyDescent="0.25">
      <c r="A219">
        <v>3</v>
      </c>
      <c r="B219">
        <v>512</v>
      </c>
      <c r="C219">
        <v>3</v>
      </c>
      <c r="D219">
        <v>1024</v>
      </c>
    </row>
    <row r="221" spans="1:4" x14ac:dyDescent="0.25">
      <c r="A221">
        <v>3</v>
      </c>
      <c r="B221">
        <v>512</v>
      </c>
      <c r="C221">
        <v>4</v>
      </c>
      <c r="D221">
        <v>64</v>
      </c>
    </row>
    <row r="222" spans="1:4" x14ac:dyDescent="0.25">
      <c r="A222">
        <v>3</v>
      </c>
      <c r="B222">
        <v>512</v>
      </c>
      <c r="C222">
        <v>4</v>
      </c>
      <c r="D222">
        <v>128</v>
      </c>
    </row>
    <row r="223" spans="1:4" x14ac:dyDescent="0.25">
      <c r="A223">
        <v>3</v>
      </c>
      <c r="B223">
        <v>512</v>
      </c>
      <c r="C223">
        <v>4</v>
      </c>
      <c r="D223">
        <v>256</v>
      </c>
    </row>
    <row r="224" spans="1:4" x14ac:dyDescent="0.25">
      <c r="A224">
        <v>3</v>
      </c>
      <c r="B224">
        <v>512</v>
      </c>
      <c r="C224">
        <v>4</v>
      </c>
      <c r="D224">
        <v>512</v>
      </c>
    </row>
    <row r="225" spans="1:4" x14ac:dyDescent="0.25">
      <c r="A225">
        <v>3</v>
      </c>
      <c r="B225">
        <v>512</v>
      </c>
      <c r="C225">
        <v>4</v>
      </c>
      <c r="D225">
        <v>1024</v>
      </c>
    </row>
  </sheetData>
  <mergeCells count="4">
    <mergeCell ref="A3:D3"/>
    <mergeCell ref="E3:L3"/>
    <mergeCell ref="N9:O9"/>
    <mergeCell ref="N4:O4"/>
  </mergeCells>
  <conditionalFormatting sqref="I5:I1048576">
    <cfRule type="cellIs" dxfId="33" priority="5" operator="greaterThanOrEqual">
      <formula>$O$15</formula>
    </cfRule>
  </conditionalFormatting>
  <conditionalFormatting sqref="J5:J1048576">
    <cfRule type="cellIs" dxfId="32" priority="4" operator="greaterThanOrEqual">
      <formula>$O$14</formula>
    </cfRule>
  </conditionalFormatting>
  <conditionalFormatting sqref="K5:K1048576">
    <cfRule type="cellIs" dxfId="31" priority="3" operator="greaterThanOrEqual">
      <formula>$O$13</formula>
    </cfRule>
  </conditionalFormatting>
  <conditionalFormatting sqref="L5:L1048576">
    <cfRule type="cellIs" dxfId="30" priority="8" operator="greaterThan">
      <formula>$O$11</formula>
    </cfRule>
  </conditionalFormatting>
  <pageMargins left="0.7" right="0.7" top="0.75" bottom="0.75" header="0.3" footer="0.3"/>
  <pageSetup orientation="portrait" r:id="rId1"/>
  <ignoredErrors>
    <ignoredError sqref="L9 L2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F890-C50D-49C7-8A37-6E5B22164F57}">
  <dimension ref="A1:W66"/>
  <sheetViews>
    <sheetView topLeftCell="A30" zoomScale="85" zoomScaleNormal="85" workbookViewId="0">
      <selection activeCell="D56" sqref="A56:D56"/>
    </sheetView>
  </sheetViews>
  <sheetFormatPr defaultRowHeight="15" x14ac:dyDescent="0.25"/>
  <cols>
    <col min="1" max="1" width="13.28515625" customWidth="1"/>
    <col min="2" max="2" width="12" customWidth="1"/>
    <col min="3" max="3" width="8.42578125" customWidth="1"/>
    <col min="4" max="4" width="12.7109375" customWidth="1"/>
    <col min="5" max="5" width="14.140625" customWidth="1"/>
    <col min="6" max="6" width="16" customWidth="1"/>
    <col min="7" max="7" width="16.28515625" bestFit="1" customWidth="1"/>
    <col min="8" max="8" width="14" customWidth="1"/>
    <col min="11" max="11" width="16" customWidth="1"/>
    <col min="12" max="12" width="15" customWidth="1"/>
    <col min="13" max="13" width="3.85546875" customWidth="1"/>
    <col min="14" max="14" width="17.42578125" customWidth="1"/>
    <col min="17" max="17" width="12.7109375" customWidth="1"/>
    <col min="18" max="18" width="17.28515625" customWidth="1"/>
    <col min="19" max="19" width="16.28515625" bestFit="1" customWidth="1"/>
    <col min="20" max="20" width="13.7109375" customWidth="1"/>
    <col min="21" max="21" width="11" customWidth="1"/>
    <col min="22" max="22" width="12.140625" customWidth="1"/>
    <col min="23" max="23" width="16.28515625" customWidth="1"/>
  </cols>
  <sheetData>
    <row r="1" spans="1:23" x14ac:dyDescent="0.25">
      <c r="A1" t="s">
        <v>0</v>
      </c>
      <c r="E1" s="10"/>
      <c r="F1" s="10"/>
      <c r="G1" s="10"/>
      <c r="H1" s="10"/>
      <c r="I1" s="10"/>
      <c r="J1" s="10"/>
      <c r="K1" s="10"/>
      <c r="L1" s="10"/>
    </row>
    <row r="2" spans="1:23" x14ac:dyDescent="0.25">
      <c r="E2" s="10"/>
      <c r="F2" s="10"/>
      <c r="G2" s="10"/>
      <c r="H2" s="10"/>
      <c r="I2" s="10"/>
      <c r="J2" s="10"/>
      <c r="K2" s="10"/>
      <c r="L2" s="10"/>
    </row>
    <row r="3" spans="1:23" x14ac:dyDescent="0.25">
      <c r="A3" s="35"/>
      <c r="B3" s="35"/>
      <c r="C3" s="35"/>
      <c r="D3" s="35"/>
      <c r="E3" s="10"/>
      <c r="F3" s="10"/>
      <c r="G3" s="10"/>
      <c r="H3" s="10"/>
      <c r="I3" s="10"/>
      <c r="J3" s="10"/>
      <c r="K3" s="10"/>
      <c r="L3" s="10"/>
      <c r="Q3" t="s">
        <v>14</v>
      </c>
    </row>
    <row r="4" spans="1:23" ht="15.75" thickBot="1" x14ac:dyDescent="0.3">
      <c r="A4" s="36" t="s">
        <v>24</v>
      </c>
      <c r="B4" s="36"/>
      <c r="C4" s="36"/>
      <c r="D4" s="36"/>
      <c r="E4" s="30" t="s">
        <v>14</v>
      </c>
      <c r="F4" s="30"/>
      <c r="G4" s="30"/>
      <c r="H4" s="30"/>
      <c r="I4" s="30"/>
      <c r="J4" s="30"/>
      <c r="K4" s="30"/>
      <c r="L4" s="30"/>
      <c r="Q4" s="26" t="s">
        <v>6</v>
      </c>
      <c r="R4" s="26" t="s">
        <v>7</v>
      </c>
      <c r="S4" s="26" t="s">
        <v>8</v>
      </c>
      <c r="T4" s="26" t="s">
        <v>9</v>
      </c>
      <c r="U4" s="26" t="s">
        <v>10</v>
      </c>
      <c r="V4" s="26" t="s">
        <v>11</v>
      </c>
      <c r="W4" s="26" t="s">
        <v>12</v>
      </c>
    </row>
    <row r="5" spans="1:23" ht="15.75" thickBot="1" x14ac:dyDescent="0.3">
      <c r="A5" s="27" t="s">
        <v>3</v>
      </c>
      <c r="B5" s="27" t="s">
        <v>2</v>
      </c>
      <c r="C5" s="27" t="s">
        <v>25</v>
      </c>
      <c r="D5" s="28" t="s">
        <v>26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6" t="s">
        <v>13</v>
      </c>
      <c r="N5" s="33" t="s">
        <v>20</v>
      </c>
      <c r="O5" s="34"/>
      <c r="Q5" s="26">
        <v>-4</v>
      </c>
      <c r="R5" s="26">
        <v>4</v>
      </c>
      <c r="S5" s="26">
        <v>-8</v>
      </c>
      <c r="T5" s="26">
        <v>5</v>
      </c>
      <c r="U5" s="26">
        <f>10/100</f>
        <v>0.1</v>
      </c>
      <c r="V5" s="26">
        <f>3/100</f>
        <v>0.03</v>
      </c>
      <c r="W5" s="26">
        <f>1/100</f>
        <v>0.01</v>
      </c>
    </row>
    <row r="6" spans="1:23" x14ac:dyDescent="0.25">
      <c r="A6" s="10">
        <v>1</v>
      </c>
      <c r="B6" s="10">
        <v>64</v>
      </c>
      <c r="C6" s="10">
        <v>1</v>
      </c>
      <c r="D6" s="2">
        <v>256</v>
      </c>
      <c r="E6" s="10">
        <v>17</v>
      </c>
      <c r="F6" s="10">
        <v>64</v>
      </c>
      <c r="G6" s="10">
        <v>20</v>
      </c>
      <c r="H6" s="10">
        <v>67</v>
      </c>
      <c r="I6" s="10">
        <v>94</v>
      </c>
      <c r="J6" s="10">
        <v>85.1</v>
      </c>
      <c r="K6" s="10">
        <v>69.8</v>
      </c>
      <c r="L6" s="5" cm="1">
        <f t="array" ref="L6">SUM((E6:K6)*$Q$5:$W$5)</f>
        <v>375.65099999999995</v>
      </c>
      <c r="M6" s="18"/>
      <c r="N6" s="11" t="s">
        <v>15</v>
      </c>
      <c r="O6" s="12">
        <f>MAX(L6:L16)</f>
        <v>402.23899999999998</v>
      </c>
    </row>
    <row r="7" spans="1:23" x14ac:dyDescent="0.25">
      <c r="A7" s="10">
        <v>1</v>
      </c>
      <c r="B7" s="10">
        <v>128</v>
      </c>
      <c r="C7" s="10">
        <v>2</v>
      </c>
      <c r="D7" s="2">
        <v>128</v>
      </c>
      <c r="E7" s="10">
        <v>33</v>
      </c>
      <c r="F7" s="10">
        <v>54</v>
      </c>
      <c r="G7" s="10">
        <v>14</v>
      </c>
      <c r="H7" s="10">
        <v>66</v>
      </c>
      <c r="I7" s="10">
        <v>92.5</v>
      </c>
      <c r="J7" s="10">
        <v>83.8</v>
      </c>
      <c r="K7" s="10">
        <v>71</v>
      </c>
      <c r="L7" s="5" cm="1">
        <f t="array" ref="L7">SUM((E7:K7)*$Q$5:$W$5)</f>
        <v>314.47399999999999</v>
      </c>
      <c r="N7" s="11" t="s">
        <v>16</v>
      </c>
      <c r="O7" s="12">
        <f>AVERAGE(L6:L16)</f>
        <v>336.47539999999998</v>
      </c>
    </row>
    <row r="8" spans="1:23" ht="15.75" thickBot="1" x14ac:dyDescent="0.3">
      <c r="A8" s="10">
        <v>1</v>
      </c>
      <c r="B8" s="10">
        <v>128</v>
      </c>
      <c r="C8" s="10">
        <v>4</v>
      </c>
      <c r="D8" s="2">
        <v>512</v>
      </c>
      <c r="E8" s="10">
        <v>34</v>
      </c>
      <c r="F8" s="10">
        <v>53</v>
      </c>
      <c r="G8" s="10">
        <v>14</v>
      </c>
      <c r="H8" s="10">
        <v>64</v>
      </c>
      <c r="I8" s="10">
        <v>91</v>
      </c>
      <c r="J8" s="10">
        <v>84.7</v>
      </c>
      <c r="K8" s="10">
        <v>67.2</v>
      </c>
      <c r="L8" s="5" cm="1">
        <f t="array" ref="L8">SUM((E8:K8)*$Q$5:$W$5)</f>
        <v>296.31300000000005</v>
      </c>
      <c r="N8" s="13" t="s">
        <v>17</v>
      </c>
      <c r="O8" s="14">
        <f>AVEDEV(L6:L16)</f>
        <v>38.206599999999987</v>
      </c>
    </row>
    <row r="9" spans="1:23" ht="15.75" thickBot="1" x14ac:dyDescent="0.3">
      <c r="A9" s="10">
        <v>1</v>
      </c>
      <c r="B9" s="10">
        <v>512</v>
      </c>
      <c r="C9" s="10">
        <v>3</v>
      </c>
      <c r="D9" s="2">
        <v>64</v>
      </c>
      <c r="E9" s="10">
        <v>15</v>
      </c>
      <c r="F9" s="10">
        <v>66</v>
      </c>
      <c r="G9" s="10">
        <v>20</v>
      </c>
      <c r="H9" s="10">
        <v>65</v>
      </c>
      <c r="I9" s="10">
        <v>92.5</v>
      </c>
      <c r="J9" s="10">
        <v>86.1</v>
      </c>
      <c r="K9" s="10">
        <v>66.099999999999994</v>
      </c>
      <c r="L9" s="5" cm="1">
        <f t="array" ref="L9">SUM((E9:K9)*$Q$5:$W$5)</f>
        <v>381.49400000000003</v>
      </c>
    </row>
    <row r="10" spans="1:23" ht="15.75" thickBot="1" x14ac:dyDescent="0.3">
      <c r="A10" s="10"/>
      <c r="B10" s="10"/>
      <c r="C10" s="10"/>
      <c r="D10" s="2"/>
      <c r="E10" s="10"/>
      <c r="F10" s="10"/>
      <c r="G10" s="10"/>
      <c r="H10" s="10"/>
      <c r="I10" s="10"/>
      <c r="J10" s="10"/>
      <c r="K10" s="10"/>
      <c r="L10" s="5"/>
      <c r="N10" s="33" t="s">
        <v>21</v>
      </c>
      <c r="O10" s="34"/>
    </row>
    <row r="11" spans="1:23" x14ac:dyDescent="0.25">
      <c r="A11" s="10">
        <v>2</v>
      </c>
      <c r="B11" s="10">
        <v>64</v>
      </c>
      <c r="C11" s="10">
        <v>2</v>
      </c>
      <c r="D11" s="2">
        <v>128</v>
      </c>
      <c r="E11" s="10">
        <v>12</v>
      </c>
      <c r="F11" s="10">
        <v>74</v>
      </c>
      <c r="G11" s="10">
        <v>15</v>
      </c>
      <c r="H11" s="10">
        <v>53</v>
      </c>
      <c r="I11" s="10">
        <v>61.2</v>
      </c>
      <c r="J11" s="10">
        <v>80.400000000000006</v>
      </c>
      <c r="K11" s="10">
        <v>70.7</v>
      </c>
      <c r="L11" s="5" cm="1">
        <f t="array" ref="L11">SUM((E11:K11)*$Q$5:$W$5)</f>
        <v>402.23899999999998</v>
      </c>
      <c r="N11" s="11" t="s">
        <v>18</v>
      </c>
      <c r="O11" s="15">
        <v>0.9</v>
      </c>
    </row>
    <row r="12" spans="1:23" x14ac:dyDescent="0.25">
      <c r="A12" s="10">
        <v>2</v>
      </c>
      <c r="B12" s="10">
        <v>64</v>
      </c>
      <c r="C12" s="10">
        <v>4</v>
      </c>
      <c r="D12" s="2">
        <v>64</v>
      </c>
      <c r="E12" s="10">
        <v>22</v>
      </c>
      <c r="F12" s="10">
        <v>60</v>
      </c>
      <c r="G12" s="10">
        <v>19</v>
      </c>
      <c r="H12" s="10">
        <v>64</v>
      </c>
      <c r="I12" s="10">
        <v>91</v>
      </c>
      <c r="J12" s="10">
        <v>84.7</v>
      </c>
      <c r="K12" s="10">
        <v>67.2</v>
      </c>
      <c r="L12" s="5" cm="1">
        <f t="array" ref="L12">SUM((E12:K12)*$Q$5:$W$5)</f>
        <v>332.31300000000005</v>
      </c>
      <c r="N12" s="11" t="s">
        <v>19</v>
      </c>
      <c r="O12" s="16">
        <f>O11*O6</f>
        <v>362.01509999999996</v>
      </c>
    </row>
    <row r="13" spans="1:23" x14ac:dyDescent="0.25">
      <c r="A13" s="10">
        <v>2</v>
      </c>
      <c r="B13" s="10">
        <v>128</v>
      </c>
      <c r="C13" s="10">
        <v>3</v>
      </c>
      <c r="D13" s="2">
        <v>256</v>
      </c>
      <c r="E13" s="10">
        <v>27</v>
      </c>
      <c r="F13" s="10">
        <v>58</v>
      </c>
      <c r="G13" s="10">
        <v>16</v>
      </c>
      <c r="H13" s="10">
        <v>58</v>
      </c>
      <c r="I13" s="10">
        <v>88.1</v>
      </c>
      <c r="J13" s="10">
        <v>84.3</v>
      </c>
      <c r="K13" s="10">
        <v>59.3</v>
      </c>
      <c r="L13" s="5" cm="1">
        <f t="array" ref="L13">SUM((E13:K13)*$Q$5:$W$5)</f>
        <v>297.93200000000002</v>
      </c>
      <c r="N13" s="11"/>
      <c r="O13" s="16"/>
    </row>
    <row r="14" spans="1:23" x14ac:dyDescent="0.25">
      <c r="A14" s="10">
        <v>2</v>
      </c>
      <c r="B14" s="10">
        <v>128</v>
      </c>
      <c r="C14" s="10">
        <v>4</v>
      </c>
      <c r="D14" s="2">
        <v>64</v>
      </c>
      <c r="E14" s="10">
        <v>34</v>
      </c>
      <c r="F14" s="10">
        <v>53</v>
      </c>
      <c r="G14" s="10">
        <v>14</v>
      </c>
      <c r="H14" s="10">
        <v>55</v>
      </c>
      <c r="I14" s="10">
        <v>82.1</v>
      </c>
      <c r="J14" s="10">
        <v>84.6</v>
      </c>
      <c r="K14" s="10">
        <v>56.4</v>
      </c>
      <c r="L14" s="5" cm="1">
        <f t="array" ref="L14">SUM((E14:K14)*$Q$5:$W$5)</f>
        <v>250.31200000000001</v>
      </c>
      <c r="N14" s="11" t="s">
        <v>12</v>
      </c>
      <c r="O14" s="16">
        <v>70</v>
      </c>
    </row>
    <row r="15" spans="1:23" x14ac:dyDescent="0.25">
      <c r="A15" s="10">
        <v>2</v>
      </c>
      <c r="B15" s="10">
        <v>256</v>
      </c>
      <c r="C15" s="10">
        <v>2</v>
      </c>
      <c r="D15" s="2">
        <v>512</v>
      </c>
      <c r="E15" s="10">
        <v>24</v>
      </c>
      <c r="F15" s="10">
        <v>59</v>
      </c>
      <c r="G15" s="10">
        <v>18</v>
      </c>
      <c r="H15" s="10">
        <v>69</v>
      </c>
      <c r="I15" s="10">
        <v>95.5</v>
      </c>
      <c r="J15" s="10">
        <v>85.3</v>
      </c>
      <c r="K15" s="10">
        <v>71.900000000000006</v>
      </c>
      <c r="L15" s="5" cm="1">
        <f t="array" ref="L15">SUM((E15:K15)*$Q$5:$W$5)</f>
        <v>353.82800000000003</v>
      </c>
      <c r="N15" s="11" t="s">
        <v>11</v>
      </c>
      <c r="O15" s="16">
        <v>85</v>
      </c>
    </row>
    <row r="16" spans="1:23" ht="15.75" thickBot="1" x14ac:dyDescent="0.3">
      <c r="A16" s="7">
        <v>2</v>
      </c>
      <c r="B16" s="7">
        <v>256</v>
      </c>
      <c r="C16" s="7">
        <v>3</v>
      </c>
      <c r="D16" s="25">
        <v>64</v>
      </c>
      <c r="E16" s="7">
        <v>23</v>
      </c>
      <c r="F16" s="7">
        <v>62</v>
      </c>
      <c r="G16" s="7">
        <v>16</v>
      </c>
      <c r="H16" s="7">
        <v>64</v>
      </c>
      <c r="I16" s="7">
        <v>89.6</v>
      </c>
      <c r="J16" s="7">
        <v>85.7</v>
      </c>
      <c r="K16" s="7">
        <v>66.7</v>
      </c>
      <c r="L16" s="6" cm="1">
        <f t="array" ref="L16">SUM((E16:K16)*$Q$5:$W$5)</f>
        <v>360.19799999999998</v>
      </c>
      <c r="N16" s="13" t="s">
        <v>10</v>
      </c>
      <c r="O16" s="17">
        <v>85</v>
      </c>
    </row>
    <row r="17" spans="1:17" x14ac:dyDescent="0.25">
      <c r="E17" s="10"/>
      <c r="F17" s="10"/>
      <c r="G17" s="10"/>
      <c r="H17" s="10"/>
      <c r="I17" s="10"/>
      <c r="J17" s="10"/>
      <c r="K17" s="10"/>
      <c r="L17" s="10"/>
      <c r="O17" s="10"/>
    </row>
    <row r="18" spans="1:17" x14ac:dyDescent="0.25">
      <c r="A18" s="23"/>
      <c r="B18" s="23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3"/>
      <c r="N18" s="23"/>
      <c r="O18" s="24"/>
    </row>
    <row r="20" spans="1:17" ht="15.75" thickBot="1" x14ac:dyDescent="0.3">
      <c r="A20" t="s">
        <v>27</v>
      </c>
      <c r="B20" s="29"/>
    </row>
    <row r="21" spans="1:17" ht="15.75" thickBot="1" x14ac:dyDescent="0.3">
      <c r="A21" s="27" t="s">
        <v>3</v>
      </c>
      <c r="B21" s="27" t="s">
        <v>2</v>
      </c>
      <c r="C21" s="27" t="s">
        <v>25</v>
      </c>
      <c r="D21" s="28" t="s">
        <v>26</v>
      </c>
      <c r="E21" s="7" t="s">
        <v>6</v>
      </c>
      <c r="F21" s="7" t="s">
        <v>7</v>
      </c>
      <c r="G21" s="7" t="s">
        <v>8</v>
      </c>
      <c r="H21" s="7" t="s">
        <v>9</v>
      </c>
      <c r="I21" s="7" t="s">
        <v>10</v>
      </c>
      <c r="J21" s="7" t="s">
        <v>11</v>
      </c>
      <c r="K21" s="7" t="s">
        <v>12</v>
      </c>
      <c r="L21" s="6" t="s">
        <v>13</v>
      </c>
      <c r="N21" s="33" t="s">
        <v>20</v>
      </c>
      <c r="O21" s="34"/>
    </row>
    <row r="22" spans="1:17" x14ac:dyDescent="0.25">
      <c r="A22" s="10">
        <v>1</v>
      </c>
      <c r="B22" s="10">
        <v>64</v>
      </c>
      <c r="C22" s="10">
        <v>1</v>
      </c>
      <c r="D22" s="2">
        <v>256</v>
      </c>
      <c r="E22" s="10">
        <v>26</v>
      </c>
      <c r="F22" s="10">
        <v>58</v>
      </c>
      <c r="G22" s="10">
        <v>17</v>
      </c>
      <c r="H22" s="10">
        <v>61</v>
      </c>
      <c r="I22" s="10">
        <v>83.6</v>
      </c>
      <c r="J22" s="10">
        <v>82.4</v>
      </c>
      <c r="K22" s="10">
        <v>69.599999999999994</v>
      </c>
      <c r="L22" s="5" cm="1">
        <f t="array" ref="L22">SUM((E22:K22)*$Q$5:$W$5)</f>
        <v>308.52800000000002</v>
      </c>
      <c r="N22" s="11" t="s">
        <v>15</v>
      </c>
      <c r="O22" s="12">
        <f>MAX(L22:L32)</f>
        <v>419.09500000000003</v>
      </c>
    </row>
    <row r="23" spans="1:17" x14ac:dyDescent="0.25">
      <c r="A23" s="10">
        <v>1</v>
      </c>
      <c r="B23" s="10">
        <v>128</v>
      </c>
      <c r="C23" s="10">
        <v>2</v>
      </c>
      <c r="D23" s="2">
        <v>128</v>
      </c>
      <c r="E23" s="10">
        <v>18</v>
      </c>
      <c r="F23" s="10">
        <v>60</v>
      </c>
      <c r="G23" s="10">
        <v>23</v>
      </c>
      <c r="H23" s="10">
        <v>65</v>
      </c>
      <c r="I23" s="10">
        <v>92.5</v>
      </c>
      <c r="J23" s="10">
        <v>82.7</v>
      </c>
      <c r="K23" s="10">
        <v>71</v>
      </c>
      <c r="L23" s="5" cm="1">
        <f t="array" ref="L23">SUM((E23:K23)*$Q$5:$W$5)</f>
        <v>321.44099999999997</v>
      </c>
      <c r="N23" s="11" t="s">
        <v>16</v>
      </c>
      <c r="O23" s="12">
        <f>AVERAGE(L22:L32)</f>
        <v>342.06729999999999</v>
      </c>
    </row>
    <row r="24" spans="1:17" ht="15.75" thickBot="1" x14ac:dyDescent="0.3">
      <c r="A24" s="10">
        <v>1</v>
      </c>
      <c r="B24" s="10">
        <v>128</v>
      </c>
      <c r="C24" s="10">
        <v>4</v>
      </c>
      <c r="D24" s="2">
        <v>512</v>
      </c>
      <c r="E24" s="10">
        <v>20</v>
      </c>
      <c r="F24" s="10">
        <v>63</v>
      </c>
      <c r="G24" s="10">
        <v>18</v>
      </c>
      <c r="H24" s="10">
        <v>66</v>
      </c>
      <c r="I24" s="10">
        <v>88.1</v>
      </c>
      <c r="J24" s="10">
        <v>88.1</v>
      </c>
      <c r="K24" s="10">
        <v>67.8</v>
      </c>
      <c r="L24" s="5" cm="1">
        <f t="array" ref="L24">SUM((E24:K24)*$Q$5:$W$5)</f>
        <v>370.13099999999997</v>
      </c>
      <c r="N24" s="13" t="s">
        <v>17</v>
      </c>
      <c r="O24" s="14">
        <f>AVEDEV(L22:L32)</f>
        <v>36.449359999999999</v>
      </c>
    </row>
    <row r="25" spans="1:17" ht="15.75" thickBot="1" x14ac:dyDescent="0.3">
      <c r="A25" s="10">
        <v>1</v>
      </c>
      <c r="B25" s="10">
        <v>512</v>
      </c>
      <c r="C25" s="10">
        <v>3</v>
      </c>
      <c r="D25" s="2">
        <v>64</v>
      </c>
      <c r="E25" s="10">
        <v>26</v>
      </c>
      <c r="F25" s="10">
        <v>54</v>
      </c>
      <c r="G25" s="10">
        <v>21</v>
      </c>
      <c r="H25" s="10">
        <v>62</v>
      </c>
      <c r="I25" s="10">
        <v>85.1</v>
      </c>
      <c r="J25" s="10">
        <v>78.099999999999994</v>
      </c>
      <c r="K25" s="10">
        <v>77.2</v>
      </c>
      <c r="L25" s="5" cm="1">
        <f t="array" ref="L25">SUM((E25:K25)*$Q$5:$W$5)</f>
        <v>265.625</v>
      </c>
    </row>
    <row r="26" spans="1:17" ht="15.75" thickBot="1" x14ac:dyDescent="0.3">
      <c r="A26" s="10"/>
      <c r="B26" s="10"/>
      <c r="C26" s="10"/>
      <c r="D26" s="2"/>
      <c r="E26" s="10"/>
      <c r="F26" s="10"/>
      <c r="G26" s="10"/>
      <c r="H26" s="10"/>
      <c r="I26" s="10"/>
      <c r="J26" s="10"/>
      <c r="K26" s="10"/>
      <c r="L26" s="5"/>
      <c r="N26" s="33" t="s">
        <v>21</v>
      </c>
      <c r="O26" s="34"/>
    </row>
    <row r="27" spans="1:17" x14ac:dyDescent="0.25">
      <c r="A27" s="10">
        <v>2</v>
      </c>
      <c r="B27" s="10">
        <v>64</v>
      </c>
      <c r="C27" s="10">
        <v>2</v>
      </c>
      <c r="D27" s="2">
        <v>128</v>
      </c>
      <c r="E27" s="10">
        <v>13</v>
      </c>
      <c r="F27" s="10">
        <v>69</v>
      </c>
      <c r="G27" s="10">
        <v>19</v>
      </c>
      <c r="H27" s="10">
        <v>66</v>
      </c>
      <c r="I27" s="10">
        <v>89.6</v>
      </c>
      <c r="J27" s="10">
        <v>85.7</v>
      </c>
      <c r="K27" s="10">
        <v>70</v>
      </c>
      <c r="L27" s="5" cm="1">
        <f t="array" ref="L27">SUM((E27:K27)*$Q$5:$W$5)</f>
        <v>414.23099999999999</v>
      </c>
      <c r="M27" s="18"/>
      <c r="N27" s="11" t="s">
        <v>18</v>
      </c>
      <c r="O27" s="15">
        <v>0.9</v>
      </c>
      <c r="Q27" t="s">
        <v>29</v>
      </c>
    </row>
    <row r="28" spans="1:17" x14ac:dyDescent="0.25">
      <c r="A28" s="10">
        <v>2</v>
      </c>
      <c r="B28" s="10">
        <v>64</v>
      </c>
      <c r="C28" s="10">
        <v>4</v>
      </c>
      <c r="D28" s="2">
        <v>64</v>
      </c>
      <c r="E28" s="10">
        <v>16</v>
      </c>
      <c r="F28" s="10">
        <v>61</v>
      </c>
      <c r="G28" s="10">
        <v>24</v>
      </c>
      <c r="H28" s="10">
        <v>67</v>
      </c>
      <c r="I28" s="10">
        <v>94</v>
      </c>
      <c r="J28" s="10">
        <v>86.3</v>
      </c>
      <c r="K28" s="10">
        <v>68.3</v>
      </c>
      <c r="L28" s="5" cm="1">
        <f t="array" ref="L28">SUM((E28:K28)*$Q$5:$W$5)</f>
        <v>335.67199999999997</v>
      </c>
      <c r="N28" s="11" t="s">
        <v>19</v>
      </c>
      <c r="O28" s="16">
        <f>O27*O22</f>
        <v>377.18550000000005</v>
      </c>
    </row>
    <row r="29" spans="1:17" x14ac:dyDescent="0.25">
      <c r="A29" s="10">
        <v>2</v>
      </c>
      <c r="B29" s="10">
        <v>128</v>
      </c>
      <c r="C29" s="10">
        <v>3</v>
      </c>
      <c r="D29" s="2">
        <v>256</v>
      </c>
      <c r="E29" s="10">
        <v>25</v>
      </c>
      <c r="F29" s="10">
        <v>59</v>
      </c>
      <c r="G29" s="10">
        <v>17</v>
      </c>
      <c r="H29" s="10">
        <v>57</v>
      </c>
      <c r="I29" s="10">
        <v>94</v>
      </c>
      <c r="J29" s="10">
        <v>81.8</v>
      </c>
      <c r="K29" s="10">
        <v>58.7</v>
      </c>
      <c r="L29" s="5" cm="1">
        <f t="array" ref="L29">SUM((E29:K29)*$Q$5:$W$5)</f>
        <v>297.44099999999997</v>
      </c>
      <c r="N29" s="11"/>
      <c r="O29" s="16"/>
    </row>
    <row r="30" spans="1:17" x14ac:dyDescent="0.25">
      <c r="A30" s="10">
        <v>2</v>
      </c>
      <c r="B30" s="10">
        <v>128</v>
      </c>
      <c r="C30" s="10">
        <v>4</v>
      </c>
      <c r="D30" s="2">
        <v>64</v>
      </c>
      <c r="E30" s="10">
        <v>14</v>
      </c>
      <c r="F30" s="10">
        <v>66</v>
      </c>
      <c r="G30" s="10">
        <v>21</v>
      </c>
      <c r="H30" s="10">
        <v>59</v>
      </c>
      <c r="I30" s="10">
        <v>89.6</v>
      </c>
      <c r="J30" s="10">
        <v>82.2</v>
      </c>
      <c r="K30" s="10">
        <v>63.3</v>
      </c>
      <c r="L30" s="5" cm="1">
        <f t="array" ref="L30">SUM((E30:K30)*$Q$5:$W$5)</f>
        <v>347.05899999999997</v>
      </c>
      <c r="N30" s="11" t="s">
        <v>12</v>
      </c>
      <c r="O30" s="16">
        <v>70</v>
      </c>
    </row>
    <row r="31" spans="1:17" x14ac:dyDescent="0.25">
      <c r="A31" s="10">
        <v>2</v>
      </c>
      <c r="B31" s="10">
        <v>256</v>
      </c>
      <c r="C31" s="10">
        <v>2</v>
      </c>
      <c r="D31" s="2">
        <v>512</v>
      </c>
      <c r="E31" s="10">
        <v>25</v>
      </c>
      <c r="F31" s="10">
        <v>61</v>
      </c>
      <c r="G31" s="10">
        <v>15</v>
      </c>
      <c r="H31" s="10">
        <v>61</v>
      </c>
      <c r="I31" s="10">
        <v>92.5</v>
      </c>
      <c r="J31" s="10">
        <v>87.3</v>
      </c>
      <c r="K31" s="10">
        <v>58.1</v>
      </c>
      <c r="L31" s="5" cm="1">
        <f t="array" ref="L31">SUM((E31:K31)*$Q$5:$W$5)</f>
        <v>341.45000000000005</v>
      </c>
      <c r="N31" s="11" t="s">
        <v>11</v>
      </c>
      <c r="O31" s="16">
        <v>85</v>
      </c>
    </row>
    <row r="32" spans="1:17" ht="15.75" thickBot="1" x14ac:dyDescent="0.3">
      <c r="A32" s="7">
        <v>2</v>
      </c>
      <c r="B32" s="7">
        <v>256</v>
      </c>
      <c r="C32" s="7">
        <v>3</v>
      </c>
      <c r="D32" s="25">
        <v>64</v>
      </c>
      <c r="E32" s="7">
        <v>17</v>
      </c>
      <c r="F32" s="7">
        <v>66</v>
      </c>
      <c r="G32" s="7">
        <v>18</v>
      </c>
      <c r="H32" s="7">
        <v>71</v>
      </c>
      <c r="I32" s="7">
        <v>86.6</v>
      </c>
      <c r="J32" s="7">
        <v>89.2</v>
      </c>
      <c r="K32" s="7">
        <v>75.900000000000006</v>
      </c>
      <c r="L32" s="6" cm="1">
        <f t="array" ref="L32">SUM((E32:K32)*$Q$5:$W$5)</f>
        <v>419.09500000000003</v>
      </c>
      <c r="M32" s="18"/>
      <c r="N32" s="13" t="s">
        <v>10</v>
      </c>
      <c r="O32" s="17">
        <v>85</v>
      </c>
      <c r="Q32" t="s">
        <v>28</v>
      </c>
    </row>
    <row r="33" spans="1:15" x14ac:dyDescent="0.25">
      <c r="E33" s="10"/>
      <c r="F33" s="10"/>
      <c r="G33" s="10"/>
      <c r="H33" s="10"/>
      <c r="I33" s="10"/>
      <c r="J33" s="10"/>
      <c r="K33" s="10"/>
      <c r="L33" s="10"/>
      <c r="O33" s="10"/>
    </row>
    <row r="34" spans="1:15" x14ac:dyDescent="0.25">
      <c r="A34" s="23"/>
      <c r="B34" s="23"/>
      <c r="C34" s="23"/>
      <c r="D34" s="23"/>
      <c r="E34" s="24"/>
      <c r="F34" s="24"/>
      <c r="G34" s="24"/>
      <c r="H34" s="24"/>
      <c r="I34" s="24"/>
      <c r="J34" s="24"/>
      <c r="K34" s="24"/>
      <c r="L34" s="24"/>
      <c r="M34" s="23"/>
      <c r="N34" s="23"/>
      <c r="O34" s="24"/>
    </row>
    <row r="36" spans="1:15" ht="15.75" thickBot="1" x14ac:dyDescent="0.3">
      <c r="A36" t="s">
        <v>22</v>
      </c>
      <c r="B36">
        <v>0.1</v>
      </c>
    </row>
    <row r="37" spans="1:15" ht="15.75" thickBot="1" x14ac:dyDescent="0.3">
      <c r="A37" s="27" t="s">
        <v>3</v>
      </c>
      <c r="B37" s="27" t="s">
        <v>2</v>
      </c>
      <c r="C37" s="27" t="s">
        <v>25</v>
      </c>
      <c r="D37" s="28" t="s">
        <v>26</v>
      </c>
      <c r="E37" s="7" t="s">
        <v>6</v>
      </c>
      <c r="F37" s="7" t="s">
        <v>7</v>
      </c>
      <c r="G37" s="7" t="s">
        <v>8</v>
      </c>
      <c r="H37" s="7" t="s">
        <v>9</v>
      </c>
      <c r="I37" s="7" t="s">
        <v>10</v>
      </c>
      <c r="J37" s="7" t="s">
        <v>11</v>
      </c>
      <c r="K37" s="7" t="s">
        <v>12</v>
      </c>
      <c r="L37" s="6" t="s">
        <v>13</v>
      </c>
      <c r="N37" s="33" t="s">
        <v>20</v>
      </c>
      <c r="O37" s="34"/>
    </row>
    <row r="38" spans="1:15" x14ac:dyDescent="0.25">
      <c r="A38">
        <v>1</v>
      </c>
      <c r="B38">
        <v>64</v>
      </c>
      <c r="C38">
        <v>1</v>
      </c>
      <c r="D38" s="20">
        <v>256</v>
      </c>
      <c r="E38" s="10">
        <v>15</v>
      </c>
      <c r="F38" s="10">
        <v>64</v>
      </c>
      <c r="G38" s="10">
        <v>22</v>
      </c>
      <c r="H38" s="10">
        <v>64</v>
      </c>
      <c r="I38" s="10">
        <v>94.1</v>
      </c>
      <c r="J38" s="10">
        <v>80.8</v>
      </c>
      <c r="K38" s="10">
        <v>71.400000000000006</v>
      </c>
      <c r="L38" s="5" cm="1">
        <f t="array" ref="L38">SUM((E38:K38)*$Q$5:$W$5)</f>
        <v>352.548</v>
      </c>
      <c r="N38" s="11" t="s">
        <v>15</v>
      </c>
      <c r="O38" s="12">
        <f>MAX(L38:L48)</f>
        <v>410.89100000000008</v>
      </c>
    </row>
    <row r="39" spans="1:15" x14ac:dyDescent="0.25">
      <c r="A39">
        <v>1</v>
      </c>
      <c r="B39">
        <v>128</v>
      </c>
      <c r="C39">
        <v>2</v>
      </c>
      <c r="D39" s="20">
        <v>128</v>
      </c>
      <c r="E39" s="10">
        <v>32</v>
      </c>
      <c r="F39" s="10">
        <v>53</v>
      </c>
      <c r="G39" s="10">
        <v>16</v>
      </c>
      <c r="H39" s="10">
        <v>53</v>
      </c>
      <c r="I39" s="10">
        <v>85.1</v>
      </c>
      <c r="J39" s="10">
        <v>86.4</v>
      </c>
      <c r="K39" s="10">
        <v>49.1</v>
      </c>
      <c r="L39" s="5" cm="1">
        <f t="array" ref="L39">SUM((E39:K39)*$Q$5:$W$5)</f>
        <v>232.59300000000002</v>
      </c>
      <c r="N39" s="11" t="s">
        <v>16</v>
      </c>
      <c r="O39" s="12">
        <f>AVERAGE(L38:L48)</f>
        <v>344.68899999999996</v>
      </c>
    </row>
    <row r="40" spans="1:15" ht="15.75" thickBot="1" x14ac:dyDescent="0.3">
      <c r="A40">
        <v>1</v>
      </c>
      <c r="B40">
        <v>128</v>
      </c>
      <c r="C40">
        <v>4</v>
      </c>
      <c r="D40" s="20">
        <v>512</v>
      </c>
      <c r="E40" s="10">
        <v>19</v>
      </c>
      <c r="F40" s="10">
        <v>66</v>
      </c>
      <c r="G40" s="10">
        <v>16</v>
      </c>
      <c r="H40" s="10">
        <v>61</v>
      </c>
      <c r="I40" s="10">
        <v>80.599999999999994</v>
      </c>
      <c r="J40" s="10">
        <v>85.7</v>
      </c>
      <c r="K40" s="10">
        <v>66.7</v>
      </c>
      <c r="L40" s="5" cm="1">
        <f t="array" ref="L40">SUM((E40:K40)*$Q$5:$W$5)</f>
        <v>376.298</v>
      </c>
      <c r="N40" s="13" t="s">
        <v>17</v>
      </c>
      <c r="O40" s="14">
        <f>AVEDEV(L38:L48)</f>
        <v>33.620200000000025</v>
      </c>
    </row>
    <row r="41" spans="1:15" ht="15.75" thickBot="1" x14ac:dyDescent="0.3">
      <c r="A41">
        <v>1</v>
      </c>
      <c r="B41">
        <v>512</v>
      </c>
      <c r="C41">
        <v>3</v>
      </c>
      <c r="D41" s="20">
        <v>64</v>
      </c>
      <c r="E41" s="10">
        <v>12</v>
      </c>
      <c r="F41" s="10">
        <v>64</v>
      </c>
      <c r="G41" s="10">
        <v>25</v>
      </c>
      <c r="H41" s="10">
        <v>67</v>
      </c>
      <c r="I41" s="10">
        <v>95.5</v>
      </c>
      <c r="J41" s="10">
        <v>84.2</v>
      </c>
      <c r="K41" s="10">
        <v>70.3</v>
      </c>
      <c r="L41" s="5" cm="1">
        <f t="array" ref="L41">SUM((E41:K41)*$Q$5:$W$5)</f>
        <v>355.779</v>
      </c>
    </row>
    <row r="42" spans="1:15" ht="15.75" thickBot="1" x14ac:dyDescent="0.3">
      <c r="D42" s="20"/>
      <c r="E42" s="10"/>
      <c r="F42" s="10"/>
      <c r="G42" s="10"/>
      <c r="H42" s="10"/>
      <c r="I42" s="10"/>
      <c r="J42" s="10"/>
      <c r="K42" s="10"/>
      <c r="L42" s="5"/>
      <c r="N42" s="33" t="s">
        <v>21</v>
      </c>
      <c r="O42" s="34"/>
    </row>
    <row r="43" spans="1:15" x14ac:dyDescent="0.25">
      <c r="A43">
        <v>2</v>
      </c>
      <c r="B43">
        <v>64</v>
      </c>
      <c r="C43">
        <v>2</v>
      </c>
      <c r="D43" s="20">
        <v>128</v>
      </c>
      <c r="E43" s="10">
        <v>17</v>
      </c>
      <c r="F43" s="10">
        <v>65</v>
      </c>
      <c r="G43" s="10">
        <v>19</v>
      </c>
      <c r="H43" s="10">
        <v>62</v>
      </c>
      <c r="I43" s="10">
        <v>88.1</v>
      </c>
      <c r="J43" s="10">
        <v>83.1</v>
      </c>
      <c r="K43" s="10">
        <v>67.8</v>
      </c>
      <c r="L43" s="5" cm="1">
        <f t="array" ref="L43">SUM((E43:K43)*$Q$5:$W$5)</f>
        <v>361.98099999999999</v>
      </c>
      <c r="N43" s="11" t="s">
        <v>18</v>
      </c>
      <c r="O43" s="15">
        <v>0.9</v>
      </c>
    </row>
    <row r="44" spans="1:15" x14ac:dyDescent="0.25">
      <c r="A44">
        <v>2</v>
      </c>
      <c r="B44">
        <v>64</v>
      </c>
      <c r="C44">
        <v>4</v>
      </c>
      <c r="D44" s="20">
        <v>64</v>
      </c>
      <c r="E44" s="10">
        <v>21</v>
      </c>
      <c r="F44" s="10">
        <v>60</v>
      </c>
      <c r="G44" s="10">
        <v>20</v>
      </c>
      <c r="H44" s="10">
        <v>63</v>
      </c>
      <c r="I44" s="10">
        <v>91</v>
      </c>
      <c r="J44" s="10">
        <v>83.6</v>
      </c>
      <c r="K44" s="10">
        <v>67.2</v>
      </c>
      <c r="L44" s="5" cm="1">
        <f t="array" ref="L44">SUM((E44:K44)*$Q$5:$W$5)</f>
        <v>323.28000000000003</v>
      </c>
      <c r="N44" s="11" t="s">
        <v>19</v>
      </c>
      <c r="O44" s="16">
        <f>O43*O38</f>
        <v>369.8019000000001</v>
      </c>
    </row>
    <row r="45" spans="1:15" x14ac:dyDescent="0.25">
      <c r="A45">
        <v>2</v>
      </c>
      <c r="B45">
        <v>128</v>
      </c>
      <c r="C45">
        <v>3</v>
      </c>
      <c r="D45" s="20">
        <v>256</v>
      </c>
      <c r="E45" s="10">
        <v>19</v>
      </c>
      <c r="F45" s="10">
        <v>65</v>
      </c>
      <c r="G45" s="10">
        <v>17</v>
      </c>
      <c r="H45" s="10">
        <v>59</v>
      </c>
      <c r="I45" s="10">
        <v>89.6</v>
      </c>
      <c r="J45" s="10">
        <v>85.7</v>
      </c>
      <c r="K45" s="10">
        <v>58.3</v>
      </c>
      <c r="L45" s="5" cm="1">
        <f t="array" ref="L45">SUM((E45:K45)*$Q$5:$W$5)</f>
        <v>355.11400000000003</v>
      </c>
      <c r="N45" s="11"/>
      <c r="O45" s="16"/>
    </row>
    <row r="46" spans="1:15" x14ac:dyDescent="0.25">
      <c r="A46">
        <v>2</v>
      </c>
      <c r="B46">
        <v>128</v>
      </c>
      <c r="C46">
        <v>4</v>
      </c>
      <c r="D46" s="20">
        <v>64</v>
      </c>
      <c r="E46" s="10">
        <v>10</v>
      </c>
      <c r="F46" s="10">
        <v>71</v>
      </c>
      <c r="G46" s="10">
        <v>20</v>
      </c>
      <c r="H46" s="10">
        <v>63</v>
      </c>
      <c r="I46" s="10">
        <v>86.6</v>
      </c>
      <c r="J46" s="10">
        <v>85.3</v>
      </c>
      <c r="K46" s="10">
        <v>67.2</v>
      </c>
      <c r="L46" s="5" cm="1">
        <f t="array" ref="L46">SUM((E46:K46)*$Q$5:$W$5)</f>
        <v>410.89100000000008</v>
      </c>
      <c r="M46" s="18"/>
      <c r="N46" s="11" t="s">
        <v>12</v>
      </c>
      <c r="O46" s="16">
        <v>70</v>
      </c>
    </row>
    <row r="47" spans="1:15" x14ac:dyDescent="0.25">
      <c r="A47">
        <v>2</v>
      </c>
      <c r="B47">
        <v>256</v>
      </c>
      <c r="C47">
        <v>2</v>
      </c>
      <c r="D47" s="20">
        <v>512</v>
      </c>
      <c r="E47" s="10">
        <v>22</v>
      </c>
      <c r="F47" s="10">
        <v>59</v>
      </c>
      <c r="G47" s="10">
        <v>20</v>
      </c>
      <c r="H47" s="10">
        <v>62</v>
      </c>
      <c r="I47" s="10">
        <v>89.6</v>
      </c>
      <c r="J47" s="10">
        <v>81.099999999999994</v>
      </c>
      <c r="K47" s="10">
        <v>70</v>
      </c>
      <c r="L47" s="5" cm="1">
        <f t="array" ref="L47">SUM((E47:K47)*$Q$5:$W$5)</f>
        <v>310.09299999999996</v>
      </c>
      <c r="N47" s="11" t="s">
        <v>11</v>
      </c>
      <c r="O47" s="16">
        <v>85</v>
      </c>
    </row>
    <row r="48" spans="1:15" ht="15.75" thickBot="1" x14ac:dyDescent="0.3">
      <c r="A48" s="21">
        <v>2</v>
      </c>
      <c r="B48" s="21">
        <v>256</v>
      </c>
      <c r="C48" s="21">
        <v>3</v>
      </c>
      <c r="D48" s="22">
        <v>64</v>
      </c>
      <c r="E48" s="7">
        <v>16</v>
      </c>
      <c r="F48" s="7">
        <v>65</v>
      </c>
      <c r="G48" s="7">
        <v>20</v>
      </c>
      <c r="H48" s="7">
        <v>64</v>
      </c>
      <c r="I48" s="7">
        <v>91</v>
      </c>
      <c r="J48" s="7">
        <v>84.7</v>
      </c>
      <c r="K48" s="7">
        <v>67.2</v>
      </c>
      <c r="L48" s="6" cm="1">
        <f t="array" ref="L48">SUM((E48:K48)*$Q$5:$W$5)</f>
        <v>368.31300000000005</v>
      </c>
      <c r="N48" s="13" t="s">
        <v>10</v>
      </c>
      <c r="O48" s="17">
        <v>85</v>
      </c>
    </row>
    <row r="49" spans="1:17" x14ac:dyDescent="0.25">
      <c r="E49" s="10"/>
      <c r="F49" s="10"/>
      <c r="G49" s="10"/>
      <c r="H49" s="10"/>
      <c r="I49" s="10"/>
      <c r="J49" s="10"/>
      <c r="K49" s="10"/>
      <c r="L49" s="10"/>
      <c r="O49" s="10"/>
    </row>
    <row r="50" spans="1:17" x14ac:dyDescent="0.25">
      <c r="A50" s="23"/>
      <c r="B50" s="23"/>
      <c r="C50" s="23"/>
      <c r="D50" s="23"/>
      <c r="E50" s="24"/>
      <c r="F50" s="24"/>
      <c r="G50" s="24"/>
      <c r="H50" s="24"/>
      <c r="I50" s="24"/>
      <c r="J50" s="24"/>
      <c r="K50" s="24"/>
      <c r="L50" s="24"/>
      <c r="M50" s="23"/>
      <c r="N50" s="23"/>
      <c r="O50" s="24"/>
    </row>
    <row r="52" spans="1:17" ht="15.75" thickBot="1" x14ac:dyDescent="0.3">
      <c r="A52" t="s">
        <v>22</v>
      </c>
      <c r="B52">
        <v>0.2</v>
      </c>
    </row>
    <row r="53" spans="1:17" ht="15.75" thickBot="1" x14ac:dyDescent="0.3">
      <c r="A53" s="3" t="s">
        <v>3</v>
      </c>
      <c r="B53" s="3" t="s">
        <v>2</v>
      </c>
      <c r="C53" s="3" t="s">
        <v>4</v>
      </c>
      <c r="D53" s="4" t="s">
        <v>5</v>
      </c>
      <c r="E53" s="7" t="s">
        <v>6</v>
      </c>
      <c r="F53" s="7" t="s">
        <v>7</v>
      </c>
      <c r="G53" s="7" t="s">
        <v>8</v>
      </c>
      <c r="H53" s="7" t="s">
        <v>9</v>
      </c>
      <c r="I53" s="7" t="s">
        <v>10</v>
      </c>
      <c r="J53" s="7" t="s">
        <v>11</v>
      </c>
      <c r="K53" s="7" t="s">
        <v>12</v>
      </c>
      <c r="L53" s="6" t="s">
        <v>13</v>
      </c>
      <c r="N53" s="33" t="s">
        <v>20</v>
      </c>
      <c r="O53" s="34"/>
    </row>
    <row r="54" spans="1:17" x14ac:dyDescent="0.25">
      <c r="A54">
        <v>1</v>
      </c>
      <c r="B54">
        <v>64</v>
      </c>
      <c r="C54">
        <v>1</v>
      </c>
      <c r="D54" s="20">
        <v>256</v>
      </c>
      <c r="E54" s="10">
        <v>16</v>
      </c>
      <c r="F54" s="10">
        <v>63</v>
      </c>
      <c r="G54" s="10">
        <v>22</v>
      </c>
      <c r="H54" s="10">
        <v>66</v>
      </c>
      <c r="I54" s="10">
        <v>92.5</v>
      </c>
      <c r="J54" s="10">
        <v>81.599999999999994</v>
      </c>
      <c r="K54" s="10">
        <v>74.5</v>
      </c>
      <c r="L54" s="5" cm="1">
        <f t="array" ref="L54">SUM((E54:K54)*$Q$5:$W$5)</f>
        <v>354.44299999999998</v>
      </c>
      <c r="N54" s="11" t="s">
        <v>15</v>
      </c>
      <c r="O54" s="12">
        <f>MAX(L54:L64)</f>
        <v>394.041</v>
      </c>
    </row>
    <row r="55" spans="1:17" x14ac:dyDescent="0.25">
      <c r="A55">
        <v>1</v>
      </c>
      <c r="B55">
        <v>128</v>
      </c>
      <c r="C55">
        <v>2</v>
      </c>
      <c r="D55" s="20">
        <v>128</v>
      </c>
      <c r="E55" s="10">
        <v>17</v>
      </c>
      <c r="F55" s="10">
        <v>64</v>
      </c>
      <c r="G55" s="10">
        <v>20</v>
      </c>
      <c r="H55" s="10">
        <v>64</v>
      </c>
      <c r="I55" s="10">
        <v>91</v>
      </c>
      <c r="J55" s="10">
        <v>82.4</v>
      </c>
      <c r="K55" s="10">
        <v>70.5</v>
      </c>
      <c r="L55" s="5" cm="1">
        <f t="array" ref="L55">SUM((E55:K55)*$Q$5:$W$5)</f>
        <v>360.27699999999999</v>
      </c>
      <c r="N55" s="11" t="s">
        <v>16</v>
      </c>
      <c r="O55" s="12">
        <f>AVERAGE(L54:L64)</f>
        <v>361.45179999999999</v>
      </c>
    </row>
    <row r="56" spans="1:17" ht="15.75" thickBot="1" x14ac:dyDescent="0.3">
      <c r="A56">
        <v>1</v>
      </c>
      <c r="B56">
        <v>128</v>
      </c>
      <c r="C56">
        <v>4</v>
      </c>
      <c r="D56" s="20">
        <v>512</v>
      </c>
      <c r="E56" s="10">
        <v>19</v>
      </c>
      <c r="F56" s="10">
        <v>67</v>
      </c>
      <c r="G56" s="10">
        <v>15</v>
      </c>
      <c r="H56" s="10">
        <v>62</v>
      </c>
      <c r="I56" s="10">
        <v>88.1</v>
      </c>
      <c r="J56" s="10">
        <v>86.8</v>
      </c>
      <c r="K56" s="10">
        <v>62.7</v>
      </c>
      <c r="L56" s="5" cm="1">
        <f t="array" ref="L56">SUM((E56:K56)*$Q$5:$W$5)</f>
        <v>394.041</v>
      </c>
      <c r="M56" s="18"/>
      <c r="N56" s="13" t="s">
        <v>17</v>
      </c>
      <c r="O56" s="14">
        <f>AVEDEV(L54:L64)</f>
        <v>23.91816</v>
      </c>
      <c r="Q56" t="s">
        <v>30</v>
      </c>
    </row>
    <row r="57" spans="1:17" ht="15.75" thickBot="1" x14ac:dyDescent="0.3">
      <c r="A57">
        <v>1</v>
      </c>
      <c r="B57">
        <v>512</v>
      </c>
      <c r="C57">
        <v>3</v>
      </c>
      <c r="D57" s="20">
        <v>64</v>
      </c>
      <c r="E57" s="10">
        <v>11</v>
      </c>
      <c r="F57" s="10">
        <v>68</v>
      </c>
      <c r="G57" s="10">
        <v>22</v>
      </c>
      <c r="H57" s="10">
        <v>65</v>
      </c>
      <c r="I57" s="10">
        <v>89.6</v>
      </c>
      <c r="J57" s="10">
        <v>83.3</v>
      </c>
      <c r="K57" s="10">
        <v>71.7</v>
      </c>
      <c r="L57" s="5" cm="1">
        <f t="array" ref="L57">SUM((E57:K57)*$Q$5:$W$5)</f>
        <v>389.17599999999999</v>
      </c>
      <c r="M57" s="18"/>
    </row>
    <row r="58" spans="1:17" ht="15.75" thickBot="1" x14ac:dyDescent="0.3">
      <c r="D58" s="20"/>
      <c r="F58" s="10"/>
      <c r="G58" s="10"/>
      <c r="H58" s="10"/>
      <c r="I58" s="10"/>
      <c r="J58" s="10"/>
      <c r="K58" s="10"/>
      <c r="L58" s="5"/>
      <c r="N58" s="33" t="s">
        <v>21</v>
      </c>
      <c r="O58" s="34"/>
    </row>
    <row r="59" spans="1:17" x14ac:dyDescent="0.25">
      <c r="A59">
        <v>2</v>
      </c>
      <c r="B59">
        <v>64</v>
      </c>
      <c r="C59">
        <v>2</v>
      </c>
      <c r="D59" s="20">
        <v>128</v>
      </c>
      <c r="E59" s="10">
        <v>19</v>
      </c>
      <c r="F59" s="10">
        <v>64</v>
      </c>
      <c r="G59" s="10">
        <v>18</v>
      </c>
      <c r="H59" s="10">
        <v>62</v>
      </c>
      <c r="I59" s="10">
        <v>89.6</v>
      </c>
      <c r="J59" s="10">
        <v>85.7</v>
      </c>
      <c r="K59" s="10">
        <v>63.3</v>
      </c>
      <c r="L59" s="5" cm="1">
        <f t="array" ref="L59">SUM((E59:K59)*$Q$5:$W$5)</f>
        <v>358.16399999999999</v>
      </c>
      <c r="N59" s="11" t="s">
        <v>18</v>
      </c>
      <c r="O59" s="15">
        <v>0.95</v>
      </c>
    </row>
    <row r="60" spans="1:17" x14ac:dyDescent="0.25">
      <c r="A60">
        <v>2</v>
      </c>
      <c r="B60">
        <v>64</v>
      </c>
      <c r="C60">
        <v>4</v>
      </c>
      <c r="D60" s="20">
        <v>64</v>
      </c>
      <c r="E60" s="10">
        <v>27</v>
      </c>
      <c r="F60" s="10">
        <v>57</v>
      </c>
      <c r="G60" s="10">
        <v>17</v>
      </c>
      <c r="H60" s="10">
        <v>65</v>
      </c>
      <c r="I60" s="10">
        <v>91</v>
      </c>
      <c r="J60" s="10">
        <v>81.3</v>
      </c>
      <c r="K60" s="10">
        <v>73.8</v>
      </c>
      <c r="L60" s="5" cm="1">
        <f t="array" ref="L60">SUM((E60:K60)*$Q$5:$W$5)</f>
        <v>321.27700000000004</v>
      </c>
      <c r="N60" s="11" t="s">
        <v>19</v>
      </c>
      <c r="O60" s="16">
        <f>O59*O54</f>
        <v>374.33894999999995</v>
      </c>
    </row>
    <row r="61" spans="1:17" x14ac:dyDescent="0.25">
      <c r="A61">
        <v>2</v>
      </c>
      <c r="B61">
        <v>128</v>
      </c>
      <c r="C61">
        <v>3</v>
      </c>
      <c r="D61" s="20">
        <v>256</v>
      </c>
      <c r="E61" s="10">
        <v>18</v>
      </c>
      <c r="F61" s="10">
        <v>56</v>
      </c>
      <c r="G61" s="10">
        <v>17</v>
      </c>
      <c r="H61" s="10">
        <v>64</v>
      </c>
      <c r="I61" s="10">
        <v>89.6</v>
      </c>
      <c r="J61" s="10">
        <v>81.099999999999994</v>
      </c>
      <c r="K61" s="10">
        <v>73.3</v>
      </c>
      <c r="L61" s="5" cm="1">
        <f t="array" ref="L61">SUM((E61:K61)*$Q$5:$W$5)</f>
        <v>348.12599999999998</v>
      </c>
      <c r="N61" s="11"/>
      <c r="O61" s="16"/>
    </row>
    <row r="62" spans="1:17" x14ac:dyDescent="0.25">
      <c r="A62">
        <v>2</v>
      </c>
      <c r="B62">
        <v>128</v>
      </c>
      <c r="C62">
        <v>4</v>
      </c>
      <c r="D62" s="20">
        <v>64</v>
      </c>
      <c r="E62" s="10">
        <v>10</v>
      </c>
      <c r="F62" s="10">
        <v>69</v>
      </c>
      <c r="G62" s="10">
        <v>22</v>
      </c>
      <c r="H62" s="10">
        <v>64</v>
      </c>
      <c r="I62" s="10">
        <v>91</v>
      </c>
      <c r="J62" s="10">
        <v>85.9</v>
      </c>
      <c r="K62" s="10">
        <v>65.599999999999994</v>
      </c>
      <c r="L62" s="5" cm="1">
        <f t="array" ref="L62">SUM((E62:K62)*$Q$5:$W$5)</f>
        <v>392.33300000000003</v>
      </c>
      <c r="N62" s="11" t="s">
        <v>12</v>
      </c>
      <c r="O62" s="16">
        <v>70</v>
      </c>
    </row>
    <row r="63" spans="1:17" x14ac:dyDescent="0.25">
      <c r="A63">
        <v>2</v>
      </c>
      <c r="B63">
        <v>256</v>
      </c>
      <c r="C63">
        <v>2</v>
      </c>
      <c r="D63" s="20">
        <v>512</v>
      </c>
      <c r="E63" s="10">
        <v>25</v>
      </c>
      <c r="F63" s="10">
        <v>56</v>
      </c>
      <c r="G63" s="10">
        <v>20</v>
      </c>
      <c r="H63" s="10">
        <v>66</v>
      </c>
      <c r="I63" s="10">
        <v>97</v>
      </c>
      <c r="J63" s="10">
        <v>79.3</v>
      </c>
      <c r="K63" s="10">
        <v>75.400000000000006</v>
      </c>
      <c r="L63" s="5" cm="1">
        <f t="array" ref="L63">SUM((E63:K63)*$Q$5:$W$5)</f>
        <v>306.83300000000003</v>
      </c>
      <c r="N63" s="11" t="s">
        <v>11</v>
      </c>
      <c r="O63" s="16">
        <v>85</v>
      </c>
    </row>
    <row r="64" spans="1:17" ht="15.75" thickBot="1" x14ac:dyDescent="0.3">
      <c r="A64" s="21">
        <v>2</v>
      </c>
      <c r="B64" s="21">
        <v>256</v>
      </c>
      <c r="C64" s="21">
        <v>3</v>
      </c>
      <c r="D64" s="22">
        <v>64</v>
      </c>
      <c r="E64" s="7">
        <v>21</v>
      </c>
      <c r="F64" s="7">
        <v>63</v>
      </c>
      <c r="G64" s="7">
        <v>17</v>
      </c>
      <c r="H64" s="7">
        <v>69</v>
      </c>
      <c r="I64" s="7">
        <v>95.5</v>
      </c>
      <c r="J64" s="7">
        <v>86.5</v>
      </c>
      <c r="K64" s="7">
        <v>70.3</v>
      </c>
      <c r="L64" s="6" cm="1">
        <f t="array" ref="L64">SUM((E64:K64)*$Q$5:$W$5)</f>
        <v>389.84800000000001</v>
      </c>
      <c r="N64" s="13" t="s">
        <v>10</v>
      </c>
      <c r="O64" s="17">
        <v>85</v>
      </c>
    </row>
    <row r="66" spans="1:15" x14ac:dyDescent="0.25">
      <c r="A66" s="23"/>
      <c r="B66" s="23"/>
      <c r="C66" s="23"/>
      <c r="D66" s="23"/>
      <c r="E66" s="24"/>
      <c r="F66" s="24"/>
      <c r="G66" s="24"/>
      <c r="H66" s="24"/>
      <c r="I66" s="24"/>
      <c r="J66" s="24"/>
      <c r="K66" s="24"/>
      <c r="L66" s="24"/>
      <c r="M66" s="23"/>
      <c r="N66" s="23"/>
      <c r="O66" s="24"/>
    </row>
  </sheetData>
  <mergeCells count="11">
    <mergeCell ref="A3:D3"/>
    <mergeCell ref="A4:D4"/>
    <mergeCell ref="E4:L4"/>
    <mergeCell ref="N5:O5"/>
    <mergeCell ref="N58:O58"/>
    <mergeCell ref="N10:O10"/>
    <mergeCell ref="N21:O21"/>
    <mergeCell ref="N26:O26"/>
    <mergeCell ref="N37:O37"/>
    <mergeCell ref="N42:O42"/>
    <mergeCell ref="N53:O53"/>
  </mergeCells>
  <conditionalFormatting sqref="I6:I16">
    <cfRule type="cellIs" dxfId="29" priority="1" operator="greaterThan">
      <formula>$O$16</formula>
    </cfRule>
  </conditionalFormatting>
  <conditionalFormatting sqref="I22:I34">
    <cfRule type="cellIs" dxfId="28" priority="11" operator="greaterThanOrEqual">
      <formula>$O$16</formula>
    </cfRule>
  </conditionalFormatting>
  <conditionalFormatting sqref="I38:I48">
    <cfRule type="cellIs" dxfId="27" priority="21" operator="greaterThanOrEqual">
      <formula>$O$16</formula>
    </cfRule>
  </conditionalFormatting>
  <conditionalFormatting sqref="I54:I64">
    <cfRule type="cellIs" dxfId="26" priority="15" operator="greaterThanOrEqual">
      <formula>$O$16</formula>
    </cfRule>
  </conditionalFormatting>
  <conditionalFormatting sqref="I66">
    <cfRule type="cellIs" dxfId="25" priority="6" operator="greaterThanOrEqual">
      <formula>$O$16</formula>
    </cfRule>
  </conditionalFormatting>
  <conditionalFormatting sqref="J6:J18 K38 J39:J50">
    <cfRule type="cellIs" dxfId="24" priority="22" operator="greaterThanOrEqual">
      <formula>$O$15</formula>
    </cfRule>
  </conditionalFormatting>
  <conditionalFormatting sqref="J22:J34">
    <cfRule type="cellIs" dxfId="23" priority="12" operator="greaterThanOrEqual">
      <formula>$O$15</formula>
    </cfRule>
  </conditionalFormatting>
  <conditionalFormatting sqref="J54:J64">
    <cfRule type="cellIs" dxfId="22" priority="16" operator="greaterThanOrEqual">
      <formula>$O$15</formula>
    </cfRule>
  </conditionalFormatting>
  <conditionalFormatting sqref="J66">
    <cfRule type="cellIs" dxfId="21" priority="7" operator="greaterThanOrEqual">
      <formula>$O$15</formula>
    </cfRule>
  </conditionalFormatting>
  <conditionalFormatting sqref="K6:K18">
    <cfRule type="cellIs" dxfId="20" priority="23" operator="greaterThanOrEqual">
      <formula>$O$14</formula>
    </cfRule>
  </conditionalFormatting>
  <conditionalFormatting sqref="K22:K34">
    <cfRule type="cellIs" dxfId="19" priority="13" operator="greaterThanOrEqual">
      <formula>$O$14</formula>
    </cfRule>
  </conditionalFormatting>
  <conditionalFormatting sqref="K38:K50">
    <cfRule type="cellIs" dxfId="18" priority="9" operator="greaterThanOrEqual">
      <formula>$O$14</formula>
    </cfRule>
  </conditionalFormatting>
  <conditionalFormatting sqref="K54:K64">
    <cfRule type="cellIs" dxfId="17" priority="17" operator="greaterThanOrEqual">
      <formula>$O$14</formula>
    </cfRule>
  </conditionalFormatting>
  <conditionalFormatting sqref="K66">
    <cfRule type="cellIs" dxfId="16" priority="5" operator="greaterThanOrEqual">
      <formula>$O$14</formula>
    </cfRule>
  </conditionalFormatting>
  <conditionalFormatting sqref="L6:L18">
    <cfRule type="cellIs" dxfId="15" priority="20" operator="greaterThan">
      <formula>$O$12</formula>
    </cfRule>
  </conditionalFormatting>
  <conditionalFormatting sqref="L22:L33">
    <cfRule type="cellIs" dxfId="14" priority="19" operator="greaterThan">
      <formula>$O$28</formula>
    </cfRule>
  </conditionalFormatting>
  <conditionalFormatting sqref="L34">
    <cfRule type="cellIs" dxfId="13" priority="10" operator="greaterThan">
      <formula>$O$12</formula>
    </cfRule>
  </conditionalFormatting>
  <conditionalFormatting sqref="L38:L48">
    <cfRule type="cellIs" dxfId="12" priority="3" operator="greaterThan">
      <formula>$O$44</formula>
    </cfRule>
  </conditionalFormatting>
  <conditionalFormatting sqref="L38:L49">
    <cfRule type="cellIs" dxfId="11" priority="18" operator="greaterThan">
      <formula>$O$28+$O$44</formula>
    </cfRule>
  </conditionalFormatting>
  <conditionalFormatting sqref="L50">
    <cfRule type="cellIs" dxfId="10" priority="8" operator="greaterThan">
      <formula>$O$12</formula>
    </cfRule>
  </conditionalFormatting>
  <conditionalFormatting sqref="L54:L64">
    <cfRule type="cellIs" dxfId="9" priority="2" operator="greaterThan">
      <formula>$O$60</formula>
    </cfRule>
    <cfRule type="cellIs" dxfId="8" priority="14" operator="greaterThan">
      <formula>$O$28+$O$60</formula>
    </cfRule>
  </conditionalFormatting>
  <conditionalFormatting sqref="L66">
    <cfRule type="cellIs" dxfId="7" priority="4" operator="greaterThan">
      <formula>$O$12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E1A4-4409-477F-9FD8-1590FBED42BC}">
  <dimension ref="A1:W18"/>
  <sheetViews>
    <sheetView tabSelected="1" workbookViewId="0">
      <selection activeCell="N24" sqref="N24"/>
    </sheetView>
  </sheetViews>
  <sheetFormatPr defaultRowHeight="15" x14ac:dyDescent="0.25"/>
  <cols>
    <col min="5" max="5" width="12" bestFit="1" customWidth="1"/>
    <col min="6" max="6" width="15" bestFit="1" customWidth="1"/>
    <col min="7" max="7" width="16.28515625" bestFit="1" customWidth="1"/>
    <col min="8" max="8" width="12.85546875" bestFit="1" customWidth="1"/>
    <col min="9" max="9" width="6.28515625" bestFit="1" customWidth="1"/>
    <col min="11" max="11" width="14" bestFit="1" customWidth="1"/>
    <col min="12" max="12" width="17.28515625" customWidth="1"/>
    <col min="14" max="14" width="16.42578125" bestFit="1" customWidth="1"/>
    <col min="17" max="17" width="12" bestFit="1" customWidth="1"/>
    <col min="18" max="18" width="15" bestFit="1" customWidth="1"/>
    <col min="19" max="19" width="16.28515625" bestFit="1" customWidth="1"/>
    <col min="20" max="20" width="12.85546875" bestFit="1" customWidth="1"/>
    <col min="21" max="21" width="6.28515625" bestFit="1" customWidth="1"/>
    <col min="23" max="23" width="14" bestFit="1" customWidth="1"/>
  </cols>
  <sheetData>
    <row r="1" spans="1:23" x14ac:dyDescent="0.25">
      <c r="A1" t="s">
        <v>0</v>
      </c>
      <c r="E1" s="10"/>
      <c r="F1" s="10"/>
      <c r="G1" s="10"/>
      <c r="H1" s="10"/>
      <c r="I1" s="10"/>
      <c r="J1" s="10"/>
      <c r="K1" s="10"/>
      <c r="L1" s="10"/>
    </row>
    <row r="2" spans="1:23" x14ac:dyDescent="0.25">
      <c r="E2" s="10"/>
      <c r="F2" s="10"/>
      <c r="G2" s="10"/>
      <c r="H2" s="10"/>
      <c r="I2" s="10"/>
      <c r="J2" s="10"/>
      <c r="K2" s="10"/>
      <c r="L2" s="10"/>
    </row>
    <row r="3" spans="1:23" x14ac:dyDescent="0.25">
      <c r="A3" s="35"/>
      <c r="B3" s="35"/>
      <c r="C3" s="35"/>
      <c r="D3" s="35"/>
      <c r="E3" s="10"/>
      <c r="F3" s="10"/>
      <c r="G3" s="10"/>
      <c r="H3" s="10"/>
      <c r="I3" s="10"/>
      <c r="J3" s="10"/>
      <c r="K3" s="10"/>
      <c r="L3" s="10"/>
      <c r="Q3" t="s">
        <v>14</v>
      </c>
    </row>
    <row r="4" spans="1:23" ht="15.75" thickBot="1" x14ac:dyDescent="0.3">
      <c r="A4" s="36"/>
      <c r="B4" s="36"/>
      <c r="C4" s="36"/>
      <c r="D4" s="36"/>
      <c r="E4" s="30" t="s">
        <v>14</v>
      </c>
      <c r="F4" s="30"/>
      <c r="G4" s="30"/>
      <c r="H4" s="30"/>
      <c r="I4" s="30"/>
      <c r="J4" s="30"/>
      <c r="K4" s="30"/>
      <c r="L4" s="30"/>
      <c r="Q4" s="26" t="s">
        <v>6</v>
      </c>
      <c r="R4" s="26" t="s">
        <v>7</v>
      </c>
      <c r="S4" s="26" t="s">
        <v>8</v>
      </c>
      <c r="T4" s="26" t="s">
        <v>9</v>
      </c>
      <c r="U4" s="26" t="s">
        <v>10</v>
      </c>
      <c r="V4" s="26" t="s">
        <v>11</v>
      </c>
      <c r="W4" s="26" t="s">
        <v>12</v>
      </c>
    </row>
    <row r="5" spans="1:23" ht="15.75" thickBot="1" x14ac:dyDescent="0.3">
      <c r="A5" s="44" t="s">
        <v>34</v>
      </c>
      <c r="B5" s="44"/>
      <c r="C5" s="44"/>
      <c r="D5" s="45"/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6" t="s">
        <v>13</v>
      </c>
      <c r="N5" s="33" t="s">
        <v>20</v>
      </c>
      <c r="O5" s="34"/>
      <c r="Q5" s="26">
        <v>-4</v>
      </c>
      <c r="R5" s="26">
        <v>4</v>
      </c>
      <c r="S5" s="26">
        <v>-8</v>
      </c>
      <c r="T5" s="26">
        <v>5</v>
      </c>
      <c r="U5" s="26">
        <f>10/100</f>
        <v>0.1</v>
      </c>
      <c r="V5" s="26">
        <f>3/100</f>
        <v>0.03</v>
      </c>
      <c r="W5" s="26">
        <f>1/100</f>
        <v>0.01</v>
      </c>
    </row>
    <row r="6" spans="1:23" x14ac:dyDescent="0.25">
      <c r="A6" s="37" t="s">
        <v>31</v>
      </c>
      <c r="B6" s="37"/>
      <c r="C6" s="37"/>
      <c r="D6" s="38"/>
      <c r="E6" s="10">
        <v>15</v>
      </c>
      <c r="F6" s="10">
        <v>62</v>
      </c>
      <c r="G6" s="10">
        <v>24</v>
      </c>
      <c r="H6" s="10">
        <v>63</v>
      </c>
      <c r="I6" s="10">
        <v>94</v>
      </c>
      <c r="J6" s="10">
        <v>85.1</v>
      </c>
      <c r="K6" s="10">
        <v>63.5</v>
      </c>
      <c r="L6" s="5" cm="1">
        <f t="array" ref="L6">SUM((E6:K6)*$Q$5:$W$5)</f>
        <v>323.58799999999997</v>
      </c>
      <c r="M6" s="40"/>
      <c r="N6" s="11" t="s">
        <v>15</v>
      </c>
      <c r="O6" s="12">
        <f>MAX(L6:L8)</f>
        <v>393.303</v>
      </c>
    </row>
    <row r="7" spans="1:23" x14ac:dyDescent="0.25">
      <c r="A7" s="35" t="s">
        <v>32</v>
      </c>
      <c r="B7" s="35"/>
      <c r="C7" s="35"/>
      <c r="D7" s="39"/>
      <c r="E7" s="10">
        <v>14</v>
      </c>
      <c r="F7" s="10">
        <v>69</v>
      </c>
      <c r="G7" s="10">
        <v>18</v>
      </c>
      <c r="H7" s="10">
        <v>61</v>
      </c>
      <c r="I7" s="10">
        <v>91</v>
      </c>
      <c r="J7" s="10">
        <v>83.6</v>
      </c>
      <c r="K7" s="10">
        <v>63.9</v>
      </c>
      <c r="L7" s="5" cm="1">
        <f t="array" ref="L7">SUM((E7:K7)*$Q$5:$W$5)</f>
        <v>393.24700000000001</v>
      </c>
      <c r="N7" s="11" t="s">
        <v>16</v>
      </c>
      <c r="O7" s="12">
        <f>AVERAGE(L6:L8)</f>
        <v>370.04599999999999</v>
      </c>
    </row>
    <row r="8" spans="1:23" ht="15.75" thickBot="1" x14ac:dyDescent="0.3">
      <c r="A8" s="42" t="s">
        <v>33</v>
      </c>
      <c r="B8" s="42"/>
      <c r="C8" s="42"/>
      <c r="D8" s="43"/>
      <c r="E8" s="7">
        <v>19</v>
      </c>
      <c r="F8" s="7">
        <v>64</v>
      </c>
      <c r="G8" s="7">
        <v>18</v>
      </c>
      <c r="H8" s="41">
        <v>69</v>
      </c>
      <c r="I8" s="7">
        <v>89.6</v>
      </c>
      <c r="J8" s="7">
        <v>87</v>
      </c>
      <c r="K8" s="7">
        <v>73.3</v>
      </c>
      <c r="L8" s="6" cm="1">
        <f t="array" ref="L8">SUM((E8:K8)*$Q$5:$W$5)</f>
        <v>393.303</v>
      </c>
      <c r="N8" s="13" t="s">
        <v>17</v>
      </c>
      <c r="O8" s="14">
        <f>AVEDEV(L6:L8)</f>
        <v>30.972000000000019</v>
      </c>
    </row>
    <row r="9" spans="1:23" ht="15.75" thickBot="1" x14ac:dyDescent="0.3"/>
    <row r="10" spans="1:23" ht="15.75" thickBot="1" x14ac:dyDescent="0.3">
      <c r="N10" s="33" t="s">
        <v>21</v>
      </c>
      <c r="O10" s="34"/>
    </row>
    <row r="11" spans="1:23" x14ac:dyDescent="0.25">
      <c r="A11" s="48"/>
      <c r="B11" s="49" t="s">
        <v>38</v>
      </c>
      <c r="C11" s="49" t="s">
        <v>37</v>
      </c>
      <c r="D11" s="49" t="s">
        <v>39</v>
      </c>
      <c r="E11" s="50" t="s">
        <v>36</v>
      </c>
      <c r="N11" s="11" t="s">
        <v>18</v>
      </c>
      <c r="O11" s="15">
        <v>0.9</v>
      </c>
    </row>
    <row r="12" spans="1:23" x14ac:dyDescent="0.25">
      <c r="A12" s="51" t="s">
        <v>31</v>
      </c>
      <c r="B12" s="47">
        <v>2</v>
      </c>
      <c r="C12" s="47">
        <v>256</v>
      </c>
      <c r="D12" s="47">
        <v>3</v>
      </c>
      <c r="E12" s="52">
        <v>64</v>
      </c>
      <c r="N12" s="11" t="s">
        <v>19</v>
      </c>
      <c r="O12" s="16">
        <f>O11*O6</f>
        <v>353.97270000000003</v>
      </c>
    </row>
    <row r="13" spans="1:23" x14ac:dyDescent="0.25">
      <c r="A13" s="51"/>
      <c r="B13" s="47"/>
      <c r="C13" s="47"/>
      <c r="D13" s="47"/>
      <c r="E13" s="52"/>
      <c r="N13" s="11"/>
      <c r="O13" s="16"/>
    </row>
    <row r="14" spans="1:23" x14ac:dyDescent="0.25">
      <c r="A14" s="51" t="s">
        <v>32</v>
      </c>
      <c r="B14" s="47">
        <v>2</v>
      </c>
      <c r="C14" s="47">
        <v>64</v>
      </c>
      <c r="D14" s="47">
        <v>2</v>
      </c>
      <c r="E14" s="52">
        <v>128</v>
      </c>
      <c r="N14" s="11" t="s">
        <v>12</v>
      </c>
      <c r="O14" s="16">
        <v>70</v>
      </c>
    </row>
    <row r="15" spans="1:23" x14ac:dyDescent="0.25">
      <c r="A15" s="51"/>
      <c r="B15" s="47"/>
      <c r="C15" s="47"/>
      <c r="D15" s="47"/>
      <c r="E15" s="52"/>
      <c r="N15" s="11" t="s">
        <v>11</v>
      </c>
      <c r="O15" s="16">
        <v>85</v>
      </c>
    </row>
    <row r="16" spans="1:23" ht="15.75" thickBot="1" x14ac:dyDescent="0.3">
      <c r="A16" s="53" t="s">
        <v>33</v>
      </c>
      <c r="B16" s="7">
        <v>1</v>
      </c>
      <c r="C16" s="7">
        <v>128</v>
      </c>
      <c r="D16" s="7">
        <v>4</v>
      </c>
      <c r="E16" s="54">
        <v>512</v>
      </c>
      <c r="N16" s="13" t="s">
        <v>10</v>
      </c>
      <c r="O16" s="17">
        <v>85</v>
      </c>
    </row>
    <row r="17" spans="1:5" x14ac:dyDescent="0.25">
      <c r="A17" s="46"/>
      <c r="B17" s="46"/>
      <c r="C17" s="46"/>
      <c r="D17" s="46"/>
      <c r="E17" s="46"/>
    </row>
    <row r="18" spans="1:5" x14ac:dyDescent="0.25">
      <c r="A18" s="46"/>
      <c r="B18" s="46"/>
      <c r="C18" s="46"/>
      <c r="D18" s="46"/>
      <c r="E18" s="46"/>
    </row>
  </sheetData>
  <mergeCells count="9">
    <mergeCell ref="A7:D7"/>
    <mergeCell ref="A8:D8"/>
    <mergeCell ref="N10:O10"/>
    <mergeCell ref="A5:D5"/>
    <mergeCell ref="A3:D3"/>
    <mergeCell ref="A4:D4"/>
    <mergeCell ref="E4:L4"/>
    <mergeCell ref="N5:O5"/>
    <mergeCell ref="A6:D6"/>
  </mergeCells>
  <conditionalFormatting sqref="J6:J7 K8">
    <cfRule type="cellIs" dxfId="6" priority="54" operator="greaterThanOrEqual">
      <formula>#REF!</formula>
    </cfRule>
  </conditionalFormatting>
  <conditionalFormatting sqref="K6:K8">
    <cfRule type="cellIs" dxfId="5" priority="55" operator="greaterThanOrEqual">
      <formula>#REF!</formula>
    </cfRule>
    <cfRule type="cellIs" dxfId="4" priority="2" operator="greaterThan">
      <formula>$O$14</formula>
    </cfRule>
  </conditionalFormatting>
  <conditionalFormatting sqref="L6:L8">
    <cfRule type="cellIs" dxfId="0" priority="56" operator="greaterThan">
      <formula>#REF!</formula>
    </cfRule>
    <cfRule type="cellIs" dxfId="1" priority="1" operator="greaterThan">
      <formula>$O$12</formula>
    </cfRule>
  </conditionalFormatting>
  <conditionalFormatting sqref="I6:I8">
    <cfRule type="cellIs" dxfId="3" priority="4" operator="greaterThan">
      <formula>$O$16</formula>
    </cfRule>
  </conditionalFormatting>
  <conditionalFormatting sqref="J6:J8">
    <cfRule type="cellIs" dxfId="2" priority="3" operator="greaterThan">
      <formula>$O$15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Tested</vt:lpstr>
      <vt:lpstr>Finalists_testing</vt:lpstr>
      <vt:lpstr>Final Codenames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2023-04-11T00:43:31Z</dcterms:created>
  <dcterms:modified xsi:type="dcterms:W3CDTF">2023-04-18T01:40:03Z</dcterms:modified>
</cp:coreProperties>
</file>