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Zainteresowania\ETF_VIX\20210815\"/>
    </mc:Choice>
  </mc:AlternateContent>
  <xr:revisionPtr revIDLastSave="0" documentId="13_ncr:1_{756A2BD3-F8A9-4F73-A3DE-58BBE6B3C66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pr_0" sheetId="5" r:id="rId1"/>
    <sheet name="spr_1" sheetId="6" r:id="rId2"/>
  </sheets>
  <calcPr calcId="181029"/>
</workbook>
</file>

<file path=xl/calcChain.xml><?xml version="1.0" encoding="utf-8"?>
<calcChain xmlns="http://schemas.openxmlformats.org/spreadsheetml/2006/main">
  <c r="Y23" i="6" l="1"/>
  <c r="Z22" i="6"/>
  <c r="Y22" i="6"/>
  <c r="X22" i="6" s="1"/>
  <c r="W22" i="6"/>
  <c r="W17" i="6"/>
  <c r="Z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A4" i="6"/>
  <c r="AA16" i="6"/>
  <c r="AA15" i="6"/>
  <c r="AA14" i="6"/>
  <c r="AA13" i="6"/>
  <c r="AA12" i="6"/>
  <c r="AA11" i="6"/>
  <c r="AA10" i="6"/>
  <c r="AA9" i="6"/>
  <c r="AA8" i="6"/>
  <c r="AA7" i="6"/>
  <c r="AA6" i="6"/>
  <c r="AA5" i="6"/>
  <c r="W4" i="6"/>
  <c r="U1" i="6"/>
  <c r="T1" i="6"/>
  <c r="R4" i="6"/>
  <c r="R411" i="6"/>
  <c r="R410" i="6"/>
  <c r="R409" i="6"/>
  <c r="R408" i="6"/>
  <c r="R407" i="6"/>
  <c r="R406" i="6"/>
  <c r="R405" i="6"/>
  <c r="R404" i="6"/>
  <c r="R403" i="6"/>
  <c r="R402" i="6"/>
  <c r="R401" i="6"/>
  <c r="R400" i="6"/>
  <c r="R399" i="6"/>
  <c r="R398" i="6"/>
  <c r="R397" i="6"/>
  <c r="R396" i="6"/>
  <c r="R395" i="6"/>
  <c r="R394" i="6"/>
  <c r="R393" i="6"/>
  <c r="R392" i="6"/>
  <c r="R391" i="6"/>
  <c r="R390" i="6"/>
  <c r="R389" i="6"/>
  <c r="R388" i="6"/>
  <c r="R387" i="6"/>
  <c r="R386" i="6"/>
  <c r="R385" i="6"/>
  <c r="R384" i="6"/>
  <c r="R383" i="6"/>
  <c r="R382" i="6"/>
  <c r="R381" i="6"/>
  <c r="R380" i="6"/>
  <c r="R379" i="6"/>
  <c r="R378" i="6"/>
  <c r="R377" i="6"/>
  <c r="R376" i="6"/>
  <c r="R375" i="6"/>
  <c r="R374" i="6"/>
  <c r="R373" i="6"/>
  <c r="R372" i="6"/>
  <c r="R371" i="6"/>
  <c r="R370" i="6"/>
  <c r="R369" i="6"/>
  <c r="R368" i="6"/>
  <c r="R367" i="6"/>
  <c r="R366" i="6"/>
  <c r="R365" i="6"/>
  <c r="R364" i="6"/>
  <c r="R363" i="6"/>
  <c r="R362" i="6"/>
  <c r="R361" i="6"/>
  <c r="R360" i="6"/>
  <c r="R359" i="6"/>
  <c r="R358" i="6"/>
  <c r="R357" i="6"/>
  <c r="R356" i="6"/>
  <c r="R355" i="6"/>
  <c r="R354" i="6"/>
  <c r="R353" i="6"/>
  <c r="R352" i="6"/>
  <c r="R351" i="6"/>
  <c r="R350" i="6"/>
  <c r="R349" i="6"/>
  <c r="R348" i="6"/>
  <c r="R347" i="6"/>
  <c r="R346" i="6"/>
  <c r="R345" i="6"/>
  <c r="R344" i="6"/>
  <c r="R343" i="6"/>
  <c r="R342" i="6"/>
  <c r="R341" i="6"/>
  <c r="R340" i="6"/>
  <c r="R339" i="6"/>
  <c r="R338" i="6"/>
  <c r="R337" i="6"/>
  <c r="R336" i="6"/>
  <c r="R335" i="6"/>
  <c r="R334" i="6"/>
  <c r="R333" i="6"/>
  <c r="R332" i="6"/>
  <c r="R331" i="6"/>
  <c r="R330" i="6"/>
  <c r="R329" i="6"/>
  <c r="R328" i="6"/>
  <c r="R327" i="6"/>
  <c r="R326" i="6"/>
  <c r="R325" i="6"/>
  <c r="R324" i="6"/>
  <c r="R323" i="6"/>
  <c r="R322" i="6"/>
  <c r="R321" i="6"/>
  <c r="R320" i="6"/>
  <c r="R319" i="6"/>
  <c r="R318" i="6"/>
  <c r="R317" i="6"/>
  <c r="R316" i="6"/>
  <c r="R315" i="6"/>
  <c r="R314" i="6"/>
  <c r="R313" i="6"/>
  <c r="R312" i="6"/>
  <c r="R311" i="6"/>
  <c r="R310" i="6"/>
  <c r="R309" i="6"/>
  <c r="R308" i="6"/>
  <c r="R307" i="6"/>
  <c r="R306" i="6"/>
  <c r="R305" i="6"/>
  <c r="R304" i="6"/>
  <c r="R303" i="6"/>
  <c r="R302" i="6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Q4" i="6"/>
  <c r="S4" i="6" s="1"/>
  <c r="Y4" i="6"/>
  <c r="X4" i="6"/>
  <c r="X5" i="6" s="1"/>
  <c r="W5" i="6" s="1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I411" i="6"/>
  <c r="G411" i="6"/>
  <c r="I410" i="6"/>
  <c r="G410" i="6"/>
  <c r="I409" i="6"/>
  <c r="G409" i="6"/>
  <c r="I408" i="6"/>
  <c r="G408" i="6"/>
  <c r="I407" i="6"/>
  <c r="G407" i="6"/>
  <c r="I406" i="6"/>
  <c r="G406" i="6"/>
  <c r="I405" i="6"/>
  <c r="G405" i="6"/>
  <c r="I404" i="6"/>
  <c r="G404" i="6"/>
  <c r="I403" i="6"/>
  <c r="G403" i="6"/>
  <c r="I402" i="6"/>
  <c r="G402" i="6"/>
  <c r="I401" i="6"/>
  <c r="G401" i="6"/>
  <c r="I400" i="6"/>
  <c r="G400" i="6"/>
  <c r="I399" i="6"/>
  <c r="G399" i="6"/>
  <c r="I398" i="6"/>
  <c r="G398" i="6"/>
  <c r="I397" i="6"/>
  <c r="G397" i="6"/>
  <c r="I396" i="6"/>
  <c r="G396" i="6"/>
  <c r="I395" i="6"/>
  <c r="G395" i="6"/>
  <c r="I394" i="6"/>
  <c r="G394" i="6"/>
  <c r="I393" i="6"/>
  <c r="G393" i="6"/>
  <c r="I392" i="6"/>
  <c r="G392" i="6"/>
  <c r="I391" i="6"/>
  <c r="G391" i="6"/>
  <c r="I390" i="6"/>
  <c r="G390" i="6"/>
  <c r="I389" i="6"/>
  <c r="G389" i="6"/>
  <c r="I388" i="6"/>
  <c r="G388" i="6"/>
  <c r="I387" i="6"/>
  <c r="G387" i="6"/>
  <c r="I386" i="6"/>
  <c r="G386" i="6"/>
  <c r="I385" i="6"/>
  <c r="G385" i="6"/>
  <c r="I384" i="6"/>
  <c r="G384" i="6"/>
  <c r="I383" i="6"/>
  <c r="G383" i="6"/>
  <c r="I382" i="6"/>
  <c r="G382" i="6"/>
  <c r="I381" i="6"/>
  <c r="G381" i="6"/>
  <c r="I380" i="6"/>
  <c r="G380" i="6"/>
  <c r="I379" i="6"/>
  <c r="G379" i="6"/>
  <c r="I378" i="6"/>
  <c r="G378" i="6"/>
  <c r="I377" i="6"/>
  <c r="G377" i="6"/>
  <c r="I376" i="6"/>
  <c r="G376" i="6"/>
  <c r="I375" i="6"/>
  <c r="G375" i="6"/>
  <c r="I374" i="6"/>
  <c r="G374" i="6"/>
  <c r="I373" i="6"/>
  <c r="G373" i="6"/>
  <c r="I372" i="6"/>
  <c r="G372" i="6"/>
  <c r="I371" i="6"/>
  <c r="G371" i="6"/>
  <c r="I370" i="6"/>
  <c r="G370" i="6"/>
  <c r="I369" i="6"/>
  <c r="G369" i="6"/>
  <c r="I368" i="6"/>
  <c r="G368" i="6"/>
  <c r="I367" i="6"/>
  <c r="G367" i="6"/>
  <c r="I366" i="6"/>
  <c r="G366" i="6"/>
  <c r="I365" i="6"/>
  <c r="G365" i="6"/>
  <c r="I364" i="6"/>
  <c r="G364" i="6"/>
  <c r="I363" i="6"/>
  <c r="G363" i="6"/>
  <c r="I362" i="6"/>
  <c r="G362" i="6"/>
  <c r="I361" i="6"/>
  <c r="G361" i="6"/>
  <c r="I360" i="6"/>
  <c r="G360" i="6"/>
  <c r="I359" i="6"/>
  <c r="G359" i="6"/>
  <c r="I358" i="6"/>
  <c r="G358" i="6"/>
  <c r="I357" i="6"/>
  <c r="G357" i="6"/>
  <c r="I356" i="6"/>
  <c r="G356" i="6"/>
  <c r="I355" i="6"/>
  <c r="G355" i="6"/>
  <c r="I354" i="6"/>
  <c r="G354" i="6"/>
  <c r="I353" i="6"/>
  <c r="G353" i="6"/>
  <c r="I352" i="6"/>
  <c r="G352" i="6"/>
  <c r="I351" i="6"/>
  <c r="G351" i="6"/>
  <c r="I350" i="6"/>
  <c r="G350" i="6"/>
  <c r="I349" i="6"/>
  <c r="G349" i="6"/>
  <c r="I348" i="6"/>
  <c r="G348" i="6"/>
  <c r="I347" i="6"/>
  <c r="G347" i="6"/>
  <c r="I346" i="6"/>
  <c r="G346" i="6"/>
  <c r="I345" i="6"/>
  <c r="G345" i="6"/>
  <c r="I344" i="6"/>
  <c r="G344" i="6"/>
  <c r="I343" i="6"/>
  <c r="G343" i="6"/>
  <c r="I342" i="6"/>
  <c r="G342" i="6"/>
  <c r="I341" i="6"/>
  <c r="G341" i="6"/>
  <c r="I340" i="6"/>
  <c r="G340" i="6"/>
  <c r="I339" i="6"/>
  <c r="G339" i="6"/>
  <c r="I338" i="6"/>
  <c r="G338" i="6"/>
  <c r="I337" i="6"/>
  <c r="G337" i="6"/>
  <c r="I336" i="6"/>
  <c r="G336" i="6"/>
  <c r="I335" i="6"/>
  <c r="G335" i="6"/>
  <c r="I334" i="6"/>
  <c r="G334" i="6"/>
  <c r="I333" i="6"/>
  <c r="G333" i="6"/>
  <c r="I332" i="6"/>
  <c r="G332" i="6"/>
  <c r="I331" i="6"/>
  <c r="G331" i="6"/>
  <c r="I330" i="6"/>
  <c r="G330" i="6"/>
  <c r="I329" i="6"/>
  <c r="G329" i="6"/>
  <c r="I328" i="6"/>
  <c r="G328" i="6"/>
  <c r="I327" i="6"/>
  <c r="G327" i="6"/>
  <c r="I326" i="6"/>
  <c r="G326" i="6"/>
  <c r="I325" i="6"/>
  <c r="G325" i="6"/>
  <c r="I324" i="6"/>
  <c r="G324" i="6"/>
  <c r="I323" i="6"/>
  <c r="G323" i="6"/>
  <c r="I322" i="6"/>
  <c r="G322" i="6"/>
  <c r="I321" i="6"/>
  <c r="G321" i="6"/>
  <c r="I320" i="6"/>
  <c r="G320" i="6"/>
  <c r="I319" i="6"/>
  <c r="G319" i="6"/>
  <c r="I318" i="6"/>
  <c r="G318" i="6"/>
  <c r="I317" i="6"/>
  <c r="G317" i="6"/>
  <c r="I316" i="6"/>
  <c r="G316" i="6"/>
  <c r="I315" i="6"/>
  <c r="G315" i="6"/>
  <c r="I314" i="6"/>
  <c r="G314" i="6"/>
  <c r="I313" i="6"/>
  <c r="G313" i="6"/>
  <c r="I312" i="6"/>
  <c r="G312" i="6"/>
  <c r="I311" i="6"/>
  <c r="G311" i="6"/>
  <c r="I310" i="6"/>
  <c r="G310" i="6"/>
  <c r="I309" i="6"/>
  <c r="G309" i="6"/>
  <c r="I308" i="6"/>
  <c r="G308" i="6"/>
  <c r="I307" i="6"/>
  <c r="G307" i="6"/>
  <c r="I306" i="6"/>
  <c r="G306" i="6"/>
  <c r="I305" i="6"/>
  <c r="G305" i="6"/>
  <c r="I304" i="6"/>
  <c r="G304" i="6"/>
  <c r="I303" i="6"/>
  <c r="G303" i="6"/>
  <c r="I302" i="6"/>
  <c r="G302" i="6"/>
  <c r="I301" i="6"/>
  <c r="G301" i="6"/>
  <c r="I300" i="6"/>
  <c r="G300" i="6"/>
  <c r="I299" i="6"/>
  <c r="G299" i="6"/>
  <c r="I298" i="6"/>
  <c r="G298" i="6"/>
  <c r="I297" i="6"/>
  <c r="G297" i="6"/>
  <c r="I296" i="6"/>
  <c r="G296" i="6"/>
  <c r="I295" i="6"/>
  <c r="G295" i="6"/>
  <c r="I294" i="6"/>
  <c r="G294" i="6"/>
  <c r="I293" i="6"/>
  <c r="G293" i="6"/>
  <c r="I292" i="6"/>
  <c r="G292" i="6"/>
  <c r="I291" i="6"/>
  <c r="G291" i="6"/>
  <c r="I290" i="6"/>
  <c r="G290" i="6"/>
  <c r="I289" i="6"/>
  <c r="G289" i="6"/>
  <c r="I288" i="6"/>
  <c r="G288" i="6"/>
  <c r="I287" i="6"/>
  <c r="G287" i="6"/>
  <c r="I286" i="6"/>
  <c r="G286" i="6"/>
  <c r="I285" i="6"/>
  <c r="G285" i="6"/>
  <c r="I284" i="6"/>
  <c r="G284" i="6"/>
  <c r="I283" i="6"/>
  <c r="G283" i="6"/>
  <c r="I282" i="6"/>
  <c r="G282" i="6"/>
  <c r="I281" i="6"/>
  <c r="G281" i="6"/>
  <c r="I280" i="6"/>
  <c r="G280" i="6"/>
  <c r="I279" i="6"/>
  <c r="G279" i="6"/>
  <c r="I278" i="6"/>
  <c r="G278" i="6"/>
  <c r="I277" i="6"/>
  <c r="G277" i="6"/>
  <c r="I276" i="6"/>
  <c r="G276" i="6"/>
  <c r="I275" i="6"/>
  <c r="G275" i="6"/>
  <c r="I274" i="6"/>
  <c r="G274" i="6"/>
  <c r="I273" i="6"/>
  <c r="G273" i="6"/>
  <c r="I272" i="6"/>
  <c r="G272" i="6"/>
  <c r="I271" i="6"/>
  <c r="G271" i="6"/>
  <c r="I270" i="6"/>
  <c r="G270" i="6"/>
  <c r="I269" i="6"/>
  <c r="G269" i="6"/>
  <c r="I268" i="6"/>
  <c r="G268" i="6"/>
  <c r="I267" i="6"/>
  <c r="G267" i="6"/>
  <c r="I266" i="6"/>
  <c r="G266" i="6"/>
  <c r="I265" i="6"/>
  <c r="G265" i="6"/>
  <c r="I264" i="6"/>
  <c r="G264" i="6"/>
  <c r="I263" i="6"/>
  <c r="G263" i="6"/>
  <c r="I262" i="6"/>
  <c r="G262" i="6"/>
  <c r="I261" i="6"/>
  <c r="G261" i="6"/>
  <c r="I260" i="6"/>
  <c r="G260" i="6"/>
  <c r="I259" i="6"/>
  <c r="G259" i="6"/>
  <c r="I258" i="6"/>
  <c r="G258" i="6"/>
  <c r="I257" i="6"/>
  <c r="G257" i="6"/>
  <c r="I256" i="6"/>
  <c r="G256" i="6"/>
  <c r="I255" i="6"/>
  <c r="G255" i="6"/>
  <c r="I254" i="6"/>
  <c r="G254" i="6"/>
  <c r="I253" i="6"/>
  <c r="G253" i="6"/>
  <c r="I252" i="6"/>
  <c r="G252" i="6"/>
  <c r="I251" i="6"/>
  <c r="G251" i="6"/>
  <c r="I250" i="6"/>
  <c r="G250" i="6"/>
  <c r="I249" i="6"/>
  <c r="G249" i="6"/>
  <c r="I248" i="6"/>
  <c r="G248" i="6"/>
  <c r="I247" i="6"/>
  <c r="G247" i="6"/>
  <c r="I246" i="6"/>
  <c r="G246" i="6"/>
  <c r="I245" i="6"/>
  <c r="G245" i="6"/>
  <c r="I244" i="6"/>
  <c r="G244" i="6"/>
  <c r="I243" i="6"/>
  <c r="G243" i="6"/>
  <c r="I242" i="6"/>
  <c r="G242" i="6"/>
  <c r="I241" i="6"/>
  <c r="G241" i="6"/>
  <c r="I240" i="6"/>
  <c r="G240" i="6"/>
  <c r="I239" i="6"/>
  <c r="G239" i="6"/>
  <c r="I238" i="6"/>
  <c r="G238" i="6"/>
  <c r="I237" i="6"/>
  <c r="G237" i="6"/>
  <c r="I236" i="6"/>
  <c r="G236" i="6"/>
  <c r="I235" i="6"/>
  <c r="G235" i="6"/>
  <c r="I234" i="6"/>
  <c r="G234" i="6"/>
  <c r="I233" i="6"/>
  <c r="G233" i="6"/>
  <c r="I232" i="6"/>
  <c r="G232" i="6"/>
  <c r="I231" i="6"/>
  <c r="G231" i="6"/>
  <c r="I230" i="6"/>
  <c r="G230" i="6"/>
  <c r="I229" i="6"/>
  <c r="G229" i="6"/>
  <c r="I228" i="6"/>
  <c r="G228" i="6"/>
  <c r="I227" i="6"/>
  <c r="G227" i="6"/>
  <c r="I226" i="6"/>
  <c r="G226" i="6"/>
  <c r="I225" i="6"/>
  <c r="G225" i="6"/>
  <c r="I224" i="6"/>
  <c r="G224" i="6"/>
  <c r="I223" i="6"/>
  <c r="G223" i="6"/>
  <c r="I222" i="6"/>
  <c r="G222" i="6"/>
  <c r="I221" i="6"/>
  <c r="G221" i="6"/>
  <c r="I220" i="6"/>
  <c r="G220" i="6"/>
  <c r="I219" i="6"/>
  <c r="G219" i="6"/>
  <c r="I218" i="6"/>
  <c r="G218" i="6"/>
  <c r="I217" i="6"/>
  <c r="G217" i="6"/>
  <c r="I216" i="6"/>
  <c r="G216" i="6"/>
  <c r="I215" i="6"/>
  <c r="G215" i="6"/>
  <c r="I214" i="6"/>
  <c r="G214" i="6"/>
  <c r="I213" i="6"/>
  <c r="G213" i="6"/>
  <c r="I212" i="6"/>
  <c r="G212" i="6"/>
  <c r="I211" i="6"/>
  <c r="G211" i="6"/>
  <c r="I210" i="6"/>
  <c r="G210" i="6"/>
  <c r="I209" i="6"/>
  <c r="G209" i="6"/>
  <c r="I208" i="6"/>
  <c r="G208" i="6"/>
  <c r="I207" i="6"/>
  <c r="G207" i="6"/>
  <c r="I206" i="6"/>
  <c r="G206" i="6"/>
  <c r="I205" i="6"/>
  <c r="G205" i="6"/>
  <c r="I204" i="6"/>
  <c r="G204" i="6"/>
  <c r="I203" i="6"/>
  <c r="G203" i="6"/>
  <c r="I202" i="6"/>
  <c r="G202" i="6"/>
  <c r="I201" i="6"/>
  <c r="G201" i="6"/>
  <c r="I200" i="6"/>
  <c r="G200" i="6"/>
  <c r="I199" i="6"/>
  <c r="G199" i="6"/>
  <c r="I198" i="6"/>
  <c r="G198" i="6"/>
  <c r="I197" i="6"/>
  <c r="G197" i="6"/>
  <c r="I196" i="6"/>
  <c r="G196" i="6"/>
  <c r="I195" i="6"/>
  <c r="G195" i="6"/>
  <c r="I194" i="6"/>
  <c r="G194" i="6"/>
  <c r="I193" i="6"/>
  <c r="G193" i="6"/>
  <c r="I192" i="6"/>
  <c r="G192" i="6"/>
  <c r="I191" i="6"/>
  <c r="G191" i="6"/>
  <c r="I190" i="6"/>
  <c r="G190" i="6"/>
  <c r="I189" i="6"/>
  <c r="G189" i="6"/>
  <c r="I188" i="6"/>
  <c r="G188" i="6"/>
  <c r="I187" i="6"/>
  <c r="G187" i="6"/>
  <c r="I186" i="6"/>
  <c r="G186" i="6"/>
  <c r="I185" i="6"/>
  <c r="G185" i="6"/>
  <c r="I184" i="6"/>
  <c r="G184" i="6"/>
  <c r="I183" i="6"/>
  <c r="G183" i="6"/>
  <c r="I182" i="6"/>
  <c r="G182" i="6"/>
  <c r="I181" i="6"/>
  <c r="G181" i="6"/>
  <c r="I180" i="6"/>
  <c r="G180" i="6"/>
  <c r="I179" i="6"/>
  <c r="G179" i="6"/>
  <c r="I178" i="6"/>
  <c r="G178" i="6"/>
  <c r="I177" i="6"/>
  <c r="G177" i="6"/>
  <c r="I176" i="6"/>
  <c r="G176" i="6"/>
  <c r="I175" i="6"/>
  <c r="G175" i="6"/>
  <c r="I174" i="6"/>
  <c r="G174" i="6"/>
  <c r="I173" i="6"/>
  <c r="G173" i="6"/>
  <c r="I172" i="6"/>
  <c r="G172" i="6"/>
  <c r="I171" i="6"/>
  <c r="G171" i="6"/>
  <c r="I170" i="6"/>
  <c r="G170" i="6"/>
  <c r="I169" i="6"/>
  <c r="G169" i="6"/>
  <c r="I168" i="6"/>
  <c r="G168" i="6"/>
  <c r="I167" i="6"/>
  <c r="G167" i="6"/>
  <c r="I166" i="6"/>
  <c r="G166" i="6"/>
  <c r="I165" i="6"/>
  <c r="G165" i="6"/>
  <c r="I164" i="6"/>
  <c r="G164" i="6"/>
  <c r="I163" i="6"/>
  <c r="G163" i="6"/>
  <c r="I162" i="6"/>
  <c r="G162" i="6"/>
  <c r="I161" i="6"/>
  <c r="G161" i="6"/>
  <c r="I160" i="6"/>
  <c r="G160" i="6"/>
  <c r="I159" i="6"/>
  <c r="G159" i="6"/>
  <c r="I158" i="6"/>
  <c r="G158" i="6"/>
  <c r="I157" i="6"/>
  <c r="G157" i="6"/>
  <c r="I156" i="6"/>
  <c r="G156" i="6"/>
  <c r="I155" i="6"/>
  <c r="G155" i="6"/>
  <c r="I154" i="6"/>
  <c r="G154" i="6"/>
  <c r="I153" i="6"/>
  <c r="G153" i="6"/>
  <c r="I152" i="6"/>
  <c r="G152" i="6"/>
  <c r="I151" i="6"/>
  <c r="G151" i="6"/>
  <c r="I150" i="6"/>
  <c r="G150" i="6"/>
  <c r="I149" i="6"/>
  <c r="G149" i="6"/>
  <c r="I148" i="6"/>
  <c r="G148" i="6"/>
  <c r="I147" i="6"/>
  <c r="G147" i="6"/>
  <c r="I146" i="6"/>
  <c r="G146" i="6"/>
  <c r="I145" i="6"/>
  <c r="G145" i="6"/>
  <c r="I144" i="6"/>
  <c r="G144" i="6"/>
  <c r="I143" i="6"/>
  <c r="G143" i="6"/>
  <c r="I142" i="6"/>
  <c r="G142" i="6"/>
  <c r="I141" i="6"/>
  <c r="G141" i="6"/>
  <c r="I140" i="6"/>
  <c r="G140" i="6"/>
  <c r="I139" i="6"/>
  <c r="G139" i="6"/>
  <c r="I138" i="6"/>
  <c r="G138" i="6"/>
  <c r="I137" i="6"/>
  <c r="G137" i="6"/>
  <c r="I136" i="6"/>
  <c r="G136" i="6"/>
  <c r="I135" i="6"/>
  <c r="G135" i="6"/>
  <c r="I134" i="6"/>
  <c r="G134" i="6"/>
  <c r="I133" i="6"/>
  <c r="G133" i="6"/>
  <c r="I132" i="6"/>
  <c r="G132" i="6"/>
  <c r="I131" i="6"/>
  <c r="G131" i="6"/>
  <c r="I130" i="6"/>
  <c r="G130" i="6"/>
  <c r="I129" i="6"/>
  <c r="G129" i="6"/>
  <c r="I128" i="6"/>
  <c r="G128" i="6"/>
  <c r="I127" i="6"/>
  <c r="G127" i="6"/>
  <c r="I126" i="6"/>
  <c r="G126" i="6"/>
  <c r="I125" i="6"/>
  <c r="G125" i="6"/>
  <c r="I124" i="6"/>
  <c r="G124" i="6"/>
  <c r="I123" i="6"/>
  <c r="G123" i="6"/>
  <c r="I122" i="6"/>
  <c r="G122" i="6"/>
  <c r="I121" i="6"/>
  <c r="G121" i="6"/>
  <c r="I120" i="6"/>
  <c r="G120" i="6"/>
  <c r="I119" i="6"/>
  <c r="G119" i="6"/>
  <c r="I118" i="6"/>
  <c r="G118" i="6"/>
  <c r="I117" i="6"/>
  <c r="G117" i="6"/>
  <c r="I116" i="6"/>
  <c r="G116" i="6"/>
  <c r="I115" i="6"/>
  <c r="G115" i="6"/>
  <c r="I114" i="6"/>
  <c r="G114" i="6"/>
  <c r="I113" i="6"/>
  <c r="G113" i="6"/>
  <c r="I112" i="6"/>
  <c r="G112" i="6"/>
  <c r="I111" i="6"/>
  <c r="G111" i="6"/>
  <c r="I110" i="6"/>
  <c r="G110" i="6"/>
  <c r="I109" i="6"/>
  <c r="G109" i="6"/>
  <c r="I108" i="6"/>
  <c r="G108" i="6"/>
  <c r="I107" i="6"/>
  <c r="G107" i="6"/>
  <c r="I106" i="6"/>
  <c r="G106" i="6"/>
  <c r="I105" i="6"/>
  <c r="G105" i="6"/>
  <c r="I104" i="6"/>
  <c r="G104" i="6"/>
  <c r="I103" i="6"/>
  <c r="G103" i="6"/>
  <c r="I102" i="6"/>
  <c r="G102" i="6"/>
  <c r="I101" i="6"/>
  <c r="G101" i="6"/>
  <c r="I100" i="6"/>
  <c r="G100" i="6"/>
  <c r="I99" i="6"/>
  <c r="G99" i="6"/>
  <c r="I98" i="6"/>
  <c r="G98" i="6"/>
  <c r="I97" i="6"/>
  <c r="G97" i="6"/>
  <c r="I96" i="6"/>
  <c r="G96" i="6"/>
  <c r="I95" i="6"/>
  <c r="G95" i="6"/>
  <c r="I94" i="6"/>
  <c r="G94" i="6"/>
  <c r="I93" i="6"/>
  <c r="G93" i="6"/>
  <c r="I92" i="6"/>
  <c r="G92" i="6"/>
  <c r="I91" i="6"/>
  <c r="G91" i="6"/>
  <c r="I90" i="6"/>
  <c r="G90" i="6"/>
  <c r="I89" i="6"/>
  <c r="G89" i="6"/>
  <c r="I88" i="6"/>
  <c r="G88" i="6"/>
  <c r="I87" i="6"/>
  <c r="G87" i="6"/>
  <c r="I86" i="6"/>
  <c r="G86" i="6"/>
  <c r="I85" i="6"/>
  <c r="G85" i="6"/>
  <c r="I84" i="6"/>
  <c r="G84" i="6"/>
  <c r="I83" i="6"/>
  <c r="G83" i="6"/>
  <c r="I82" i="6"/>
  <c r="G82" i="6"/>
  <c r="I81" i="6"/>
  <c r="G81" i="6"/>
  <c r="I80" i="6"/>
  <c r="G80" i="6"/>
  <c r="I79" i="6"/>
  <c r="G79" i="6"/>
  <c r="I78" i="6"/>
  <c r="G78" i="6"/>
  <c r="I77" i="6"/>
  <c r="G77" i="6"/>
  <c r="I76" i="6"/>
  <c r="G76" i="6"/>
  <c r="I75" i="6"/>
  <c r="G75" i="6"/>
  <c r="I74" i="6"/>
  <c r="G74" i="6"/>
  <c r="I73" i="6"/>
  <c r="G73" i="6"/>
  <c r="I72" i="6"/>
  <c r="G72" i="6"/>
  <c r="I71" i="6"/>
  <c r="G71" i="6"/>
  <c r="I70" i="6"/>
  <c r="G70" i="6"/>
  <c r="I69" i="6"/>
  <c r="G69" i="6"/>
  <c r="I68" i="6"/>
  <c r="G68" i="6"/>
  <c r="I67" i="6"/>
  <c r="G67" i="6"/>
  <c r="I66" i="6"/>
  <c r="G66" i="6"/>
  <c r="I65" i="6"/>
  <c r="G65" i="6"/>
  <c r="I64" i="6"/>
  <c r="G64" i="6"/>
  <c r="I63" i="6"/>
  <c r="G63" i="6"/>
  <c r="I62" i="6"/>
  <c r="G62" i="6"/>
  <c r="I61" i="6"/>
  <c r="G61" i="6"/>
  <c r="I60" i="6"/>
  <c r="G60" i="6"/>
  <c r="I59" i="6"/>
  <c r="G59" i="6"/>
  <c r="I58" i="6"/>
  <c r="G58" i="6"/>
  <c r="I57" i="6"/>
  <c r="G57" i="6"/>
  <c r="I56" i="6"/>
  <c r="G56" i="6"/>
  <c r="I55" i="6"/>
  <c r="G55" i="6"/>
  <c r="I54" i="6"/>
  <c r="G54" i="6"/>
  <c r="I53" i="6"/>
  <c r="G53" i="6"/>
  <c r="I52" i="6"/>
  <c r="G52" i="6"/>
  <c r="I51" i="6"/>
  <c r="G51" i="6"/>
  <c r="I50" i="6"/>
  <c r="G50" i="6"/>
  <c r="I49" i="6"/>
  <c r="G49" i="6"/>
  <c r="I48" i="6"/>
  <c r="G48" i="6"/>
  <c r="I47" i="6"/>
  <c r="G47" i="6"/>
  <c r="I46" i="6"/>
  <c r="G46" i="6"/>
  <c r="I45" i="6"/>
  <c r="G45" i="6"/>
  <c r="I44" i="6"/>
  <c r="G44" i="6"/>
  <c r="I43" i="6"/>
  <c r="G43" i="6"/>
  <c r="I42" i="6"/>
  <c r="G42" i="6"/>
  <c r="I41" i="6"/>
  <c r="G41" i="6"/>
  <c r="I40" i="6"/>
  <c r="G40" i="6"/>
  <c r="I39" i="6"/>
  <c r="G39" i="6"/>
  <c r="I38" i="6"/>
  <c r="G38" i="6"/>
  <c r="I37" i="6"/>
  <c r="G37" i="6"/>
  <c r="I36" i="6"/>
  <c r="G36" i="6"/>
  <c r="I35" i="6"/>
  <c r="G35" i="6"/>
  <c r="I34" i="6"/>
  <c r="G34" i="6"/>
  <c r="I33" i="6"/>
  <c r="G33" i="6"/>
  <c r="I32" i="6"/>
  <c r="G32" i="6"/>
  <c r="I31" i="6"/>
  <c r="G31" i="6"/>
  <c r="I30" i="6"/>
  <c r="G30" i="6"/>
  <c r="I29" i="6"/>
  <c r="G29" i="6"/>
  <c r="I28" i="6"/>
  <c r="G28" i="6"/>
  <c r="I27" i="6"/>
  <c r="G27" i="6"/>
  <c r="I26" i="6"/>
  <c r="G26" i="6"/>
  <c r="I25" i="6"/>
  <c r="G25" i="6"/>
  <c r="I24" i="6"/>
  <c r="G24" i="6"/>
  <c r="I23" i="6"/>
  <c r="G23" i="6"/>
  <c r="I22" i="6"/>
  <c r="G22" i="6"/>
  <c r="I21" i="6"/>
  <c r="G21" i="6"/>
  <c r="I20" i="6"/>
  <c r="G20" i="6"/>
  <c r="I19" i="6"/>
  <c r="G19" i="6"/>
  <c r="I18" i="6"/>
  <c r="G18" i="6"/>
  <c r="I17" i="6"/>
  <c r="G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G4" i="6"/>
  <c r="G16" i="6"/>
  <c r="G15" i="6"/>
  <c r="G14" i="6"/>
  <c r="G13" i="6"/>
  <c r="G12" i="6"/>
  <c r="G11" i="6"/>
  <c r="G10" i="6"/>
  <c r="G9" i="6"/>
  <c r="G8" i="6"/>
  <c r="G7" i="6"/>
  <c r="G6" i="6"/>
  <c r="G5" i="6"/>
  <c r="T4" i="6" l="1"/>
  <c r="J331" i="6"/>
  <c r="Q331" i="6" s="1"/>
  <c r="J335" i="6"/>
  <c r="Q335" i="6" s="1"/>
  <c r="J339" i="6"/>
  <c r="Q339" i="6" s="1"/>
  <c r="J347" i="6"/>
  <c r="Q347" i="6" s="1"/>
  <c r="J349" i="6"/>
  <c r="Q349" i="6" s="1"/>
  <c r="J351" i="6"/>
  <c r="Q351" i="6" s="1"/>
  <c r="U4" i="6"/>
  <c r="O1" i="6"/>
  <c r="S349" i="6"/>
  <c r="J182" i="6"/>
  <c r="Q182" i="6" s="1"/>
  <c r="S182" i="6" s="1"/>
  <c r="J184" i="6"/>
  <c r="Q184" i="6" s="1"/>
  <c r="S184" i="6" s="1"/>
  <c r="J186" i="6"/>
  <c r="Q186" i="6" s="1"/>
  <c r="S186" i="6" s="1"/>
  <c r="J188" i="6"/>
  <c r="Q188" i="6" s="1"/>
  <c r="S188" i="6" s="1"/>
  <c r="S331" i="6"/>
  <c r="S335" i="6"/>
  <c r="S339" i="6"/>
  <c r="S347" i="6"/>
  <c r="S351" i="6"/>
  <c r="Y5" i="6"/>
  <c r="X6" i="6"/>
  <c r="J190" i="6"/>
  <c r="Q190" i="6" s="1"/>
  <c r="S190" i="6" s="1"/>
  <c r="J198" i="6"/>
  <c r="Q198" i="6" s="1"/>
  <c r="S198" i="6" s="1"/>
  <c r="J246" i="6"/>
  <c r="Q246" i="6" s="1"/>
  <c r="S246" i="6" s="1"/>
  <c r="J250" i="6"/>
  <c r="Q250" i="6" s="1"/>
  <c r="S250" i="6" s="1"/>
  <c r="J254" i="6"/>
  <c r="Q254" i="6" s="1"/>
  <c r="S254" i="6" s="1"/>
  <c r="J262" i="6"/>
  <c r="Q262" i="6" s="1"/>
  <c r="S262" i="6" s="1"/>
  <c r="J264" i="6"/>
  <c r="Q264" i="6" s="1"/>
  <c r="S264" i="6" s="1"/>
  <c r="J268" i="6"/>
  <c r="Q268" i="6" s="1"/>
  <c r="S268" i="6" s="1"/>
  <c r="J270" i="6"/>
  <c r="Q270" i="6" s="1"/>
  <c r="S270" i="6" s="1"/>
  <c r="J276" i="6"/>
  <c r="Q276" i="6" s="1"/>
  <c r="S276" i="6" s="1"/>
  <c r="J280" i="6"/>
  <c r="Q280" i="6" s="1"/>
  <c r="S280" i="6" s="1"/>
  <c r="J302" i="6"/>
  <c r="Q302" i="6" s="1"/>
  <c r="S302" i="6" s="1"/>
  <c r="J394" i="6"/>
  <c r="Q394" i="6" s="1"/>
  <c r="S394" i="6" s="1"/>
  <c r="J7" i="6"/>
  <c r="Q7" i="6" s="1"/>
  <c r="S7" i="6" s="1"/>
  <c r="J10" i="6"/>
  <c r="Q10" i="6" s="1"/>
  <c r="S10" i="6" s="1"/>
  <c r="J15" i="6"/>
  <c r="Q15" i="6" s="1"/>
  <c r="S15" i="6" s="1"/>
  <c r="J115" i="6"/>
  <c r="Q115" i="6" s="1"/>
  <c r="S115" i="6" s="1"/>
  <c r="J117" i="6"/>
  <c r="Q117" i="6" s="1"/>
  <c r="S117" i="6" s="1"/>
  <c r="J119" i="6"/>
  <c r="Q119" i="6" s="1"/>
  <c r="S119" i="6" s="1"/>
  <c r="J123" i="6"/>
  <c r="Q123" i="6" s="1"/>
  <c r="S123" i="6" s="1"/>
  <c r="J125" i="6"/>
  <c r="Q125" i="6" s="1"/>
  <c r="S125" i="6" s="1"/>
  <c r="J127" i="6"/>
  <c r="Q127" i="6" s="1"/>
  <c r="S127" i="6" s="1"/>
  <c r="J155" i="6"/>
  <c r="Q155" i="6" s="1"/>
  <c r="S155" i="6" s="1"/>
  <c r="J157" i="6"/>
  <c r="Q157" i="6" s="1"/>
  <c r="S157" i="6" s="1"/>
  <c r="J159" i="6"/>
  <c r="Q159" i="6" s="1"/>
  <c r="S159" i="6" s="1"/>
  <c r="J225" i="6"/>
  <c r="Q225" i="6" s="1"/>
  <c r="S225" i="6" s="1"/>
  <c r="J165" i="6"/>
  <c r="Q165" i="6" s="1"/>
  <c r="S165" i="6" s="1"/>
  <c r="J167" i="6"/>
  <c r="Q167" i="6" s="1"/>
  <c r="S167" i="6" s="1"/>
  <c r="J171" i="6"/>
  <c r="Q171" i="6" s="1"/>
  <c r="S171" i="6" s="1"/>
  <c r="J174" i="6"/>
  <c r="Q174" i="6" s="1"/>
  <c r="S174" i="6" s="1"/>
  <c r="J177" i="6"/>
  <c r="Q177" i="6" s="1"/>
  <c r="S177" i="6" s="1"/>
  <c r="J179" i="6"/>
  <c r="Q179" i="6" s="1"/>
  <c r="S179" i="6" s="1"/>
  <c r="J181" i="6"/>
  <c r="Q181" i="6" s="1"/>
  <c r="S181" i="6" s="1"/>
  <c r="J20" i="6"/>
  <c r="Q20" i="6" s="1"/>
  <c r="S20" i="6" s="1"/>
  <c r="J26" i="6"/>
  <c r="Q26" i="6" s="1"/>
  <c r="S26" i="6" s="1"/>
  <c r="J30" i="6"/>
  <c r="Q30" i="6" s="1"/>
  <c r="S30" i="6" s="1"/>
  <c r="J36" i="6"/>
  <c r="Q36" i="6" s="1"/>
  <c r="S36" i="6" s="1"/>
  <c r="J42" i="6"/>
  <c r="Q42" i="6" s="1"/>
  <c r="S42" i="6" s="1"/>
  <c r="J48" i="6"/>
  <c r="Q48" i="6" s="1"/>
  <c r="S48" i="6" s="1"/>
  <c r="J52" i="6"/>
  <c r="Q52" i="6" s="1"/>
  <c r="S52" i="6" s="1"/>
  <c r="J60" i="6"/>
  <c r="Q60" i="6" s="1"/>
  <c r="S60" i="6" s="1"/>
  <c r="J66" i="6"/>
  <c r="Q66" i="6" s="1"/>
  <c r="S66" i="6" s="1"/>
  <c r="J74" i="6"/>
  <c r="Q74" i="6" s="1"/>
  <c r="S74" i="6" s="1"/>
  <c r="J78" i="6"/>
  <c r="Q78" i="6" s="1"/>
  <c r="S78" i="6" s="1"/>
  <c r="J82" i="6"/>
  <c r="Q82" i="6" s="1"/>
  <c r="S82" i="6" s="1"/>
  <c r="J92" i="6"/>
  <c r="Q92" i="6" s="1"/>
  <c r="S92" i="6" s="1"/>
  <c r="J96" i="6"/>
  <c r="Q96" i="6" s="1"/>
  <c r="S96" i="6" s="1"/>
  <c r="J100" i="6"/>
  <c r="Q100" i="6" s="1"/>
  <c r="S100" i="6" s="1"/>
  <c r="J102" i="6"/>
  <c r="Q102" i="6" s="1"/>
  <c r="S102" i="6" s="1"/>
  <c r="J104" i="6"/>
  <c r="Q104" i="6" s="1"/>
  <c r="S104" i="6" s="1"/>
  <c r="J106" i="6"/>
  <c r="Q106" i="6" s="1"/>
  <c r="S106" i="6" s="1"/>
  <c r="J108" i="6"/>
  <c r="Q108" i="6" s="1"/>
  <c r="S108" i="6" s="1"/>
  <c r="J112" i="6"/>
  <c r="Q112" i="6" s="1"/>
  <c r="S112" i="6" s="1"/>
  <c r="J114" i="6"/>
  <c r="Q114" i="6" s="1"/>
  <c r="S114" i="6" s="1"/>
  <c r="J140" i="6"/>
  <c r="Q140" i="6" s="1"/>
  <c r="S140" i="6" s="1"/>
  <c r="J144" i="6"/>
  <c r="Q144" i="6" s="1"/>
  <c r="S144" i="6" s="1"/>
  <c r="J286" i="6"/>
  <c r="Q286" i="6" s="1"/>
  <c r="S286" i="6" s="1"/>
  <c r="J18" i="6"/>
  <c r="Q18" i="6" s="1"/>
  <c r="S18" i="6" s="1"/>
  <c r="J28" i="6"/>
  <c r="Q28" i="6" s="1"/>
  <c r="S28" i="6" s="1"/>
  <c r="J32" i="6"/>
  <c r="Q32" i="6" s="1"/>
  <c r="S32" i="6" s="1"/>
  <c r="J34" i="6"/>
  <c r="Q34" i="6" s="1"/>
  <c r="S34" i="6" s="1"/>
  <c r="J44" i="6"/>
  <c r="Q44" i="6" s="1"/>
  <c r="S44" i="6" s="1"/>
  <c r="J46" i="6"/>
  <c r="Q46" i="6" s="1"/>
  <c r="S46" i="6" s="1"/>
  <c r="J50" i="6"/>
  <c r="Q50" i="6" s="1"/>
  <c r="S50" i="6" s="1"/>
  <c r="J58" i="6"/>
  <c r="Q58" i="6" s="1"/>
  <c r="S58" i="6" s="1"/>
  <c r="J62" i="6"/>
  <c r="Q62" i="6" s="1"/>
  <c r="S62" i="6" s="1"/>
  <c r="J64" i="6"/>
  <c r="Q64" i="6" s="1"/>
  <c r="S64" i="6" s="1"/>
  <c r="J68" i="6"/>
  <c r="Q68" i="6" s="1"/>
  <c r="S68" i="6" s="1"/>
  <c r="J76" i="6"/>
  <c r="Q76" i="6" s="1"/>
  <c r="S76" i="6" s="1"/>
  <c r="J80" i="6"/>
  <c r="Q80" i="6" s="1"/>
  <c r="S80" i="6" s="1"/>
  <c r="J84" i="6"/>
  <c r="Q84" i="6" s="1"/>
  <c r="S84" i="6" s="1"/>
  <c r="J90" i="6"/>
  <c r="Q90" i="6" s="1"/>
  <c r="S90" i="6" s="1"/>
  <c r="J94" i="6"/>
  <c r="Q94" i="6" s="1"/>
  <c r="S94" i="6" s="1"/>
  <c r="J98" i="6"/>
  <c r="Q98" i="6" s="1"/>
  <c r="S98" i="6" s="1"/>
  <c r="J156" i="6"/>
  <c r="Q156" i="6" s="1"/>
  <c r="S156" i="6" s="1"/>
  <c r="J202" i="6"/>
  <c r="Q202" i="6" s="1"/>
  <c r="S202" i="6" s="1"/>
  <c r="J206" i="6"/>
  <c r="Q206" i="6" s="1"/>
  <c r="S206" i="6" s="1"/>
  <c r="J210" i="6"/>
  <c r="Q210" i="6" s="1"/>
  <c r="S210" i="6" s="1"/>
  <c r="J303" i="6"/>
  <c r="Q303" i="6" s="1"/>
  <c r="S303" i="6" s="1"/>
  <c r="J355" i="6"/>
  <c r="Q355" i="6" s="1"/>
  <c r="S355" i="6" s="1"/>
  <c r="J383" i="6"/>
  <c r="Q383" i="6" s="1"/>
  <c r="S383" i="6" s="1"/>
  <c r="J387" i="6"/>
  <c r="Q387" i="6" s="1"/>
  <c r="S387" i="6" s="1"/>
  <c r="J389" i="6"/>
  <c r="Q389" i="6" s="1"/>
  <c r="S389" i="6" s="1"/>
  <c r="J391" i="6"/>
  <c r="Q391" i="6" s="1"/>
  <c r="S391" i="6" s="1"/>
  <c r="J283" i="6"/>
  <c r="Q283" i="6" s="1"/>
  <c r="S283" i="6" s="1"/>
  <c r="J116" i="6"/>
  <c r="Q116" i="6" s="1"/>
  <c r="S116" i="6" s="1"/>
  <c r="J146" i="6"/>
  <c r="Q146" i="6" s="1"/>
  <c r="S146" i="6" s="1"/>
  <c r="J148" i="6"/>
  <c r="Q148" i="6" s="1"/>
  <c r="S148" i="6" s="1"/>
  <c r="J152" i="6"/>
  <c r="Q152" i="6" s="1"/>
  <c r="S152" i="6" s="1"/>
  <c r="J154" i="6"/>
  <c r="Q154" i="6" s="1"/>
  <c r="S154" i="6" s="1"/>
  <c r="J183" i="6"/>
  <c r="Q183" i="6" s="1"/>
  <c r="S183" i="6" s="1"/>
  <c r="J229" i="6"/>
  <c r="Q229" i="6" s="1"/>
  <c r="S229" i="6" s="1"/>
  <c r="J241" i="6"/>
  <c r="Q241" i="6" s="1"/>
  <c r="S241" i="6" s="1"/>
  <c r="J245" i="6"/>
  <c r="Q245" i="6" s="1"/>
  <c r="S245" i="6" s="1"/>
  <c r="J284" i="6"/>
  <c r="Q284" i="6" s="1"/>
  <c r="S284" i="6" s="1"/>
  <c r="J395" i="6"/>
  <c r="Q395" i="6" s="1"/>
  <c r="S395" i="6" s="1"/>
  <c r="J107" i="6"/>
  <c r="Q107" i="6" s="1"/>
  <c r="S107" i="6" s="1"/>
  <c r="J304" i="6"/>
  <c r="Q304" i="6" s="1"/>
  <c r="S304" i="6" s="1"/>
  <c r="J310" i="6"/>
  <c r="Q310" i="6" s="1"/>
  <c r="S310" i="6" s="1"/>
  <c r="J314" i="6"/>
  <c r="Q314" i="6" s="1"/>
  <c r="S314" i="6" s="1"/>
  <c r="J318" i="6"/>
  <c r="Q318" i="6" s="1"/>
  <c r="S318" i="6" s="1"/>
  <c r="J322" i="6"/>
  <c r="Q322" i="6" s="1"/>
  <c r="S322" i="6" s="1"/>
  <c r="J324" i="6"/>
  <c r="Q324" i="6" s="1"/>
  <c r="S324" i="6" s="1"/>
  <c r="J326" i="6"/>
  <c r="Q326" i="6" s="1"/>
  <c r="S326" i="6" s="1"/>
  <c r="J330" i="6"/>
  <c r="Q330" i="6" s="1"/>
  <c r="S330" i="6" s="1"/>
  <c r="J350" i="6"/>
  <c r="Q350" i="6" s="1"/>
  <c r="S350" i="6" s="1"/>
  <c r="J356" i="6"/>
  <c r="Q356" i="6" s="1"/>
  <c r="S356" i="6" s="1"/>
  <c r="J358" i="6"/>
  <c r="Q358" i="6" s="1"/>
  <c r="S358" i="6" s="1"/>
  <c r="J362" i="6"/>
  <c r="Q362" i="6" s="1"/>
  <c r="S362" i="6" s="1"/>
  <c r="J364" i="6"/>
  <c r="Q364" i="6" s="1"/>
  <c r="S364" i="6" s="1"/>
  <c r="J366" i="6"/>
  <c r="Q366" i="6" s="1"/>
  <c r="S366" i="6" s="1"/>
  <c r="J370" i="6"/>
  <c r="Q370" i="6" s="1"/>
  <c r="S370" i="6" s="1"/>
  <c r="J372" i="6"/>
  <c r="Q372" i="6" s="1"/>
  <c r="S372" i="6" s="1"/>
  <c r="J374" i="6"/>
  <c r="Q374" i="6" s="1"/>
  <c r="S374" i="6" s="1"/>
  <c r="J378" i="6"/>
  <c r="Q378" i="6" s="1"/>
  <c r="S378" i="6" s="1"/>
  <c r="J382" i="6"/>
  <c r="Q382" i="6" s="1"/>
  <c r="S382" i="6" s="1"/>
  <c r="J133" i="6"/>
  <c r="Q133" i="6" s="1"/>
  <c r="S133" i="6" s="1"/>
  <c r="J135" i="6"/>
  <c r="Q135" i="6" s="1"/>
  <c r="S135" i="6" s="1"/>
  <c r="J139" i="6"/>
  <c r="Q139" i="6" s="1"/>
  <c r="S139" i="6" s="1"/>
  <c r="J147" i="6"/>
  <c r="Q147" i="6" s="1"/>
  <c r="S147" i="6" s="1"/>
  <c r="J214" i="6"/>
  <c r="Q214" i="6" s="1"/>
  <c r="S214" i="6" s="1"/>
  <c r="J230" i="6"/>
  <c r="Q230" i="6" s="1"/>
  <c r="S230" i="6" s="1"/>
  <c r="J287" i="6"/>
  <c r="Q287" i="6" s="1"/>
  <c r="S287" i="6" s="1"/>
  <c r="J290" i="6"/>
  <c r="Q290" i="6" s="1"/>
  <c r="S290" i="6" s="1"/>
  <c r="J291" i="6"/>
  <c r="Q291" i="6" s="1"/>
  <c r="S291" i="6" s="1"/>
  <c r="J299" i="6"/>
  <c r="Q299" i="6" s="1"/>
  <c r="S299" i="6" s="1"/>
  <c r="J396" i="6"/>
  <c r="Q396" i="6" s="1"/>
  <c r="S396" i="6" s="1"/>
  <c r="J398" i="6"/>
  <c r="Q398" i="6" s="1"/>
  <c r="S398" i="6" s="1"/>
  <c r="J402" i="6"/>
  <c r="Q402" i="6" s="1"/>
  <c r="S402" i="6" s="1"/>
  <c r="J406" i="6"/>
  <c r="Q406" i="6" s="1"/>
  <c r="S406" i="6" s="1"/>
  <c r="J410" i="6"/>
  <c r="Q410" i="6" s="1"/>
  <c r="S410" i="6" s="1"/>
  <c r="J14" i="6"/>
  <c r="Q14" i="6" s="1"/>
  <c r="S14" i="6" s="1"/>
  <c r="J11" i="6"/>
  <c r="Q11" i="6" s="1"/>
  <c r="S11" i="6" s="1"/>
  <c r="J23" i="6"/>
  <c r="Q23" i="6" s="1"/>
  <c r="S23" i="6" s="1"/>
  <c r="J45" i="6"/>
  <c r="Q45" i="6" s="1"/>
  <c r="S45" i="6" s="1"/>
  <c r="J55" i="6"/>
  <c r="Q55" i="6" s="1"/>
  <c r="S55" i="6" s="1"/>
  <c r="J61" i="6"/>
  <c r="Q61" i="6" s="1"/>
  <c r="S61" i="6" s="1"/>
  <c r="J63" i="6"/>
  <c r="Q63" i="6" s="1"/>
  <c r="S63" i="6" s="1"/>
  <c r="J69" i="6"/>
  <c r="Q69" i="6" s="1"/>
  <c r="S69" i="6" s="1"/>
  <c r="J71" i="6"/>
  <c r="Q71" i="6" s="1"/>
  <c r="S71" i="6" s="1"/>
  <c r="J77" i="6"/>
  <c r="Q77" i="6" s="1"/>
  <c r="S77" i="6" s="1"/>
  <c r="J79" i="6"/>
  <c r="Q79" i="6" s="1"/>
  <c r="S79" i="6" s="1"/>
  <c r="J85" i="6"/>
  <c r="Q85" i="6" s="1"/>
  <c r="S85" i="6" s="1"/>
  <c r="J87" i="6"/>
  <c r="Q87" i="6" s="1"/>
  <c r="S87" i="6" s="1"/>
  <c r="J93" i="6"/>
  <c r="Q93" i="6" s="1"/>
  <c r="S93" i="6" s="1"/>
  <c r="J95" i="6"/>
  <c r="Q95" i="6" s="1"/>
  <c r="S95" i="6" s="1"/>
  <c r="J101" i="6"/>
  <c r="Q101" i="6" s="1"/>
  <c r="S101" i="6" s="1"/>
  <c r="J103" i="6"/>
  <c r="Q103" i="6" s="1"/>
  <c r="S103" i="6" s="1"/>
  <c r="J120" i="6"/>
  <c r="Q120" i="6" s="1"/>
  <c r="S120" i="6" s="1"/>
  <c r="J122" i="6"/>
  <c r="Q122" i="6" s="1"/>
  <c r="S122" i="6" s="1"/>
  <c r="J141" i="6"/>
  <c r="Q141" i="6" s="1"/>
  <c r="S141" i="6" s="1"/>
  <c r="J143" i="6"/>
  <c r="Q143" i="6" s="1"/>
  <c r="S143" i="6" s="1"/>
  <c r="J158" i="6"/>
  <c r="Q158" i="6" s="1"/>
  <c r="S158" i="6" s="1"/>
  <c r="J160" i="6"/>
  <c r="Q160" i="6" s="1"/>
  <c r="S160" i="6" s="1"/>
  <c r="J162" i="6"/>
  <c r="Q162" i="6" s="1"/>
  <c r="S162" i="6" s="1"/>
  <c r="J164" i="6"/>
  <c r="Q164" i="6" s="1"/>
  <c r="S164" i="6" s="1"/>
  <c r="J166" i="6"/>
  <c r="Q166" i="6" s="1"/>
  <c r="S166" i="6" s="1"/>
  <c r="J168" i="6"/>
  <c r="Q168" i="6" s="1"/>
  <c r="S168" i="6" s="1"/>
  <c r="J170" i="6"/>
  <c r="Q170" i="6" s="1"/>
  <c r="S170" i="6" s="1"/>
  <c r="J191" i="6"/>
  <c r="Q191" i="6" s="1"/>
  <c r="S191" i="6" s="1"/>
  <c r="J193" i="6"/>
  <c r="Q193" i="6" s="1"/>
  <c r="S193" i="6" s="1"/>
  <c r="J197" i="6"/>
  <c r="Q197" i="6" s="1"/>
  <c r="S197" i="6" s="1"/>
  <c r="J218" i="6"/>
  <c r="Q218" i="6" s="1"/>
  <c r="S218" i="6" s="1"/>
  <c r="J222" i="6"/>
  <c r="Q222" i="6" s="1"/>
  <c r="S222" i="6" s="1"/>
  <c r="J226" i="6"/>
  <c r="Q226" i="6" s="1"/>
  <c r="S226" i="6" s="1"/>
  <c r="J257" i="6"/>
  <c r="Q257" i="6" s="1"/>
  <c r="S257" i="6" s="1"/>
  <c r="J261" i="6"/>
  <c r="Q261" i="6" s="1"/>
  <c r="S261" i="6" s="1"/>
  <c r="J292" i="6"/>
  <c r="Q292" i="6" s="1"/>
  <c r="S292" i="6" s="1"/>
  <c r="J296" i="6"/>
  <c r="Q296" i="6" s="1"/>
  <c r="S296" i="6" s="1"/>
  <c r="J315" i="6"/>
  <c r="Q315" i="6" s="1"/>
  <c r="S315" i="6" s="1"/>
  <c r="J317" i="6"/>
  <c r="Q317" i="6" s="1"/>
  <c r="S317" i="6" s="1"/>
  <c r="J332" i="6"/>
  <c r="Q332" i="6" s="1"/>
  <c r="S332" i="6" s="1"/>
  <c r="J334" i="6"/>
  <c r="Q334" i="6" s="1"/>
  <c r="S334" i="6" s="1"/>
  <c r="J340" i="6"/>
  <c r="Q340" i="6" s="1"/>
  <c r="S340" i="6" s="1"/>
  <c r="J342" i="6"/>
  <c r="Q342" i="6" s="1"/>
  <c r="S342" i="6" s="1"/>
  <c r="J346" i="6"/>
  <c r="Q346" i="6" s="1"/>
  <c r="S346" i="6" s="1"/>
  <c r="J357" i="6"/>
  <c r="Q357" i="6" s="1"/>
  <c r="S357" i="6" s="1"/>
  <c r="J359" i="6"/>
  <c r="Q359" i="6" s="1"/>
  <c r="S359" i="6" s="1"/>
  <c r="J386" i="6"/>
  <c r="Q386" i="6" s="1"/>
  <c r="S386" i="6" s="1"/>
  <c r="J399" i="6"/>
  <c r="Q399" i="6" s="1"/>
  <c r="S399" i="6" s="1"/>
  <c r="J403" i="6"/>
  <c r="Q403" i="6" s="1"/>
  <c r="S403" i="6" s="1"/>
  <c r="J405" i="6"/>
  <c r="Q405" i="6" s="1"/>
  <c r="S405" i="6" s="1"/>
  <c r="J31" i="6"/>
  <c r="Q31" i="6" s="1"/>
  <c r="S31" i="6" s="1"/>
  <c r="J39" i="6"/>
  <c r="Q39" i="6" s="1"/>
  <c r="S39" i="6" s="1"/>
  <c r="J47" i="6"/>
  <c r="Q47" i="6" s="1"/>
  <c r="S47" i="6" s="1"/>
  <c r="J53" i="6"/>
  <c r="Q53" i="6" s="1"/>
  <c r="S53" i="6" s="1"/>
  <c r="J5" i="6"/>
  <c r="Q5" i="6" s="1"/>
  <c r="S5" i="6" s="1"/>
  <c r="J9" i="6"/>
  <c r="Q9" i="6" s="1"/>
  <c r="S9" i="6" s="1"/>
  <c r="J13" i="6"/>
  <c r="Q13" i="6" s="1"/>
  <c r="S13" i="6" s="1"/>
  <c r="J6" i="6"/>
  <c r="Q6" i="6" s="1"/>
  <c r="S6" i="6" s="1"/>
  <c r="J109" i="6"/>
  <c r="Q109" i="6" s="1"/>
  <c r="S109" i="6" s="1"/>
  <c r="J111" i="6"/>
  <c r="Q111" i="6" s="1"/>
  <c r="S111" i="6" s="1"/>
  <c r="J124" i="6"/>
  <c r="Q124" i="6" s="1"/>
  <c r="S124" i="6" s="1"/>
  <c r="J126" i="6"/>
  <c r="Q126" i="6" s="1"/>
  <c r="S126" i="6" s="1"/>
  <c r="J128" i="6"/>
  <c r="Q128" i="6" s="1"/>
  <c r="S128" i="6" s="1"/>
  <c r="J130" i="6"/>
  <c r="Q130" i="6" s="1"/>
  <c r="S130" i="6" s="1"/>
  <c r="J132" i="6"/>
  <c r="Q132" i="6" s="1"/>
  <c r="S132" i="6" s="1"/>
  <c r="J134" i="6"/>
  <c r="Q134" i="6" s="1"/>
  <c r="S134" i="6" s="1"/>
  <c r="J136" i="6"/>
  <c r="Q136" i="6" s="1"/>
  <c r="S136" i="6" s="1"/>
  <c r="J138" i="6"/>
  <c r="Q138" i="6" s="1"/>
  <c r="S138" i="6" s="1"/>
  <c r="J149" i="6"/>
  <c r="Q149" i="6" s="1"/>
  <c r="S149" i="6" s="1"/>
  <c r="J151" i="6"/>
  <c r="Q151" i="6" s="1"/>
  <c r="S151" i="6" s="1"/>
  <c r="J172" i="6"/>
  <c r="Q172" i="6" s="1"/>
  <c r="S172" i="6" s="1"/>
  <c r="J207" i="6"/>
  <c r="Q207" i="6" s="1"/>
  <c r="S207" i="6" s="1"/>
  <c r="J209" i="6"/>
  <c r="Q209" i="6" s="1"/>
  <c r="S209" i="6" s="1"/>
  <c r="J211" i="6"/>
  <c r="Q211" i="6" s="1"/>
  <c r="S211" i="6" s="1"/>
  <c r="J213" i="6"/>
  <c r="Q213" i="6" s="1"/>
  <c r="S213" i="6" s="1"/>
  <c r="J234" i="6"/>
  <c r="Q234" i="6" s="1"/>
  <c r="S234" i="6" s="1"/>
  <c r="J238" i="6"/>
  <c r="Q238" i="6" s="1"/>
  <c r="S238" i="6" s="1"/>
  <c r="J263" i="6"/>
  <c r="Q263" i="6" s="1"/>
  <c r="S263" i="6" s="1"/>
  <c r="J271" i="6"/>
  <c r="Q271" i="6" s="1"/>
  <c r="S271" i="6" s="1"/>
  <c r="J275" i="6"/>
  <c r="Q275" i="6" s="1"/>
  <c r="S275" i="6" s="1"/>
  <c r="J300" i="6"/>
  <c r="Q300" i="6" s="1"/>
  <c r="S300" i="6" s="1"/>
  <c r="J319" i="6"/>
  <c r="Q319" i="6" s="1"/>
  <c r="S319" i="6" s="1"/>
  <c r="J325" i="6"/>
  <c r="Q325" i="6" s="1"/>
  <c r="S325" i="6" s="1"/>
  <c r="J327" i="6"/>
  <c r="Q327" i="6" s="1"/>
  <c r="S327" i="6" s="1"/>
  <c r="J354" i="6"/>
  <c r="Q354" i="6" s="1"/>
  <c r="S354" i="6" s="1"/>
  <c r="J363" i="6"/>
  <c r="Q363" i="6" s="1"/>
  <c r="S363" i="6" s="1"/>
  <c r="J367" i="6"/>
  <c r="Q367" i="6" s="1"/>
  <c r="S367" i="6" s="1"/>
  <c r="J371" i="6"/>
  <c r="Q371" i="6" s="1"/>
  <c r="S371" i="6" s="1"/>
  <c r="J379" i="6"/>
  <c r="Q379" i="6" s="1"/>
  <c r="S379" i="6" s="1"/>
  <c r="J381" i="6"/>
  <c r="Q381" i="6" s="1"/>
  <c r="S381" i="6" s="1"/>
  <c r="J388" i="6"/>
  <c r="Q388" i="6" s="1"/>
  <c r="S388" i="6" s="1"/>
  <c r="J407" i="6"/>
  <c r="Q407" i="6" s="1"/>
  <c r="S407" i="6" s="1"/>
  <c r="J19" i="6"/>
  <c r="Q19" i="6" s="1"/>
  <c r="S19" i="6" s="1"/>
  <c r="J35" i="6"/>
  <c r="Q35" i="6" s="1"/>
  <c r="S35" i="6" s="1"/>
  <c r="J51" i="6"/>
  <c r="Q51" i="6" s="1"/>
  <c r="S51" i="6" s="1"/>
  <c r="J67" i="6"/>
  <c r="Q67" i="6" s="1"/>
  <c r="S67" i="6" s="1"/>
  <c r="J83" i="6"/>
  <c r="Q83" i="6" s="1"/>
  <c r="S83" i="6" s="1"/>
  <c r="J22" i="6"/>
  <c r="Q22" i="6" s="1"/>
  <c r="S22" i="6" s="1"/>
  <c r="J24" i="6"/>
  <c r="Q24" i="6" s="1"/>
  <c r="S24" i="6" s="1"/>
  <c r="J27" i="6"/>
  <c r="Q27" i="6" s="1"/>
  <c r="S27" i="6" s="1"/>
  <c r="J38" i="6"/>
  <c r="Q38" i="6" s="1"/>
  <c r="S38" i="6" s="1"/>
  <c r="J40" i="6"/>
  <c r="Q40" i="6" s="1"/>
  <c r="S40" i="6" s="1"/>
  <c r="J43" i="6"/>
  <c r="Q43" i="6" s="1"/>
  <c r="S43" i="6" s="1"/>
  <c r="J54" i="6"/>
  <c r="Q54" i="6" s="1"/>
  <c r="S54" i="6" s="1"/>
  <c r="J56" i="6"/>
  <c r="Q56" i="6" s="1"/>
  <c r="S56" i="6" s="1"/>
  <c r="J59" i="6"/>
  <c r="Q59" i="6" s="1"/>
  <c r="S59" i="6" s="1"/>
  <c r="J70" i="6"/>
  <c r="Q70" i="6" s="1"/>
  <c r="S70" i="6" s="1"/>
  <c r="J72" i="6"/>
  <c r="Q72" i="6" s="1"/>
  <c r="S72" i="6" s="1"/>
  <c r="J75" i="6"/>
  <c r="Q75" i="6" s="1"/>
  <c r="S75" i="6" s="1"/>
  <c r="J86" i="6"/>
  <c r="Q86" i="6" s="1"/>
  <c r="S86" i="6" s="1"/>
  <c r="J88" i="6"/>
  <c r="Q88" i="6" s="1"/>
  <c r="S88" i="6" s="1"/>
  <c r="J91" i="6"/>
  <c r="Q91" i="6" s="1"/>
  <c r="S91" i="6" s="1"/>
  <c r="J110" i="6"/>
  <c r="Q110" i="6" s="1"/>
  <c r="S110" i="6" s="1"/>
  <c r="J142" i="6"/>
  <c r="Q142" i="6" s="1"/>
  <c r="S142" i="6" s="1"/>
  <c r="J178" i="6"/>
  <c r="Q178" i="6" s="1"/>
  <c r="S178" i="6" s="1"/>
  <c r="J242" i="6"/>
  <c r="Q242" i="6" s="1"/>
  <c r="S242" i="6" s="1"/>
  <c r="J267" i="6"/>
  <c r="Q267" i="6" s="1"/>
  <c r="S267" i="6" s="1"/>
  <c r="J279" i="6"/>
  <c r="Q279" i="6" s="1"/>
  <c r="S279" i="6" s="1"/>
  <c r="J338" i="6"/>
  <c r="Q338" i="6" s="1"/>
  <c r="S338" i="6" s="1"/>
  <c r="J8" i="6"/>
  <c r="Q8" i="6" s="1"/>
  <c r="S8" i="6" s="1"/>
  <c r="J12" i="6"/>
  <c r="Q12" i="6" s="1"/>
  <c r="S12" i="6" s="1"/>
  <c r="J16" i="6"/>
  <c r="Q16" i="6" s="1"/>
  <c r="S16" i="6" s="1"/>
  <c r="J99" i="6"/>
  <c r="Q99" i="6" s="1"/>
  <c r="S99" i="6" s="1"/>
  <c r="J118" i="6"/>
  <c r="Q118" i="6" s="1"/>
  <c r="S118" i="6" s="1"/>
  <c r="J131" i="6"/>
  <c r="Q131" i="6" s="1"/>
  <c r="S131" i="6" s="1"/>
  <c r="J150" i="6"/>
  <c r="Q150" i="6" s="1"/>
  <c r="S150" i="6" s="1"/>
  <c r="J163" i="6"/>
  <c r="Q163" i="6" s="1"/>
  <c r="S163" i="6" s="1"/>
  <c r="J194" i="6"/>
  <c r="Q194" i="6" s="1"/>
  <c r="S194" i="6" s="1"/>
  <c r="J258" i="6"/>
  <c r="Q258" i="6" s="1"/>
  <c r="S258" i="6" s="1"/>
  <c r="J295" i="6"/>
  <c r="Q295" i="6" s="1"/>
  <c r="S295" i="6" s="1"/>
  <c r="J323" i="6"/>
  <c r="Q323" i="6" s="1"/>
  <c r="S323" i="6" s="1"/>
  <c r="J390" i="6"/>
  <c r="Q390" i="6" s="1"/>
  <c r="S390" i="6" s="1"/>
  <c r="J41" i="6"/>
  <c r="Q41" i="6" s="1"/>
  <c r="S41" i="6" s="1"/>
  <c r="J49" i="6"/>
  <c r="Q49" i="6" s="1"/>
  <c r="S49" i="6" s="1"/>
  <c r="J57" i="6"/>
  <c r="Q57" i="6" s="1"/>
  <c r="S57" i="6" s="1"/>
  <c r="J65" i="6"/>
  <c r="Q65" i="6" s="1"/>
  <c r="S65" i="6" s="1"/>
  <c r="J73" i="6"/>
  <c r="Q73" i="6" s="1"/>
  <c r="S73" i="6" s="1"/>
  <c r="J81" i="6"/>
  <c r="Q81" i="6" s="1"/>
  <c r="S81" i="6" s="1"/>
  <c r="J89" i="6"/>
  <c r="Q89" i="6" s="1"/>
  <c r="S89" i="6" s="1"/>
  <c r="J97" i="6"/>
  <c r="Q97" i="6" s="1"/>
  <c r="S97" i="6" s="1"/>
  <c r="J105" i="6"/>
  <c r="Q105" i="6" s="1"/>
  <c r="S105" i="6" s="1"/>
  <c r="J113" i="6"/>
  <c r="Q113" i="6" s="1"/>
  <c r="S113" i="6" s="1"/>
  <c r="J121" i="6"/>
  <c r="Q121" i="6" s="1"/>
  <c r="S121" i="6" s="1"/>
  <c r="J129" i="6"/>
  <c r="Q129" i="6" s="1"/>
  <c r="S129" i="6" s="1"/>
  <c r="J137" i="6"/>
  <c r="Q137" i="6" s="1"/>
  <c r="S137" i="6" s="1"/>
  <c r="J145" i="6"/>
  <c r="Q145" i="6" s="1"/>
  <c r="S145" i="6" s="1"/>
  <c r="J153" i="6"/>
  <c r="Q153" i="6" s="1"/>
  <c r="S153" i="6" s="1"/>
  <c r="J161" i="6"/>
  <c r="Q161" i="6" s="1"/>
  <c r="S161" i="6" s="1"/>
  <c r="J169" i="6"/>
  <c r="Q169" i="6" s="1"/>
  <c r="S169" i="6" s="1"/>
  <c r="J185" i="6"/>
  <c r="Q185" i="6" s="1"/>
  <c r="S185" i="6" s="1"/>
  <c r="J201" i="6"/>
  <c r="Q201" i="6" s="1"/>
  <c r="S201" i="6" s="1"/>
  <c r="J217" i="6"/>
  <c r="Q217" i="6" s="1"/>
  <c r="S217" i="6" s="1"/>
  <c r="J233" i="6"/>
  <c r="Q233" i="6" s="1"/>
  <c r="S233" i="6" s="1"/>
  <c r="J249" i="6"/>
  <c r="Q249" i="6" s="1"/>
  <c r="S249" i="6" s="1"/>
  <c r="J278" i="6"/>
  <c r="Q278" i="6" s="1"/>
  <c r="S278" i="6" s="1"/>
  <c r="J294" i="6"/>
  <c r="Q294" i="6" s="1"/>
  <c r="S294" i="6" s="1"/>
  <c r="J307" i="6"/>
  <c r="Q307" i="6" s="1"/>
  <c r="S307" i="6" s="1"/>
  <c r="J309" i="6"/>
  <c r="Q309" i="6" s="1"/>
  <c r="S309" i="6" s="1"/>
  <c r="J341" i="6"/>
  <c r="Q341" i="6" s="1"/>
  <c r="S341" i="6" s="1"/>
  <c r="J373" i="6"/>
  <c r="Q373" i="6" s="1"/>
  <c r="S373" i="6" s="1"/>
  <c r="J17" i="6"/>
  <c r="Q17" i="6" s="1"/>
  <c r="S17" i="6" s="1"/>
  <c r="J187" i="6"/>
  <c r="Q187" i="6" s="1"/>
  <c r="S187" i="6" s="1"/>
  <c r="J189" i="6"/>
  <c r="Q189" i="6" s="1"/>
  <c r="S189" i="6" s="1"/>
  <c r="J205" i="6"/>
  <c r="Q205" i="6" s="1"/>
  <c r="S205" i="6" s="1"/>
  <c r="J221" i="6"/>
  <c r="Q221" i="6" s="1"/>
  <c r="S221" i="6" s="1"/>
  <c r="J237" i="6"/>
  <c r="Q237" i="6" s="1"/>
  <c r="S237" i="6" s="1"/>
  <c r="J253" i="6"/>
  <c r="Q253" i="6" s="1"/>
  <c r="S253" i="6" s="1"/>
  <c r="J272" i="6"/>
  <c r="Q272" i="6" s="1"/>
  <c r="S272" i="6" s="1"/>
  <c r="J282" i="6"/>
  <c r="Q282" i="6" s="1"/>
  <c r="S282" i="6" s="1"/>
  <c r="J288" i="6"/>
  <c r="Q288" i="6" s="1"/>
  <c r="S288" i="6" s="1"/>
  <c r="J298" i="6"/>
  <c r="Q298" i="6" s="1"/>
  <c r="S298" i="6" s="1"/>
  <c r="J311" i="6"/>
  <c r="Q311" i="6" s="1"/>
  <c r="S311" i="6" s="1"/>
  <c r="J316" i="6"/>
  <c r="Q316" i="6" s="1"/>
  <c r="S316" i="6" s="1"/>
  <c r="J333" i="6"/>
  <c r="Q333" i="6" s="1"/>
  <c r="S333" i="6" s="1"/>
  <c r="J343" i="6"/>
  <c r="Q343" i="6" s="1"/>
  <c r="S343" i="6" s="1"/>
  <c r="J348" i="6"/>
  <c r="Q348" i="6" s="1"/>
  <c r="S348" i="6" s="1"/>
  <c r="J365" i="6"/>
  <c r="Q365" i="6" s="1"/>
  <c r="S365" i="6" s="1"/>
  <c r="J375" i="6"/>
  <c r="Q375" i="6" s="1"/>
  <c r="S375" i="6" s="1"/>
  <c r="J380" i="6"/>
  <c r="Q380" i="6" s="1"/>
  <c r="S380" i="6" s="1"/>
  <c r="J397" i="6"/>
  <c r="Q397" i="6" s="1"/>
  <c r="S397" i="6" s="1"/>
  <c r="J404" i="6"/>
  <c r="Q404" i="6" s="1"/>
  <c r="S404" i="6" s="1"/>
  <c r="J411" i="6"/>
  <c r="Q411" i="6" s="1"/>
  <c r="S411" i="6" s="1"/>
  <c r="J25" i="6"/>
  <c r="Q25" i="6" s="1"/>
  <c r="S25" i="6" s="1"/>
  <c r="J29" i="6"/>
  <c r="Q29" i="6" s="1"/>
  <c r="S29" i="6" s="1"/>
  <c r="J33" i="6"/>
  <c r="Q33" i="6" s="1"/>
  <c r="S33" i="6" s="1"/>
  <c r="J37" i="6"/>
  <c r="Q37" i="6" s="1"/>
  <c r="S37" i="6" s="1"/>
  <c r="J21" i="6"/>
  <c r="Q21" i="6" s="1"/>
  <c r="S21" i="6" s="1"/>
  <c r="J180" i="6"/>
  <c r="Q180" i="6" s="1"/>
  <c r="S180" i="6" s="1"/>
  <c r="J204" i="6"/>
  <c r="Q204" i="6" s="1"/>
  <c r="S204" i="6" s="1"/>
  <c r="J203" i="6"/>
  <c r="Q203" i="6" s="1"/>
  <c r="S203" i="6" s="1"/>
  <c r="J212" i="6"/>
  <c r="Q212" i="6" s="1"/>
  <c r="S212" i="6" s="1"/>
  <c r="J220" i="6"/>
  <c r="Q220" i="6" s="1"/>
  <c r="S220" i="6" s="1"/>
  <c r="J219" i="6"/>
  <c r="Q219" i="6" s="1"/>
  <c r="S219" i="6" s="1"/>
  <c r="J236" i="6"/>
  <c r="Q236" i="6" s="1"/>
  <c r="S236" i="6" s="1"/>
  <c r="J235" i="6"/>
  <c r="Q235" i="6" s="1"/>
  <c r="S235" i="6" s="1"/>
  <c r="J252" i="6"/>
  <c r="Q252" i="6" s="1"/>
  <c r="S252" i="6" s="1"/>
  <c r="J251" i="6"/>
  <c r="Q251" i="6" s="1"/>
  <c r="S251" i="6" s="1"/>
  <c r="J240" i="6"/>
  <c r="Q240" i="6" s="1"/>
  <c r="S240" i="6" s="1"/>
  <c r="J239" i="6"/>
  <c r="Q239" i="6" s="1"/>
  <c r="S239" i="6" s="1"/>
  <c r="J173" i="6"/>
  <c r="Q173" i="6" s="1"/>
  <c r="S173" i="6" s="1"/>
  <c r="J192" i="6"/>
  <c r="Q192" i="6" s="1"/>
  <c r="S192" i="6" s="1"/>
  <c r="J200" i="6"/>
  <c r="Q200" i="6" s="1"/>
  <c r="S200" i="6" s="1"/>
  <c r="J199" i="6"/>
  <c r="Q199" i="6" s="1"/>
  <c r="S199" i="6" s="1"/>
  <c r="J208" i="6"/>
  <c r="Q208" i="6" s="1"/>
  <c r="S208" i="6" s="1"/>
  <c r="J216" i="6"/>
  <c r="Q216" i="6" s="1"/>
  <c r="S216" i="6" s="1"/>
  <c r="J215" i="6"/>
  <c r="Q215" i="6" s="1"/>
  <c r="S215" i="6" s="1"/>
  <c r="J232" i="6"/>
  <c r="Q232" i="6" s="1"/>
  <c r="S232" i="6" s="1"/>
  <c r="J231" i="6"/>
  <c r="Q231" i="6" s="1"/>
  <c r="S231" i="6" s="1"/>
  <c r="J248" i="6"/>
  <c r="Q248" i="6" s="1"/>
  <c r="S248" i="6" s="1"/>
  <c r="J247" i="6"/>
  <c r="Q247" i="6" s="1"/>
  <c r="S247" i="6" s="1"/>
  <c r="J265" i="6"/>
  <c r="Q265" i="6" s="1"/>
  <c r="S265" i="6" s="1"/>
  <c r="J266" i="6"/>
  <c r="Q266" i="6" s="1"/>
  <c r="S266" i="6" s="1"/>
  <c r="J176" i="6"/>
  <c r="Q176" i="6" s="1"/>
  <c r="S176" i="6" s="1"/>
  <c r="J175" i="6"/>
  <c r="Q175" i="6" s="1"/>
  <c r="S175" i="6" s="1"/>
  <c r="J224" i="6"/>
  <c r="Q224" i="6" s="1"/>
  <c r="S224" i="6" s="1"/>
  <c r="J223" i="6"/>
  <c r="Q223" i="6" s="1"/>
  <c r="S223" i="6" s="1"/>
  <c r="J256" i="6"/>
  <c r="Q256" i="6" s="1"/>
  <c r="S256" i="6" s="1"/>
  <c r="J255" i="6"/>
  <c r="Q255" i="6" s="1"/>
  <c r="S255" i="6" s="1"/>
  <c r="J196" i="6"/>
  <c r="Q196" i="6" s="1"/>
  <c r="S196" i="6" s="1"/>
  <c r="J195" i="6"/>
  <c r="Q195" i="6" s="1"/>
  <c r="S195" i="6" s="1"/>
  <c r="J228" i="6"/>
  <c r="Q228" i="6" s="1"/>
  <c r="S228" i="6" s="1"/>
  <c r="J227" i="6"/>
  <c r="Q227" i="6" s="1"/>
  <c r="S227" i="6" s="1"/>
  <c r="J244" i="6"/>
  <c r="Q244" i="6" s="1"/>
  <c r="S244" i="6" s="1"/>
  <c r="J243" i="6"/>
  <c r="Q243" i="6" s="1"/>
  <c r="S243" i="6" s="1"/>
  <c r="J260" i="6"/>
  <c r="Q260" i="6" s="1"/>
  <c r="S260" i="6" s="1"/>
  <c r="J259" i="6"/>
  <c r="Q259" i="6" s="1"/>
  <c r="S259" i="6" s="1"/>
  <c r="J269" i="6"/>
  <c r="Q269" i="6" s="1"/>
  <c r="S269" i="6" s="1"/>
  <c r="J274" i="6"/>
  <c r="Q274" i="6" s="1"/>
  <c r="S274" i="6" s="1"/>
  <c r="J273" i="6"/>
  <c r="Q273" i="6" s="1"/>
  <c r="S273" i="6" s="1"/>
  <c r="J305" i="6"/>
  <c r="Q305" i="6" s="1"/>
  <c r="S305" i="6" s="1"/>
  <c r="J306" i="6"/>
  <c r="Q306" i="6" s="1"/>
  <c r="S306" i="6" s="1"/>
  <c r="J308" i="6"/>
  <c r="Q308" i="6" s="1"/>
  <c r="S308" i="6" s="1"/>
  <c r="J277" i="6"/>
  <c r="Q277" i="6" s="1"/>
  <c r="S277" i="6" s="1"/>
  <c r="J281" i="6"/>
  <c r="Q281" i="6" s="1"/>
  <c r="S281" i="6" s="1"/>
  <c r="J285" i="6"/>
  <c r="Q285" i="6" s="1"/>
  <c r="S285" i="6" s="1"/>
  <c r="J289" i="6"/>
  <c r="Q289" i="6" s="1"/>
  <c r="S289" i="6" s="1"/>
  <c r="J293" i="6"/>
  <c r="Q293" i="6" s="1"/>
  <c r="S293" i="6" s="1"/>
  <c r="J297" i="6"/>
  <c r="Q297" i="6" s="1"/>
  <c r="S297" i="6" s="1"/>
  <c r="J313" i="6"/>
  <c r="Q313" i="6" s="1"/>
  <c r="S313" i="6" s="1"/>
  <c r="J321" i="6"/>
  <c r="Q321" i="6" s="1"/>
  <c r="S321" i="6" s="1"/>
  <c r="J329" i="6"/>
  <c r="Q329" i="6" s="1"/>
  <c r="S329" i="6" s="1"/>
  <c r="J337" i="6"/>
  <c r="Q337" i="6" s="1"/>
  <c r="S337" i="6" s="1"/>
  <c r="J345" i="6"/>
  <c r="Q345" i="6" s="1"/>
  <c r="S345" i="6" s="1"/>
  <c r="J353" i="6"/>
  <c r="Q353" i="6" s="1"/>
  <c r="S353" i="6" s="1"/>
  <c r="J361" i="6"/>
  <c r="Q361" i="6" s="1"/>
  <c r="S361" i="6" s="1"/>
  <c r="J369" i="6"/>
  <c r="Q369" i="6" s="1"/>
  <c r="S369" i="6" s="1"/>
  <c r="J377" i="6"/>
  <c r="Q377" i="6" s="1"/>
  <c r="S377" i="6" s="1"/>
  <c r="J385" i="6"/>
  <c r="Q385" i="6" s="1"/>
  <c r="S385" i="6" s="1"/>
  <c r="J393" i="6"/>
  <c r="Q393" i="6" s="1"/>
  <c r="S393" i="6" s="1"/>
  <c r="J401" i="6"/>
  <c r="Q401" i="6" s="1"/>
  <c r="S401" i="6" s="1"/>
  <c r="J409" i="6"/>
  <c r="Q409" i="6" s="1"/>
  <c r="S409" i="6" s="1"/>
  <c r="J301" i="6"/>
  <c r="Q301" i="6" s="1"/>
  <c r="S301" i="6" s="1"/>
  <c r="J312" i="6"/>
  <c r="Q312" i="6" s="1"/>
  <c r="S312" i="6" s="1"/>
  <c r="J320" i="6"/>
  <c r="Q320" i="6" s="1"/>
  <c r="S320" i="6" s="1"/>
  <c r="J328" i="6"/>
  <c r="Q328" i="6" s="1"/>
  <c r="S328" i="6" s="1"/>
  <c r="J336" i="6"/>
  <c r="Q336" i="6" s="1"/>
  <c r="S336" i="6" s="1"/>
  <c r="J344" i="6"/>
  <c r="Q344" i="6" s="1"/>
  <c r="S344" i="6" s="1"/>
  <c r="J352" i="6"/>
  <c r="Q352" i="6" s="1"/>
  <c r="S352" i="6" s="1"/>
  <c r="J360" i="6"/>
  <c r="Q360" i="6" s="1"/>
  <c r="S360" i="6" s="1"/>
  <c r="J368" i="6"/>
  <c r="Q368" i="6" s="1"/>
  <c r="S368" i="6" s="1"/>
  <c r="J376" i="6"/>
  <c r="Q376" i="6" s="1"/>
  <c r="S376" i="6" s="1"/>
  <c r="J384" i="6"/>
  <c r="Q384" i="6" s="1"/>
  <c r="S384" i="6" s="1"/>
  <c r="J392" i="6"/>
  <c r="Q392" i="6" s="1"/>
  <c r="S392" i="6" s="1"/>
  <c r="J400" i="6"/>
  <c r="Q400" i="6" s="1"/>
  <c r="S400" i="6" s="1"/>
  <c r="J408" i="6"/>
  <c r="Q408" i="6" s="1"/>
  <c r="S408" i="6" s="1"/>
  <c r="T348" i="6" l="1"/>
  <c r="T236" i="6"/>
  <c r="T124" i="6"/>
  <c r="T58" i="6"/>
  <c r="T11" i="6"/>
  <c r="T43" i="6"/>
  <c r="U43" i="6" s="1"/>
  <c r="T80" i="6"/>
  <c r="T208" i="6"/>
  <c r="T336" i="6"/>
  <c r="T16" i="6"/>
  <c r="U16" i="6" s="1"/>
  <c r="T48" i="6"/>
  <c r="T100" i="6"/>
  <c r="T228" i="6"/>
  <c r="T356" i="6"/>
  <c r="T21" i="6"/>
  <c r="T53" i="6"/>
  <c r="T120" i="6"/>
  <c r="T248" i="6"/>
  <c r="U248" i="6" s="1"/>
  <c r="T376" i="6"/>
  <c r="T97" i="6"/>
  <c r="T129" i="6"/>
  <c r="T161" i="6"/>
  <c r="U161" i="6" s="1"/>
  <c r="T193" i="6"/>
  <c r="T225" i="6"/>
  <c r="T257" i="6"/>
  <c r="T289" i="6"/>
  <c r="T321" i="6"/>
  <c r="T353" i="6"/>
  <c r="T385" i="6"/>
  <c r="T78" i="6"/>
  <c r="T110" i="6"/>
  <c r="T142" i="6"/>
  <c r="T174" i="6"/>
  <c r="T206" i="6"/>
  <c r="T238" i="6"/>
  <c r="T270" i="6"/>
  <c r="T302" i="6"/>
  <c r="T334" i="6"/>
  <c r="T366" i="6"/>
  <c r="T398" i="6"/>
  <c r="T91" i="6"/>
  <c r="T123" i="6"/>
  <c r="U123" i="6" s="1"/>
  <c r="T155" i="6"/>
  <c r="T187" i="6"/>
  <c r="T219" i="6"/>
  <c r="T251" i="6"/>
  <c r="U251" i="6" s="1"/>
  <c r="T283" i="6"/>
  <c r="T315" i="6"/>
  <c r="T347" i="6"/>
  <c r="T379" i="6"/>
  <c r="U379" i="6" s="1"/>
  <c r="T411" i="6"/>
  <c r="T156" i="6"/>
  <c r="T66" i="6"/>
  <c r="T300" i="6"/>
  <c r="T38" i="6"/>
  <c r="T188" i="6"/>
  <c r="T10" i="6"/>
  <c r="T76" i="6"/>
  <c r="U76" i="6" s="1"/>
  <c r="T332" i="6"/>
  <c r="T15" i="6"/>
  <c r="T31" i="6"/>
  <c r="T47" i="6"/>
  <c r="U47" i="6" s="1"/>
  <c r="T63" i="6"/>
  <c r="T96" i="6"/>
  <c r="T160" i="6"/>
  <c r="T224" i="6"/>
  <c r="U224" i="6" s="1"/>
  <c r="T288" i="6"/>
  <c r="T352" i="6"/>
  <c r="T20" i="6"/>
  <c r="T36" i="6"/>
  <c r="U36" i="6" s="1"/>
  <c r="T52" i="6"/>
  <c r="T68" i="6"/>
  <c r="T116" i="6"/>
  <c r="T180" i="6"/>
  <c r="U180" i="6" s="1"/>
  <c r="T244" i="6"/>
  <c r="T308" i="6"/>
  <c r="T372" i="6"/>
  <c r="T9" i="6"/>
  <c r="U9" i="6" s="1"/>
  <c r="T25" i="6"/>
  <c r="T41" i="6"/>
  <c r="T57" i="6"/>
  <c r="T73" i="6"/>
  <c r="U73" i="6" s="1"/>
  <c r="T136" i="6"/>
  <c r="T200" i="6"/>
  <c r="T264" i="6"/>
  <c r="T328" i="6"/>
  <c r="T392" i="6"/>
  <c r="T85" i="6"/>
  <c r="T101" i="6"/>
  <c r="T117" i="6"/>
  <c r="T133" i="6"/>
  <c r="T149" i="6"/>
  <c r="T165" i="6"/>
  <c r="T181" i="6"/>
  <c r="U181" i="6" s="1"/>
  <c r="T197" i="6"/>
  <c r="T213" i="6"/>
  <c r="T229" i="6"/>
  <c r="T245" i="6"/>
  <c r="T261" i="6"/>
  <c r="T277" i="6"/>
  <c r="T293" i="6"/>
  <c r="T309" i="6"/>
  <c r="U309" i="6" s="1"/>
  <c r="T325" i="6"/>
  <c r="T341" i="6"/>
  <c r="T357" i="6"/>
  <c r="T373" i="6"/>
  <c r="U373" i="6" s="1"/>
  <c r="T389" i="6"/>
  <c r="T405" i="6"/>
  <c r="T82" i="6"/>
  <c r="T98" i="6"/>
  <c r="U98" i="6" s="1"/>
  <c r="T114" i="6"/>
  <c r="T130" i="6"/>
  <c r="T146" i="6"/>
  <c r="T162" i="6"/>
  <c r="U162" i="6" s="1"/>
  <c r="T178" i="6"/>
  <c r="T194" i="6"/>
  <c r="T210" i="6"/>
  <c r="T226" i="6"/>
  <c r="U226" i="6" s="1"/>
  <c r="T242" i="6"/>
  <c r="T258" i="6"/>
  <c r="T274" i="6"/>
  <c r="T290" i="6"/>
  <c r="U290" i="6" s="1"/>
  <c r="T306" i="6"/>
  <c r="T322" i="6"/>
  <c r="T338" i="6"/>
  <c r="T354" i="6"/>
  <c r="U354" i="6" s="1"/>
  <c r="T370" i="6"/>
  <c r="T386" i="6"/>
  <c r="T402" i="6"/>
  <c r="T79" i="6"/>
  <c r="T95" i="6"/>
  <c r="T111" i="6"/>
  <c r="T127" i="6"/>
  <c r="T143" i="6"/>
  <c r="T159" i="6"/>
  <c r="T175" i="6"/>
  <c r="T191" i="6"/>
  <c r="T207" i="6"/>
  <c r="T223" i="6"/>
  <c r="T239" i="6"/>
  <c r="T255" i="6"/>
  <c r="T271" i="6"/>
  <c r="U271" i="6" s="1"/>
  <c r="T287" i="6"/>
  <c r="T303" i="6"/>
  <c r="T319" i="6"/>
  <c r="T335" i="6"/>
  <c r="U335" i="6" s="1"/>
  <c r="T351" i="6"/>
  <c r="T367" i="6"/>
  <c r="T383" i="6"/>
  <c r="T399" i="6"/>
  <c r="U399" i="6" s="1"/>
  <c r="T30" i="6"/>
  <c r="T14" i="6"/>
  <c r="T50" i="6"/>
  <c r="T22" i="6"/>
  <c r="U22" i="6" s="1"/>
  <c r="T380" i="6"/>
  <c r="T268" i="6"/>
  <c r="T27" i="6"/>
  <c r="T59" i="6"/>
  <c r="U59" i="6" s="1"/>
  <c r="T144" i="6"/>
  <c r="T272" i="6"/>
  <c r="T400" i="6"/>
  <c r="T32" i="6"/>
  <c r="T64" i="6"/>
  <c r="T164" i="6"/>
  <c r="T292" i="6"/>
  <c r="T5" i="6"/>
  <c r="T37" i="6"/>
  <c r="T69" i="6"/>
  <c r="T184" i="6"/>
  <c r="T312" i="6"/>
  <c r="U312" i="6" s="1"/>
  <c r="T81" i="6"/>
  <c r="T113" i="6"/>
  <c r="T145" i="6"/>
  <c r="T177" i="6"/>
  <c r="T209" i="6"/>
  <c r="T241" i="6"/>
  <c r="T273" i="6"/>
  <c r="T305" i="6"/>
  <c r="U305" i="6" s="1"/>
  <c r="T337" i="6"/>
  <c r="T369" i="6"/>
  <c r="T401" i="6"/>
  <c r="T94" i="6"/>
  <c r="U94" i="6" s="1"/>
  <c r="T126" i="6"/>
  <c r="T158" i="6"/>
  <c r="T190" i="6"/>
  <c r="T222" i="6"/>
  <c r="U222" i="6" s="1"/>
  <c r="T254" i="6"/>
  <c r="T286" i="6"/>
  <c r="T318" i="6"/>
  <c r="T350" i="6"/>
  <c r="U350" i="6" s="1"/>
  <c r="T382" i="6"/>
  <c r="T75" i="6"/>
  <c r="T107" i="6"/>
  <c r="T139" i="6"/>
  <c r="U139" i="6" s="1"/>
  <c r="T171" i="6"/>
  <c r="T203" i="6"/>
  <c r="T235" i="6"/>
  <c r="T267" i="6"/>
  <c r="T299" i="6"/>
  <c r="T331" i="6"/>
  <c r="T363" i="6"/>
  <c r="T395" i="6"/>
  <c r="T220" i="6"/>
  <c r="T18" i="6"/>
  <c r="T108" i="6"/>
  <c r="T364" i="6"/>
  <c r="T54" i="6"/>
  <c r="T252" i="6"/>
  <c r="T26" i="6"/>
  <c r="T140" i="6"/>
  <c r="U140" i="6" s="1"/>
  <c r="T396" i="6"/>
  <c r="T19" i="6"/>
  <c r="T35" i="6"/>
  <c r="T51" i="6"/>
  <c r="T67" i="6"/>
  <c r="T112" i="6"/>
  <c r="T176" i="6"/>
  <c r="T240" i="6"/>
  <c r="U240" i="6" s="1"/>
  <c r="T304" i="6"/>
  <c r="T368" i="6"/>
  <c r="T8" i="6"/>
  <c r="T24" i="6"/>
  <c r="U24" i="6" s="1"/>
  <c r="T40" i="6"/>
  <c r="T56" i="6"/>
  <c r="T72" i="6"/>
  <c r="T132" i="6"/>
  <c r="U132" i="6" s="1"/>
  <c r="T196" i="6"/>
  <c r="T260" i="6"/>
  <c r="T324" i="6"/>
  <c r="T388" i="6"/>
  <c r="U388" i="6" s="1"/>
  <c r="T13" i="6"/>
  <c r="T29" i="6"/>
  <c r="T45" i="6"/>
  <c r="T61" i="6"/>
  <c r="U61" i="6" s="1"/>
  <c r="T88" i="6"/>
  <c r="T152" i="6"/>
  <c r="T216" i="6"/>
  <c r="T280" i="6"/>
  <c r="U280" i="6" s="1"/>
  <c r="T344" i="6"/>
  <c r="T408" i="6"/>
  <c r="T89" i="6"/>
  <c r="T105" i="6"/>
  <c r="U105" i="6" s="1"/>
  <c r="T121" i="6"/>
  <c r="T137" i="6"/>
  <c r="T153" i="6"/>
  <c r="T169" i="6"/>
  <c r="U169" i="6" s="1"/>
  <c r="T185" i="6"/>
  <c r="T201" i="6"/>
  <c r="T217" i="6"/>
  <c r="T233" i="6"/>
  <c r="U233" i="6" s="1"/>
  <c r="T249" i="6"/>
  <c r="T265" i="6"/>
  <c r="T281" i="6"/>
  <c r="T297" i="6"/>
  <c r="T313" i="6"/>
  <c r="T329" i="6"/>
  <c r="T345" i="6"/>
  <c r="T361" i="6"/>
  <c r="U361" i="6" s="1"/>
  <c r="T377" i="6"/>
  <c r="T393" i="6"/>
  <c r="T409" i="6"/>
  <c r="T86" i="6"/>
  <c r="U86" i="6" s="1"/>
  <c r="T102" i="6"/>
  <c r="T118" i="6"/>
  <c r="T134" i="6"/>
  <c r="T150" i="6"/>
  <c r="U150" i="6" s="1"/>
  <c r="T166" i="6"/>
  <c r="T182" i="6"/>
  <c r="T198" i="6"/>
  <c r="T214" i="6"/>
  <c r="U214" i="6" s="1"/>
  <c r="T230" i="6"/>
  <c r="T246" i="6"/>
  <c r="T262" i="6"/>
  <c r="T278" i="6"/>
  <c r="T294" i="6"/>
  <c r="T310" i="6"/>
  <c r="T326" i="6"/>
  <c r="T342" i="6"/>
  <c r="U342" i="6" s="1"/>
  <c r="T358" i="6"/>
  <c r="T374" i="6"/>
  <c r="T390" i="6"/>
  <c r="T406" i="6"/>
  <c r="U406" i="6" s="1"/>
  <c r="T83" i="6"/>
  <c r="T99" i="6"/>
  <c r="T115" i="6"/>
  <c r="T131" i="6"/>
  <c r="U131" i="6" s="1"/>
  <c r="T147" i="6"/>
  <c r="T163" i="6"/>
  <c r="T179" i="6"/>
  <c r="T195" i="6"/>
  <c r="U195" i="6" s="1"/>
  <c r="T211" i="6"/>
  <c r="T227" i="6"/>
  <c r="T243" i="6"/>
  <c r="T259" i="6"/>
  <c r="T275" i="6"/>
  <c r="T291" i="6"/>
  <c r="T307" i="6"/>
  <c r="T323" i="6"/>
  <c r="T339" i="6"/>
  <c r="T355" i="6"/>
  <c r="T371" i="6"/>
  <c r="T387" i="6"/>
  <c r="T403" i="6"/>
  <c r="T46" i="6"/>
  <c r="T92" i="6"/>
  <c r="T284" i="6"/>
  <c r="U284" i="6" s="1"/>
  <c r="T34" i="6"/>
  <c r="T172" i="6"/>
  <c r="T6" i="6"/>
  <c r="U6" i="6" s="1"/>
  <c r="T70" i="6"/>
  <c r="U70" i="6" s="1"/>
  <c r="T316" i="6"/>
  <c r="T42" i="6"/>
  <c r="T204" i="6"/>
  <c r="T7" i="6"/>
  <c r="T23" i="6"/>
  <c r="T39" i="6"/>
  <c r="T55" i="6"/>
  <c r="T71" i="6"/>
  <c r="U71" i="6" s="1"/>
  <c r="T128" i="6"/>
  <c r="T192" i="6"/>
  <c r="T256" i="6"/>
  <c r="T320" i="6"/>
  <c r="U320" i="6" s="1"/>
  <c r="T384" i="6"/>
  <c r="T12" i="6"/>
  <c r="T28" i="6"/>
  <c r="T44" i="6"/>
  <c r="U44" i="6" s="1"/>
  <c r="T60" i="6"/>
  <c r="T84" i="6"/>
  <c r="T148" i="6"/>
  <c r="T212" i="6"/>
  <c r="T276" i="6"/>
  <c r="T340" i="6"/>
  <c r="T404" i="6"/>
  <c r="T17" i="6"/>
  <c r="U17" i="6" s="1"/>
  <c r="T33" i="6"/>
  <c r="T49" i="6"/>
  <c r="T65" i="6"/>
  <c r="T104" i="6"/>
  <c r="U104" i="6" s="1"/>
  <c r="T168" i="6"/>
  <c r="T232" i="6"/>
  <c r="T296" i="6"/>
  <c r="T360" i="6"/>
  <c r="U360" i="6" s="1"/>
  <c r="T77" i="6"/>
  <c r="T93" i="6"/>
  <c r="T109" i="6"/>
  <c r="T125" i="6"/>
  <c r="U125" i="6" s="1"/>
  <c r="T141" i="6"/>
  <c r="T157" i="6"/>
  <c r="T173" i="6"/>
  <c r="T189" i="6"/>
  <c r="U189" i="6" s="1"/>
  <c r="T205" i="6"/>
  <c r="T221" i="6"/>
  <c r="T237" i="6"/>
  <c r="T253" i="6"/>
  <c r="T269" i="6"/>
  <c r="T285" i="6"/>
  <c r="T301" i="6"/>
  <c r="T317" i="6"/>
  <c r="T333" i="6"/>
  <c r="T349" i="6"/>
  <c r="T365" i="6"/>
  <c r="T381" i="6"/>
  <c r="T397" i="6"/>
  <c r="T74" i="6"/>
  <c r="T90" i="6"/>
  <c r="T106" i="6"/>
  <c r="U106" i="6" s="1"/>
  <c r="T122" i="6"/>
  <c r="T138" i="6"/>
  <c r="T154" i="6"/>
  <c r="T170" i="6"/>
  <c r="U170" i="6" s="1"/>
  <c r="T186" i="6"/>
  <c r="T202" i="6"/>
  <c r="T218" i="6"/>
  <c r="T234" i="6"/>
  <c r="U234" i="6" s="1"/>
  <c r="T250" i="6"/>
  <c r="T266" i="6"/>
  <c r="T282" i="6"/>
  <c r="T298" i="6"/>
  <c r="U298" i="6" s="1"/>
  <c r="T314" i="6"/>
  <c r="T330" i="6"/>
  <c r="T346" i="6"/>
  <c r="T362" i="6"/>
  <c r="U362" i="6" s="1"/>
  <c r="T378" i="6"/>
  <c r="T394" i="6"/>
  <c r="T410" i="6"/>
  <c r="T87" i="6"/>
  <c r="U87" i="6" s="1"/>
  <c r="T103" i="6"/>
  <c r="T119" i="6"/>
  <c r="T135" i="6"/>
  <c r="T151" i="6"/>
  <c r="U151" i="6" s="1"/>
  <c r="T167" i="6"/>
  <c r="T183" i="6"/>
  <c r="T199" i="6"/>
  <c r="U199" i="6" s="1"/>
  <c r="T215" i="6"/>
  <c r="U215" i="6" s="1"/>
  <c r="T231" i="6"/>
  <c r="T247" i="6"/>
  <c r="T263" i="6"/>
  <c r="T279" i="6"/>
  <c r="U279" i="6" s="1"/>
  <c r="T295" i="6"/>
  <c r="T311" i="6"/>
  <c r="T327" i="6"/>
  <c r="T343" i="6"/>
  <c r="U343" i="6" s="1"/>
  <c r="T359" i="6"/>
  <c r="T375" i="6"/>
  <c r="T391" i="6"/>
  <c r="U391" i="6" s="1"/>
  <c r="T407" i="6"/>
  <c r="U407" i="6" s="1"/>
  <c r="T62" i="6"/>
  <c r="U30" i="6"/>
  <c r="U370" i="6"/>
  <c r="U245" i="6"/>
  <c r="U208" i="6"/>
  <c r="U176" i="6"/>
  <c r="U160" i="6"/>
  <c r="U128" i="6"/>
  <c r="U80" i="6"/>
  <c r="U48" i="6"/>
  <c r="U267" i="6"/>
  <c r="U299" i="6"/>
  <c r="U331" i="6"/>
  <c r="U363" i="6"/>
  <c r="U395" i="6"/>
  <c r="U272" i="6"/>
  <c r="U304" i="6"/>
  <c r="U336" i="6"/>
  <c r="U368" i="6"/>
  <c r="U400" i="6"/>
  <c r="U265" i="6"/>
  <c r="U297" i="6"/>
  <c r="U329" i="6"/>
  <c r="U393" i="6"/>
  <c r="U334" i="6"/>
  <c r="U167" i="6"/>
  <c r="U135" i="6"/>
  <c r="U103" i="6"/>
  <c r="U39" i="6"/>
  <c r="U7" i="6"/>
  <c r="U190" i="6"/>
  <c r="U158" i="6"/>
  <c r="U126" i="6"/>
  <c r="U62" i="6"/>
  <c r="U14" i="6"/>
  <c r="U239" i="6"/>
  <c r="U220" i="6"/>
  <c r="U204" i="6"/>
  <c r="U188" i="6"/>
  <c r="U172" i="6"/>
  <c r="U156" i="6"/>
  <c r="U124" i="6"/>
  <c r="U108" i="6"/>
  <c r="U92" i="6"/>
  <c r="U60" i="6"/>
  <c r="U28" i="6"/>
  <c r="U12" i="6"/>
  <c r="U255" i="6"/>
  <c r="U287" i="6"/>
  <c r="U303" i="6"/>
  <c r="U319" i="6"/>
  <c r="U351" i="6"/>
  <c r="U367" i="6"/>
  <c r="U383" i="6"/>
  <c r="U228" i="6"/>
  <c r="U244" i="6"/>
  <c r="U260" i="6"/>
  <c r="U276" i="6"/>
  <c r="U292" i="6"/>
  <c r="U308" i="6"/>
  <c r="U324" i="6"/>
  <c r="U340" i="6"/>
  <c r="U356" i="6"/>
  <c r="U372" i="6"/>
  <c r="U404" i="6"/>
  <c r="U253" i="6"/>
  <c r="U269" i="6"/>
  <c r="U285" i="6"/>
  <c r="U301" i="6"/>
  <c r="U317" i="6"/>
  <c r="U333" i="6"/>
  <c r="U349" i="6"/>
  <c r="U365" i="6"/>
  <c r="U381" i="6"/>
  <c r="U397" i="6"/>
  <c r="U382" i="6"/>
  <c r="U318" i="6"/>
  <c r="U254" i="6"/>
  <c r="U227" i="6"/>
  <c r="U211" i="6"/>
  <c r="U179" i="6"/>
  <c r="U163" i="6"/>
  <c r="U147" i="6"/>
  <c r="U115" i="6"/>
  <c r="U99" i="6"/>
  <c r="U83" i="6"/>
  <c r="U67" i="6"/>
  <c r="U51" i="6"/>
  <c r="U35" i="6"/>
  <c r="U19" i="6"/>
  <c r="U410" i="6"/>
  <c r="U346" i="6"/>
  <c r="U282" i="6"/>
  <c r="U237" i="6"/>
  <c r="U218" i="6"/>
  <c r="U202" i="6"/>
  <c r="U186" i="6"/>
  <c r="U154" i="6"/>
  <c r="U138" i="6"/>
  <c r="U122" i="6"/>
  <c r="U90" i="6"/>
  <c r="U74" i="6"/>
  <c r="U58" i="6"/>
  <c r="U42" i="6"/>
  <c r="U26" i="6"/>
  <c r="U10" i="6"/>
  <c r="U306" i="6"/>
  <c r="U192" i="6"/>
  <c r="U144" i="6"/>
  <c r="U112" i="6"/>
  <c r="U96" i="6"/>
  <c r="U64" i="6"/>
  <c r="U32" i="6"/>
  <c r="U283" i="6"/>
  <c r="U315" i="6"/>
  <c r="U347" i="6"/>
  <c r="U411" i="6"/>
  <c r="U256" i="6"/>
  <c r="U288" i="6"/>
  <c r="U352" i="6"/>
  <c r="U384" i="6"/>
  <c r="U249" i="6"/>
  <c r="U281" i="6"/>
  <c r="U313" i="6"/>
  <c r="U345" i="6"/>
  <c r="U377" i="6"/>
  <c r="U409" i="6"/>
  <c r="U270" i="6"/>
  <c r="U183" i="6"/>
  <c r="U119" i="6"/>
  <c r="U55" i="6"/>
  <c r="U23" i="6"/>
  <c r="U242" i="6"/>
  <c r="U206" i="6"/>
  <c r="U174" i="6"/>
  <c r="U142" i="6"/>
  <c r="U110" i="6"/>
  <c r="U78" i="6"/>
  <c r="U46" i="6"/>
  <c r="U402" i="6"/>
  <c r="U338" i="6"/>
  <c r="U274" i="6"/>
  <c r="U216" i="6"/>
  <c r="U200" i="6"/>
  <c r="U184" i="6"/>
  <c r="U168" i="6"/>
  <c r="U152" i="6"/>
  <c r="U136" i="6"/>
  <c r="U120" i="6"/>
  <c r="U88" i="6"/>
  <c r="U72" i="6"/>
  <c r="U56" i="6"/>
  <c r="U40" i="6"/>
  <c r="U8" i="6"/>
  <c r="U259" i="6"/>
  <c r="U275" i="6"/>
  <c r="U291" i="6"/>
  <c r="U307" i="6"/>
  <c r="U323" i="6"/>
  <c r="U339" i="6"/>
  <c r="U355" i="6"/>
  <c r="U371" i="6"/>
  <c r="U387" i="6"/>
  <c r="U403" i="6"/>
  <c r="U232" i="6"/>
  <c r="U264" i="6"/>
  <c r="U296" i="6"/>
  <c r="U328" i="6"/>
  <c r="U344" i="6"/>
  <c r="U376" i="6"/>
  <c r="U392" i="6"/>
  <c r="U408" i="6"/>
  <c r="U257" i="6"/>
  <c r="U273" i="6"/>
  <c r="U289" i="6"/>
  <c r="U321" i="6"/>
  <c r="U337" i="6"/>
  <c r="U353" i="6"/>
  <c r="U369" i="6"/>
  <c r="U385" i="6"/>
  <c r="U401" i="6"/>
  <c r="U366" i="6"/>
  <c r="U302" i="6"/>
  <c r="U243" i="6"/>
  <c r="U223" i="6"/>
  <c r="U207" i="6"/>
  <c r="U191" i="6"/>
  <c r="U175" i="6"/>
  <c r="U159" i="6"/>
  <c r="U143" i="6"/>
  <c r="U127" i="6"/>
  <c r="U111" i="6"/>
  <c r="U95" i="6"/>
  <c r="U79" i="6"/>
  <c r="U63" i="6"/>
  <c r="U31" i="6"/>
  <c r="U15" i="6"/>
  <c r="U394" i="6"/>
  <c r="U330" i="6"/>
  <c r="U266" i="6"/>
  <c r="U231" i="6"/>
  <c r="U198" i="6"/>
  <c r="U182" i="6"/>
  <c r="U166" i="6"/>
  <c r="U134" i="6"/>
  <c r="U118" i="6"/>
  <c r="U102" i="6"/>
  <c r="U54" i="6"/>
  <c r="U38" i="6"/>
  <c r="U374" i="6"/>
  <c r="U310" i="6"/>
  <c r="U246" i="6"/>
  <c r="U225" i="6"/>
  <c r="U209" i="6"/>
  <c r="U193" i="6"/>
  <c r="U177" i="6"/>
  <c r="U145" i="6"/>
  <c r="U129" i="6"/>
  <c r="U113" i="6"/>
  <c r="U97" i="6"/>
  <c r="U81" i="6"/>
  <c r="U65" i="6"/>
  <c r="U49" i="6"/>
  <c r="U33" i="6"/>
  <c r="U262" i="6"/>
  <c r="U5" i="6"/>
  <c r="U358" i="6"/>
  <c r="U294" i="6"/>
  <c r="U241" i="6"/>
  <c r="U221" i="6"/>
  <c r="U205" i="6"/>
  <c r="U173" i="6"/>
  <c r="U157" i="6"/>
  <c r="U141" i="6"/>
  <c r="U109" i="6"/>
  <c r="U93" i="6"/>
  <c r="U77" i="6"/>
  <c r="U45" i="6"/>
  <c r="U29" i="6"/>
  <c r="U13" i="6"/>
  <c r="U326" i="6"/>
  <c r="U230" i="6"/>
  <c r="U197" i="6"/>
  <c r="U165" i="6"/>
  <c r="U133" i="6"/>
  <c r="U101" i="6"/>
  <c r="U69" i="6"/>
  <c r="U37" i="6"/>
  <c r="U278" i="6"/>
  <c r="U235" i="6"/>
  <c r="U217" i="6"/>
  <c r="U201" i="6"/>
  <c r="U185" i="6"/>
  <c r="U153" i="6"/>
  <c r="U137" i="6"/>
  <c r="U121" i="6"/>
  <c r="U89" i="6"/>
  <c r="U57" i="6"/>
  <c r="U41" i="6"/>
  <c r="U25" i="6"/>
  <c r="U390" i="6"/>
  <c r="U213" i="6"/>
  <c r="U149" i="6"/>
  <c r="U117" i="6"/>
  <c r="U85" i="6"/>
  <c r="U53" i="6"/>
  <c r="U21" i="6"/>
  <c r="U386" i="6"/>
  <c r="U322" i="6"/>
  <c r="U258" i="6"/>
  <c r="U229" i="6"/>
  <c r="U212" i="6"/>
  <c r="U196" i="6"/>
  <c r="U164" i="6"/>
  <c r="U148" i="6"/>
  <c r="U116" i="6"/>
  <c r="U100" i="6"/>
  <c r="U84" i="6"/>
  <c r="U68" i="6"/>
  <c r="U52" i="6"/>
  <c r="U20" i="6"/>
  <c r="U247" i="6"/>
  <c r="U263" i="6"/>
  <c r="U295" i="6"/>
  <c r="U311" i="6"/>
  <c r="U327" i="6"/>
  <c r="U359" i="6"/>
  <c r="U375" i="6"/>
  <c r="U236" i="6"/>
  <c r="U252" i="6"/>
  <c r="U268" i="6"/>
  <c r="U300" i="6"/>
  <c r="U316" i="6"/>
  <c r="U332" i="6"/>
  <c r="U348" i="6"/>
  <c r="U364" i="6"/>
  <c r="U380" i="6"/>
  <c r="U396" i="6"/>
  <c r="U261" i="6"/>
  <c r="U277" i="6"/>
  <c r="U293" i="6"/>
  <c r="U325" i="6"/>
  <c r="U341" i="6"/>
  <c r="U357" i="6"/>
  <c r="U389" i="6"/>
  <c r="U405" i="6"/>
  <c r="U286" i="6"/>
  <c r="U238" i="6"/>
  <c r="U219" i="6"/>
  <c r="U203" i="6"/>
  <c r="U187" i="6"/>
  <c r="U171" i="6"/>
  <c r="U155" i="6"/>
  <c r="U107" i="6"/>
  <c r="U91" i="6"/>
  <c r="U75" i="6"/>
  <c r="U27" i="6"/>
  <c r="U11" i="6"/>
  <c r="U378" i="6"/>
  <c r="U314" i="6"/>
  <c r="U250" i="6"/>
  <c r="U210" i="6"/>
  <c r="U194" i="6"/>
  <c r="U178" i="6"/>
  <c r="U146" i="6"/>
  <c r="U130" i="6"/>
  <c r="U114" i="6"/>
  <c r="U82" i="6"/>
  <c r="U66" i="6"/>
  <c r="U50" i="6"/>
  <c r="U34" i="6"/>
  <c r="U18" i="6"/>
  <c r="U398" i="6"/>
  <c r="X7" i="6"/>
  <c r="W6" i="6"/>
  <c r="K411" i="6"/>
  <c r="M411" i="6" s="1"/>
  <c r="K407" i="6"/>
  <c r="M407" i="6" s="1"/>
  <c r="K403" i="6"/>
  <c r="M403" i="6" s="1"/>
  <c r="K399" i="6"/>
  <c r="M399" i="6" s="1"/>
  <c r="K395" i="6"/>
  <c r="M395" i="6" s="1"/>
  <c r="K391" i="6"/>
  <c r="M391" i="6" s="1"/>
  <c r="K387" i="6"/>
  <c r="K383" i="6"/>
  <c r="M383" i="6" s="1"/>
  <c r="K379" i="6"/>
  <c r="M379" i="6" s="1"/>
  <c r="K375" i="6"/>
  <c r="M375" i="6" s="1"/>
  <c r="K371" i="6"/>
  <c r="K367" i="6"/>
  <c r="M367" i="6" s="1"/>
  <c r="K363" i="6"/>
  <c r="M363" i="6" s="1"/>
  <c r="K359" i="6"/>
  <c r="M359" i="6" s="1"/>
  <c r="K355" i="6"/>
  <c r="K351" i="6"/>
  <c r="M351" i="6" s="1"/>
  <c r="K347" i="6"/>
  <c r="M347" i="6" s="1"/>
  <c r="K343" i="6"/>
  <c r="M343" i="6" s="1"/>
  <c r="K339" i="6"/>
  <c r="M339" i="6" s="1"/>
  <c r="K335" i="6"/>
  <c r="M335" i="6" s="1"/>
  <c r="K331" i="6"/>
  <c r="M331" i="6" s="1"/>
  <c r="K327" i="6"/>
  <c r="M327" i="6" s="1"/>
  <c r="K323" i="6"/>
  <c r="K319" i="6"/>
  <c r="M319" i="6" s="1"/>
  <c r="K315" i="6"/>
  <c r="M315" i="6" s="1"/>
  <c r="K311" i="6"/>
  <c r="M311" i="6" s="1"/>
  <c r="K307" i="6"/>
  <c r="M307" i="6" s="1"/>
  <c r="K303" i="6"/>
  <c r="M303" i="6" s="1"/>
  <c r="K299" i="6"/>
  <c r="M299" i="6" s="1"/>
  <c r="K295" i="6"/>
  <c r="M295" i="6" s="1"/>
  <c r="K291" i="6"/>
  <c r="M291" i="6" s="1"/>
  <c r="K287" i="6"/>
  <c r="M287" i="6" s="1"/>
  <c r="K283" i="6"/>
  <c r="M283" i="6" s="1"/>
  <c r="K279" i="6"/>
  <c r="M279" i="6" s="1"/>
  <c r="K275" i="6"/>
  <c r="K271" i="6"/>
  <c r="M271" i="6" s="1"/>
  <c r="K267" i="6"/>
  <c r="M267" i="6" s="1"/>
  <c r="K263" i="6"/>
  <c r="M263" i="6" s="1"/>
  <c r="K259" i="6"/>
  <c r="M259" i="6" s="1"/>
  <c r="K255" i="6"/>
  <c r="M255" i="6" s="1"/>
  <c r="K251" i="6"/>
  <c r="M251" i="6" s="1"/>
  <c r="K247" i="6"/>
  <c r="M247" i="6" s="1"/>
  <c r="K243" i="6"/>
  <c r="K239" i="6"/>
  <c r="M239" i="6" s="1"/>
  <c r="K235" i="6"/>
  <c r="M235" i="6" s="1"/>
  <c r="K231" i="6"/>
  <c r="M231" i="6" s="1"/>
  <c r="K227" i="6"/>
  <c r="K223" i="6"/>
  <c r="M223" i="6" s="1"/>
  <c r="K219" i="6"/>
  <c r="M219" i="6" s="1"/>
  <c r="K215" i="6"/>
  <c r="M215" i="6" s="1"/>
  <c r="K211" i="6"/>
  <c r="K207" i="6"/>
  <c r="M207" i="6" s="1"/>
  <c r="K203" i="6"/>
  <c r="M203" i="6" s="1"/>
  <c r="K199" i="6"/>
  <c r="M199" i="6" s="1"/>
  <c r="K195" i="6"/>
  <c r="M195" i="6" s="1"/>
  <c r="K191" i="6"/>
  <c r="M191" i="6" s="1"/>
  <c r="K187" i="6"/>
  <c r="M187" i="6" s="1"/>
  <c r="K183" i="6"/>
  <c r="M183" i="6" s="1"/>
  <c r="K179" i="6"/>
  <c r="K175" i="6"/>
  <c r="M175" i="6" s="1"/>
  <c r="K171" i="6"/>
  <c r="M171" i="6" s="1"/>
  <c r="K167" i="6"/>
  <c r="M167" i="6" s="1"/>
  <c r="K163" i="6"/>
  <c r="K159" i="6"/>
  <c r="M159" i="6" s="1"/>
  <c r="K155" i="6"/>
  <c r="M155" i="6" s="1"/>
  <c r="K151" i="6"/>
  <c r="M151" i="6" s="1"/>
  <c r="K147" i="6"/>
  <c r="K143" i="6"/>
  <c r="M143" i="6" s="1"/>
  <c r="K139" i="6"/>
  <c r="M139" i="6" s="1"/>
  <c r="K135" i="6"/>
  <c r="M135" i="6" s="1"/>
  <c r="K131" i="6"/>
  <c r="K127" i="6"/>
  <c r="M127" i="6" s="1"/>
  <c r="K123" i="6"/>
  <c r="M123" i="6" s="1"/>
  <c r="K119" i="6"/>
  <c r="M119" i="6" s="1"/>
  <c r="K115" i="6"/>
  <c r="M115" i="6" s="1"/>
  <c r="K111" i="6"/>
  <c r="M111" i="6" s="1"/>
  <c r="K410" i="6"/>
  <c r="M410" i="6" s="1"/>
  <c r="K406" i="6"/>
  <c r="M406" i="6" s="1"/>
  <c r="K402" i="6"/>
  <c r="K398" i="6"/>
  <c r="M398" i="6" s="1"/>
  <c r="K394" i="6"/>
  <c r="M394" i="6" s="1"/>
  <c r="K390" i="6"/>
  <c r="M390" i="6" s="1"/>
  <c r="K386" i="6"/>
  <c r="K382" i="6"/>
  <c r="M382" i="6" s="1"/>
  <c r="K378" i="6"/>
  <c r="M378" i="6" s="1"/>
  <c r="K374" i="6"/>
  <c r="M374" i="6" s="1"/>
  <c r="K370" i="6"/>
  <c r="M370" i="6" s="1"/>
  <c r="K366" i="6"/>
  <c r="M366" i="6" s="1"/>
  <c r="K362" i="6"/>
  <c r="M362" i="6" s="1"/>
  <c r="K358" i="6"/>
  <c r="M358" i="6" s="1"/>
  <c r="K354" i="6"/>
  <c r="K350" i="6"/>
  <c r="M350" i="6" s="1"/>
  <c r="K346" i="6"/>
  <c r="M346" i="6" s="1"/>
  <c r="K342" i="6"/>
  <c r="M342" i="6" s="1"/>
  <c r="K338" i="6"/>
  <c r="K334" i="6"/>
  <c r="M334" i="6" s="1"/>
  <c r="K330" i="6"/>
  <c r="M330" i="6" s="1"/>
  <c r="K326" i="6"/>
  <c r="M326" i="6" s="1"/>
  <c r="K322" i="6"/>
  <c r="K318" i="6"/>
  <c r="M318" i="6" s="1"/>
  <c r="K314" i="6"/>
  <c r="M314" i="6" s="1"/>
  <c r="K310" i="6"/>
  <c r="M310" i="6" s="1"/>
  <c r="K306" i="6"/>
  <c r="K302" i="6"/>
  <c r="M302" i="6" s="1"/>
  <c r="K298" i="6"/>
  <c r="M298" i="6" s="1"/>
  <c r="K294" i="6"/>
  <c r="M294" i="6" s="1"/>
  <c r="K290" i="6"/>
  <c r="M290" i="6" s="1"/>
  <c r="K286" i="6"/>
  <c r="M286" i="6" s="1"/>
  <c r="K282" i="6"/>
  <c r="M282" i="6" s="1"/>
  <c r="K278" i="6"/>
  <c r="M278" i="6" s="1"/>
  <c r="K274" i="6"/>
  <c r="K270" i="6"/>
  <c r="M270" i="6" s="1"/>
  <c r="K266" i="6"/>
  <c r="M266" i="6" s="1"/>
  <c r="K262" i="6"/>
  <c r="M262" i="6" s="1"/>
  <c r="K258" i="6"/>
  <c r="K254" i="6"/>
  <c r="M254" i="6" s="1"/>
  <c r="K250" i="6"/>
  <c r="M250" i="6" s="1"/>
  <c r="K246" i="6"/>
  <c r="M246" i="6" s="1"/>
  <c r="K242" i="6"/>
  <c r="M242" i="6" s="1"/>
  <c r="K238" i="6"/>
  <c r="M238" i="6" s="1"/>
  <c r="K234" i="6"/>
  <c r="M234" i="6" s="1"/>
  <c r="K230" i="6"/>
  <c r="M230" i="6" s="1"/>
  <c r="K226" i="6"/>
  <c r="K222" i="6"/>
  <c r="M222" i="6" s="1"/>
  <c r="K218" i="6"/>
  <c r="M218" i="6" s="1"/>
  <c r="K214" i="6"/>
  <c r="M214" i="6" s="1"/>
  <c r="K210" i="6"/>
  <c r="K206" i="6"/>
  <c r="M206" i="6" s="1"/>
  <c r="K202" i="6"/>
  <c r="M202" i="6" s="1"/>
  <c r="K198" i="6"/>
  <c r="M198" i="6" s="1"/>
  <c r="K194" i="6"/>
  <c r="K190" i="6"/>
  <c r="M190" i="6" s="1"/>
  <c r="K186" i="6"/>
  <c r="M186" i="6" s="1"/>
  <c r="K182" i="6"/>
  <c r="M182" i="6" s="1"/>
  <c r="K178" i="6"/>
  <c r="M178" i="6" s="1"/>
  <c r="K174" i="6"/>
  <c r="M174" i="6" s="1"/>
  <c r="K170" i="6"/>
  <c r="M170" i="6" s="1"/>
  <c r="K166" i="6"/>
  <c r="M166" i="6" s="1"/>
  <c r="K162" i="6"/>
  <c r="K158" i="6"/>
  <c r="M158" i="6" s="1"/>
  <c r="K154" i="6"/>
  <c r="M154" i="6" s="1"/>
  <c r="K150" i="6"/>
  <c r="M150" i="6" s="1"/>
  <c r="K146" i="6"/>
  <c r="M146" i="6" s="1"/>
  <c r="K142" i="6"/>
  <c r="M142" i="6" s="1"/>
  <c r="K138" i="6"/>
  <c r="M138" i="6" s="1"/>
  <c r="K134" i="6"/>
  <c r="M134" i="6" s="1"/>
  <c r="K130" i="6"/>
  <c r="K126" i="6"/>
  <c r="M126" i="6" s="1"/>
  <c r="K122" i="6"/>
  <c r="M122" i="6" s="1"/>
  <c r="K118" i="6"/>
  <c r="M118" i="6" s="1"/>
  <c r="K114" i="6"/>
  <c r="K110" i="6"/>
  <c r="M110" i="6" s="1"/>
  <c r="K106" i="6"/>
  <c r="M106" i="6" s="1"/>
  <c r="K102" i="6"/>
  <c r="M102" i="6" s="1"/>
  <c r="K98" i="6"/>
  <c r="K94" i="6"/>
  <c r="M94" i="6" s="1"/>
  <c r="K90" i="6"/>
  <c r="M90" i="6" s="1"/>
  <c r="K86" i="6"/>
  <c r="M86" i="6" s="1"/>
  <c r="K82" i="6"/>
  <c r="K78" i="6"/>
  <c r="M78" i="6" s="1"/>
  <c r="K74" i="6"/>
  <c r="M74" i="6" s="1"/>
  <c r="K409" i="6"/>
  <c r="M409" i="6" s="1"/>
  <c r="K401" i="6"/>
  <c r="K393" i="6"/>
  <c r="M393" i="6" s="1"/>
  <c r="K385" i="6"/>
  <c r="M385" i="6" s="1"/>
  <c r="K377" i="6"/>
  <c r="M377" i="6" s="1"/>
  <c r="K369" i="6"/>
  <c r="K361" i="6"/>
  <c r="M361" i="6" s="1"/>
  <c r="K353" i="6"/>
  <c r="M353" i="6" s="1"/>
  <c r="K345" i="6"/>
  <c r="M345" i="6" s="1"/>
  <c r="K337" i="6"/>
  <c r="K329" i="6"/>
  <c r="M329" i="6" s="1"/>
  <c r="K321" i="6"/>
  <c r="M321" i="6" s="1"/>
  <c r="K313" i="6"/>
  <c r="M313" i="6" s="1"/>
  <c r="K305" i="6"/>
  <c r="K297" i="6"/>
  <c r="M297" i="6" s="1"/>
  <c r="K289" i="6"/>
  <c r="M289" i="6" s="1"/>
  <c r="K281" i="6"/>
  <c r="M281" i="6" s="1"/>
  <c r="K273" i="6"/>
  <c r="K265" i="6"/>
  <c r="M265" i="6" s="1"/>
  <c r="K257" i="6"/>
  <c r="M257" i="6" s="1"/>
  <c r="K249" i="6"/>
  <c r="M249" i="6" s="1"/>
  <c r="K241" i="6"/>
  <c r="K233" i="6"/>
  <c r="M233" i="6" s="1"/>
  <c r="K225" i="6"/>
  <c r="M225" i="6" s="1"/>
  <c r="K217" i="6"/>
  <c r="M217" i="6" s="1"/>
  <c r="K209" i="6"/>
  <c r="K201" i="6"/>
  <c r="M201" i="6" s="1"/>
  <c r="K193" i="6"/>
  <c r="M193" i="6" s="1"/>
  <c r="K185" i="6"/>
  <c r="M185" i="6" s="1"/>
  <c r="K177" i="6"/>
  <c r="K169" i="6"/>
  <c r="M169" i="6" s="1"/>
  <c r="K161" i="6"/>
  <c r="M161" i="6" s="1"/>
  <c r="K153" i="6"/>
  <c r="M153" i="6" s="1"/>
  <c r="K145" i="6"/>
  <c r="K137" i="6"/>
  <c r="M137" i="6" s="1"/>
  <c r="K129" i="6"/>
  <c r="M129" i="6" s="1"/>
  <c r="K121" i="6"/>
  <c r="M121" i="6" s="1"/>
  <c r="K113" i="6"/>
  <c r="M113" i="6" s="1"/>
  <c r="K107" i="6"/>
  <c r="M107" i="6" s="1"/>
  <c r="K101" i="6"/>
  <c r="M101" i="6" s="1"/>
  <c r="K96" i="6"/>
  <c r="M96" i="6" s="1"/>
  <c r="K91" i="6"/>
  <c r="K85" i="6"/>
  <c r="M85" i="6" s="1"/>
  <c r="K80" i="6"/>
  <c r="M80" i="6" s="1"/>
  <c r="K75" i="6"/>
  <c r="M75" i="6" s="1"/>
  <c r="K70" i="6"/>
  <c r="K66" i="6"/>
  <c r="M66" i="6" s="1"/>
  <c r="K62" i="6"/>
  <c r="M62" i="6" s="1"/>
  <c r="K58" i="6"/>
  <c r="M58" i="6" s="1"/>
  <c r="K54" i="6"/>
  <c r="M54" i="6" s="1"/>
  <c r="K50" i="6"/>
  <c r="M50" i="6" s="1"/>
  <c r="K46" i="6"/>
  <c r="M46" i="6" s="1"/>
  <c r="K42" i="6"/>
  <c r="M42" i="6" s="1"/>
  <c r="K38" i="6"/>
  <c r="K34" i="6"/>
  <c r="M34" i="6" s="1"/>
  <c r="K30" i="6"/>
  <c r="M30" i="6" s="1"/>
  <c r="K26" i="6"/>
  <c r="M26" i="6" s="1"/>
  <c r="K22" i="6"/>
  <c r="K18" i="6"/>
  <c r="M18" i="6" s="1"/>
  <c r="K14" i="6"/>
  <c r="M14" i="6" s="1"/>
  <c r="K10" i="6"/>
  <c r="K6" i="6"/>
  <c r="M6" i="6" s="1"/>
  <c r="K408" i="6"/>
  <c r="M408" i="6" s="1"/>
  <c r="K400" i="6"/>
  <c r="M400" i="6" s="1"/>
  <c r="K392" i="6"/>
  <c r="M392" i="6" s="1"/>
  <c r="K384" i="6"/>
  <c r="K376" i="6"/>
  <c r="M376" i="6" s="1"/>
  <c r="K368" i="6"/>
  <c r="M368" i="6" s="1"/>
  <c r="K360" i="6"/>
  <c r="M360" i="6" s="1"/>
  <c r="K352" i="6"/>
  <c r="M352" i="6" s="1"/>
  <c r="K344" i="6"/>
  <c r="M344" i="6" s="1"/>
  <c r="K336" i="6"/>
  <c r="M336" i="6" s="1"/>
  <c r="K328" i="6"/>
  <c r="M328" i="6" s="1"/>
  <c r="K320" i="6"/>
  <c r="K312" i="6"/>
  <c r="M312" i="6" s="1"/>
  <c r="K304" i="6"/>
  <c r="M304" i="6" s="1"/>
  <c r="K296" i="6"/>
  <c r="M296" i="6" s="1"/>
  <c r="K288" i="6"/>
  <c r="K280" i="6"/>
  <c r="M280" i="6" s="1"/>
  <c r="K272" i="6"/>
  <c r="M272" i="6" s="1"/>
  <c r="K264" i="6"/>
  <c r="M264" i="6" s="1"/>
  <c r="K256" i="6"/>
  <c r="K248" i="6"/>
  <c r="M248" i="6" s="1"/>
  <c r="K240" i="6"/>
  <c r="M240" i="6" s="1"/>
  <c r="K232" i="6"/>
  <c r="M232" i="6" s="1"/>
  <c r="K224" i="6"/>
  <c r="K216" i="6"/>
  <c r="M216" i="6" s="1"/>
  <c r="K208" i="6"/>
  <c r="M208" i="6" s="1"/>
  <c r="K200" i="6"/>
  <c r="M200" i="6" s="1"/>
  <c r="K192" i="6"/>
  <c r="K184" i="6"/>
  <c r="M184" i="6" s="1"/>
  <c r="K176" i="6"/>
  <c r="M176" i="6" s="1"/>
  <c r="K168" i="6"/>
  <c r="M168" i="6" s="1"/>
  <c r="K160" i="6"/>
  <c r="M160" i="6" s="1"/>
  <c r="K152" i="6"/>
  <c r="M152" i="6" s="1"/>
  <c r="K144" i="6"/>
  <c r="M144" i="6" s="1"/>
  <c r="K136" i="6"/>
  <c r="M136" i="6" s="1"/>
  <c r="K128" i="6"/>
  <c r="K120" i="6"/>
  <c r="M120" i="6" s="1"/>
  <c r="K112" i="6"/>
  <c r="M112" i="6" s="1"/>
  <c r="K105" i="6"/>
  <c r="M105" i="6" s="1"/>
  <c r="K100" i="6"/>
  <c r="M100" i="6" s="1"/>
  <c r="K95" i="6"/>
  <c r="M95" i="6" s="1"/>
  <c r="K89" i="6"/>
  <c r="M89" i="6" s="1"/>
  <c r="K84" i="6"/>
  <c r="M84" i="6" s="1"/>
  <c r="K79" i="6"/>
  <c r="M79" i="6" s="1"/>
  <c r="K73" i="6"/>
  <c r="M73" i="6" s="1"/>
  <c r="K69" i="6"/>
  <c r="M69" i="6" s="1"/>
  <c r="K65" i="6"/>
  <c r="M65" i="6" s="1"/>
  <c r="K61" i="6"/>
  <c r="K57" i="6"/>
  <c r="M57" i="6" s="1"/>
  <c r="K53" i="6"/>
  <c r="M53" i="6" s="1"/>
  <c r="K49" i="6"/>
  <c r="M49" i="6" s="1"/>
  <c r="K45" i="6"/>
  <c r="M45" i="6" s="1"/>
  <c r="K41" i="6"/>
  <c r="M41" i="6" s="1"/>
  <c r="K37" i="6"/>
  <c r="M37" i="6" s="1"/>
  <c r="K33" i="6"/>
  <c r="M33" i="6" s="1"/>
  <c r="K29" i="6"/>
  <c r="K25" i="6"/>
  <c r="M25" i="6" s="1"/>
  <c r="K21" i="6"/>
  <c r="M21" i="6" s="1"/>
  <c r="K17" i="6"/>
  <c r="M17" i="6" s="1"/>
  <c r="K13" i="6"/>
  <c r="M13" i="6" s="1"/>
  <c r="K9" i="6"/>
  <c r="M9" i="6" s="1"/>
  <c r="K5" i="6"/>
  <c r="M5" i="6" s="1"/>
  <c r="K405" i="6"/>
  <c r="M405" i="6" s="1"/>
  <c r="K397" i="6"/>
  <c r="M397" i="6" s="1"/>
  <c r="K389" i="6"/>
  <c r="M389" i="6" s="1"/>
  <c r="K381" i="6"/>
  <c r="M381" i="6" s="1"/>
  <c r="K373" i="6"/>
  <c r="M373" i="6" s="1"/>
  <c r="K365" i="6"/>
  <c r="K357" i="6"/>
  <c r="M357" i="6" s="1"/>
  <c r="K349" i="6"/>
  <c r="M349" i="6" s="1"/>
  <c r="K341" i="6"/>
  <c r="M341" i="6" s="1"/>
  <c r="K333" i="6"/>
  <c r="K325" i="6"/>
  <c r="M325" i="6" s="1"/>
  <c r="K317" i="6"/>
  <c r="M317" i="6" s="1"/>
  <c r="K309" i="6"/>
  <c r="M309" i="6" s="1"/>
  <c r="K301" i="6"/>
  <c r="K293" i="6"/>
  <c r="M293" i="6" s="1"/>
  <c r="K285" i="6"/>
  <c r="M285" i="6" s="1"/>
  <c r="K277" i="6"/>
  <c r="M277" i="6" s="1"/>
  <c r="K269" i="6"/>
  <c r="K261" i="6"/>
  <c r="M261" i="6" s="1"/>
  <c r="K253" i="6"/>
  <c r="M253" i="6" s="1"/>
  <c r="K245" i="6"/>
  <c r="M245" i="6" s="1"/>
  <c r="K237" i="6"/>
  <c r="K229" i="6"/>
  <c r="M229" i="6" s="1"/>
  <c r="K221" i="6"/>
  <c r="M221" i="6" s="1"/>
  <c r="K213" i="6"/>
  <c r="M213" i="6" s="1"/>
  <c r="K205" i="6"/>
  <c r="K197" i="6"/>
  <c r="M197" i="6" s="1"/>
  <c r="K189" i="6"/>
  <c r="M189" i="6" s="1"/>
  <c r="K181" i="6"/>
  <c r="M181" i="6" s="1"/>
  <c r="K173" i="6"/>
  <c r="K165" i="6"/>
  <c r="M165" i="6" s="1"/>
  <c r="K157" i="6"/>
  <c r="M157" i="6" s="1"/>
  <c r="K149" i="6"/>
  <c r="M149" i="6" s="1"/>
  <c r="K141" i="6"/>
  <c r="K133" i="6"/>
  <c r="M133" i="6" s="1"/>
  <c r="K125" i="6"/>
  <c r="M125" i="6" s="1"/>
  <c r="K117" i="6"/>
  <c r="M117" i="6" s="1"/>
  <c r="K109" i="6"/>
  <c r="K104" i="6"/>
  <c r="M104" i="6" s="1"/>
  <c r="K99" i="6"/>
  <c r="M99" i="6" s="1"/>
  <c r="K93" i="6"/>
  <c r="M93" i="6" s="1"/>
  <c r="K88" i="6"/>
  <c r="K83" i="6"/>
  <c r="M83" i="6" s="1"/>
  <c r="K77" i="6"/>
  <c r="M77" i="6" s="1"/>
  <c r="K72" i="6"/>
  <c r="M72" i="6" s="1"/>
  <c r="K68" i="6"/>
  <c r="K64" i="6"/>
  <c r="M64" i="6" s="1"/>
  <c r="K60" i="6"/>
  <c r="M60" i="6" s="1"/>
  <c r="K56" i="6"/>
  <c r="M56" i="6" s="1"/>
  <c r="K52" i="6"/>
  <c r="K48" i="6"/>
  <c r="M48" i="6" s="1"/>
  <c r="K44" i="6"/>
  <c r="M44" i="6" s="1"/>
  <c r="K40" i="6"/>
  <c r="M40" i="6" s="1"/>
  <c r="K36" i="6"/>
  <c r="M36" i="6" s="1"/>
  <c r="K32" i="6"/>
  <c r="M32" i="6" s="1"/>
  <c r="K28" i="6"/>
  <c r="M28" i="6" s="1"/>
  <c r="K24" i="6"/>
  <c r="M24" i="6" s="1"/>
  <c r="K20" i="6"/>
  <c r="K16" i="6"/>
  <c r="M16" i="6" s="1"/>
  <c r="K12" i="6"/>
  <c r="M12" i="6" s="1"/>
  <c r="K8" i="6"/>
  <c r="M8" i="6" s="1"/>
  <c r="K404" i="6"/>
  <c r="K388" i="6"/>
  <c r="M388" i="6" s="1"/>
  <c r="K372" i="6"/>
  <c r="M372" i="6" s="1"/>
  <c r="K364" i="6"/>
  <c r="M364" i="6" s="1"/>
  <c r="K356" i="6"/>
  <c r="K348" i="6"/>
  <c r="M348" i="6" s="1"/>
  <c r="K340" i="6"/>
  <c r="M340" i="6" s="1"/>
  <c r="K332" i="6"/>
  <c r="M332" i="6" s="1"/>
  <c r="K324" i="6"/>
  <c r="M324" i="6" s="1"/>
  <c r="K316" i="6"/>
  <c r="M316" i="6" s="1"/>
  <c r="K308" i="6"/>
  <c r="M308" i="6" s="1"/>
  <c r="K300" i="6"/>
  <c r="M300" i="6" s="1"/>
  <c r="K292" i="6"/>
  <c r="K396" i="6"/>
  <c r="M396" i="6" s="1"/>
  <c r="K268" i="6"/>
  <c r="M268" i="6" s="1"/>
  <c r="K236" i="6"/>
  <c r="M236" i="6" s="1"/>
  <c r="K204" i="6"/>
  <c r="K172" i="6"/>
  <c r="M172" i="6" s="1"/>
  <c r="K140" i="6"/>
  <c r="M140" i="6" s="1"/>
  <c r="K108" i="6"/>
  <c r="M108" i="6" s="1"/>
  <c r="K87" i="6"/>
  <c r="K67" i="6"/>
  <c r="M67" i="6" s="1"/>
  <c r="K51" i="6"/>
  <c r="M51" i="6" s="1"/>
  <c r="K35" i="6"/>
  <c r="M35" i="6" s="1"/>
  <c r="K19" i="6"/>
  <c r="K380" i="6"/>
  <c r="M380" i="6" s="1"/>
  <c r="K260" i="6"/>
  <c r="M260" i="6" s="1"/>
  <c r="K228" i="6"/>
  <c r="M228" i="6" s="1"/>
  <c r="K196" i="6"/>
  <c r="K164" i="6"/>
  <c r="M164" i="6" s="1"/>
  <c r="K132" i="6"/>
  <c r="M132" i="6" s="1"/>
  <c r="K103" i="6"/>
  <c r="M103" i="6" s="1"/>
  <c r="K81" i="6"/>
  <c r="K63" i="6"/>
  <c r="M63" i="6" s="1"/>
  <c r="K47" i="6"/>
  <c r="M47" i="6" s="1"/>
  <c r="K31" i="6"/>
  <c r="M31" i="6" s="1"/>
  <c r="K15" i="6"/>
  <c r="K284" i="6"/>
  <c r="M284" i="6" s="1"/>
  <c r="K252" i="6"/>
  <c r="M252" i="6" s="1"/>
  <c r="K220" i="6"/>
  <c r="M220" i="6" s="1"/>
  <c r="K188" i="6"/>
  <c r="K156" i="6"/>
  <c r="M156" i="6" s="1"/>
  <c r="K124" i="6"/>
  <c r="M124" i="6" s="1"/>
  <c r="K97" i="6"/>
  <c r="M97" i="6" s="1"/>
  <c r="K76" i="6"/>
  <c r="K59" i="6"/>
  <c r="M59" i="6" s="1"/>
  <c r="K43" i="6"/>
  <c r="M43" i="6" s="1"/>
  <c r="K27" i="6"/>
  <c r="M27" i="6" s="1"/>
  <c r="K11" i="6"/>
  <c r="K276" i="6"/>
  <c r="M276" i="6" s="1"/>
  <c r="K244" i="6"/>
  <c r="M244" i="6" s="1"/>
  <c r="K212" i="6"/>
  <c r="M212" i="6" s="1"/>
  <c r="K180" i="6"/>
  <c r="K148" i="6"/>
  <c r="M148" i="6" s="1"/>
  <c r="K116" i="6"/>
  <c r="M116" i="6" s="1"/>
  <c r="K92" i="6"/>
  <c r="M92" i="6" s="1"/>
  <c r="K71" i="6"/>
  <c r="K55" i="6"/>
  <c r="M55" i="6" s="1"/>
  <c r="K39" i="6"/>
  <c r="M39" i="6" s="1"/>
  <c r="K23" i="6"/>
  <c r="M23" i="6" s="1"/>
  <c r="K7" i="6"/>
  <c r="L18" i="6"/>
  <c r="L12" i="6"/>
  <c r="L13" i="6"/>
  <c r="L5" i="6"/>
  <c r="L234" i="6"/>
  <c r="L155" i="6"/>
  <c r="L219" i="6"/>
  <c r="L250" i="6"/>
  <c r="L208" i="6"/>
  <c r="L187" i="6"/>
  <c r="L251" i="6"/>
  <c r="L123" i="6"/>
  <c r="L14" i="6"/>
  <c r="L186" i="6"/>
  <c r="L235" i="6"/>
  <c r="L139" i="6"/>
  <c r="L218" i="6"/>
  <c r="L203" i="6"/>
  <c r="L112" i="6"/>
  <c r="L171" i="6"/>
  <c r="L290" i="6"/>
  <c r="L272" i="6"/>
  <c r="L315" i="6"/>
  <c r="L363" i="6"/>
  <c r="L411" i="6"/>
  <c r="L62" i="6"/>
  <c r="L154" i="6"/>
  <c r="L398" i="6"/>
  <c r="L331" i="6"/>
  <c r="L379" i="6"/>
  <c r="L253" i="6"/>
  <c r="L206" i="6"/>
  <c r="L342" i="6"/>
  <c r="L193" i="6"/>
  <c r="L28" i="6"/>
  <c r="L370" i="6"/>
  <c r="L149" i="6"/>
  <c r="L69" i="6"/>
  <c r="L53" i="6"/>
  <c r="L178" i="6"/>
  <c r="L314" i="6"/>
  <c r="L267" i="6"/>
  <c r="L283" i="6"/>
  <c r="L299" i="6"/>
  <c r="L349" i="6"/>
  <c r="L381" i="6"/>
  <c r="L336" i="6"/>
  <c r="L225" i="6"/>
  <c r="L99" i="6"/>
  <c r="L122" i="6"/>
  <c r="L347" i="6"/>
  <c r="L395" i="6"/>
  <c r="L362" i="6"/>
  <c r="L310" i="6"/>
  <c r="L140" i="6"/>
  <c r="L161" i="6"/>
  <c r="L129" i="6"/>
  <c r="L298" i="6"/>
  <c r="L330" i="6"/>
  <c r="L394" i="6"/>
  <c r="L321" i="6"/>
  <c r="L324" i="6"/>
  <c r="L340" i="6"/>
  <c r="L372" i="6"/>
  <c r="L36" i="6"/>
  <c r="L34" i="6"/>
  <c r="L106" i="6"/>
  <c r="L115" i="6" l="1"/>
  <c r="L259" i="6"/>
  <c r="L146" i="6"/>
  <c r="L307" i="6"/>
  <c r="L160" i="6"/>
  <c r="L100" i="6"/>
  <c r="L113" i="6"/>
  <c r="L403" i="6"/>
  <c r="L397" i="6"/>
  <c r="L45" i="6"/>
  <c r="L6" i="6"/>
  <c r="L54" i="6"/>
  <c r="L291" i="6"/>
  <c r="L339" i="6"/>
  <c r="L195" i="6"/>
  <c r="L79" i="6"/>
  <c r="L51" i="6"/>
  <c r="L352" i="6"/>
  <c r="L242" i="6"/>
  <c r="L124" i="6"/>
  <c r="L260" i="6"/>
  <c r="L47" i="6"/>
  <c r="L375" i="6"/>
  <c r="L44" i="6"/>
  <c r="L72" i="6"/>
  <c r="L167" i="6"/>
  <c r="L157" i="6"/>
  <c r="L126" i="6"/>
  <c r="L143" i="6"/>
  <c r="L316" i="6"/>
  <c r="L133" i="6"/>
  <c r="L217" i="6"/>
  <c r="L410" i="6"/>
  <c r="L311" i="6"/>
  <c r="L392" i="6"/>
  <c r="L116" i="6"/>
  <c r="L385" i="6"/>
  <c r="L33" i="6"/>
  <c r="L304" i="6"/>
  <c r="L317" i="6"/>
  <c r="L101" i="6"/>
  <c r="L46" i="6"/>
  <c r="L346" i="6"/>
  <c r="L144" i="6"/>
  <c r="L277" i="6"/>
  <c r="L230" i="6"/>
  <c r="L377" i="6"/>
  <c r="L27" i="6"/>
  <c r="L268" i="6"/>
  <c r="L247" i="6"/>
  <c r="L189" i="6"/>
  <c r="L74" i="6"/>
  <c r="L86" i="6"/>
  <c r="L400" i="6"/>
  <c r="L289" i="6"/>
  <c r="L232" i="6"/>
  <c r="L21" i="6"/>
  <c r="L170" i="6"/>
  <c r="L60" i="6"/>
  <c r="L332" i="6"/>
  <c r="L138" i="6"/>
  <c r="L266" i="6"/>
  <c r="L240" i="6"/>
  <c r="L77" i="6"/>
  <c r="L257" i="6"/>
  <c r="L93" i="6"/>
  <c r="L43" i="6"/>
  <c r="L90" i="6"/>
  <c r="L31" i="6"/>
  <c r="L245" i="6"/>
  <c r="L132" i="6"/>
  <c r="L308" i="6"/>
  <c r="L353" i="6"/>
  <c r="L252" i="6"/>
  <c r="L183" i="6"/>
  <c r="L221" i="6"/>
  <c r="L285" i="6"/>
  <c r="L328" i="6"/>
  <c r="L294" i="6"/>
  <c r="L35" i="6"/>
  <c r="L181" i="6"/>
  <c r="L368" i="6"/>
  <c r="L296" i="6"/>
  <c r="L378" i="6"/>
  <c r="L282" i="6"/>
  <c r="L37" i="6"/>
  <c r="L103" i="6"/>
  <c r="L92" i="6"/>
  <c r="L89" i="6"/>
  <c r="L102" i="6"/>
  <c r="L30" i="6"/>
  <c r="L281" i="6"/>
  <c r="L8" i="6"/>
  <c r="L176" i="6"/>
  <c r="L202" i="6"/>
  <c r="L80" i="6"/>
  <c r="L125" i="6"/>
  <c r="L359" i="6"/>
  <c r="L390" i="6"/>
  <c r="L231" i="6"/>
  <c r="L214" i="6"/>
  <c r="L49" i="6"/>
  <c r="L23" i="6"/>
  <c r="L373" i="6"/>
  <c r="L150" i="6"/>
  <c r="L134" i="6"/>
  <c r="L24" i="6"/>
  <c r="L136" i="6"/>
  <c r="L345" i="6"/>
  <c r="L264" i="6"/>
  <c r="L200" i="6"/>
  <c r="L119" i="6"/>
  <c r="L213" i="6"/>
  <c r="L300" i="6"/>
  <c r="L405" i="6"/>
  <c r="L228" i="6"/>
  <c r="L105" i="6"/>
  <c r="L360" i="6"/>
  <c r="L75" i="6"/>
  <c r="L84" i="6"/>
  <c r="L407" i="6"/>
  <c r="L236" i="6"/>
  <c r="L215" i="6"/>
  <c r="L198" i="6"/>
  <c r="L118" i="6"/>
  <c r="L185" i="6"/>
  <c r="L168" i="6"/>
  <c r="L121" i="6"/>
  <c r="Y6" i="6"/>
  <c r="L166" i="6"/>
  <c r="L343" i="6"/>
  <c r="L358" i="6"/>
  <c r="L278" i="6"/>
  <c r="L262" i="6"/>
  <c r="L65" i="6"/>
  <c r="L309" i="6"/>
  <c r="L42" i="6"/>
  <c r="L40" i="6"/>
  <c r="L313" i="6"/>
  <c r="L117" i="6"/>
  <c r="L135" i="6"/>
  <c r="L341" i="6"/>
  <c r="L212" i="6"/>
  <c r="L96" i="6"/>
  <c r="L249" i="6"/>
  <c r="L391" i="6"/>
  <c r="L327" i="6"/>
  <c r="L326" i="6"/>
  <c r="L220" i="6"/>
  <c r="L263" i="6"/>
  <c r="L199" i="6"/>
  <c r="L246" i="6"/>
  <c r="L182" i="6"/>
  <c r="L97" i="6"/>
  <c r="L108" i="6"/>
  <c r="L374" i="6"/>
  <c r="L279" i="6"/>
  <c r="L58" i="6"/>
  <c r="L56" i="6"/>
  <c r="L409" i="6"/>
  <c r="L26" i="6"/>
  <c r="L151" i="6"/>
  <c r="L364" i="6"/>
  <c r="L406" i="6"/>
  <c r="L295" i="6"/>
  <c r="L153" i="6"/>
  <c r="L17" i="6"/>
  <c r="L244" i="6"/>
  <c r="X8" i="6"/>
  <c r="W7" i="6"/>
  <c r="L284" i="6"/>
  <c r="L254" i="6"/>
  <c r="L201" i="6"/>
  <c r="L94" i="6"/>
  <c r="L120" i="6"/>
  <c r="L39" i="6"/>
  <c r="L380" i="6"/>
  <c r="L383" i="6"/>
  <c r="L73" i="6"/>
  <c r="L169" i="6"/>
  <c r="L312" i="6"/>
  <c r="L137" i="6"/>
  <c r="L48" i="6"/>
  <c r="L325" i="6"/>
  <c r="L255" i="6"/>
  <c r="L64" i="6"/>
  <c r="L95" i="6"/>
  <c r="L159" i="6"/>
  <c r="L148" i="6"/>
  <c r="L302" i="6"/>
  <c r="L197" i="6"/>
  <c r="L172" i="6"/>
  <c r="L399" i="6"/>
  <c r="L239" i="6"/>
  <c r="L222" i="6"/>
  <c r="L393" i="6"/>
  <c r="L67" i="6"/>
  <c r="L382" i="6"/>
  <c r="L280" i="6"/>
  <c r="L248" i="6"/>
  <c r="L184" i="6"/>
  <c r="L85" i="6"/>
  <c r="L158" i="6"/>
  <c r="L351" i="6"/>
  <c r="L223" i="6"/>
  <c r="L174" i="6"/>
  <c r="L334" i="6"/>
  <c r="L7" i="6"/>
  <c r="M7" i="6"/>
  <c r="L71" i="6"/>
  <c r="M71" i="6"/>
  <c r="L180" i="6"/>
  <c r="M180" i="6"/>
  <c r="L11" i="6"/>
  <c r="M11" i="6"/>
  <c r="L76" i="6"/>
  <c r="M76" i="6"/>
  <c r="L188" i="6"/>
  <c r="M188" i="6"/>
  <c r="L15" i="6"/>
  <c r="M15" i="6"/>
  <c r="L81" i="6"/>
  <c r="M81" i="6"/>
  <c r="L196" i="6"/>
  <c r="M196" i="6"/>
  <c r="L19" i="6"/>
  <c r="M19" i="6"/>
  <c r="L87" i="6"/>
  <c r="M87" i="6"/>
  <c r="L204" i="6"/>
  <c r="M204" i="6"/>
  <c r="L292" i="6"/>
  <c r="M292" i="6"/>
  <c r="L356" i="6"/>
  <c r="M356" i="6"/>
  <c r="L404" i="6"/>
  <c r="M404" i="6"/>
  <c r="L20" i="6"/>
  <c r="M20" i="6"/>
  <c r="L52" i="6"/>
  <c r="M52" i="6"/>
  <c r="L68" i="6"/>
  <c r="M68" i="6"/>
  <c r="L88" i="6"/>
  <c r="M88" i="6"/>
  <c r="L109" i="6"/>
  <c r="M109" i="6"/>
  <c r="L141" i="6"/>
  <c r="M141" i="6"/>
  <c r="L173" i="6"/>
  <c r="M173" i="6"/>
  <c r="L205" i="6"/>
  <c r="M205" i="6"/>
  <c r="L237" i="6"/>
  <c r="M237" i="6"/>
  <c r="L269" i="6"/>
  <c r="M269" i="6"/>
  <c r="L301" i="6"/>
  <c r="M301" i="6"/>
  <c r="L333" i="6"/>
  <c r="M333" i="6"/>
  <c r="L365" i="6"/>
  <c r="M365" i="6"/>
  <c r="L29" i="6"/>
  <c r="M29" i="6"/>
  <c r="L61" i="6"/>
  <c r="M61" i="6"/>
  <c r="L128" i="6"/>
  <c r="M128" i="6"/>
  <c r="L192" i="6"/>
  <c r="M192" i="6"/>
  <c r="L224" i="6"/>
  <c r="M224" i="6"/>
  <c r="L256" i="6"/>
  <c r="M256" i="6"/>
  <c r="L288" i="6"/>
  <c r="M288" i="6"/>
  <c r="L320" i="6"/>
  <c r="M320" i="6"/>
  <c r="L384" i="6"/>
  <c r="M384" i="6"/>
  <c r="L22" i="6"/>
  <c r="M22" i="6"/>
  <c r="L38" i="6"/>
  <c r="M38" i="6"/>
  <c r="L70" i="6"/>
  <c r="M70" i="6"/>
  <c r="L91" i="6"/>
  <c r="M91" i="6"/>
  <c r="L145" i="6"/>
  <c r="M145" i="6"/>
  <c r="L177" i="6"/>
  <c r="M177" i="6"/>
  <c r="L209" i="6"/>
  <c r="M209" i="6"/>
  <c r="L241" i="6"/>
  <c r="M241" i="6"/>
  <c r="L273" i="6"/>
  <c r="M273" i="6"/>
  <c r="L305" i="6"/>
  <c r="M305" i="6"/>
  <c r="L337" i="6"/>
  <c r="M337" i="6"/>
  <c r="L369" i="6"/>
  <c r="M369" i="6"/>
  <c r="L401" i="6"/>
  <c r="M401" i="6"/>
  <c r="L82" i="6"/>
  <c r="M82" i="6"/>
  <c r="L98" i="6"/>
  <c r="M98" i="6"/>
  <c r="L114" i="6"/>
  <c r="M114" i="6"/>
  <c r="L130" i="6"/>
  <c r="M130" i="6"/>
  <c r="L162" i="6"/>
  <c r="M162" i="6"/>
  <c r="L194" i="6"/>
  <c r="M194" i="6"/>
  <c r="L210" i="6"/>
  <c r="M210" i="6"/>
  <c r="L226" i="6"/>
  <c r="M226" i="6"/>
  <c r="L258" i="6"/>
  <c r="M258" i="6"/>
  <c r="L274" i="6"/>
  <c r="M274" i="6"/>
  <c r="L306" i="6"/>
  <c r="M306" i="6"/>
  <c r="L322" i="6"/>
  <c r="M322" i="6"/>
  <c r="L338" i="6"/>
  <c r="M338" i="6"/>
  <c r="L354" i="6"/>
  <c r="M354" i="6"/>
  <c r="L386" i="6"/>
  <c r="M386" i="6"/>
  <c r="L402" i="6"/>
  <c r="M402" i="6"/>
  <c r="L131" i="6"/>
  <c r="M131" i="6"/>
  <c r="L147" i="6"/>
  <c r="M147" i="6"/>
  <c r="L163" i="6"/>
  <c r="M163" i="6"/>
  <c r="L179" i="6"/>
  <c r="M179" i="6"/>
  <c r="L211" i="6"/>
  <c r="M211" i="6"/>
  <c r="L227" i="6"/>
  <c r="M227" i="6"/>
  <c r="L243" i="6"/>
  <c r="M243" i="6"/>
  <c r="L275" i="6"/>
  <c r="M275" i="6"/>
  <c r="L323" i="6"/>
  <c r="M323" i="6"/>
  <c r="L355" i="6"/>
  <c r="M355" i="6"/>
  <c r="L371" i="6"/>
  <c r="M371" i="6"/>
  <c r="L387" i="6"/>
  <c r="M387" i="6"/>
  <c r="L111" i="6"/>
  <c r="L164" i="6"/>
  <c r="L293" i="6"/>
  <c r="L389" i="6"/>
  <c r="L287" i="6"/>
  <c r="L396" i="6"/>
  <c r="L367" i="6"/>
  <c r="L207" i="6"/>
  <c r="L190" i="6"/>
  <c r="L50" i="6"/>
  <c r="L297" i="6"/>
  <c r="L233" i="6"/>
  <c r="L83" i="6"/>
  <c r="L229" i="6"/>
  <c r="L152" i="6"/>
  <c r="L350" i="6"/>
  <c r="L165" i="6"/>
  <c r="L66" i="6"/>
  <c r="L156" i="6"/>
  <c r="L319" i="6"/>
  <c r="L191" i="6"/>
  <c r="L41" i="6"/>
  <c r="L376" i="6"/>
  <c r="L107" i="6"/>
  <c r="L261" i="6"/>
  <c r="L59" i="6"/>
  <c r="L32" i="6"/>
  <c r="L10" i="6"/>
  <c r="M10" i="6"/>
  <c r="L142" i="6"/>
  <c r="L110" i="6"/>
  <c r="L63" i="6"/>
  <c r="L127" i="6"/>
  <c r="L286" i="6"/>
  <c r="L388" i="6"/>
  <c r="L303" i="6"/>
  <c r="L357" i="6"/>
  <c r="L270" i="6"/>
  <c r="L348" i="6"/>
  <c r="L335" i="6"/>
  <c r="L276" i="6"/>
  <c r="L175" i="6"/>
  <c r="L25" i="6"/>
  <c r="L366" i="6"/>
  <c r="L104" i="6"/>
  <c r="L318" i="6"/>
  <c r="L216" i="6"/>
  <c r="L271" i="6"/>
  <c r="L78" i="6"/>
  <c r="L55" i="6"/>
  <c r="L238" i="6"/>
  <c r="L57" i="6"/>
  <c r="L361" i="6"/>
  <c r="L265" i="6"/>
  <c r="L344" i="6"/>
  <c r="L329" i="6"/>
  <c r="L9" i="6"/>
  <c r="L16" i="6"/>
  <c r="L408" i="6"/>
  <c r="Y7" i="6" l="1"/>
  <c r="X9" i="6"/>
  <c r="W8" i="6"/>
  <c r="Y8" i="6" l="1"/>
  <c r="X10" i="6"/>
  <c r="W9" i="6"/>
  <c r="Y9" i="6" l="1"/>
  <c r="X11" i="6"/>
  <c r="W10" i="6"/>
  <c r="Y10" i="6" l="1"/>
  <c r="X12" i="6"/>
  <c r="W11" i="6"/>
  <c r="Y11" i="6" l="1"/>
  <c r="X13" i="6"/>
  <c r="W12" i="6"/>
  <c r="Y12" i="6" l="1"/>
  <c r="X14" i="6"/>
  <c r="W13" i="6"/>
  <c r="Y13" i="6" l="1"/>
  <c r="X15" i="6"/>
  <c r="W14" i="6"/>
  <c r="Y14" i="6" l="1"/>
  <c r="X16" i="6"/>
  <c r="W15" i="6"/>
  <c r="Y15" i="6" l="1"/>
  <c r="W16" i="6"/>
  <c r="Y16" i="6" s="1"/>
  <c r="Y17" i="6" l="1"/>
  <c r="AA17" i="6" s="1"/>
  <c r="AC17" i="6" l="1"/>
  <c r="AB17" i="6"/>
  <c r="Y18" i="6"/>
  <c r="AA18" i="6" s="1"/>
  <c r="AB18" i="6" l="1"/>
  <c r="AC18" i="6"/>
  <c r="Y19" i="6"/>
  <c r="AA19" i="6" s="1"/>
  <c r="AB19" i="6" l="1"/>
  <c r="AC19" i="6"/>
  <c r="Y20" i="6"/>
  <c r="AA20" i="6" s="1"/>
  <c r="AC20" i="6" l="1"/>
  <c r="AB20" i="6"/>
  <c r="Y21" i="6"/>
  <c r="AA21" i="6" s="1"/>
  <c r="AB21" i="6" l="1"/>
  <c r="AC21" i="6"/>
  <c r="AA22" i="6"/>
  <c r="AC22" i="6" s="1"/>
  <c r="X23" i="6"/>
  <c r="AB22" i="6" l="1"/>
  <c r="W23" i="6"/>
  <c r="X24" i="6"/>
  <c r="X25" i="6" l="1"/>
  <c r="W24" i="6"/>
  <c r="Y24" i="6" s="1"/>
  <c r="AA24" i="6" s="1"/>
  <c r="AA23" i="6"/>
  <c r="AB23" i="6" l="1"/>
  <c r="AC23" i="6"/>
  <c r="AC24" i="6"/>
  <c r="AB24" i="6"/>
  <c r="W25" i="6"/>
  <c r="Y25" i="6" s="1"/>
  <c r="AA25" i="6" s="1"/>
  <c r="X26" i="6"/>
  <c r="W26" i="6" l="1"/>
  <c r="Y26" i="6" s="1"/>
  <c r="AA26" i="6" s="1"/>
  <c r="X27" i="6"/>
  <c r="AC25" i="6"/>
  <c r="AB25" i="6"/>
  <c r="W27" i="6" l="1"/>
  <c r="Y27" i="6" s="1"/>
  <c r="AA27" i="6" s="1"/>
  <c r="X28" i="6"/>
  <c r="AC26" i="6"/>
  <c r="AB26" i="6"/>
  <c r="W28" i="6" l="1"/>
  <c r="Y28" i="6" s="1"/>
  <c r="AA28" i="6" s="1"/>
  <c r="X29" i="6"/>
  <c r="AC27" i="6"/>
  <c r="AB27" i="6"/>
  <c r="W29" i="6" l="1"/>
  <c r="Y29" i="6" s="1"/>
  <c r="AA29" i="6" s="1"/>
  <c r="X30" i="6"/>
  <c r="AB28" i="6"/>
  <c r="AC28" i="6"/>
  <c r="W30" i="6" l="1"/>
  <c r="Y30" i="6" s="1"/>
  <c r="AA30" i="6" s="1"/>
  <c r="X31" i="6"/>
  <c r="AC30" i="6"/>
  <c r="AB30" i="6"/>
  <c r="AB29" i="6"/>
  <c r="AC29" i="6"/>
  <c r="X32" i="6" l="1"/>
  <c r="W31" i="6"/>
  <c r="Y31" i="6" s="1"/>
  <c r="AA31" i="6" s="1"/>
  <c r="AC31" i="6" l="1"/>
  <c r="AB31" i="6"/>
  <c r="W32" i="6"/>
  <c r="Y32" i="6" s="1"/>
  <c r="AA32" i="6" s="1"/>
  <c r="X33" i="6"/>
  <c r="X34" i="6" l="1"/>
  <c r="W34" i="6" s="1"/>
  <c r="W33" i="6"/>
  <c r="Y33" i="6" s="1"/>
  <c r="AA33" i="6" s="1"/>
  <c r="AC32" i="6"/>
  <c r="AB32" i="6"/>
  <c r="AC33" i="6" l="1"/>
  <c r="AB33" i="6"/>
  <c r="Y34" i="6"/>
  <c r="AA34" i="6" s="1"/>
  <c r="W35" i="6"/>
  <c r="Z35" i="6" l="1"/>
  <c r="Y35" i="6" s="1"/>
  <c r="AC34" i="6"/>
  <c r="AB34" i="6"/>
  <c r="AA35" i="6" l="1"/>
  <c r="Y36" i="6"/>
  <c r="AA36" i="6" l="1"/>
  <c r="Y37" i="6"/>
  <c r="AC35" i="6"/>
  <c r="AB35" i="6"/>
  <c r="AA37" i="6" l="1"/>
  <c r="Y38" i="6"/>
  <c r="AC36" i="6"/>
  <c r="AB36" i="6"/>
  <c r="AA38" i="6" l="1"/>
  <c r="Y39" i="6"/>
  <c r="AC37" i="6"/>
  <c r="AB37" i="6"/>
  <c r="Y40" i="6" l="1"/>
  <c r="AA39" i="6"/>
  <c r="AB38" i="6"/>
  <c r="AC38" i="6"/>
  <c r="AC39" i="6" l="1"/>
  <c r="AB39" i="6"/>
  <c r="Y41" i="6"/>
  <c r="AA40" i="6"/>
  <c r="AC40" i="6" l="1"/>
  <c r="AB40" i="6"/>
  <c r="Y42" i="6"/>
  <c r="AA41" i="6"/>
  <c r="AC41" i="6" l="1"/>
  <c r="AB41" i="6"/>
  <c r="Y43" i="6"/>
  <c r="AA42" i="6"/>
  <c r="Y44" i="6" l="1"/>
  <c r="AA43" i="6"/>
  <c r="AB42" i="6"/>
  <c r="AC42" i="6"/>
  <c r="AC43" i="6" l="1"/>
  <c r="AB43" i="6"/>
  <c r="Y45" i="6"/>
  <c r="AA44" i="6"/>
  <c r="AC44" i="6" l="1"/>
  <c r="AB44" i="6"/>
  <c r="Y46" i="6"/>
  <c r="AA45" i="6"/>
  <c r="Y47" i="6" l="1"/>
  <c r="AA46" i="6"/>
  <c r="AB45" i="6"/>
  <c r="AC45" i="6"/>
  <c r="AB46" i="6" l="1"/>
  <c r="AC46" i="6"/>
  <c r="Y48" i="6"/>
  <c r="AA47" i="6"/>
  <c r="Y49" i="6" l="1"/>
  <c r="AA48" i="6"/>
  <c r="AC47" i="6"/>
  <c r="AB47" i="6"/>
  <c r="AC48" i="6" l="1"/>
  <c r="AB48" i="6"/>
  <c r="Y50" i="6"/>
  <c r="AA49" i="6"/>
  <c r="Y51" i="6" l="1"/>
  <c r="AA50" i="6"/>
  <c r="AC49" i="6"/>
  <c r="AB49" i="6"/>
  <c r="AB50" i="6" l="1"/>
  <c r="AC50" i="6"/>
  <c r="Y52" i="6"/>
  <c r="AA51" i="6"/>
  <c r="AC51" i="6" l="1"/>
  <c r="AB51" i="6"/>
  <c r="Y53" i="6"/>
  <c r="AA52" i="6"/>
  <c r="Y54" i="6" l="1"/>
  <c r="AA53" i="6"/>
  <c r="AC52" i="6"/>
  <c r="AB52" i="6"/>
  <c r="AC53" i="6" l="1"/>
  <c r="AB53" i="6"/>
  <c r="W55" i="6"/>
  <c r="AA54" i="6"/>
  <c r="Z55" i="6" l="1"/>
  <c r="Y55" i="6" s="1"/>
  <c r="AB54" i="6"/>
  <c r="AC54" i="6"/>
  <c r="X55" i="6" l="1"/>
  <c r="X56" i="6" s="1"/>
  <c r="AA55" i="6"/>
  <c r="AC55" i="6" l="1"/>
  <c r="AB55" i="6"/>
  <c r="X57" i="6"/>
  <c r="W56" i="6"/>
  <c r="Y56" i="6" s="1"/>
  <c r="AA56" i="6" s="1"/>
  <c r="AC56" i="6" l="1"/>
  <c r="AB56" i="6"/>
  <c r="W57" i="6"/>
  <c r="Y57" i="6" s="1"/>
  <c r="AA57" i="6" s="1"/>
  <c r="X58" i="6"/>
  <c r="AC57" i="6" l="1"/>
  <c r="AB57" i="6"/>
  <c r="W58" i="6"/>
  <c r="Y58" i="6" s="1"/>
  <c r="AA58" i="6" s="1"/>
  <c r="X59" i="6"/>
  <c r="X60" i="6" l="1"/>
  <c r="W59" i="6"/>
  <c r="Y59" i="6" s="1"/>
  <c r="AA59" i="6" s="1"/>
  <c r="AB58" i="6"/>
  <c r="AC58" i="6"/>
  <c r="AC59" i="6" l="1"/>
  <c r="AB59" i="6"/>
  <c r="W60" i="6"/>
  <c r="Y60" i="6" s="1"/>
  <c r="AA60" i="6" s="1"/>
  <c r="X61" i="6"/>
  <c r="AC60" i="6" l="1"/>
  <c r="AB60" i="6"/>
  <c r="X62" i="6"/>
  <c r="W61" i="6"/>
  <c r="Y61" i="6" s="1"/>
  <c r="AA61" i="6" s="1"/>
  <c r="AB61" i="6" l="1"/>
  <c r="AC61" i="6"/>
  <c r="W62" i="6"/>
  <c r="Y62" i="6" s="1"/>
  <c r="AA62" i="6" s="1"/>
  <c r="X63" i="6"/>
  <c r="AC62" i="6" l="1"/>
  <c r="AB62" i="6"/>
  <c r="X64" i="6"/>
  <c r="W63" i="6"/>
  <c r="Y63" i="6" s="1"/>
  <c r="AA63" i="6" s="1"/>
  <c r="W64" i="6" l="1"/>
  <c r="Y64" i="6" s="1"/>
  <c r="AA64" i="6" s="1"/>
  <c r="X65" i="6"/>
  <c r="AB63" i="6"/>
  <c r="AC63" i="6"/>
  <c r="X66" i="6" l="1"/>
  <c r="W65" i="6"/>
  <c r="Y65" i="6" s="1"/>
  <c r="AA65" i="6" s="1"/>
  <c r="AC64" i="6"/>
  <c r="AB64" i="6"/>
  <c r="AC65" i="6" l="1"/>
  <c r="AB65" i="6"/>
  <c r="W66" i="6"/>
  <c r="Y66" i="6" s="1"/>
  <c r="AA66" i="6" s="1"/>
  <c r="X67" i="6"/>
  <c r="AC66" i="6" l="1"/>
  <c r="AB66" i="6"/>
  <c r="X68" i="6"/>
  <c r="W67" i="6"/>
  <c r="Y67" i="6" s="1"/>
  <c r="AA67" i="6" s="1"/>
  <c r="AB67" i="6" l="1"/>
  <c r="AC67" i="6"/>
  <c r="W68" i="6"/>
  <c r="Y68" i="6" s="1"/>
  <c r="AA68" i="6" s="1"/>
  <c r="X69" i="6"/>
  <c r="W69" i="6" l="1"/>
  <c r="Y69" i="6" s="1"/>
  <c r="AA69" i="6" s="1"/>
  <c r="X70" i="6"/>
  <c r="AC68" i="6"/>
  <c r="AB68" i="6"/>
  <c r="X71" i="6" l="1"/>
  <c r="W70" i="6"/>
  <c r="Y70" i="6" s="1"/>
  <c r="AA70" i="6" s="1"/>
  <c r="AB69" i="6"/>
  <c r="AC69" i="6"/>
  <c r="AC70" i="6" l="1"/>
  <c r="AB70" i="6"/>
  <c r="W71" i="6"/>
  <c r="Y71" i="6" s="1"/>
  <c r="AA71" i="6" s="1"/>
  <c r="X72" i="6"/>
  <c r="AC71" i="6" l="1"/>
  <c r="AB71" i="6"/>
  <c r="W72" i="6"/>
  <c r="Y72" i="6" s="1"/>
  <c r="AA72" i="6" s="1"/>
  <c r="X73" i="6"/>
  <c r="X74" i="6" l="1"/>
  <c r="W73" i="6"/>
  <c r="Y73" i="6" s="1"/>
  <c r="AA73" i="6" s="1"/>
  <c r="AC72" i="6"/>
  <c r="AB72" i="6"/>
  <c r="AC73" i="6" l="1"/>
  <c r="AB73" i="6"/>
  <c r="W74" i="6"/>
  <c r="Y74" i="6" s="1"/>
  <c r="AA74" i="6" s="1"/>
  <c r="X75" i="6"/>
  <c r="AB74" i="6" l="1"/>
  <c r="AC74" i="6"/>
  <c r="W75" i="6"/>
  <c r="Y75" i="6" s="1"/>
  <c r="AA75" i="6" s="1"/>
  <c r="X76" i="6"/>
  <c r="AC75" i="6" l="1"/>
  <c r="AB75" i="6"/>
  <c r="W76" i="6"/>
  <c r="Y76" i="6" s="1"/>
  <c r="AA76" i="6" s="1"/>
  <c r="X77" i="6"/>
  <c r="AC76" i="6" l="1"/>
  <c r="AB76" i="6"/>
  <c r="X78" i="6"/>
  <c r="W77" i="6"/>
  <c r="Y77" i="6" s="1"/>
  <c r="AA77" i="6" s="1"/>
  <c r="AB77" i="6" l="1"/>
  <c r="AC77" i="6"/>
  <c r="X79" i="6"/>
  <c r="W78" i="6"/>
  <c r="Y78" i="6" s="1"/>
  <c r="AA78" i="6" s="1"/>
  <c r="W79" i="6" l="1"/>
  <c r="Y79" i="6" s="1"/>
  <c r="AA79" i="6" s="1"/>
  <c r="X80" i="6"/>
  <c r="AC78" i="6"/>
  <c r="AB78" i="6"/>
  <c r="W80" i="6" l="1"/>
  <c r="Y80" i="6" s="1"/>
  <c r="AA80" i="6" s="1"/>
  <c r="X81" i="6"/>
  <c r="AC79" i="6"/>
  <c r="AB79" i="6"/>
  <c r="W81" i="6" l="1"/>
  <c r="Y81" i="6" s="1"/>
  <c r="AA81" i="6" s="1"/>
  <c r="X82" i="6"/>
  <c r="AB80" i="6"/>
  <c r="AC80" i="6"/>
  <c r="W82" i="6" l="1"/>
  <c r="Y82" i="6" s="1"/>
  <c r="AA82" i="6" s="1"/>
  <c r="X83" i="6"/>
  <c r="AC81" i="6"/>
  <c r="AB81" i="6"/>
  <c r="W83" i="6" l="1"/>
  <c r="Y83" i="6" s="1"/>
  <c r="AA83" i="6" s="1"/>
  <c r="X84" i="6"/>
  <c r="AB82" i="6"/>
  <c r="AC82" i="6"/>
  <c r="W84" i="6" l="1"/>
  <c r="Y84" i="6" s="1"/>
  <c r="AA84" i="6" s="1"/>
  <c r="X85" i="6"/>
  <c r="AC83" i="6"/>
  <c r="AB83" i="6"/>
  <c r="W85" i="6" l="1"/>
  <c r="Y85" i="6" s="1"/>
  <c r="AA85" i="6" s="1"/>
  <c r="X86" i="6"/>
  <c r="AB84" i="6"/>
  <c r="AC84" i="6"/>
  <c r="W86" i="6" l="1"/>
  <c r="Y86" i="6" s="1"/>
  <c r="AA86" i="6" s="1"/>
  <c r="X87" i="6"/>
  <c r="AC85" i="6"/>
  <c r="AB85" i="6"/>
  <c r="W87" i="6" l="1"/>
  <c r="Y87" i="6" s="1"/>
  <c r="AA87" i="6" s="1"/>
  <c r="X88" i="6"/>
  <c r="AC86" i="6"/>
  <c r="AB86" i="6"/>
  <c r="W88" i="6" l="1"/>
  <c r="Y88" i="6" s="1"/>
  <c r="AA88" i="6" s="1"/>
  <c r="X89" i="6"/>
  <c r="AB87" i="6"/>
  <c r="AC87" i="6"/>
  <c r="AB88" i="6" l="1"/>
  <c r="AC88" i="6"/>
  <c r="W89" i="6"/>
  <c r="Y89" i="6" s="1"/>
  <c r="AA89" i="6" s="1"/>
  <c r="X90" i="6"/>
  <c r="AC89" i="6" l="1"/>
  <c r="AB89" i="6"/>
  <c r="W90" i="6"/>
  <c r="Y90" i="6" s="1"/>
  <c r="AA90" i="6" s="1"/>
  <c r="X91" i="6"/>
  <c r="W91" i="6" l="1"/>
  <c r="Y91" i="6" s="1"/>
  <c r="AA91" i="6" s="1"/>
  <c r="X92" i="6"/>
  <c r="AB90" i="6"/>
  <c r="AC90" i="6"/>
  <c r="W92" i="6" l="1"/>
  <c r="Y92" i="6" s="1"/>
  <c r="AA92" i="6" s="1"/>
  <c r="X93" i="6"/>
  <c r="AB91" i="6"/>
  <c r="AC91" i="6"/>
  <c r="W93" i="6" l="1"/>
  <c r="Y93" i="6" s="1"/>
  <c r="AA93" i="6" s="1"/>
  <c r="X94" i="6"/>
  <c r="AC92" i="6"/>
  <c r="AB92" i="6"/>
  <c r="X95" i="6" l="1"/>
  <c r="W94" i="6"/>
  <c r="Y94" i="6" s="1"/>
  <c r="AA94" i="6" s="1"/>
  <c r="AC93" i="6"/>
  <c r="AB93" i="6"/>
  <c r="AC94" i="6" l="1"/>
  <c r="AB94" i="6"/>
  <c r="W95" i="6"/>
  <c r="Y95" i="6" s="1"/>
  <c r="AA95" i="6" s="1"/>
  <c r="X96" i="6"/>
  <c r="AC95" i="6" l="1"/>
  <c r="AB95" i="6"/>
  <c r="W96" i="6"/>
  <c r="Y96" i="6" s="1"/>
  <c r="AA96" i="6" s="1"/>
  <c r="X97" i="6"/>
  <c r="AC96" i="6" l="1"/>
  <c r="AB96" i="6"/>
  <c r="W97" i="6"/>
  <c r="Y97" i="6" s="1"/>
  <c r="AA97" i="6" s="1"/>
  <c r="X98" i="6"/>
  <c r="W98" i="6" l="1"/>
  <c r="Y98" i="6" s="1"/>
  <c r="AA98" i="6" s="1"/>
  <c r="X99" i="6"/>
  <c r="AC97" i="6"/>
  <c r="AB97" i="6"/>
  <c r="X100" i="6" l="1"/>
  <c r="W99" i="6"/>
  <c r="Y99" i="6" s="1"/>
  <c r="AA99" i="6" s="1"/>
  <c r="AB98" i="6"/>
  <c r="AC98" i="6"/>
  <c r="AC99" i="6" l="1"/>
  <c r="AB99" i="6"/>
  <c r="W100" i="6"/>
  <c r="Y100" i="6" s="1"/>
  <c r="AA100" i="6" s="1"/>
  <c r="X101" i="6"/>
  <c r="W101" i="6" l="1"/>
  <c r="Y101" i="6" s="1"/>
  <c r="AA101" i="6" s="1"/>
  <c r="X102" i="6"/>
  <c r="AC100" i="6"/>
  <c r="AB100" i="6"/>
  <c r="AC101" i="6" l="1"/>
  <c r="AB101" i="6"/>
  <c r="W102" i="6"/>
  <c r="Y102" i="6" s="1"/>
  <c r="AA102" i="6" s="1"/>
  <c r="X103" i="6"/>
  <c r="AC102" i="6" l="1"/>
  <c r="AB102" i="6"/>
  <c r="W103" i="6"/>
  <c r="Y103" i="6" s="1"/>
  <c r="AA103" i="6" s="1"/>
  <c r="X104" i="6"/>
  <c r="AB103" i="6" l="1"/>
  <c r="AC103" i="6"/>
  <c r="W104" i="6"/>
  <c r="Y104" i="6" s="1"/>
  <c r="AA104" i="6" s="1"/>
  <c r="X105" i="6"/>
  <c r="AB104" i="6" l="1"/>
  <c r="AC104" i="6"/>
  <c r="W105" i="6"/>
  <c r="Y105" i="6" s="1"/>
  <c r="AA105" i="6" s="1"/>
  <c r="X106" i="6"/>
  <c r="W106" i="6" l="1"/>
  <c r="Y106" i="6" s="1"/>
  <c r="AA106" i="6" s="1"/>
  <c r="X107" i="6"/>
  <c r="AC105" i="6"/>
  <c r="AB105" i="6"/>
  <c r="W107" i="6" l="1"/>
  <c r="Y107" i="6" s="1"/>
  <c r="AA107" i="6" s="1"/>
  <c r="X108" i="6"/>
  <c r="AC106" i="6"/>
  <c r="AB106" i="6"/>
  <c r="W108" i="6" l="1"/>
  <c r="Y108" i="6" s="1"/>
  <c r="AA108" i="6" s="1"/>
  <c r="X109" i="6"/>
  <c r="AC107" i="6"/>
  <c r="AB107" i="6"/>
  <c r="W109" i="6" l="1"/>
  <c r="Y109" i="6" s="1"/>
  <c r="AA109" i="6" s="1"/>
  <c r="X110" i="6"/>
  <c r="AC108" i="6"/>
  <c r="AB108" i="6"/>
  <c r="W110" i="6" l="1"/>
  <c r="Y110" i="6" s="1"/>
  <c r="AA110" i="6" s="1"/>
  <c r="X111" i="6"/>
  <c r="AC109" i="6"/>
  <c r="AB109" i="6"/>
  <c r="W111" i="6" l="1"/>
  <c r="Y111" i="6" s="1"/>
  <c r="AA111" i="6" s="1"/>
  <c r="X112" i="6"/>
  <c r="AB110" i="6"/>
  <c r="AC110" i="6"/>
  <c r="W112" i="6" l="1"/>
  <c r="Y112" i="6" s="1"/>
  <c r="AA112" i="6" s="1"/>
  <c r="X113" i="6"/>
  <c r="AB111" i="6"/>
  <c r="AC111" i="6"/>
  <c r="W113" i="6" l="1"/>
  <c r="Y113" i="6" s="1"/>
  <c r="AA113" i="6" s="1"/>
  <c r="X114" i="6"/>
  <c r="AB112" i="6"/>
  <c r="AC112" i="6"/>
  <c r="W114" i="6" l="1"/>
  <c r="Y114" i="6" s="1"/>
  <c r="AA114" i="6" s="1"/>
  <c r="X115" i="6"/>
  <c r="AC113" i="6"/>
  <c r="AB113" i="6"/>
  <c r="X116" i="6" l="1"/>
  <c r="W115" i="6"/>
  <c r="Y115" i="6" s="1"/>
  <c r="AA115" i="6" s="1"/>
  <c r="AB114" i="6"/>
  <c r="AC114" i="6"/>
  <c r="AC115" i="6" l="1"/>
  <c r="AB115" i="6"/>
  <c r="X117" i="6"/>
  <c r="W116" i="6"/>
  <c r="Y116" i="6" s="1"/>
  <c r="AA116" i="6" s="1"/>
  <c r="X118" i="6" l="1"/>
  <c r="W117" i="6"/>
  <c r="Y117" i="6" s="1"/>
  <c r="AA117" i="6" s="1"/>
  <c r="AC116" i="6"/>
  <c r="AB116" i="6"/>
  <c r="AC117" i="6" l="1"/>
  <c r="AB117" i="6"/>
  <c r="X119" i="6"/>
  <c r="W118" i="6"/>
  <c r="Y118" i="6" s="1"/>
  <c r="AA118" i="6" s="1"/>
  <c r="AC118" i="6" l="1"/>
  <c r="AB118" i="6"/>
  <c r="W119" i="6"/>
  <c r="Y119" i="6" s="1"/>
  <c r="AA119" i="6" s="1"/>
  <c r="X120" i="6"/>
  <c r="W120" i="6" l="1"/>
  <c r="Y120" i="6" s="1"/>
  <c r="AA120" i="6" s="1"/>
  <c r="X121" i="6"/>
  <c r="AC119" i="6"/>
  <c r="AB119" i="6"/>
  <c r="X122" i="6" l="1"/>
  <c r="W121" i="6"/>
  <c r="Y121" i="6" s="1"/>
  <c r="AA121" i="6" s="1"/>
  <c r="AC120" i="6"/>
  <c r="AB120" i="6"/>
  <c r="AC121" i="6" l="1"/>
  <c r="AB121" i="6"/>
  <c r="W122" i="6"/>
  <c r="Y122" i="6" s="1"/>
  <c r="AA122" i="6" s="1"/>
  <c r="X123" i="6"/>
  <c r="X124" i="6" l="1"/>
  <c r="W123" i="6"/>
  <c r="Y123" i="6" s="1"/>
  <c r="AA123" i="6" s="1"/>
  <c r="AC122" i="6"/>
  <c r="AB122" i="6"/>
  <c r="AB123" i="6" l="1"/>
  <c r="AC123" i="6"/>
  <c r="X125" i="6"/>
  <c r="W124" i="6"/>
  <c r="Y124" i="6" s="1"/>
  <c r="AA124" i="6" s="1"/>
  <c r="AC124" i="6" l="1"/>
  <c r="AB124" i="6"/>
  <c r="X126" i="6"/>
  <c r="W125" i="6"/>
  <c r="Y125" i="6" s="1"/>
  <c r="AA125" i="6" s="1"/>
  <c r="AC125" i="6" l="1"/>
  <c r="AB125" i="6"/>
  <c r="X127" i="6"/>
  <c r="W126" i="6"/>
  <c r="Y126" i="6" s="1"/>
  <c r="AA126" i="6" s="1"/>
  <c r="AC126" i="6" l="1"/>
  <c r="AB126" i="6"/>
  <c r="X128" i="6"/>
  <c r="W127" i="6"/>
  <c r="Y127" i="6" s="1"/>
  <c r="AA127" i="6" s="1"/>
  <c r="AC127" i="6" l="1"/>
  <c r="AB127" i="6"/>
  <c r="W128" i="6"/>
  <c r="Y128" i="6" s="1"/>
  <c r="AA128" i="6" s="1"/>
  <c r="X129" i="6"/>
  <c r="X130" i="6" l="1"/>
  <c r="W129" i="6"/>
  <c r="Y129" i="6" s="1"/>
  <c r="AA129" i="6" s="1"/>
  <c r="AB128" i="6"/>
  <c r="AC128" i="6"/>
  <c r="AC129" i="6" l="1"/>
  <c r="AB129" i="6"/>
  <c r="W130" i="6"/>
  <c r="Y130" i="6" s="1"/>
  <c r="AA130" i="6" s="1"/>
  <c r="X131" i="6"/>
  <c r="X132" i="6" l="1"/>
  <c r="W131" i="6"/>
  <c r="Y131" i="6" s="1"/>
  <c r="AA131" i="6" s="1"/>
  <c r="AC130" i="6"/>
  <c r="AB130" i="6"/>
  <c r="AC131" i="6" l="1"/>
  <c r="AB131" i="6"/>
  <c r="X133" i="6"/>
  <c r="W132" i="6"/>
  <c r="Y132" i="6" s="1"/>
  <c r="AA132" i="6" s="1"/>
  <c r="AC132" i="6" l="1"/>
  <c r="AB132" i="6"/>
  <c r="X134" i="6"/>
  <c r="W133" i="6"/>
  <c r="Y133" i="6" s="1"/>
  <c r="AA133" i="6" s="1"/>
  <c r="AC133" i="6" l="1"/>
  <c r="AB133" i="6"/>
  <c r="X135" i="6"/>
  <c r="W134" i="6"/>
  <c r="Y134" i="6" s="1"/>
  <c r="AA134" i="6" s="1"/>
  <c r="AC134" i="6" l="1"/>
  <c r="AB134" i="6"/>
  <c r="X136" i="6"/>
  <c r="W135" i="6"/>
  <c r="Y135" i="6" s="1"/>
  <c r="AA135" i="6" s="1"/>
  <c r="AC135" i="6" l="1"/>
  <c r="AB135" i="6"/>
  <c r="W136" i="6"/>
  <c r="Y136" i="6" s="1"/>
  <c r="AA136" i="6" s="1"/>
  <c r="X137" i="6"/>
  <c r="X138" i="6" l="1"/>
  <c r="W137" i="6"/>
  <c r="Y137" i="6" s="1"/>
  <c r="AA137" i="6" s="1"/>
  <c r="AC136" i="6"/>
  <c r="AB136" i="6"/>
  <c r="AB137" i="6" l="1"/>
  <c r="AC137" i="6"/>
  <c r="W138" i="6"/>
  <c r="Y138" i="6" s="1"/>
  <c r="AA138" i="6" s="1"/>
  <c r="X139" i="6"/>
  <c r="X140" i="6" l="1"/>
  <c r="W139" i="6"/>
  <c r="Y139" i="6" s="1"/>
  <c r="AA139" i="6" s="1"/>
  <c r="AC138" i="6"/>
  <c r="AB138" i="6"/>
  <c r="AC139" i="6" l="1"/>
  <c r="AB139" i="6"/>
  <c r="W140" i="6"/>
  <c r="Y140" i="6" s="1"/>
  <c r="AA140" i="6" s="1"/>
  <c r="X141" i="6"/>
  <c r="X142" i="6" l="1"/>
  <c r="W141" i="6"/>
  <c r="Y141" i="6" s="1"/>
  <c r="AA141" i="6" s="1"/>
  <c r="AC140" i="6"/>
  <c r="AB140" i="6"/>
  <c r="AC141" i="6" l="1"/>
  <c r="AB141" i="6"/>
  <c r="W142" i="6"/>
  <c r="Y142" i="6" s="1"/>
  <c r="AA142" i="6" s="1"/>
  <c r="X143" i="6"/>
  <c r="X144" i="6" l="1"/>
  <c r="W143" i="6"/>
  <c r="Y143" i="6" s="1"/>
  <c r="AA143" i="6" s="1"/>
  <c r="AC142" i="6"/>
  <c r="AB142" i="6"/>
  <c r="AC143" i="6" l="1"/>
  <c r="AB143" i="6"/>
  <c r="W144" i="6"/>
  <c r="Y144" i="6" s="1"/>
  <c r="AA144" i="6" s="1"/>
  <c r="X145" i="6"/>
  <c r="W145" i="6" l="1"/>
  <c r="Y145" i="6" s="1"/>
  <c r="AA145" i="6" s="1"/>
  <c r="X146" i="6"/>
  <c r="AC144" i="6"/>
  <c r="AB144" i="6"/>
  <c r="W146" i="6" l="1"/>
  <c r="Y146" i="6" s="1"/>
  <c r="AA146" i="6" s="1"/>
  <c r="X147" i="6"/>
  <c r="AC145" i="6"/>
  <c r="AB145" i="6"/>
  <c r="X148" i="6" l="1"/>
  <c r="W147" i="6"/>
  <c r="Y147" i="6" s="1"/>
  <c r="AA147" i="6" s="1"/>
  <c r="AC146" i="6"/>
  <c r="AB146" i="6"/>
  <c r="AC147" i="6" l="1"/>
  <c r="AB147" i="6"/>
  <c r="W148" i="6"/>
  <c r="Y148" i="6" s="1"/>
  <c r="AA148" i="6" s="1"/>
  <c r="X149" i="6"/>
  <c r="X150" i="6" l="1"/>
  <c r="W149" i="6"/>
  <c r="Y149" i="6" s="1"/>
  <c r="AA149" i="6" s="1"/>
  <c r="AC148" i="6"/>
  <c r="AB148" i="6"/>
  <c r="AC149" i="6" l="1"/>
  <c r="AB149" i="6"/>
  <c r="W150" i="6"/>
  <c r="Y150" i="6" s="1"/>
  <c r="AA150" i="6" s="1"/>
  <c r="X151" i="6"/>
  <c r="X152" i="6" l="1"/>
  <c r="W151" i="6"/>
  <c r="Y151" i="6" s="1"/>
  <c r="AA151" i="6" s="1"/>
  <c r="AC150" i="6"/>
  <c r="AB150" i="6"/>
  <c r="AC151" i="6" l="1"/>
  <c r="AB151" i="6"/>
  <c r="W152" i="6"/>
  <c r="Y152" i="6" s="1"/>
  <c r="AA152" i="6" s="1"/>
  <c r="X153" i="6"/>
  <c r="X154" i="6" l="1"/>
  <c r="W153" i="6"/>
  <c r="Y153" i="6" s="1"/>
  <c r="AA153" i="6" s="1"/>
  <c r="AC152" i="6"/>
  <c r="AB152" i="6"/>
  <c r="AC153" i="6" l="1"/>
  <c r="AB153" i="6"/>
  <c r="W154" i="6"/>
  <c r="Y154" i="6" s="1"/>
  <c r="AA154" i="6" s="1"/>
  <c r="X155" i="6"/>
  <c r="W155" i="6" l="1"/>
  <c r="Y155" i="6" s="1"/>
  <c r="AA155" i="6" s="1"/>
  <c r="X156" i="6"/>
  <c r="AC154" i="6"/>
  <c r="AB154" i="6"/>
  <c r="W156" i="6" l="1"/>
  <c r="Y156" i="6" s="1"/>
  <c r="AA156" i="6" s="1"/>
  <c r="X157" i="6"/>
  <c r="AC155" i="6"/>
  <c r="AB155" i="6"/>
  <c r="W157" i="6" l="1"/>
  <c r="Y157" i="6" s="1"/>
  <c r="AA157" i="6" s="1"/>
  <c r="X158" i="6"/>
  <c r="AC156" i="6"/>
  <c r="AB156" i="6"/>
  <c r="W158" i="6" l="1"/>
  <c r="Y158" i="6" s="1"/>
  <c r="AA158" i="6" s="1"/>
  <c r="X159" i="6"/>
  <c r="AC157" i="6"/>
  <c r="AB157" i="6"/>
  <c r="W159" i="6" l="1"/>
  <c r="Y159" i="6" s="1"/>
  <c r="AA159" i="6" s="1"/>
  <c r="X160" i="6"/>
  <c r="AB158" i="6"/>
  <c r="AC158" i="6"/>
  <c r="W160" i="6" l="1"/>
  <c r="Y160" i="6" s="1"/>
  <c r="AA160" i="6" s="1"/>
  <c r="X161" i="6"/>
  <c r="AC159" i="6"/>
  <c r="AB159" i="6"/>
  <c r="W161" i="6" l="1"/>
  <c r="Y161" i="6" s="1"/>
  <c r="AA161" i="6" s="1"/>
  <c r="X162" i="6"/>
  <c r="AC160" i="6"/>
  <c r="AB160" i="6"/>
  <c r="W162" i="6" l="1"/>
  <c r="Y162" i="6" s="1"/>
  <c r="AA162" i="6" s="1"/>
  <c r="X163" i="6"/>
  <c r="AC161" i="6"/>
  <c r="AB161" i="6"/>
  <c r="X164" i="6" l="1"/>
  <c r="W163" i="6"/>
  <c r="Y163" i="6" s="1"/>
  <c r="AA163" i="6" s="1"/>
  <c r="AC162" i="6"/>
  <c r="AB162" i="6"/>
  <c r="AC163" i="6" l="1"/>
  <c r="AB163" i="6"/>
  <c r="W164" i="6"/>
  <c r="Y164" i="6" s="1"/>
  <c r="AA164" i="6" s="1"/>
  <c r="X165" i="6"/>
  <c r="X166" i="6" l="1"/>
  <c r="W165" i="6"/>
  <c r="Y165" i="6" s="1"/>
  <c r="AA165" i="6" s="1"/>
  <c r="AC164" i="6"/>
  <c r="AB164" i="6"/>
  <c r="AC165" i="6" l="1"/>
  <c r="AB165" i="6"/>
  <c r="W166" i="6"/>
  <c r="Y166" i="6" s="1"/>
  <c r="AA166" i="6" s="1"/>
  <c r="X167" i="6"/>
  <c r="X168" i="6" l="1"/>
  <c r="W167" i="6"/>
  <c r="Y167" i="6" s="1"/>
  <c r="AA167" i="6" s="1"/>
  <c r="AC166" i="6"/>
  <c r="AB166" i="6"/>
  <c r="AC167" i="6" l="1"/>
  <c r="AB167" i="6"/>
  <c r="W168" i="6"/>
  <c r="Y168" i="6" s="1"/>
  <c r="AA168" i="6" s="1"/>
  <c r="X169" i="6"/>
  <c r="X170" i="6" l="1"/>
  <c r="W170" i="6" s="1"/>
  <c r="Y170" i="6" s="1"/>
  <c r="AA170" i="6" s="1"/>
  <c r="W169" i="6"/>
  <c r="Y169" i="6" s="1"/>
  <c r="AA169" i="6" s="1"/>
  <c r="AC168" i="6"/>
  <c r="AB168" i="6"/>
  <c r="AC169" i="6" l="1"/>
  <c r="AB169" i="6"/>
  <c r="AC170" i="6"/>
  <c r="AB170" i="6"/>
</calcChain>
</file>

<file path=xl/sharedStrings.xml><?xml version="1.0" encoding="utf-8"?>
<sst xmlns="http://schemas.openxmlformats.org/spreadsheetml/2006/main" count="28" uniqueCount="22">
  <si>
    <t>target</t>
  </si>
  <si>
    <t>Date</t>
  </si>
  <si>
    <t>target_variable</t>
  </si>
  <si>
    <t>cnt_days</t>
  </si>
  <si>
    <t>cnt_change</t>
  </si>
  <si>
    <t>cagr_benchmark</t>
  </si>
  <si>
    <t>cagr_target_without_costs</t>
  </si>
  <si>
    <t>cagr_target_with_costs</t>
  </si>
  <si>
    <t>Close</t>
  </si>
  <si>
    <t>log_Close</t>
  </si>
  <si>
    <t>log_return</t>
  </si>
  <si>
    <t>spr</t>
  </si>
  <si>
    <t>target_change</t>
  </si>
  <si>
    <t>kapital</t>
  </si>
  <si>
    <t>koszt</t>
  </si>
  <si>
    <t>sztuki</t>
  </si>
  <si>
    <t>saldo</t>
  </si>
  <si>
    <t>log_return_strategy</t>
  </si>
  <si>
    <t>log_return_strategy_with_costs</t>
  </si>
  <si>
    <t>LN(1-koszt)</t>
  </si>
  <si>
    <t>spr_cum</t>
  </si>
  <si>
    <t>i tak dalej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</si>
</sst>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%"/>
    <numFmt numFmtId="166" formatCode="#,##0.0000000"/>
    <numFmt numFmtId="167" formatCode="#,##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6" fontId="0" fillId="2" borderId="0" xfId="0" applyNumberFormat="1" applyFill="1"/>
    <xf numFmtId="0" fontId="0" fillId="3" borderId="0" xfId="0" applyFill="1"/>
    <xf numFmtId="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7" fontId="0" fillId="0" borderId="0" xfId="0" applyNumberFormat="1"/>
    <xf numFmtId="164" fontId="1" fillId="4" borderId="1" xfId="0" applyNumberFormat="1" applyFont="1" applyFill="1" applyBorder="1" applyAlignment="1">
      <alignment horizontal="center" vertical="top"/>
    </xf>
    <xf numFmtId="0" fontId="0" fillId="4" borderId="0" xfId="0" applyFill="1"/>
    <xf numFmtId="165" fontId="0" fillId="4" borderId="0" xfId="0" applyNumberFormat="1" applyFill="1"/>
    <xf numFmtId="166" fontId="0" fillId="4" borderId="0" xfId="0" applyNumberFormat="1" applyFill="1"/>
    <xf numFmtId="167" fontId="0" fillId="4" borderId="0" xfId="0" applyNumberFormat="1" applyFill="1"/>
    <xf numFmtId="4" fontId="0" fillId="4" borderId="0" xfId="0" applyNumberFormat="1" applyFill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/>
  </sheetViews>
  <sheetFormatPr defaultRowHeight="14.4" x14ac:dyDescent="0.3"/>
  <cols>
    <col min="1" max="1" width="2" bestFit="1" customWidth="1"/>
    <col min="2" max="2" width="13.77734375" bestFit="1" customWidth="1"/>
    <col min="3" max="3" width="8.5546875" bestFit="1" customWidth="1"/>
    <col min="4" max="4" width="10.77734375" bestFit="1" customWidth="1"/>
    <col min="5" max="5" width="15.21875" bestFit="1" customWidth="1"/>
    <col min="6" max="6" width="23.6640625" bestFit="1" customWidth="1"/>
    <col min="7" max="7" width="20.6640625" bestFit="1" customWidth="1"/>
  </cols>
  <sheetData>
    <row r="1" spans="1:7" x14ac:dyDescent="0.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3">
      <c r="A2" s="1">
        <v>0</v>
      </c>
      <c r="B2" t="s">
        <v>0</v>
      </c>
      <c r="C2">
        <v>408</v>
      </c>
      <c r="D2">
        <v>14</v>
      </c>
      <c r="E2">
        <v>0.40741289048925022</v>
      </c>
      <c r="F2">
        <v>1.156033268000267</v>
      </c>
      <c r="G2">
        <v>1.0701293625106021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411"/>
  <sheetViews>
    <sheetView tabSelected="1" workbookViewId="0"/>
  </sheetViews>
  <sheetFormatPr defaultRowHeight="14.4" outlineLevelCol="1" x14ac:dyDescent="0.3"/>
  <cols>
    <col min="1" max="1" width="18.109375" bestFit="1" customWidth="1"/>
    <col min="2" max="2" width="15.21875" bestFit="1" customWidth="1"/>
    <col min="3" max="3" width="20.6640625" bestFit="1" customWidth="1"/>
    <col min="4" max="4" width="12" bestFit="1" customWidth="1"/>
    <col min="5" max="5" width="6" bestFit="1" customWidth="1"/>
    <col min="9" max="9" width="9.5546875" hidden="1" customWidth="1" outlineLevel="1"/>
    <col min="10" max="12" width="10.21875" hidden="1" customWidth="1" outlineLevel="1"/>
    <col min="13" max="13" width="9.5546875" hidden="1" customWidth="1" outlineLevel="1"/>
    <col min="14" max="14" width="8.88671875" hidden="1" customWidth="1" outlineLevel="1"/>
    <col min="15" max="15" width="12.6640625" hidden="1" customWidth="1" outlineLevel="1"/>
    <col min="16" max="16" width="8.88671875" collapsed="1"/>
    <col min="17" max="17" width="17.21875" customWidth="1" outlineLevel="1"/>
    <col min="18" max="20" width="27.21875" customWidth="1" outlineLevel="1"/>
    <col min="21" max="21" width="8.88671875" customWidth="1" outlineLevel="1"/>
    <col min="24" max="24" width="10.5546875" bestFit="1" customWidth="1"/>
    <col min="25" max="25" width="10.5546875" customWidth="1"/>
    <col min="26" max="26" width="10.5546875" bestFit="1" customWidth="1"/>
    <col min="28" max="29" width="10.21875" bestFit="1" customWidth="1"/>
  </cols>
  <sheetData>
    <row r="1" spans="1:29" x14ac:dyDescent="0.3">
      <c r="I1" s="7"/>
      <c r="J1" s="7"/>
      <c r="K1" s="7"/>
      <c r="L1" s="7"/>
      <c r="M1" s="7"/>
      <c r="O1" s="7">
        <f>SUM(O4:O411)</f>
        <v>14</v>
      </c>
      <c r="T1" s="3" t="b">
        <f>T411=C411</f>
        <v>1</v>
      </c>
      <c r="U1" s="3">
        <f>U411</f>
        <v>0</v>
      </c>
      <c r="W1" s="8">
        <v>10000</v>
      </c>
    </row>
    <row r="3" spans="1:29" x14ac:dyDescent="0.3">
      <c r="A3" s="1" t="s">
        <v>1</v>
      </c>
      <c r="B3" s="1" t="s">
        <v>5</v>
      </c>
      <c r="C3" s="1" t="s">
        <v>7</v>
      </c>
      <c r="D3" s="1" t="s">
        <v>8</v>
      </c>
      <c r="E3" s="1" t="s">
        <v>0</v>
      </c>
      <c r="G3" s="9" t="s">
        <v>5</v>
      </c>
      <c r="I3" t="s">
        <v>9</v>
      </c>
      <c r="J3" t="s">
        <v>10</v>
      </c>
      <c r="K3" t="s">
        <v>5</v>
      </c>
      <c r="L3" s="5" t="s">
        <v>11</v>
      </c>
      <c r="M3" s="5" t="s">
        <v>11</v>
      </c>
      <c r="O3" t="s">
        <v>12</v>
      </c>
      <c r="Q3" t="s">
        <v>17</v>
      </c>
      <c r="R3" t="s">
        <v>19</v>
      </c>
      <c r="S3" t="s">
        <v>18</v>
      </c>
      <c r="U3" t="s">
        <v>20</v>
      </c>
      <c r="W3" t="s">
        <v>13</v>
      </c>
      <c r="X3" t="s">
        <v>15</v>
      </c>
      <c r="Y3" t="s">
        <v>16</v>
      </c>
      <c r="Z3" t="s">
        <v>14</v>
      </c>
    </row>
    <row r="4" spans="1:29" x14ac:dyDescent="0.3">
      <c r="A4" s="2">
        <v>43832</v>
      </c>
      <c r="D4">
        <v>316.836669921875</v>
      </c>
      <c r="E4">
        <v>0</v>
      </c>
      <c r="G4" s="3">
        <f>D4/$D$4-1</f>
        <v>0</v>
      </c>
      <c r="I4" s="4">
        <f>LN(D4)</f>
        <v>5.7583864042576582</v>
      </c>
      <c r="J4" s="4"/>
      <c r="K4" s="4"/>
      <c r="L4" s="5"/>
      <c r="M4" s="5"/>
      <c r="Q4" s="10">
        <f>J4*(1-E4)</f>
        <v>0</v>
      </c>
      <c r="R4">
        <f>LN(1-0.0029)</f>
        <v>-2.904213147389827E-3</v>
      </c>
      <c r="S4" s="10">
        <f>IF(O4=1, Q4+R4,Q4)</f>
        <v>0</v>
      </c>
      <c r="T4" s="3">
        <f>EXP(SUM($S$4:S4))-1</f>
        <v>0</v>
      </c>
      <c r="U4" s="3">
        <f>T4-C4</f>
        <v>0</v>
      </c>
      <c r="W4">
        <f>X4*D4</f>
        <v>10000</v>
      </c>
      <c r="X4" s="4">
        <f>W1/D4</f>
        <v>31.562003231714883</v>
      </c>
      <c r="Y4" s="8">
        <f>W1</f>
        <v>10000</v>
      </c>
      <c r="Z4" s="4"/>
      <c r="AA4" s="3">
        <f>Y4/$W$1-1</f>
        <v>0</v>
      </c>
      <c r="AB4" s="4">
        <f t="shared" ref="AB4:AB16" si="0">AA4-T4</f>
        <v>0</v>
      </c>
      <c r="AC4" s="4">
        <f>AA4-C4</f>
        <v>0</v>
      </c>
    </row>
    <row r="5" spans="1:29" x14ac:dyDescent="0.3">
      <c r="A5" s="2">
        <v>43833</v>
      </c>
      <c r="B5" s="4">
        <v>-7.5722608827647484E-3</v>
      </c>
      <c r="C5" s="4">
        <v>-7.5722608827647484E-3</v>
      </c>
      <c r="D5">
        <v>314.4375</v>
      </c>
      <c r="E5">
        <v>0</v>
      </c>
      <c r="G5" s="3">
        <f>D5/$D$4-1</f>
        <v>-7.5722608827651916E-3</v>
      </c>
      <c r="I5" s="4">
        <f t="shared" ref="I5:I16" si="1">LN(D5)</f>
        <v>5.7507853282515375</v>
      </c>
      <c r="J5" s="4">
        <f>I5-I4</f>
        <v>-7.6010760061206994E-3</v>
      </c>
      <c r="K5" s="3">
        <f>EXP(SUM($J$4:J5))-1</f>
        <v>-7.5722608827647475E-3</v>
      </c>
      <c r="L5" s="6">
        <f>K5-B5</f>
        <v>0</v>
      </c>
      <c r="M5" s="6">
        <f>K5-G5</f>
        <v>4.4408920985006262E-16</v>
      </c>
      <c r="O5">
        <f>IF(E5&lt;&gt;E4,1,0)</f>
        <v>0</v>
      </c>
      <c r="Q5" s="10">
        <f t="shared" ref="Q5:Q68" si="2">J5*(1-E5)</f>
        <v>-7.6010760061206994E-3</v>
      </c>
      <c r="R5">
        <f t="shared" ref="R5:R68" si="3">LN(1-0.0029)</f>
        <v>-2.904213147389827E-3</v>
      </c>
      <c r="S5" s="10">
        <f t="shared" ref="S5:S68" si="4">IF(O5=1, Q5+R5,Q5)</f>
        <v>-7.6010760061206994E-3</v>
      </c>
      <c r="T5" s="3">
        <f>EXP(SUM($S$4:S5))-1</f>
        <v>-7.5722608827647475E-3</v>
      </c>
      <c r="U5" s="3">
        <f>T5-C5</f>
        <v>0</v>
      </c>
      <c r="W5" s="8">
        <f>X5*D5</f>
        <v>9924.2773911723489</v>
      </c>
      <c r="X5" s="4">
        <f>X4</f>
        <v>31.562003231714883</v>
      </c>
      <c r="Y5" s="8">
        <f t="shared" ref="Y5:Y16" si="5">W5</f>
        <v>9924.2773911723489</v>
      </c>
      <c r="Z5" s="4"/>
      <c r="AA5" s="3">
        <f>Y5/$W$1-1</f>
        <v>-7.5722608827650806E-3</v>
      </c>
      <c r="AB5" s="4">
        <f t="shared" si="0"/>
        <v>-3.3306690738754696E-16</v>
      </c>
      <c r="AC5" s="4">
        <f t="shared" ref="AC5:AC30" si="6">AA5-C5</f>
        <v>-3.3219954564955856E-16</v>
      </c>
    </row>
    <row r="6" spans="1:29" x14ac:dyDescent="0.3">
      <c r="A6" s="2">
        <v>43836</v>
      </c>
      <c r="B6" s="4">
        <v>-3.7860341217924591E-3</v>
      </c>
      <c r="C6" s="4">
        <v>-3.7860341217924591E-3</v>
      </c>
      <c r="D6">
        <v>315.63711547851563</v>
      </c>
      <c r="E6">
        <v>0</v>
      </c>
      <c r="G6" s="3">
        <f>D6/$D$4-1</f>
        <v>-3.7860341217926807E-3</v>
      </c>
      <c r="I6" s="4">
        <f t="shared" si="1"/>
        <v>5.7545931849674181</v>
      </c>
      <c r="J6" s="4">
        <f t="shared" ref="J6:J69" si="7">I6-I5</f>
        <v>3.8078567158805754E-3</v>
      </c>
      <c r="K6" s="3">
        <f>EXP(SUM($J$4:J6))-1</f>
        <v>-3.7860341217924587E-3</v>
      </c>
      <c r="L6" s="6">
        <f>K6-B6</f>
        <v>0</v>
      </c>
      <c r="M6" s="6">
        <f t="shared" ref="M6:M69" si="8">K6-G6</f>
        <v>2.2204460492503131E-16</v>
      </c>
      <c r="O6">
        <f t="shared" ref="O6:O69" si="9">IF(E6&lt;&gt;E5,1,0)</f>
        <v>0</v>
      </c>
      <c r="Q6" s="10">
        <f t="shared" si="2"/>
        <v>3.8078567158805754E-3</v>
      </c>
      <c r="R6">
        <f t="shared" si="3"/>
        <v>-2.904213147389827E-3</v>
      </c>
      <c r="S6" s="10">
        <f t="shared" si="4"/>
        <v>3.8078567158805754E-3</v>
      </c>
      <c r="T6" s="3">
        <f>EXP(SUM($S$4:S6))-1</f>
        <v>-3.7860341217924587E-3</v>
      </c>
      <c r="U6" s="3">
        <f>T6-C6</f>
        <v>0</v>
      </c>
      <c r="W6" s="8">
        <f>X6*D6</f>
        <v>9962.1396587820745</v>
      </c>
      <c r="X6" s="4">
        <f t="shared" ref="X6:X17" si="10">X5</f>
        <v>31.562003231714883</v>
      </c>
      <c r="Y6" s="8">
        <f t="shared" si="5"/>
        <v>9962.1396587820745</v>
      </c>
      <c r="Z6" s="4"/>
      <c r="AA6" s="3">
        <f t="shared" ref="AA6:AA30" si="11">Y6/$W$1-1</f>
        <v>-3.7860341217925697E-3</v>
      </c>
      <c r="AB6" s="4">
        <f t="shared" si="0"/>
        <v>-1.1102230246251565E-16</v>
      </c>
      <c r="AC6" s="4">
        <f t="shared" si="6"/>
        <v>-1.1058862159352145E-16</v>
      </c>
    </row>
    <row r="7" spans="1:29" x14ac:dyDescent="0.3">
      <c r="A7" s="2">
        <v>43837</v>
      </c>
      <c r="B7" s="4">
        <v>-6.5872967560335338E-3</v>
      </c>
      <c r="C7" s="4">
        <v>-6.5872967560335338E-3</v>
      </c>
      <c r="D7">
        <v>314.74957275390619</v>
      </c>
      <c r="E7">
        <v>0</v>
      </c>
      <c r="G7" s="3">
        <f>D7/$D$4-1</f>
        <v>-6.5872967560334228E-3</v>
      </c>
      <c r="I7" s="4">
        <f t="shared" si="1"/>
        <v>5.7517773155094165</v>
      </c>
      <c r="J7" s="4">
        <f t="shared" si="7"/>
        <v>-2.8158694580016075E-3</v>
      </c>
      <c r="K7" s="3">
        <f>EXP(SUM($J$4:J7))-1</f>
        <v>-6.5872967560335338E-3</v>
      </c>
      <c r="L7" s="6">
        <f>K7-B7</f>
        <v>0</v>
      </c>
      <c r="M7" s="6">
        <f t="shared" si="8"/>
        <v>-1.1102230246251565E-16</v>
      </c>
      <c r="O7">
        <f t="shared" si="9"/>
        <v>0</v>
      </c>
      <c r="Q7" s="10">
        <f t="shared" si="2"/>
        <v>-2.8158694580016075E-3</v>
      </c>
      <c r="R7">
        <f t="shared" si="3"/>
        <v>-2.904213147389827E-3</v>
      </c>
      <c r="S7" s="10">
        <f t="shared" si="4"/>
        <v>-2.8158694580016075E-3</v>
      </c>
      <c r="T7" s="3">
        <f>EXP(SUM($S$4:S7))-1</f>
        <v>-6.5872967560335338E-3</v>
      </c>
      <c r="U7" s="3">
        <f>T7-C7</f>
        <v>0</v>
      </c>
      <c r="W7" s="8">
        <f>X7*D7</f>
        <v>9934.1270324396664</v>
      </c>
      <c r="X7" s="4">
        <f t="shared" si="10"/>
        <v>31.562003231714883</v>
      </c>
      <c r="Y7" s="8">
        <f t="shared" si="5"/>
        <v>9934.1270324396664</v>
      </c>
      <c r="Z7" s="4"/>
      <c r="AA7" s="3">
        <f t="shared" si="11"/>
        <v>-6.5872967560333118E-3</v>
      </c>
      <c r="AB7" s="4">
        <f t="shared" si="0"/>
        <v>2.2204460492503131E-16</v>
      </c>
      <c r="AC7" s="4">
        <f t="shared" si="6"/>
        <v>2.2204460492503131E-16</v>
      </c>
    </row>
    <row r="8" spans="1:29" x14ac:dyDescent="0.3">
      <c r="A8" s="2">
        <v>43838</v>
      </c>
      <c r="B8" s="4">
        <v>-1.292801536181498E-3</v>
      </c>
      <c r="C8" s="4">
        <v>-1.292801536181498E-3</v>
      </c>
      <c r="D8">
        <v>316.42706298828119</v>
      </c>
      <c r="E8">
        <v>0</v>
      </c>
      <c r="G8" s="3">
        <f>D8/$D$4-1</f>
        <v>-1.2928015361820533E-3</v>
      </c>
      <c r="I8" s="4">
        <f t="shared" si="1"/>
        <v>5.7570927663326366</v>
      </c>
      <c r="J8" s="4">
        <f t="shared" si="7"/>
        <v>5.315450823220047E-3</v>
      </c>
      <c r="K8" s="3">
        <f>EXP(SUM($J$4:J8))-1</f>
        <v>-1.2928015361814982E-3</v>
      </c>
      <c r="L8" s="6">
        <f>K8-B8</f>
        <v>0</v>
      </c>
      <c r="M8" s="6">
        <f t="shared" si="8"/>
        <v>5.5511151231257827E-16</v>
      </c>
      <c r="O8">
        <f t="shared" si="9"/>
        <v>0</v>
      </c>
      <c r="Q8" s="10">
        <f t="shared" si="2"/>
        <v>5.315450823220047E-3</v>
      </c>
      <c r="R8">
        <f t="shared" si="3"/>
        <v>-2.904213147389827E-3</v>
      </c>
      <c r="S8" s="10">
        <f t="shared" si="4"/>
        <v>5.315450823220047E-3</v>
      </c>
      <c r="T8" s="3">
        <f>EXP(SUM($S$4:S8))-1</f>
        <v>-1.2928015361814982E-3</v>
      </c>
      <c r="U8" s="3">
        <f>T8-C8</f>
        <v>0</v>
      </c>
      <c r="W8" s="8">
        <f>X8*D8</f>
        <v>9987.0719846381799</v>
      </c>
      <c r="X8" s="4">
        <f t="shared" si="10"/>
        <v>31.562003231714883</v>
      </c>
      <c r="Y8" s="8">
        <f t="shared" si="5"/>
        <v>9987.0719846381799</v>
      </c>
      <c r="Z8" s="4"/>
      <c r="AA8" s="3">
        <f t="shared" si="11"/>
        <v>-1.2928015361820533E-3</v>
      </c>
      <c r="AB8" s="4">
        <f t="shared" si="0"/>
        <v>-5.5511151231257827E-16</v>
      </c>
      <c r="AC8" s="4">
        <f t="shared" si="6"/>
        <v>-5.5532835274707537E-16</v>
      </c>
    </row>
    <row r="9" spans="1:29" x14ac:dyDescent="0.3">
      <c r="A9" s="2">
        <v>43839</v>
      </c>
      <c r="B9" s="4">
        <v>5.4790435541776086E-3</v>
      </c>
      <c r="C9" s="4">
        <v>5.4790435541776086E-3</v>
      </c>
      <c r="D9">
        <v>318.5726318359375</v>
      </c>
      <c r="E9">
        <v>0</v>
      </c>
      <c r="G9" s="3">
        <f>D9/$D$4-1</f>
        <v>5.4790435541773874E-3</v>
      </c>
      <c r="I9" s="4">
        <f t="shared" si="1"/>
        <v>5.763850492455199</v>
      </c>
      <c r="J9" s="4">
        <f t="shared" si="7"/>
        <v>6.7577261225624241E-3</v>
      </c>
      <c r="K9" s="3">
        <f>EXP(SUM($J$4:J9))-1</f>
        <v>5.4790435541776095E-3</v>
      </c>
      <c r="L9" s="6">
        <f>K9-B9</f>
        <v>0</v>
      </c>
      <c r="M9" s="6">
        <f t="shared" si="8"/>
        <v>2.2204460492503131E-16</v>
      </c>
      <c r="O9">
        <f t="shared" si="9"/>
        <v>0</v>
      </c>
      <c r="Q9" s="10">
        <f t="shared" si="2"/>
        <v>6.7577261225624241E-3</v>
      </c>
      <c r="R9">
        <f t="shared" si="3"/>
        <v>-2.904213147389827E-3</v>
      </c>
      <c r="S9" s="10">
        <f t="shared" si="4"/>
        <v>6.7577261225624241E-3</v>
      </c>
      <c r="T9" s="3">
        <f>EXP(SUM($S$4:S9))-1</f>
        <v>5.4790435541776095E-3</v>
      </c>
      <c r="U9" s="3">
        <f>T9-C9</f>
        <v>0</v>
      </c>
      <c r="W9" s="8">
        <f>X9*D9</f>
        <v>10054.790435541774</v>
      </c>
      <c r="X9" s="4">
        <f t="shared" si="10"/>
        <v>31.562003231714883</v>
      </c>
      <c r="Y9" s="8">
        <f t="shared" si="5"/>
        <v>10054.790435541774</v>
      </c>
      <c r="Z9" s="4"/>
      <c r="AA9" s="3">
        <f t="shared" si="11"/>
        <v>5.4790435541773874E-3</v>
      </c>
      <c r="AB9" s="4">
        <f t="shared" si="0"/>
        <v>-2.2204460492503131E-16</v>
      </c>
      <c r="AC9" s="4">
        <f t="shared" si="6"/>
        <v>-2.211772431870429E-16</v>
      </c>
    </row>
    <row r="10" spans="1:29" x14ac:dyDescent="0.3">
      <c r="A10" s="2">
        <v>43840</v>
      </c>
      <c r="B10" s="4">
        <v>2.585603072363885E-3</v>
      </c>
      <c r="C10" s="4">
        <v>2.585603072363885E-3</v>
      </c>
      <c r="D10">
        <v>317.6558837890625</v>
      </c>
      <c r="E10">
        <v>0</v>
      </c>
      <c r="G10" s="3">
        <f>D10/$D$4-1</f>
        <v>2.5856030723636625E-3</v>
      </c>
      <c r="I10" s="4">
        <f t="shared" si="1"/>
        <v>5.7609686704091292</v>
      </c>
      <c r="J10" s="4">
        <f t="shared" si="7"/>
        <v>-2.881822046069793E-3</v>
      </c>
      <c r="K10" s="3">
        <f>EXP(SUM($J$4:J10))-1</f>
        <v>2.5856030723638845E-3</v>
      </c>
      <c r="L10" s="6">
        <f>K10-B10</f>
        <v>0</v>
      </c>
      <c r="M10" s="6">
        <f t="shared" si="8"/>
        <v>2.2204460492503131E-16</v>
      </c>
      <c r="O10">
        <f t="shared" si="9"/>
        <v>0</v>
      </c>
      <c r="Q10" s="10">
        <f t="shared" si="2"/>
        <v>-2.881822046069793E-3</v>
      </c>
      <c r="R10">
        <f t="shared" si="3"/>
        <v>-2.904213147389827E-3</v>
      </c>
      <c r="S10" s="10">
        <f t="shared" si="4"/>
        <v>-2.881822046069793E-3</v>
      </c>
      <c r="T10" s="3">
        <f>EXP(SUM($S$4:S10))-1</f>
        <v>2.5856030723638845E-3</v>
      </c>
      <c r="U10" s="3">
        <f>T10-C10</f>
        <v>0</v>
      </c>
      <c r="W10" s="8">
        <f>X10*D10</f>
        <v>10025.856030723638</v>
      </c>
      <c r="X10" s="4">
        <f t="shared" si="10"/>
        <v>31.562003231714883</v>
      </c>
      <c r="Y10" s="8">
        <f t="shared" si="5"/>
        <v>10025.856030723638</v>
      </c>
      <c r="Z10" s="4"/>
      <c r="AA10" s="3">
        <f t="shared" si="11"/>
        <v>2.5856030723638845E-3</v>
      </c>
      <c r="AB10" s="4">
        <f t="shared" si="0"/>
        <v>0</v>
      </c>
      <c r="AC10" s="4">
        <f t="shared" si="6"/>
        <v>0</v>
      </c>
    </row>
    <row r="11" spans="1:29" x14ac:dyDescent="0.3">
      <c r="A11" s="2">
        <v>43843</v>
      </c>
      <c r="B11" s="4">
        <v>9.4807372378475918E-3</v>
      </c>
      <c r="C11" s="4">
        <v>9.4807372378475918E-3</v>
      </c>
      <c r="D11">
        <v>319.84051513671881</v>
      </c>
      <c r="E11">
        <v>0</v>
      </c>
      <c r="G11" s="3">
        <f>D11/$D$4-1</f>
        <v>9.4807372378471477E-3</v>
      </c>
      <c r="I11" s="4">
        <f t="shared" si="1"/>
        <v>5.7678224813583432</v>
      </c>
      <c r="J11" s="4">
        <f t="shared" si="7"/>
        <v>6.8538109492140009E-3</v>
      </c>
      <c r="K11" s="3">
        <f>EXP(SUM($J$4:J11))-1</f>
        <v>9.4807372378475918E-3</v>
      </c>
      <c r="L11" s="6">
        <f>K11-B11</f>
        <v>0</v>
      </c>
      <c r="M11" s="6">
        <f t="shared" si="8"/>
        <v>4.4408920985006262E-16</v>
      </c>
      <c r="O11">
        <f t="shared" si="9"/>
        <v>0</v>
      </c>
      <c r="Q11" s="10">
        <f t="shared" si="2"/>
        <v>6.8538109492140009E-3</v>
      </c>
      <c r="R11">
        <f t="shared" si="3"/>
        <v>-2.904213147389827E-3</v>
      </c>
      <c r="S11" s="10">
        <f t="shared" si="4"/>
        <v>6.8538109492140009E-3</v>
      </c>
      <c r="T11" s="3">
        <f>EXP(SUM($S$4:S11))-1</f>
        <v>9.4807372378475918E-3</v>
      </c>
      <c r="U11" s="3">
        <f>T11-C11</f>
        <v>0</v>
      </c>
      <c r="W11" s="8">
        <f>X11*D11</f>
        <v>10094.807372378471</v>
      </c>
      <c r="X11" s="4">
        <f t="shared" si="10"/>
        <v>31.562003231714883</v>
      </c>
      <c r="Y11" s="8">
        <f t="shared" si="5"/>
        <v>10094.807372378471</v>
      </c>
      <c r="Z11" s="4"/>
      <c r="AA11" s="3">
        <f t="shared" si="11"/>
        <v>9.4807372378471477E-3</v>
      </c>
      <c r="AB11" s="4">
        <f t="shared" si="0"/>
        <v>-4.4408920985006262E-16</v>
      </c>
      <c r="AC11" s="4">
        <f t="shared" si="6"/>
        <v>-4.4408920985006262E-16</v>
      </c>
    </row>
    <row r="12" spans="1:29" x14ac:dyDescent="0.3">
      <c r="A12" s="2">
        <v>43844</v>
      </c>
      <c r="B12" s="4">
        <v>7.9416465101873612E-3</v>
      </c>
      <c r="C12" s="4">
        <v>7.9416465101873612E-3</v>
      </c>
      <c r="D12">
        <v>319.35287475585938</v>
      </c>
      <c r="E12">
        <v>0</v>
      </c>
      <c r="G12" s="3">
        <f>D12/$D$4-1</f>
        <v>7.9416465101871392E-3</v>
      </c>
      <c r="I12" s="4">
        <f t="shared" si="1"/>
        <v>5.7662966818642456</v>
      </c>
      <c r="J12" s="4">
        <f t="shared" si="7"/>
        <v>-1.5257994940975905E-3</v>
      </c>
      <c r="K12" s="3">
        <f>EXP(SUM($J$4:J12))-1</f>
        <v>7.9416465101873612E-3</v>
      </c>
      <c r="L12" s="6">
        <f>K12-B12</f>
        <v>0</v>
      </c>
      <c r="M12" s="6">
        <f t="shared" si="8"/>
        <v>2.2204460492503131E-16</v>
      </c>
      <c r="O12">
        <f t="shared" si="9"/>
        <v>0</v>
      </c>
      <c r="Q12" s="10">
        <f t="shared" si="2"/>
        <v>-1.5257994940975905E-3</v>
      </c>
      <c r="R12">
        <f t="shared" si="3"/>
        <v>-2.904213147389827E-3</v>
      </c>
      <c r="S12" s="10">
        <f t="shared" si="4"/>
        <v>-1.5257994940975905E-3</v>
      </c>
      <c r="T12" s="3">
        <f>EXP(SUM($S$4:S12))-1</f>
        <v>7.9416465101873612E-3</v>
      </c>
      <c r="U12" s="3">
        <f>T12-C12</f>
        <v>0</v>
      </c>
      <c r="W12" s="8">
        <f>X12*D12</f>
        <v>10079.416465101871</v>
      </c>
      <c r="X12" s="4">
        <f t="shared" si="10"/>
        <v>31.562003231714883</v>
      </c>
      <c r="Y12" s="8">
        <f t="shared" si="5"/>
        <v>10079.416465101871</v>
      </c>
      <c r="Z12" s="4"/>
      <c r="AA12" s="3">
        <f t="shared" si="11"/>
        <v>7.9416465101871392E-3</v>
      </c>
      <c r="AB12" s="4">
        <f t="shared" si="0"/>
        <v>-2.2204460492503131E-16</v>
      </c>
      <c r="AC12" s="4">
        <f t="shared" si="6"/>
        <v>-2.2204460492503131E-16</v>
      </c>
    </row>
    <row r="13" spans="1:29" x14ac:dyDescent="0.3">
      <c r="A13" s="2">
        <v>43845</v>
      </c>
      <c r="B13" s="4">
        <v>1.021950849269126E-2</v>
      </c>
      <c r="C13" s="4">
        <v>1.021950849269126E-2</v>
      </c>
      <c r="D13">
        <v>320.0745849609375</v>
      </c>
      <c r="E13">
        <v>0</v>
      </c>
      <c r="G13" s="3">
        <f>D13/$D$4-1</f>
        <v>1.0219508492690821E-2</v>
      </c>
      <c r="I13" s="4">
        <f t="shared" si="1"/>
        <v>5.7685540466382443</v>
      </c>
      <c r="J13" s="4">
        <f t="shared" si="7"/>
        <v>2.2573647739987379E-3</v>
      </c>
      <c r="K13" s="3">
        <f>EXP(SUM($J$4:J13))-1</f>
        <v>1.0219508492691265E-2</v>
      </c>
      <c r="L13" s="6">
        <f>K13-B13</f>
        <v>0</v>
      </c>
      <c r="M13" s="6">
        <f t="shared" si="8"/>
        <v>4.4408920985006262E-16</v>
      </c>
      <c r="O13">
        <f t="shared" si="9"/>
        <v>0</v>
      </c>
      <c r="Q13" s="10">
        <f t="shared" si="2"/>
        <v>2.2573647739987379E-3</v>
      </c>
      <c r="R13">
        <f t="shared" si="3"/>
        <v>-2.904213147389827E-3</v>
      </c>
      <c r="S13" s="10">
        <f t="shared" si="4"/>
        <v>2.2573647739987379E-3</v>
      </c>
      <c r="T13" s="3">
        <f>EXP(SUM($S$4:S13))-1</f>
        <v>1.0219508492691265E-2</v>
      </c>
      <c r="U13" s="3">
        <f>T13-C13</f>
        <v>0</v>
      </c>
      <c r="W13" s="8">
        <f>X13*D13</f>
        <v>10102.195084926909</v>
      </c>
      <c r="X13" s="4">
        <f t="shared" si="10"/>
        <v>31.562003231714883</v>
      </c>
      <c r="Y13" s="8">
        <f t="shared" si="5"/>
        <v>10102.195084926909</v>
      </c>
      <c r="Z13" s="4"/>
      <c r="AA13" s="3">
        <f t="shared" si="11"/>
        <v>1.0219508492690821E-2</v>
      </c>
      <c r="AB13" s="4">
        <f t="shared" si="0"/>
        <v>-4.4408920985006262E-16</v>
      </c>
      <c r="AC13" s="4">
        <f t="shared" si="6"/>
        <v>-4.3888503942213219E-16</v>
      </c>
    </row>
    <row r="14" spans="1:29" x14ac:dyDescent="0.3">
      <c r="A14" s="2">
        <v>43846</v>
      </c>
      <c r="B14" s="4">
        <v>1.862281479746275E-2</v>
      </c>
      <c r="C14" s="4">
        <v>1.862281479746275E-2</v>
      </c>
      <c r="D14">
        <v>322.737060546875</v>
      </c>
      <c r="E14">
        <v>0</v>
      </c>
      <c r="G14" s="3">
        <f>D14/$D$4-1</f>
        <v>1.8622814797462972E-2</v>
      </c>
      <c r="I14" s="4">
        <f t="shared" si="1"/>
        <v>5.7768379376662979</v>
      </c>
      <c r="J14" s="4">
        <f t="shared" si="7"/>
        <v>8.2838910280536027E-3</v>
      </c>
      <c r="K14" s="3">
        <f>EXP(SUM($J$4:J14))-1</f>
        <v>1.862281479746275E-2</v>
      </c>
      <c r="L14" s="6">
        <f>K14-B14</f>
        <v>0</v>
      </c>
      <c r="M14" s="6">
        <f t="shared" si="8"/>
        <v>-2.2204460492503131E-16</v>
      </c>
      <c r="O14">
        <f t="shared" si="9"/>
        <v>0</v>
      </c>
      <c r="Q14" s="10">
        <f t="shared" si="2"/>
        <v>8.2838910280536027E-3</v>
      </c>
      <c r="R14">
        <f t="shared" si="3"/>
        <v>-2.904213147389827E-3</v>
      </c>
      <c r="S14" s="10">
        <f t="shared" si="4"/>
        <v>8.2838910280536027E-3</v>
      </c>
      <c r="T14" s="3">
        <f>EXP(SUM($S$4:S14))-1</f>
        <v>1.862281479746275E-2</v>
      </c>
      <c r="U14" s="3">
        <f>T14-C14</f>
        <v>0</v>
      </c>
      <c r="W14" s="8">
        <f>X14*D14</f>
        <v>10186.228147974631</v>
      </c>
      <c r="X14" s="4">
        <f t="shared" si="10"/>
        <v>31.562003231714883</v>
      </c>
      <c r="Y14" s="8">
        <f t="shared" si="5"/>
        <v>10186.228147974631</v>
      </c>
      <c r="Z14" s="4"/>
      <c r="AA14" s="3">
        <f t="shared" si="11"/>
        <v>1.8622814797462972E-2</v>
      </c>
      <c r="AB14" s="4">
        <f t="shared" si="0"/>
        <v>2.2204460492503131E-16</v>
      </c>
      <c r="AC14" s="4">
        <f t="shared" si="6"/>
        <v>2.2204460492503131E-16</v>
      </c>
    </row>
    <row r="15" spans="1:29" x14ac:dyDescent="0.3">
      <c r="A15" s="2">
        <v>43847</v>
      </c>
      <c r="B15" s="4">
        <v>2.1793463059126109E-2</v>
      </c>
      <c r="C15" s="4">
        <v>2.1793463059126109E-2</v>
      </c>
      <c r="D15">
        <v>323.74163818359381</v>
      </c>
      <c r="E15">
        <v>0</v>
      </c>
      <c r="G15" s="3">
        <f>D15/$D$4-1</f>
        <v>2.1793463059125662E-2</v>
      </c>
      <c r="I15" s="4">
        <f t="shared" si="1"/>
        <v>5.7799457846758555</v>
      </c>
      <c r="J15" s="4">
        <f t="shared" si="7"/>
        <v>3.1078470095575739E-3</v>
      </c>
      <c r="K15" s="3">
        <f>EXP(SUM($J$4:J15))-1</f>
        <v>2.1793463059126106E-2</v>
      </c>
      <c r="L15" s="6">
        <f>K15-B15</f>
        <v>0</v>
      </c>
      <c r="M15" s="6">
        <f t="shared" si="8"/>
        <v>4.4408920985006262E-16</v>
      </c>
      <c r="O15">
        <f t="shared" si="9"/>
        <v>0</v>
      </c>
      <c r="Q15" s="10">
        <f t="shared" si="2"/>
        <v>3.1078470095575739E-3</v>
      </c>
      <c r="R15">
        <f t="shared" si="3"/>
        <v>-2.904213147389827E-3</v>
      </c>
      <c r="S15" s="10">
        <f t="shared" si="4"/>
        <v>3.1078470095575739E-3</v>
      </c>
      <c r="T15" s="3">
        <f>EXP(SUM($S$4:S15))-1</f>
        <v>2.1793463059126106E-2</v>
      </c>
      <c r="U15" s="3">
        <f>T15-C15</f>
        <v>0</v>
      </c>
      <c r="W15" s="8">
        <f>X15*D15</f>
        <v>10217.934630591259</v>
      </c>
      <c r="X15" s="4">
        <f t="shared" si="10"/>
        <v>31.562003231714883</v>
      </c>
      <c r="Y15" s="8">
        <f t="shared" si="5"/>
        <v>10217.934630591259</v>
      </c>
      <c r="Z15" s="4"/>
      <c r="AA15" s="3">
        <f t="shared" si="11"/>
        <v>2.1793463059125884E-2</v>
      </c>
      <c r="AB15" s="4">
        <f t="shared" si="0"/>
        <v>-2.2204460492503131E-16</v>
      </c>
      <c r="AC15" s="4">
        <f t="shared" si="6"/>
        <v>-2.2551405187698492E-16</v>
      </c>
    </row>
    <row r="16" spans="1:29" x14ac:dyDescent="0.3">
      <c r="A16" s="2">
        <v>43851</v>
      </c>
      <c r="B16" s="4">
        <v>1.9792616217291229E-2</v>
      </c>
      <c r="C16" s="4">
        <v>1.9792616217291229E-2</v>
      </c>
      <c r="D16">
        <v>323.10769653320313</v>
      </c>
      <c r="E16">
        <v>0</v>
      </c>
      <c r="G16" s="3">
        <f>D16/$D$4-1</f>
        <v>1.9792616217290782E-2</v>
      </c>
      <c r="I16" s="4">
        <f t="shared" si="1"/>
        <v>5.7779856934480183</v>
      </c>
      <c r="J16" s="4">
        <f t="shared" si="7"/>
        <v>-1.9600912278372462E-3</v>
      </c>
      <c r="K16" s="3">
        <f>EXP(SUM($J$4:J16))-1</f>
        <v>1.9792616217291226E-2</v>
      </c>
      <c r="L16" s="6">
        <f>K16-B16</f>
        <v>0</v>
      </c>
      <c r="M16" s="6">
        <f t="shared" si="8"/>
        <v>4.4408920985006262E-16</v>
      </c>
      <c r="O16">
        <f t="shared" si="9"/>
        <v>0</v>
      </c>
      <c r="Q16" s="10">
        <f t="shared" si="2"/>
        <v>-1.9600912278372462E-3</v>
      </c>
      <c r="R16">
        <f t="shared" si="3"/>
        <v>-2.904213147389827E-3</v>
      </c>
      <c r="S16" s="10">
        <f t="shared" si="4"/>
        <v>-1.9600912278372462E-3</v>
      </c>
      <c r="T16" s="3">
        <f>EXP(SUM($S$4:S16))-1</f>
        <v>1.9792616217291226E-2</v>
      </c>
      <c r="U16" s="3">
        <f>T16-C16</f>
        <v>0</v>
      </c>
      <c r="W16" s="8">
        <f>X16*D16</f>
        <v>10197.926162172909</v>
      </c>
      <c r="X16" s="4">
        <f t="shared" si="10"/>
        <v>31.562003231714883</v>
      </c>
      <c r="Y16" s="8">
        <f t="shared" si="5"/>
        <v>10197.926162172909</v>
      </c>
      <c r="AA16" s="3">
        <f t="shared" si="11"/>
        <v>1.9792616217291004E-2</v>
      </c>
      <c r="AB16" s="4">
        <f t="shared" si="0"/>
        <v>-2.2204460492503131E-16</v>
      </c>
      <c r="AC16" s="4">
        <f t="shared" si="6"/>
        <v>-2.2551405187698492E-16</v>
      </c>
    </row>
    <row r="17" spans="1:29" s="12" customFormat="1" x14ac:dyDescent="0.3">
      <c r="A17" s="11">
        <v>43852</v>
      </c>
      <c r="B17" s="12">
        <v>1.9915616333644911E-2</v>
      </c>
      <c r="C17" s="12">
        <v>0</v>
      </c>
      <c r="D17" s="12">
        <v>323.14666748046881</v>
      </c>
      <c r="E17" s="12">
        <v>1</v>
      </c>
      <c r="G17" s="13">
        <f>D17/$D$4-1</f>
        <v>1.9915616333645136E-2</v>
      </c>
      <c r="I17" s="14">
        <f t="shared" ref="I17:I80" si="12">LN(D17)</f>
        <v>5.7781062990469367</v>
      </c>
      <c r="J17" s="14">
        <f t="shared" si="7"/>
        <v>1.2060559891846623E-4</v>
      </c>
      <c r="K17" s="13">
        <f>EXP(SUM($J$4:J17))-1</f>
        <v>1.9915616333644914E-2</v>
      </c>
      <c r="L17" s="14">
        <f>K17-B17</f>
        <v>0</v>
      </c>
      <c r="M17" s="14">
        <f t="shared" si="8"/>
        <v>-2.2204460492503131E-16</v>
      </c>
      <c r="O17" s="12">
        <f t="shared" si="9"/>
        <v>1</v>
      </c>
      <c r="Q17" s="15">
        <f t="shared" si="2"/>
        <v>0</v>
      </c>
      <c r="R17" s="12">
        <f t="shared" si="3"/>
        <v>-2.904213147389827E-3</v>
      </c>
      <c r="S17" s="15">
        <f t="shared" si="4"/>
        <v>-2.904213147389827E-3</v>
      </c>
      <c r="T17" s="13">
        <f>EXP(SUM($S$4:S17))-1</f>
        <v>1.6835217630261079E-2</v>
      </c>
      <c r="U17" s="13">
        <f>T17-C17</f>
        <v>1.6835217630261079E-2</v>
      </c>
      <c r="W17" s="16">
        <f>W16</f>
        <v>10197.926162172909</v>
      </c>
      <c r="X17" s="14"/>
      <c r="Y17" s="16">
        <f>W17-Z17</f>
        <v>10168.352176302607</v>
      </c>
      <c r="Z17" s="14">
        <f>W17*0.0029</f>
        <v>29.573985870301435</v>
      </c>
      <c r="AA17" s="13">
        <f t="shared" si="11"/>
        <v>1.6835217630260635E-2</v>
      </c>
      <c r="AB17" s="14">
        <f>AA17-T17</f>
        <v>-4.4408920985006262E-16</v>
      </c>
      <c r="AC17" s="14">
        <f t="shared" si="6"/>
        <v>1.6835217630260635E-2</v>
      </c>
    </row>
    <row r="18" spans="1:29" s="12" customFormat="1" x14ac:dyDescent="0.3">
      <c r="A18" s="11">
        <v>43853</v>
      </c>
      <c r="B18" s="12">
        <v>2.1085321433882639E-2</v>
      </c>
      <c r="C18" s="12">
        <v>0</v>
      </c>
      <c r="D18" s="12">
        <v>323.51727294921881</v>
      </c>
      <c r="E18" s="12">
        <v>1</v>
      </c>
      <c r="G18" s="13">
        <f>D18/$D$4-1</f>
        <v>2.1085321433882864E-2</v>
      </c>
      <c r="I18" s="14">
        <f t="shared" si="12"/>
        <v>5.7792525064853129</v>
      </c>
      <c r="J18" s="14">
        <f t="shared" si="7"/>
        <v>1.1462074383761234E-3</v>
      </c>
      <c r="K18" s="13">
        <f>EXP(SUM($J$4:J18))-1</f>
        <v>2.108532143388353E-2</v>
      </c>
      <c r="L18" s="14">
        <f>K18-B18</f>
        <v>8.9164786665207885E-16</v>
      </c>
      <c r="M18" s="14">
        <f t="shared" si="8"/>
        <v>6.6613381477509392E-16</v>
      </c>
      <c r="O18" s="12">
        <f t="shared" si="9"/>
        <v>0</v>
      </c>
      <c r="Q18" s="15">
        <f t="shared" si="2"/>
        <v>0</v>
      </c>
      <c r="R18" s="12">
        <f t="shared" si="3"/>
        <v>-2.904213147389827E-3</v>
      </c>
      <c r="S18" s="15">
        <f t="shared" si="4"/>
        <v>0</v>
      </c>
      <c r="T18" s="13">
        <f>EXP(SUM($S$4:S18))-1</f>
        <v>1.6835217630261079E-2</v>
      </c>
      <c r="U18" s="13">
        <f>T18-C18</f>
        <v>1.6835217630261079E-2</v>
      </c>
      <c r="X18" s="14"/>
      <c r="Y18" s="16">
        <f>Y17</f>
        <v>10168.352176302607</v>
      </c>
      <c r="Z18" s="14"/>
      <c r="AA18" s="13">
        <f t="shared" si="11"/>
        <v>1.6835217630260635E-2</v>
      </c>
      <c r="AB18" s="14">
        <f t="shared" ref="AB18:AB30" si="13">AA18-T18</f>
        <v>-4.4408920985006262E-16</v>
      </c>
      <c r="AC18" s="14">
        <f t="shared" si="6"/>
        <v>1.6835217630260635E-2</v>
      </c>
    </row>
    <row r="19" spans="1:29" s="12" customFormat="1" x14ac:dyDescent="0.3">
      <c r="A19" s="11">
        <v>43854</v>
      </c>
      <c r="B19" s="12">
        <v>1.2004695772648731E-2</v>
      </c>
      <c r="C19" s="12">
        <v>0</v>
      </c>
      <c r="D19" s="12">
        <v>320.64019775390619</v>
      </c>
      <c r="E19" s="12">
        <v>1</v>
      </c>
      <c r="G19" s="13">
        <f>D19/$D$4-1</f>
        <v>1.200469577264851E-2</v>
      </c>
      <c r="I19" s="14">
        <f t="shared" si="12"/>
        <v>5.7703196152037171</v>
      </c>
      <c r="J19" s="14">
        <f t="shared" si="7"/>
        <v>-8.9328912815958006E-3</v>
      </c>
      <c r="K19" s="13">
        <f>EXP(SUM($J$4:J19))-1</f>
        <v>1.2004695772648732E-2</v>
      </c>
      <c r="L19" s="14">
        <f>K19-B19</f>
        <v>0</v>
      </c>
      <c r="M19" s="14">
        <f t="shared" si="8"/>
        <v>2.2204460492503131E-16</v>
      </c>
      <c r="O19" s="12">
        <f t="shared" si="9"/>
        <v>0</v>
      </c>
      <c r="Q19" s="15">
        <f t="shared" si="2"/>
        <v>0</v>
      </c>
      <c r="R19" s="12">
        <f t="shared" si="3"/>
        <v>-2.904213147389827E-3</v>
      </c>
      <c r="S19" s="15">
        <f t="shared" si="4"/>
        <v>0</v>
      </c>
      <c r="T19" s="13">
        <f>EXP(SUM($S$4:S19))-1</f>
        <v>1.6835217630261079E-2</v>
      </c>
      <c r="U19" s="13">
        <f>T19-C19</f>
        <v>1.6835217630261079E-2</v>
      </c>
      <c r="W19" s="16"/>
      <c r="X19" s="14"/>
      <c r="Y19" s="16">
        <f t="shared" ref="Y19:Y22" si="14">Y18</f>
        <v>10168.352176302607</v>
      </c>
      <c r="Z19" s="14"/>
      <c r="AA19" s="13">
        <f t="shared" si="11"/>
        <v>1.6835217630260635E-2</v>
      </c>
      <c r="AB19" s="14">
        <f t="shared" si="13"/>
        <v>-4.4408920985006262E-16</v>
      </c>
      <c r="AC19" s="14">
        <f t="shared" si="6"/>
        <v>1.6835217630260635E-2</v>
      </c>
    </row>
    <row r="20" spans="1:29" s="12" customFormat="1" x14ac:dyDescent="0.3">
      <c r="A20" s="11">
        <v>43857</v>
      </c>
      <c r="B20" s="12">
        <v>-4.2169679671864024E-3</v>
      </c>
      <c r="C20" s="12">
        <v>0</v>
      </c>
      <c r="D20" s="12">
        <v>315.50057983398438</v>
      </c>
      <c r="E20" s="12">
        <v>1</v>
      </c>
      <c r="G20" s="13">
        <f>D20/$D$4-1</f>
        <v>-4.2169679671866245E-3</v>
      </c>
      <c r="I20" s="14">
        <f t="shared" si="12"/>
        <v>5.754160519805203</v>
      </c>
      <c r="J20" s="14">
        <f t="shared" si="7"/>
        <v>-1.6159095398514012E-2</v>
      </c>
      <c r="K20" s="13">
        <f>EXP(SUM($J$4:J20))-1</f>
        <v>-4.2169679671864024E-3</v>
      </c>
      <c r="L20" s="14">
        <f>K20-B20</f>
        <v>0</v>
      </c>
      <c r="M20" s="14">
        <f t="shared" si="8"/>
        <v>2.2204460492503131E-16</v>
      </c>
      <c r="O20" s="12">
        <f t="shared" si="9"/>
        <v>0</v>
      </c>
      <c r="Q20" s="15">
        <f t="shared" si="2"/>
        <v>0</v>
      </c>
      <c r="R20" s="12">
        <f t="shared" si="3"/>
        <v>-2.904213147389827E-3</v>
      </c>
      <c r="S20" s="15">
        <f t="shared" si="4"/>
        <v>0</v>
      </c>
      <c r="T20" s="13">
        <f>EXP(SUM($S$4:S20))-1</f>
        <v>1.6835217630261079E-2</v>
      </c>
      <c r="U20" s="13">
        <f>T20-C20</f>
        <v>1.6835217630261079E-2</v>
      </c>
      <c r="W20" s="16"/>
      <c r="X20" s="14"/>
      <c r="Y20" s="16">
        <f t="shared" si="14"/>
        <v>10168.352176302607</v>
      </c>
      <c r="Z20" s="14"/>
      <c r="AA20" s="13">
        <f t="shared" si="11"/>
        <v>1.6835217630260635E-2</v>
      </c>
      <c r="AB20" s="14">
        <f t="shared" si="13"/>
        <v>-4.4408920985006262E-16</v>
      </c>
      <c r="AC20" s="14">
        <f t="shared" si="6"/>
        <v>1.6835217630260635E-2</v>
      </c>
    </row>
    <row r="21" spans="1:29" s="12" customFormat="1" x14ac:dyDescent="0.3">
      <c r="A21" s="11">
        <v>43858</v>
      </c>
      <c r="B21" s="12">
        <v>6.2179111286113642E-3</v>
      </c>
      <c r="C21" s="12">
        <v>0</v>
      </c>
      <c r="D21" s="12">
        <v>318.80673217773438</v>
      </c>
      <c r="E21" s="12">
        <v>1</v>
      </c>
      <c r="G21" s="13">
        <f>D21/$D$4-1</f>
        <v>6.2179111286113642E-3</v>
      </c>
      <c r="I21" s="14">
        <f t="shared" si="12"/>
        <v>5.764585063938183</v>
      </c>
      <c r="J21" s="14">
        <f t="shared" si="7"/>
        <v>1.0424544132979996E-2</v>
      </c>
      <c r="K21" s="13">
        <f>EXP(SUM($J$4:J21))-1</f>
        <v>6.2179111286113642E-3</v>
      </c>
      <c r="L21" s="14">
        <f>K21-B21</f>
        <v>0</v>
      </c>
      <c r="M21" s="14">
        <f t="shared" si="8"/>
        <v>0</v>
      </c>
      <c r="O21" s="12">
        <f t="shared" si="9"/>
        <v>0</v>
      </c>
      <c r="Q21" s="15">
        <f t="shared" si="2"/>
        <v>0</v>
      </c>
      <c r="R21" s="12">
        <f t="shared" si="3"/>
        <v>-2.904213147389827E-3</v>
      </c>
      <c r="S21" s="15">
        <f t="shared" si="4"/>
        <v>0</v>
      </c>
      <c r="T21" s="13">
        <f>EXP(SUM($S$4:S21))-1</f>
        <v>1.6835217630261079E-2</v>
      </c>
      <c r="U21" s="13">
        <f>T21-C21</f>
        <v>1.6835217630261079E-2</v>
      </c>
      <c r="W21" s="16"/>
      <c r="X21" s="14"/>
      <c r="Y21" s="16">
        <f t="shared" si="14"/>
        <v>10168.352176302607</v>
      </c>
      <c r="Z21" s="14"/>
      <c r="AA21" s="13">
        <f t="shared" si="11"/>
        <v>1.6835217630260635E-2</v>
      </c>
      <c r="AB21" s="14">
        <f t="shared" si="13"/>
        <v>-4.4408920985006262E-16</v>
      </c>
      <c r="AC21" s="14">
        <f t="shared" si="6"/>
        <v>1.6835217630260635E-2</v>
      </c>
    </row>
    <row r="22" spans="1:29" s="12" customFormat="1" x14ac:dyDescent="0.3">
      <c r="A22" s="11">
        <v>43859</v>
      </c>
      <c r="B22" s="12">
        <v>5.3868657066040706E-3</v>
      </c>
      <c r="C22" s="12">
        <v>0</v>
      </c>
      <c r="D22" s="12">
        <v>318.54342651367188</v>
      </c>
      <c r="E22" s="12">
        <v>1</v>
      </c>
      <c r="G22" s="13">
        <f>D22/$D$4-1</f>
        <v>5.3868657066042935E-3</v>
      </c>
      <c r="I22" s="14">
        <f t="shared" si="12"/>
        <v>5.7637588126995141</v>
      </c>
      <c r="J22" s="14">
        <f t="shared" si="7"/>
        <v>-8.2625123866897354E-4</v>
      </c>
      <c r="K22" s="13">
        <f>EXP(SUM($J$4:J22))-1</f>
        <v>5.3868657066040715E-3</v>
      </c>
      <c r="L22" s="14">
        <f>K22-B22</f>
        <v>0</v>
      </c>
      <c r="M22" s="14">
        <f t="shared" si="8"/>
        <v>-2.2204460492503131E-16</v>
      </c>
      <c r="O22" s="12">
        <f t="shared" si="9"/>
        <v>0</v>
      </c>
      <c r="Q22" s="15">
        <f t="shared" si="2"/>
        <v>0</v>
      </c>
      <c r="R22" s="12">
        <f t="shared" si="3"/>
        <v>-2.904213147389827E-3</v>
      </c>
      <c r="S22" s="15">
        <f t="shared" si="4"/>
        <v>0</v>
      </c>
      <c r="T22" s="13">
        <f>EXP(SUM($S$4:S22))-1</f>
        <v>1.6835217630261079E-2</v>
      </c>
      <c r="U22" s="13">
        <f>T22-C22</f>
        <v>1.6835217630261079E-2</v>
      </c>
      <c r="W22" s="16">
        <f>Y21</f>
        <v>10168.352176302607</v>
      </c>
      <c r="X22" s="14">
        <f>Y22/D22</f>
        <v>31.828828068929464</v>
      </c>
      <c r="Y22" s="16">
        <f>W22-Z22</f>
        <v>10138.86395499133</v>
      </c>
      <c r="Z22" s="14">
        <f>W22*0.0029</f>
        <v>29.48822131127756</v>
      </c>
      <c r="AA22" s="13">
        <f t="shared" si="11"/>
        <v>1.3886395499133064E-2</v>
      </c>
      <c r="AB22" s="14">
        <f t="shared" si="13"/>
        <v>-2.9488221311280149E-3</v>
      </c>
      <c r="AC22" s="14">
        <f t="shared" si="6"/>
        <v>1.3886395499133064E-2</v>
      </c>
    </row>
    <row r="23" spans="1:29" x14ac:dyDescent="0.3">
      <c r="A23" s="2">
        <v>43860</v>
      </c>
      <c r="B23">
        <v>8.6496918158402991E-3</v>
      </c>
      <c r="C23">
        <v>1.7176805505344062E-2</v>
      </c>
      <c r="D23">
        <v>319.57720947265619</v>
      </c>
      <c r="E23">
        <v>0</v>
      </c>
      <c r="G23" s="3">
        <f>D23/$D$4-1</f>
        <v>8.649691815839855E-3</v>
      </c>
      <c r="I23" s="4">
        <f t="shared" si="12"/>
        <v>5.7669989018146062</v>
      </c>
      <c r="J23" s="4">
        <f t="shared" si="7"/>
        <v>3.2400891150921041E-3</v>
      </c>
      <c r="K23" s="3">
        <f>EXP(SUM($J$4:J23))-1</f>
        <v>8.6496918158402991E-3</v>
      </c>
      <c r="L23" s="6">
        <f>K23-B23</f>
        <v>0</v>
      </c>
      <c r="M23" s="6">
        <f t="shared" si="8"/>
        <v>4.4408920985006262E-16</v>
      </c>
      <c r="O23">
        <f t="shared" si="9"/>
        <v>1</v>
      </c>
      <c r="Q23" s="10">
        <f t="shared" si="2"/>
        <v>3.2400891150921041E-3</v>
      </c>
      <c r="R23">
        <f t="shared" si="3"/>
        <v>-2.904213147389827E-3</v>
      </c>
      <c r="S23" s="10">
        <f t="shared" si="4"/>
        <v>3.3587596770227705E-4</v>
      </c>
      <c r="T23" s="3">
        <f>EXP(SUM($S$4:S23))-1</f>
        <v>1.7176805505344062E-2</v>
      </c>
      <c r="U23" s="3">
        <f>T23-C23</f>
        <v>0</v>
      </c>
      <c r="W23" s="8">
        <f>X23*D23</f>
        <v>10171.768055053431</v>
      </c>
      <c r="X23" s="4">
        <f>X22</f>
        <v>31.828828068929464</v>
      </c>
      <c r="Y23" s="8">
        <f t="shared" ref="Y23:Y30" si="15">W23</f>
        <v>10171.768055053431</v>
      </c>
      <c r="Z23" s="4"/>
      <c r="AA23" s="3">
        <f t="shared" si="11"/>
        <v>1.7176805505343173E-2</v>
      </c>
      <c r="AB23" s="4">
        <f t="shared" si="13"/>
        <v>-8.8817841970012523E-16</v>
      </c>
      <c r="AC23" s="4">
        <f t="shared" si="6"/>
        <v>-8.8817841970012523E-16</v>
      </c>
    </row>
    <row r="24" spans="1:29" x14ac:dyDescent="0.3">
      <c r="A24" s="2">
        <v>43861</v>
      </c>
      <c r="B24">
        <v>-9.6652855721730546E-3</v>
      </c>
      <c r="C24">
        <v>-1.293006505309169E-3</v>
      </c>
      <c r="D24">
        <v>313.77435302734381</v>
      </c>
      <c r="E24">
        <v>0</v>
      </c>
      <c r="G24" s="3">
        <f>D24/$D$4-1</f>
        <v>-9.6652855721728326E-3</v>
      </c>
      <c r="I24" s="4">
        <f t="shared" si="12"/>
        <v>5.7486741066444358</v>
      </c>
      <c r="J24" s="4">
        <f t="shared" si="7"/>
        <v>-1.8324795170170383E-2</v>
      </c>
      <c r="K24" s="3">
        <f>EXP(SUM($J$4:J24))-1</f>
        <v>-9.6652855721730546E-3</v>
      </c>
      <c r="L24" s="6">
        <f>K24-B24</f>
        <v>0</v>
      </c>
      <c r="M24" s="6">
        <f t="shared" si="8"/>
        <v>-2.2204460492503131E-16</v>
      </c>
      <c r="O24">
        <f t="shared" si="9"/>
        <v>0</v>
      </c>
      <c r="Q24" s="10">
        <f t="shared" si="2"/>
        <v>-1.8324795170170383E-2</v>
      </c>
      <c r="R24">
        <f t="shared" si="3"/>
        <v>-2.904213147389827E-3</v>
      </c>
      <c r="S24" s="10">
        <f t="shared" si="4"/>
        <v>-1.8324795170170383E-2</v>
      </c>
      <c r="T24" s="3">
        <f>EXP(SUM($S$4:S24))-1</f>
        <v>-1.2930065053091688E-3</v>
      </c>
      <c r="U24" s="3">
        <f>T24-C24</f>
        <v>0</v>
      </c>
      <c r="W24" s="8">
        <f>X24*D24</f>
        <v>9987.0699349469032</v>
      </c>
      <c r="X24" s="4">
        <f>X23</f>
        <v>31.828828068929464</v>
      </c>
      <c r="Y24" s="8">
        <f t="shared" si="15"/>
        <v>9987.0699349469032</v>
      </c>
      <c r="Z24" s="4"/>
      <c r="AA24" s="3">
        <f t="shared" si="11"/>
        <v>-1.2930065053097239E-3</v>
      </c>
      <c r="AB24" s="4">
        <f t="shared" si="13"/>
        <v>-5.5511151231257827E-16</v>
      </c>
      <c r="AC24" s="4">
        <f t="shared" si="6"/>
        <v>-5.5489467187808117E-16</v>
      </c>
    </row>
    <row r="25" spans="1:29" x14ac:dyDescent="0.3">
      <c r="A25" s="2">
        <v>43864</v>
      </c>
      <c r="B25">
        <v>-2.308587931694861E-3</v>
      </c>
      <c r="C25">
        <v>6.1258845782132809E-3</v>
      </c>
      <c r="D25">
        <v>316.105224609375</v>
      </c>
      <c r="E25">
        <v>0</v>
      </c>
      <c r="G25" s="3">
        <f>D25/$D$4-1</f>
        <v>-2.30858793169475E-3</v>
      </c>
      <c r="I25" s="4">
        <f t="shared" si="12"/>
        <v>5.7560751474284633</v>
      </c>
      <c r="J25" s="4">
        <f t="shared" si="7"/>
        <v>7.4010407840274794E-3</v>
      </c>
      <c r="K25" s="3">
        <f>EXP(SUM($J$4:J25))-1</f>
        <v>-2.308587931694861E-3</v>
      </c>
      <c r="L25" s="6">
        <f>K25-B25</f>
        <v>0</v>
      </c>
      <c r="M25" s="6">
        <f t="shared" si="8"/>
        <v>-1.1102230246251565E-16</v>
      </c>
      <c r="O25">
        <f t="shared" si="9"/>
        <v>0</v>
      </c>
      <c r="Q25" s="10">
        <f t="shared" si="2"/>
        <v>7.4010407840274794E-3</v>
      </c>
      <c r="R25">
        <f t="shared" si="3"/>
        <v>-2.904213147389827E-3</v>
      </c>
      <c r="S25" s="10">
        <f t="shared" si="4"/>
        <v>7.4010407840274794E-3</v>
      </c>
      <c r="T25" s="3">
        <f>EXP(SUM($S$4:S25))-1</f>
        <v>6.1258845782132809E-3</v>
      </c>
      <c r="U25" s="3">
        <f>T25-C25</f>
        <v>0</v>
      </c>
      <c r="W25" s="8">
        <f>X25*D25</f>
        <v>10061.258845782128</v>
      </c>
      <c r="X25" s="4">
        <f t="shared" ref="X25:X30" si="16">X24</f>
        <v>31.828828068929464</v>
      </c>
      <c r="Y25" s="8">
        <f t="shared" si="15"/>
        <v>10061.258845782128</v>
      </c>
      <c r="Z25" s="4"/>
      <c r="AA25" s="3">
        <f t="shared" si="11"/>
        <v>6.1258845782128368E-3</v>
      </c>
      <c r="AB25" s="4">
        <f t="shared" si="13"/>
        <v>-4.4408920985006262E-16</v>
      </c>
      <c r="AC25" s="4">
        <f t="shared" si="6"/>
        <v>-4.4408920985006262E-16</v>
      </c>
    </row>
    <row r="26" spans="1:29" x14ac:dyDescent="0.3">
      <c r="A26" s="2">
        <v>43865</v>
      </c>
      <c r="B26">
        <v>1.289748205180752E-2</v>
      </c>
      <c r="C26">
        <v>2.146050651446196E-2</v>
      </c>
      <c r="D26">
        <v>320.92306518554688</v>
      </c>
      <c r="E26">
        <v>0</v>
      </c>
      <c r="G26" s="3">
        <f>D26/$D$4-1</f>
        <v>1.2897482051807518E-2</v>
      </c>
      <c r="I26" s="4">
        <f t="shared" si="12"/>
        <v>5.7712014220848467</v>
      </c>
      <c r="J26" s="4">
        <f t="shared" si="7"/>
        <v>1.5126274656383387E-2</v>
      </c>
      <c r="K26" s="3">
        <f>EXP(SUM($J$4:J26))-1</f>
        <v>1.2897482051807518E-2</v>
      </c>
      <c r="L26" s="6">
        <f>K26-B26</f>
        <v>0</v>
      </c>
      <c r="M26" s="6">
        <f t="shared" si="8"/>
        <v>0</v>
      </c>
      <c r="O26">
        <f t="shared" si="9"/>
        <v>0</v>
      </c>
      <c r="Q26" s="10">
        <f t="shared" si="2"/>
        <v>1.5126274656383387E-2</v>
      </c>
      <c r="R26">
        <f t="shared" si="3"/>
        <v>-2.904213147389827E-3</v>
      </c>
      <c r="S26" s="10">
        <f t="shared" si="4"/>
        <v>1.5126274656383387E-2</v>
      </c>
      <c r="T26" s="3">
        <f>EXP(SUM($S$4:S26))-1</f>
        <v>2.1460506514461963E-2</v>
      </c>
      <c r="U26" s="3">
        <f>T26-C26</f>
        <v>0</v>
      </c>
      <c r="W26" s="8">
        <f>X26*D26</f>
        <v>10214.605065144615</v>
      </c>
      <c r="X26" s="4">
        <f t="shared" si="16"/>
        <v>31.828828068929464</v>
      </c>
      <c r="Y26" s="8">
        <f t="shared" si="15"/>
        <v>10214.605065144615</v>
      </c>
      <c r="Z26" s="4"/>
      <c r="AA26" s="3">
        <f t="shared" si="11"/>
        <v>2.1460506514461519E-2</v>
      </c>
      <c r="AB26" s="4">
        <f t="shared" si="13"/>
        <v>-4.4408920985006262E-16</v>
      </c>
      <c r="AC26" s="4">
        <f t="shared" si="6"/>
        <v>-4.40619762898109E-16</v>
      </c>
    </row>
    <row r="27" spans="1:29" x14ac:dyDescent="0.3">
      <c r="A27" s="2">
        <v>43866</v>
      </c>
      <c r="B27">
        <v>2.459453305418613E-2</v>
      </c>
      <c r="C27">
        <v>3.3256444260710623E-2</v>
      </c>
      <c r="D27">
        <v>324.62911987304688</v>
      </c>
      <c r="E27">
        <v>0</v>
      </c>
      <c r="G27" s="3">
        <f>D27/$D$4-1</f>
        <v>2.4594533054186352E-2</v>
      </c>
      <c r="I27" s="4">
        <f t="shared" si="12"/>
        <v>5.7826833610784965</v>
      </c>
      <c r="J27" s="4">
        <f t="shared" si="7"/>
        <v>1.1481938993649798E-2</v>
      </c>
      <c r="K27" s="3">
        <f>EXP(SUM($J$4:J27))-1</f>
        <v>2.459453305418613E-2</v>
      </c>
      <c r="L27" s="6">
        <f>K27-B27</f>
        <v>0</v>
      </c>
      <c r="M27" s="6">
        <f t="shared" si="8"/>
        <v>-2.2204460492503131E-16</v>
      </c>
      <c r="O27">
        <f t="shared" si="9"/>
        <v>0</v>
      </c>
      <c r="Q27" s="10">
        <f t="shared" si="2"/>
        <v>1.1481938993649798E-2</v>
      </c>
      <c r="R27">
        <f t="shared" si="3"/>
        <v>-2.904213147389827E-3</v>
      </c>
      <c r="S27" s="10">
        <f t="shared" si="4"/>
        <v>1.1481938993649798E-2</v>
      </c>
      <c r="T27" s="3">
        <f>EXP(SUM($S$4:S27))-1</f>
        <v>3.3256444260710616E-2</v>
      </c>
      <c r="U27" s="3">
        <f>T27-C27</f>
        <v>0</v>
      </c>
      <c r="W27" s="8">
        <f>X27*D27</f>
        <v>10332.564442607103</v>
      </c>
      <c r="X27" s="4">
        <f t="shared" si="16"/>
        <v>31.828828068929464</v>
      </c>
      <c r="Y27" s="8">
        <f t="shared" si="15"/>
        <v>10332.564442607103</v>
      </c>
      <c r="Z27" s="4"/>
      <c r="AA27" s="3">
        <f t="shared" si="11"/>
        <v>3.3256444260710394E-2</v>
      </c>
      <c r="AB27" s="4">
        <f t="shared" si="13"/>
        <v>-2.2204460492503131E-16</v>
      </c>
      <c r="AC27" s="4">
        <f t="shared" si="6"/>
        <v>-2.2898349882893854E-16</v>
      </c>
    </row>
    <row r="28" spans="1:29" x14ac:dyDescent="0.3">
      <c r="A28" s="2">
        <v>43867</v>
      </c>
      <c r="B28">
        <v>2.804210013692798E-2</v>
      </c>
      <c r="C28">
        <v>3.673315703863822E-2</v>
      </c>
      <c r="D28">
        <v>325.721435546875</v>
      </c>
      <c r="E28">
        <v>0</v>
      </c>
      <c r="G28" s="3">
        <f>D28/$D$4-1</f>
        <v>2.8042100136927983E-2</v>
      </c>
      <c r="I28" s="4">
        <f t="shared" si="12"/>
        <v>5.7860425238926538</v>
      </c>
      <c r="J28" s="4">
        <f t="shared" si="7"/>
        <v>3.3591628141573793E-3</v>
      </c>
      <c r="K28" s="3">
        <f>EXP(SUM($J$4:J28))-1</f>
        <v>2.8042100136927983E-2</v>
      </c>
      <c r="L28" s="6">
        <f>K28-B28</f>
        <v>0</v>
      </c>
      <c r="M28" s="6">
        <f t="shared" si="8"/>
        <v>0</v>
      </c>
      <c r="O28">
        <f t="shared" si="9"/>
        <v>0</v>
      </c>
      <c r="Q28" s="10">
        <f t="shared" si="2"/>
        <v>3.3591628141573793E-3</v>
      </c>
      <c r="R28">
        <f t="shared" si="3"/>
        <v>-2.904213147389827E-3</v>
      </c>
      <c r="S28" s="10">
        <f t="shared" si="4"/>
        <v>3.3591628141573793E-3</v>
      </c>
      <c r="T28" s="3">
        <f>EXP(SUM($S$4:S28))-1</f>
        <v>3.673315703863822E-2</v>
      </c>
      <c r="U28" s="3">
        <f>T28-C28</f>
        <v>0</v>
      </c>
      <c r="W28" s="8">
        <f>X28*D28</f>
        <v>10367.331570386374</v>
      </c>
      <c r="X28" s="4">
        <f t="shared" si="16"/>
        <v>31.828828068929464</v>
      </c>
      <c r="Y28" s="8">
        <f t="shared" si="15"/>
        <v>10367.331570386374</v>
      </c>
      <c r="Z28" s="4"/>
      <c r="AA28" s="3">
        <f t="shared" si="11"/>
        <v>3.6733157038637332E-2</v>
      </c>
      <c r="AB28" s="4">
        <f t="shared" si="13"/>
        <v>-8.8817841970012523E-16</v>
      </c>
      <c r="AC28" s="4">
        <f t="shared" si="6"/>
        <v>-8.8817841970012523E-16</v>
      </c>
    </row>
    <row r="29" spans="1:29" x14ac:dyDescent="0.3">
      <c r="A29" s="2">
        <v>43868</v>
      </c>
      <c r="B29">
        <v>2.2562863943570429E-2</v>
      </c>
      <c r="C29">
        <v>3.1207599441198001E-2</v>
      </c>
      <c r="D29">
        <v>323.98541259765619</v>
      </c>
      <c r="E29">
        <v>0</v>
      </c>
      <c r="G29" s="3">
        <f>D29/$D$4-1</f>
        <v>2.2562863943570433E-2</v>
      </c>
      <c r="I29" s="4">
        <f t="shared" si="12"/>
        <v>5.7806984919320303</v>
      </c>
      <c r="J29" s="4">
        <f t="shared" si="7"/>
        <v>-5.3440319606234965E-3</v>
      </c>
      <c r="K29" s="3">
        <f>EXP(SUM($J$4:J29))-1</f>
        <v>2.2562863943570433E-2</v>
      </c>
      <c r="L29" s="6">
        <f>K29-B29</f>
        <v>0</v>
      </c>
      <c r="M29" s="6">
        <f t="shared" si="8"/>
        <v>0</v>
      </c>
      <c r="O29">
        <f t="shared" si="9"/>
        <v>0</v>
      </c>
      <c r="Q29" s="10">
        <f t="shared" si="2"/>
        <v>-5.3440319606234965E-3</v>
      </c>
      <c r="R29">
        <f t="shared" si="3"/>
        <v>-2.904213147389827E-3</v>
      </c>
      <c r="S29" s="10">
        <f t="shared" si="4"/>
        <v>-5.3440319606234965E-3</v>
      </c>
      <c r="T29" s="3">
        <f>EXP(SUM($S$4:S29))-1</f>
        <v>3.1207599441197997E-2</v>
      </c>
      <c r="U29" s="3">
        <f>T29-C29</f>
        <v>0</v>
      </c>
      <c r="W29" s="8">
        <f>X29*D29</f>
        <v>10312.075994411973</v>
      </c>
      <c r="X29" s="4">
        <f t="shared" si="16"/>
        <v>31.828828068929464</v>
      </c>
      <c r="Y29" s="8">
        <f t="shared" si="15"/>
        <v>10312.075994411973</v>
      </c>
      <c r="Z29" s="4"/>
      <c r="AA29" s="3">
        <f t="shared" si="11"/>
        <v>3.1207599441197331E-2</v>
      </c>
      <c r="AB29" s="4">
        <f t="shared" si="13"/>
        <v>-6.6613381477509392E-16</v>
      </c>
      <c r="AC29" s="4">
        <f t="shared" si="6"/>
        <v>-6.6960326172704754E-16</v>
      </c>
    </row>
    <row r="30" spans="1:29" x14ac:dyDescent="0.3">
      <c r="A30" s="2">
        <v>43871</v>
      </c>
      <c r="B30">
        <v>3.0196673044307731E-2</v>
      </c>
      <c r="C30">
        <v>3.8905944682296127E-2</v>
      </c>
      <c r="D30">
        <v>326.40408325195313</v>
      </c>
      <c r="E30">
        <v>0</v>
      </c>
      <c r="G30" s="3">
        <f>D30/$D$4-1</f>
        <v>3.0196673044307731E-2</v>
      </c>
      <c r="I30" s="4">
        <f t="shared" si="12"/>
        <v>5.7881361329747945</v>
      </c>
      <c r="J30" s="4">
        <f t="shared" si="7"/>
        <v>7.4376410427641204E-3</v>
      </c>
      <c r="K30" s="3">
        <f>EXP(SUM($J$4:J30))-1</f>
        <v>3.0196673044307731E-2</v>
      </c>
      <c r="L30" s="6">
        <f>K30-B30</f>
        <v>0</v>
      </c>
      <c r="M30" s="6">
        <f t="shared" si="8"/>
        <v>0</v>
      </c>
      <c r="O30">
        <f t="shared" si="9"/>
        <v>0</v>
      </c>
      <c r="Q30" s="10">
        <f t="shared" si="2"/>
        <v>7.4376410427641204E-3</v>
      </c>
      <c r="R30">
        <f t="shared" si="3"/>
        <v>-2.904213147389827E-3</v>
      </c>
      <c r="S30" s="10">
        <f t="shared" si="4"/>
        <v>7.4376410427641204E-3</v>
      </c>
      <c r="T30" s="3">
        <f>EXP(SUM($S$4:S30))-1</f>
        <v>3.8905944682296134E-2</v>
      </c>
      <c r="U30" s="3">
        <f>T30-C30</f>
        <v>0</v>
      </c>
      <c r="W30" s="8">
        <f>X30*D30</f>
        <v>10389.059446822956</v>
      </c>
      <c r="X30" s="4">
        <f t="shared" si="16"/>
        <v>31.828828068929464</v>
      </c>
      <c r="Y30" s="8">
        <f t="shared" si="15"/>
        <v>10389.059446822956</v>
      </c>
      <c r="Z30" s="4"/>
      <c r="AA30" s="3">
        <f t="shared" si="11"/>
        <v>3.8905944682295468E-2</v>
      </c>
      <c r="AB30" s="4">
        <f t="shared" si="13"/>
        <v>-6.6613381477509392E-16</v>
      </c>
      <c r="AC30" s="4">
        <f t="shared" si="6"/>
        <v>-6.591949208711867E-16</v>
      </c>
    </row>
    <row r="31" spans="1:29" x14ac:dyDescent="0.3">
      <c r="A31" s="2">
        <v>43872</v>
      </c>
      <c r="B31">
        <v>3.1982052963445577E-2</v>
      </c>
      <c r="C31">
        <v>4.0706418184144777E-2</v>
      </c>
      <c r="D31">
        <v>326.96975708007813</v>
      </c>
      <c r="E31">
        <v>0</v>
      </c>
      <c r="G31" s="3">
        <f>D31/$D$4-1</f>
        <v>3.1982052963445584E-2</v>
      </c>
      <c r="I31" s="4">
        <f t="shared" si="12"/>
        <v>5.7898676806265152</v>
      </c>
      <c r="J31" s="4">
        <f t="shared" si="7"/>
        <v>1.7315476517207884E-3</v>
      </c>
      <c r="K31" s="3">
        <f>EXP(SUM($J$4:J31))-1</f>
        <v>3.1982052963445806E-2</v>
      </c>
      <c r="L31" s="6">
        <f>K31-B31</f>
        <v>2.2898349882893854E-16</v>
      </c>
      <c r="M31" s="6">
        <f t="shared" si="8"/>
        <v>2.2204460492503131E-16</v>
      </c>
      <c r="O31">
        <f t="shared" si="9"/>
        <v>0</v>
      </c>
      <c r="Q31" s="10">
        <f t="shared" si="2"/>
        <v>1.7315476517207884E-3</v>
      </c>
      <c r="R31">
        <f t="shared" si="3"/>
        <v>-2.904213147389827E-3</v>
      </c>
      <c r="S31" s="10">
        <f t="shared" si="4"/>
        <v>1.7315476517207884E-3</v>
      </c>
      <c r="T31" s="3">
        <f>EXP(SUM($S$4:S31))-1</f>
        <v>4.0706418184144777E-2</v>
      </c>
      <c r="U31" s="3">
        <f>T31-C31</f>
        <v>0</v>
      </c>
      <c r="W31" s="8">
        <f t="shared" ref="W31:W34" si="17">X31*D31</f>
        <v>10407.064181841439</v>
      </c>
      <c r="X31" s="4">
        <f t="shared" ref="X31:X34" si="18">X30</f>
        <v>31.828828068929464</v>
      </c>
      <c r="Y31" s="8">
        <f t="shared" ref="Y31:Y34" si="19">W31</f>
        <v>10407.064181841439</v>
      </c>
      <c r="Z31" s="4"/>
      <c r="AA31" s="3">
        <f t="shared" ref="AA31:AA57" si="20">Y31/$W$1-1</f>
        <v>4.0706418184143889E-2</v>
      </c>
      <c r="AB31" s="4">
        <f t="shared" ref="AB31:AB57" si="21">AA31-T31</f>
        <v>-8.8817841970012523E-16</v>
      </c>
      <c r="AC31" s="4">
        <f t="shared" ref="AC31:AC57" si="22">AA31-C31</f>
        <v>-8.8817841970012523E-16</v>
      </c>
    </row>
    <row r="32" spans="1:29" x14ac:dyDescent="0.3">
      <c r="A32" s="2">
        <v>43873</v>
      </c>
      <c r="B32">
        <v>3.8630801617861588E-2</v>
      </c>
      <c r="C32">
        <v>4.7411375288460622E-2</v>
      </c>
      <c r="D32">
        <v>329.07632446289063</v>
      </c>
      <c r="E32">
        <v>0</v>
      </c>
      <c r="G32" s="3">
        <f>D32/$D$4-1</f>
        <v>3.8630801617860921E-2</v>
      </c>
      <c r="I32" s="4">
        <f t="shared" si="12"/>
        <v>5.7962897131089353</v>
      </c>
      <c r="J32" s="4">
        <f t="shared" si="7"/>
        <v>6.4220324824200148E-3</v>
      </c>
      <c r="K32" s="3">
        <f>EXP(SUM($J$4:J32))-1</f>
        <v>3.8630801617861588E-2</v>
      </c>
      <c r="L32" s="6">
        <f>K32-B32</f>
        <v>0</v>
      </c>
      <c r="M32" s="6">
        <f t="shared" si="8"/>
        <v>6.6613381477509392E-16</v>
      </c>
      <c r="O32">
        <f t="shared" si="9"/>
        <v>0</v>
      </c>
      <c r="Q32" s="10">
        <f t="shared" si="2"/>
        <v>6.4220324824200148E-3</v>
      </c>
      <c r="R32">
        <f t="shared" si="3"/>
        <v>-2.904213147389827E-3</v>
      </c>
      <c r="S32" s="10">
        <f t="shared" si="4"/>
        <v>6.4220324824200148E-3</v>
      </c>
      <c r="T32" s="3">
        <f>EXP(SUM($S$4:S32))-1</f>
        <v>4.7411375288460622E-2</v>
      </c>
      <c r="U32" s="3">
        <f>T32-C32</f>
        <v>0</v>
      </c>
      <c r="W32" s="8">
        <f t="shared" si="17"/>
        <v>10474.113752884592</v>
      </c>
      <c r="X32" s="4">
        <f t="shared" si="18"/>
        <v>31.828828068929464</v>
      </c>
      <c r="Y32" s="8">
        <f t="shared" si="19"/>
        <v>10474.113752884592</v>
      </c>
      <c r="Z32" s="4"/>
      <c r="AA32" s="3">
        <f t="shared" si="20"/>
        <v>4.741137528845929E-2</v>
      </c>
      <c r="AB32" s="4">
        <f t="shared" si="21"/>
        <v>-1.3322676295501878E-15</v>
      </c>
      <c r="AC32" s="4">
        <f t="shared" si="22"/>
        <v>-1.3322676295501878E-15</v>
      </c>
    </row>
    <row r="33" spans="1:29" x14ac:dyDescent="0.3">
      <c r="A33" s="2">
        <v>43874</v>
      </c>
      <c r="B33">
        <v>3.752264473559519E-2</v>
      </c>
      <c r="C33">
        <v>4.6293850059782697E-2</v>
      </c>
      <c r="D33">
        <v>328.7252197265625</v>
      </c>
      <c r="E33">
        <v>0</v>
      </c>
      <c r="G33" s="3">
        <f>D33/$D$4-1</f>
        <v>3.7522644735594968E-2</v>
      </c>
      <c r="I33" s="4">
        <f t="shared" si="12"/>
        <v>5.7952222033933616</v>
      </c>
      <c r="J33" s="4">
        <f t="shared" si="7"/>
        <v>-1.0675097155736779E-3</v>
      </c>
      <c r="K33" s="3">
        <f>EXP(SUM($J$4:J33))-1</f>
        <v>3.752264473559519E-2</v>
      </c>
      <c r="L33" s="6">
        <f>K33-B33</f>
        <v>0</v>
      </c>
      <c r="M33" s="6">
        <f t="shared" si="8"/>
        <v>2.2204460492503131E-16</v>
      </c>
      <c r="O33">
        <f t="shared" si="9"/>
        <v>0</v>
      </c>
      <c r="Q33" s="10">
        <f t="shared" si="2"/>
        <v>-1.0675097155736779E-3</v>
      </c>
      <c r="R33">
        <f t="shared" si="3"/>
        <v>-2.904213147389827E-3</v>
      </c>
      <c r="S33" s="10">
        <f t="shared" si="4"/>
        <v>-1.0675097155736779E-3</v>
      </c>
      <c r="T33" s="3">
        <f>EXP(SUM($S$4:S33))-1</f>
        <v>4.6293850059782704E-2</v>
      </c>
      <c r="U33" s="3">
        <f>T33-C33</f>
        <v>0</v>
      </c>
      <c r="W33" s="8">
        <f t="shared" si="17"/>
        <v>10462.938500597818</v>
      </c>
      <c r="X33" s="4">
        <f t="shared" si="18"/>
        <v>31.828828068929464</v>
      </c>
      <c r="Y33" s="8">
        <f t="shared" si="19"/>
        <v>10462.938500597818</v>
      </c>
      <c r="Z33" s="4"/>
      <c r="AA33" s="3">
        <f t="shared" si="20"/>
        <v>4.6293850059781816E-2</v>
      </c>
      <c r="AB33" s="4">
        <f t="shared" si="21"/>
        <v>-8.8817841970012523E-16</v>
      </c>
      <c r="AC33" s="4">
        <f t="shared" si="22"/>
        <v>-8.81239525796218E-16</v>
      </c>
    </row>
    <row r="34" spans="1:29" x14ac:dyDescent="0.3">
      <c r="A34" s="2">
        <v>43875</v>
      </c>
      <c r="B34">
        <v>3.9185024538378688E-2</v>
      </c>
      <c r="C34">
        <v>4.7970283603610657E-2</v>
      </c>
      <c r="D34">
        <v>329.25192260742188</v>
      </c>
      <c r="E34">
        <v>0</v>
      </c>
      <c r="G34" s="3">
        <f>D34/$D$4-1</f>
        <v>3.9185024538378688E-2</v>
      </c>
      <c r="I34" s="4">
        <f t="shared" si="12"/>
        <v>5.7968231799606977</v>
      </c>
      <c r="J34" s="4">
        <f t="shared" si="7"/>
        <v>1.6009765673361542E-3</v>
      </c>
      <c r="K34" s="3">
        <f>EXP(SUM($J$4:J34))-1</f>
        <v>3.9185024538378688E-2</v>
      </c>
      <c r="L34" s="6">
        <f>K34-B34</f>
        <v>0</v>
      </c>
      <c r="M34" s="6">
        <f t="shared" si="8"/>
        <v>0</v>
      </c>
      <c r="O34">
        <f t="shared" si="9"/>
        <v>0</v>
      </c>
      <c r="Q34" s="10">
        <f t="shared" si="2"/>
        <v>1.6009765673361542E-3</v>
      </c>
      <c r="R34">
        <f t="shared" si="3"/>
        <v>-2.904213147389827E-3</v>
      </c>
      <c r="S34" s="10">
        <f t="shared" si="4"/>
        <v>1.6009765673361542E-3</v>
      </c>
      <c r="T34" s="3">
        <f>EXP(SUM($S$4:S34))-1</f>
        <v>4.7970283603610664E-2</v>
      </c>
      <c r="U34" s="3">
        <f>T34-C34</f>
        <v>0</v>
      </c>
      <c r="W34" s="8">
        <f t="shared" si="17"/>
        <v>10479.702836036102</v>
      </c>
      <c r="X34" s="4">
        <f t="shared" si="18"/>
        <v>31.828828068929464</v>
      </c>
      <c r="Y34" s="8">
        <f t="shared" si="19"/>
        <v>10479.702836036102</v>
      </c>
      <c r="Z34" s="4"/>
      <c r="AA34" s="3">
        <f t="shared" si="20"/>
        <v>4.797028360361022E-2</v>
      </c>
      <c r="AB34" s="4">
        <f t="shared" si="21"/>
        <v>-4.4408920985006262E-16</v>
      </c>
      <c r="AC34" s="4">
        <f t="shared" si="22"/>
        <v>-4.3715031594615539E-16</v>
      </c>
    </row>
    <row r="35" spans="1:29" s="12" customFormat="1" x14ac:dyDescent="0.3">
      <c r="A35" s="11">
        <v>43879</v>
      </c>
      <c r="B35" s="12">
        <v>3.6506954659671909E-2</v>
      </c>
      <c r="C35" s="12">
        <v>0</v>
      </c>
      <c r="D35" s="12">
        <v>328.40341186523438</v>
      </c>
      <c r="E35" s="12">
        <v>1</v>
      </c>
      <c r="G35" s="13">
        <f>D35/$D$4-1</f>
        <v>3.6506954659672131E-2</v>
      </c>
      <c r="I35" s="14">
        <f t="shared" si="12"/>
        <v>5.7942427668825083</v>
      </c>
      <c r="J35" s="14">
        <f t="shared" si="7"/>
        <v>-2.5804130781894585E-3</v>
      </c>
      <c r="K35" s="13">
        <f>EXP(SUM($J$4:J35))-1</f>
        <v>3.6506954659671909E-2</v>
      </c>
      <c r="L35" s="14">
        <f>K35-B35</f>
        <v>0</v>
      </c>
      <c r="M35" s="14">
        <f t="shared" si="8"/>
        <v>-2.2204460492503131E-16</v>
      </c>
      <c r="O35" s="12">
        <f t="shared" si="9"/>
        <v>1</v>
      </c>
      <c r="Q35" s="15">
        <f t="shared" si="2"/>
        <v>0</v>
      </c>
      <c r="R35" s="12">
        <f t="shared" si="3"/>
        <v>-2.904213147389827E-3</v>
      </c>
      <c r="S35" s="15">
        <f t="shared" si="4"/>
        <v>-2.904213147389827E-3</v>
      </c>
      <c r="T35" s="13">
        <f>EXP(SUM($S$4:S35))-1</f>
        <v>4.4931169781160296E-2</v>
      </c>
      <c r="U35" s="13">
        <f>T35-C35</f>
        <v>4.4931169781160296E-2</v>
      </c>
      <c r="W35" s="16">
        <f>W34</f>
        <v>10479.702836036102</v>
      </c>
      <c r="X35" s="14"/>
      <c r="Y35" s="16">
        <f>W35-Z35</f>
        <v>10449.311697811598</v>
      </c>
      <c r="Z35" s="14">
        <f>W35*0.0029</f>
        <v>30.391138224504694</v>
      </c>
      <c r="AA35" s="13">
        <f t="shared" si="20"/>
        <v>4.4931169781159852E-2</v>
      </c>
      <c r="AB35" s="14">
        <f t="shared" si="21"/>
        <v>-4.4408920985006262E-16</v>
      </c>
      <c r="AC35" s="14">
        <f t="shared" si="22"/>
        <v>4.4931169781159852E-2</v>
      </c>
    </row>
    <row r="36" spans="1:29" s="12" customFormat="1" x14ac:dyDescent="0.3">
      <c r="A36" s="11">
        <v>43880</v>
      </c>
      <c r="B36" s="12">
        <v>4.146269388170265E-2</v>
      </c>
      <c r="C36" s="12">
        <v>0</v>
      </c>
      <c r="D36" s="12">
        <v>329.97357177734381</v>
      </c>
      <c r="E36" s="12">
        <v>1</v>
      </c>
      <c r="G36" s="13">
        <f>D36/$D$4-1</f>
        <v>4.1462693881702872E-2</v>
      </c>
      <c r="I36" s="14">
        <f t="shared" si="12"/>
        <v>5.7990125657303082</v>
      </c>
      <c r="J36" s="14">
        <f t="shared" si="7"/>
        <v>4.7697988477999331E-3</v>
      </c>
      <c r="K36" s="13">
        <f>EXP(SUM($J$4:J36))-1</f>
        <v>4.146269388170265E-2</v>
      </c>
      <c r="L36" s="14">
        <f>K36-B36</f>
        <v>0</v>
      </c>
      <c r="M36" s="14">
        <f t="shared" si="8"/>
        <v>-2.2204460492503131E-16</v>
      </c>
      <c r="O36" s="12">
        <f t="shared" si="9"/>
        <v>0</v>
      </c>
      <c r="Q36" s="15">
        <f t="shared" si="2"/>
        <v>0</v>
      </c>
      <c r="R36" s="12">
        <f t="shared" si="3"/>
        <v>-2.904213147389827E-3</v>
      </c>
      <c r="S36" s="15">
        <f t="shared" si="4"/>
        <v>0</v>
      </c>
      <c r="T36" s="13">
        <f>EXP(SUM($S$4:S36))-1</f>
        <v>4.4931169781160296E-2</v>
      </c>
      <c r="U36" s="13">
        <f>T36-C36</f>
        <v>4.4931169781160296E-2</v>
      </c>
      <c r="Y36" s="16">
        <f>Y35</f>
        <v>10449.311697811598</v>
      </c>
      <c r="AA36" s="13">
        <f t="shared" si="20"/>
        <v>4.4931169781159852E-2</v>
      </c>
      <c r="AB36" s="14">
        <f t="shared" si="21"/>
        <v>-4.4408920985006262E-16</v>
      </c>
      <c r="AC36" s="14">
        <f t="shared" si="22"/>
        <v>4.4931169781159852E-2</v>
      </c>
    </row>
    <row r="37" spans="1:29" s="12" customFormat="1" x14ac:dyDescent="0.3">
      <c r="A37" s="11">
        <v>43881</v>
      </c>
      <c r="B37" s="12">
        <v>3.7184274016134333E-2</v>
      </c>
      <c r="C37" s="12">
        <v>0</v>
      </c>
      <c r="D37" s="12">
        <v>328.61801147460938</v>
      </c>
      <c r="E37" s="12">
        <v>1</v>
      </c>
      <c r="G37" s="13">
        <f>D37/$D$4-1</f>
        <v>3.7184274016133889E-2</v>
      </c>
      <c r="I37" s="14">
        <f t="shared" si="12"/>
        <v>5.7948960168660957</v>
      </c>
      <c r="J37" s="14">
        <f t="shared" si="7"/>
        <v>-4.1165488642125325E-3</v>
      </c>
      <c r="K37" s="13">
        <f>EXP(SUM($J$4:J37))-1</f>
        <v>3.7184274016134333E-2</v>
      </c>
      <c r="L37" s="14">
        <f>K37-B37</f>
        <v>0</v>
      </c>
      <c r="M37" s="14">
        <f t="shared" si="8"/>
        <v>4.4408920985006262E-16</v>
      </c>
      <c r="O37" s="12">
        <f t="shared" si="9"/>
        <v>0</v>
      </c>
      <c r="Q37" s="15">
        <f t="shared" si="2"/>
        <v>0</v>
      </c>
      <c r="R37" s="12">
        <f t="shared" si="3"/>
        <v>-2.904213147389827E-3</v>
      </c>
      <c r="S37" s="15">
        <f t="shared" si="4"/>
        <v>0</v>
      </c>
      <c r="T37" s="13">
        <f>EXP(SUM($S$4:S37))-1</f>
        <v>4.4931169781160296E-2</v>
      </c>
      <c r="U37" s="13">
        <f>T37-C37</f>
        <v>4.4931169781160296E-2</v>
      </c>
      <c r="Y37" s="16">
        <f t="shared" ref="Y37:Y54" si="23">Y36</f>
        <v>10449.311697811598</v>
      </c>
      <c r="AA37" s="13">
        <f t="shared" si="20"/>
        <v>4.4931169781159852E-2</v>
      </c>
      <c r="AB37" s="14">
        <f t="shared" si="21"/>
        <v>-4.4408920985006262E-16</v>
      </c>
      <c r="AC37" s="14">
        <f t="shared" si="22"/>
        <v>4.4931169781159852E-2</v>
      </c>
    </row>
    <row r="38" spans="1:29" s="12" customFormat="1" x14ac:dyDescent="0.3">
      <c r="A38" s="11">
        <v>43882</v>
      </c>
      <c r="B38" s="12">
        <v>2.65030094092682E-2</v>
      </c>
      <c r="C38" s="12">
        <v>0</v>
      </c>
      <c r="D38" s="12">
        <v>325.23379516601563</v>
      </c>
      <c r="E38" s="12">
        <v>1</v>
      </c>
      <c r="G38" s="13">
        <f>D38/$D$4-1</f>
        <v>2.6503009409268197E-2</v>
      </c>
      <c r="I38" s="14">
        <f t="shared" si="12"/>
        <v>5.7845442934489339</v>
      </c>
      <c r="J38" s="14">
        <f t="shared" si="7"/>
        <v>-1.0351723417161729E-2</v>
      </c>
      <c r="K38" s="13">
        <f>EXP(SUM($J$4:J38))-1</f>
        <v>2.6503009409268197E-2</v>
      </c>
      <c r="L38" s="14">
        <f>K38-B38</f>
        <v>0</v>
      </c>
      <c r="M38" s="14">
        <f t="shared" si="8"/>
        <v>0</v>
      </c>
      <c r="O38" s="12">
        <f t="shared" si="9"/>
        <v>0</v>
      </c>
      <c r="Q38" s="15">
        <f t="shared" si="2"/>
        <v>0</v>
      </c>
      <c r="R38" s="12">
        <f t="shared" si="3"/>
        <v>-2.904213147389827E-3</v>
      </c>
      <c r="S38" s="15">
        <f t="shared" si="4"/>
        <v>0</v>
      </c>
      <c r="T38" s="13">
        <f>EXP(SUM($S$4:S38))-1</f>
        <v>4.4931169781160296E-2</v>
      </c>
      <c r="U38" s="13">
        <f>T38-C38</f>
        <v>4.4931169781160296E-2</v>
      </c>
      <c r="Y38" s="16">
        <f t="shared" si="23"/>
        <v>10449.311697811598</v>
      </c>
      <c r="AA38" s="13">
        <f t="shared" si="20"/>
        <v>4.4931169781159852E-2</v>
      </c>
      <c r="AB38" s="14">
        <f t="shared" si="21"/>
        <v>-4.4408920985006262E-16</v>
      </c>
      <c r="AC38" s="14">
        <f t="shared" si="22"/>
        <v>4.4931169781159852E-2</v>
      </c>
    </row>
    <row r="39" spans="1:29" s="12" customFormat="1" x14ac:dyDescent="0.3">
      <c r="A39" s="11">
        <v>43885</v>
      </c>
      <c r="B39" s="12">
        <v>-7.5413422943938491E-3</v>
      </c>
      <c r="C39" s="12">
        <v>0</v>
      </c>
      <c r="D39" s="12">
        <v>314.44729614257813</v>
      </c>
      <c r="E39" s="12">
        <v>1</v>
      </c>
      <c r="G39" s="13">
        <f>D39/$D$4-1</f>
        <v>-7.5413422943942932E-3</v>
      </c>
      <c r="I39" s="14">
        <f t="shared" si="12"/>
        <v>5.7508164822646064</v>
      </c>
      <c r="J39" s="14">
        <f t="shared" si="7"/>
        <v>-3.372781118432755E-2</v>
      </c>
      <c r="K39" s="13">
        <f>EXP(SUM($J$4:J39))-1</f>
        <v>-7.5413422943938491E-3</v>
      </c>
      <c r="L39" s="14">
        <f>K39-B39</f>
        <v>0</v>
      </c>
      <c r="M39" s="14">
        <f t="shared" si="8"/>
        <v>4.4408920985006262E-16</v>
      </c>
      <c r="O39" s="12">
        <f t="shared" si="9"/>
        <v>0</v>
      </c>
      <c r="Q39" s="15">
        <f t="shared" si="2"/>
        <v>0</v>
      </c>
      <c r="R39" s="12">
        <f t="shared" si="3"/>
        <v>-2.904213147389827E-3</v>
      </c>
      <c r="S39" s="15">
        <f t="shared" si="4"/>
        <v>0</v>
      </c>
      <c r="T39" s="13">
        <f>EXP(SUM($S$4:S39))-1</f>
        <v>4.4931169781160296E-2</v>
      </c>
      <c r="U39" s="13">
        <f>T39-C39</f>
        <v>4.4931169781160296E-2</v>
      </c>
      <c r="Y39" s="16">
        <f t="shared" si="23"/>
        <v>10449.311697811598</v>
      </c>
      <c r="AA39" s="13">
        <f t="shared" si="20"/>
        <v>4.4931169781159852E-2</v>
      </c>
      <c r="AB39" s="14">
        <f t="shared" si="21"/>
        <v>-4.4408920985006262E-16</v>
      </c>
      <c r="AC39" s="14">
        <f t="shared" si="22"/>
        <v>4.4931169781159852E-2</v>
      </c>
    </row>
    <row r="40" spans="1:29" s="12" customFormat="1" x14ac:dyDescent="0.3">
      <c r="A40" s="11">
        <v>43886</v>
      </c>
      <c r="B40" s="12">
        <v>-3.7615111541938202E-2</v>
      </c>
      <c r="C40" s="12">
        <v>0</v>
      </c>
      <c r="D40" s="12">
        <v>304.9188232421875</v>
      </c>
      <c r="E40" s="12">
        <v>1</v>
      </c>
      <c r="G40" s="13">
        <f>D40/$D$4-1</f>
        <v>-3.7615111541937973E-2</v>
      </c>
      <c r="I40" s="14">
        <f t="shared" si="12"/>
        <v>5.7200455878780314</v>
      </c>
      <c r="J40" s="14">
        <f t="shared" si="7"/>
        <v>-3.0770894386574987E-2</v>
      </c>
      <c r="K40" s="13">
        <f>EXP(SUM($J$4:J40))-1</f>
        <v>-3.7615111541938195E-2</v>
      </c>
      <c r="L40" s="14">
        <f>K40-B40</f>
        <v>0</v>
      </c>
      <c r="M40" s="14">
        <f t="shared" si="8"/>
        <v>-2.2204460492503131E-16</v>
      </c>
      <c r="O40" s="12">
        <f t="shared" si="9"/>
        <v>0</v>
      </c>
      <c r="Q40" s="15">
        <f t="shared" si="2"/>
        <v>0</v>
      </c>
      <c r="R40" s="12">
        <f t="shared" si="3"/>
        <v>-2.904213147389827E-3</v>
      </c>
      <c r="S40" s="15">
        <f t="shared" si="4"/>
        <v>0</v>
      </c>
      <c r="T40" s="13">
        <f>EXP(SUM($S$4:S40))-1</f>
        <v>4.4931169781160296E-2</v>
      </c>
      <c r="U40" s="13">
        <f>T40-C40</f>
        <v>4.4931169781160296E-2</v>
      </c>
      <c r="Y40" s="16">
        <f t="shared" si="23"/>
        <v>10449.311697811598</v>
      </c>
      <c r="AA40" s="13">
        <f t="shared" si="20"/>
        <v>4.4931169781159852E-2</v>
      </c>
      <c r="AB40" s="14">
        <f t="shared" si="21"/>
        <v>-4.4408920985006262E-16</v>
      </c>
      <c r="AC40" s="14">
        <f t="shared" si="22"/>
        <v>4.4931169781159852E-2</v>
      </c>
    </row>
    <row r="41" spans="1:29" s="12" customFormat="1" x14ac:dyDescent="0.3">
      <c r="A41" s="11">
        <v>43887</v>
      </c>
      <c r="B41" s="12">
        <v>-4.1154856472252699E-2</v>
      </c>
      <c r="C41" s="12">
        <v>0</v>
      </c>
      <c r="D41" s="12">
        <v>303.79730224609381</v>
      </c>
      <c r="E41" s="12">
        <v>1</v>
      </c>
      <c r="G41" s="13">
        <f>D41/$D$4-1</f>
        <v>-4.1154856472252477E-2</v>
      </c>
      <c r="I41" s="14">
        <f t="shared" si="12"/>
        <v>5.7163607100896368</v>
      </c>
      <c r="J41" s="14">
        <f t="shared" si="7"/>
        <v>-3.6848777883946582E-3</v>
      </c>
      <c r="K41" s="13">
        <f>EXP(SUM($J$4:J41))-1</f>
        <v>-4.1154856472252699E-2</v>
      </c>
      <c r="L41" s="14">
        <f>K41-B41</f>
        <v>0</v>
      </c>
      <c r="M41" s="14">
        <f t="shared" si="8"/>
        <v>-2.2204460492503131E-16</v>
      </c>
      <c r="O41" s="12">
        <f t="shared" si="9"/>
        <v>0</v>
      </c>
      <c r="Q41" s="15">
        <f t="shared" si="2"/>
        <v>0</v>
      </c>
      <c r="R41" s="12">
        <f t="shared" si="3"/>
        <v>-2.904213147389827E-3</v>
      </c>
      <c r="S41" s="15">
        <f t="shared" si="4"/>
        <v>0</v>
      </c>
      <c r="T41" s="13">
        <f>EXP(SUM($S$4:S41))-1</f>
        <v>4.4931169781160296E-2</v>
      </c>
      <c r="U41" s="13">
        <f>T41-C41</f>
        <v>4.4931169781160296E-2</v>
      </c>
      <c r="Y41" s="16">
        <f t="shared" si="23"/>
        <v>10449.311697811598</v>
      </c>
      <c r="AA41" s="13">
        <f t="shared" si="20"/>
        <v>4.4931169781159852E-2</v>
      </c>
      <c r="AB41" s="14">
        <f t="shared" si="21"/>
        <v>-4.4408920985006262E-16</v>
      </c>
      <c r="AC41" s="14">
        <f t="shared" si="22"/>
        <v>4.4931169781159852E-2</v>
      </c>
    </row>
    <row r="42" spans="1:29" s="12" customFormat="1" x14ac:dyDescent="0.3">
      <c r="A42" s="11">
        <v>43888</v>
      </c>
      <c r="B42" s="12">
        <v>-8.4218285619177102E-2</v>
      </c>
      <c r="C42" s="12">
        <v>0</v>
      </c>
      <c r="D42" s="12">
        <v>290.15322875976563</v>
      </c>
      <c r="E42" s="12">
        <v>1</v>
      </c>
      <c r="G42" s="13">
        <f>D42/$D$4-1</f>
        <v>-8.4218285619176991E-2</v>
      </c>
      <c r="I42" s="14">
        <f t="shared" si="12"/>
        <v>5.670409158473257</v>
      </c>
      <c r="J42" s="14">
        <f t="shared" si="7"/>
        <v>-4.595155161637976E-2</v>
      </c>
      <c r="K42" s="13">
        <f>EXP(SUM($J$4:J42))-1</f>
        <v>-8.4218285619177102E-2</v>
      </c>
      <c r="L42" s="14">
        <f>K42-B42</f>
        <v>0</v>
      </c>
      <c r="M42" s="14">
        <f t="shared" si="8"/>
        <v>-1.1102230246251565E-16</v>
      </c>
      <c r="O42" s="12">
        <f t="shared" si="9"/>
        <v>0</v>
      </c>
      <c r="Q42" s="15">
        <f t="shared" si="2"/>
        <v>0</v>
      </c>
      <c r="R42" s="12">
        <f t="shared" si="3"/>
        <v>-2.904213147389827E-3</v>
      </c>
      <c r="S42" s="15">
        <f t="shared" si="4"/>
        <v>0</v>
      </c>
      <c r="T42" s="13">
        <f>EXP(SUM($S$4:S42))-1</f>
        <v>4.4931169781160296E-2</v>
      </c>
      <c r="U42" s="13">
        <f>T42-C42</f>
        <v>4.4931169781160296E-2</v>
      </c>
      <c r="Y42" s="16">
        <f t="shared" si="23"/>
        <v>10449.311697811598</v>
      </c>
      <c r="AA42" s="13">
        <f t="shared" si="20"/>
        <v>4.4931169781159852E-2</v>
      </c>
      <c r="AB42" s="14">
        <f t="shared" si="21"/>
        <v>-4.4408920985006262E-16</v>
      </c>
      <c r="AC42" s="14">
        <f t="shared" si="22"/>
        <v>4.4931169781159852E-2</v>
      </c>
    </row>
    <row r="43" spans="1:29" s="12" customFormat="1" x14ac:dyDescent="0.3">
      <c r="A43" s="11">
        <v>43889</v>
      </c>
      <c r="B43" s="12">
        <v>-8.8065867958941224E-2</v>
      </c>
      <c r="C43" s="12">
        <v>0</v>
      </c>
      <c r="D43" s="12">
        <v>288.93417358398438</v>
      </c>
      <c r="E43" s="12">
        <v>1</v>
      </c>
      <c r="G43" s="13">
        <f>D43/$D$4-1</f>
        <v>-8.8065867958941668E-2</v>
      </c>
      <c r="I43" s="14">
        <f t="shared" si="12"/>
        <v>5.66619888910241</v>
      </c>
      <c r="J43" s="14">
        <f t="shared" si="7"/>
        <v>-4.2102693708470085E-3</v>
      </c>
      <c r="K43" s="13">
        <f>EXP(SUM($J$4:J43))-1</f>
        <v>-8.8065867958941224E-2</v>
      </c>
      <c r="L43" s="14">
        <f>K43-B43</f>
        <v>0</v>
      </c>
      <c r="M43" s="14">
        <f t="shared" si="8"/>
        <v>4.4408920985006262E-16</v>
      </c>
      <c r="O43" s="12">
        <f t="shared" si="9"/>
        <v>0</v>
      </c>
      <c r="Q43" s="15">
        <f t="shared" si="2"/>
        <v>0</v>
      </c>
      <c r="R43" s="12">
        <f t="shared" si="3"/>
        <v>-2.904213147389827E-3</v>
      </c>
      <c r="S43" s="15">
        <f t="shared" si="4"/>
        <v>0</v>
      </c>
      <c r="T43" s="13">
        <f>EXP(SUM($S$4:S43))-1</f>
        <v>4.4931169781160296E-2</v>
      </c>
      <c r="U43" s="13">
        <f>T43-C43</f>
        <v>4.4931169781160296E-2</v>
      </c>
      <c r="Y43" s="16">
        <f t="shared" si="23"/>
        <v>10449.311697811598</v>
      </c>
      <c r="AA43" s="13">
        <f t="shared" si="20"/>
        <v>4.4931169781159852E-2</v>
      </c>
      <c r="AB43" s="14">
        <f t="shared" si="21"/>
        <v>-4.4408920985006262E-16</v>
      </c>
      <c r="AC43" s="14">
        <f t="shared" si="22"/>
        <v>4.4931169781159852E-2</v>
      </c>
    </row>
    <row r="44" spans="1:29" s="12" customFormat="1" x14ac:dyDescent="0.3">
      <c r="A44" s="11">
        <v>43892</v>
      </c>
      <c r="B44" s="12">
        <v>-4.8573294969882497E-2</v>
      </c>
      <c r="C44" s="12">
        <v>0</v>
      </c>
      <c r="D44" s="12">
        <v>301.44686889648438</v>
      </c>
      <c r="E44" s="12">
        <v>1</v>
      </c>
      <c r="G44" s="13">
        <f>D44/$D$4-1</f>
        <v>-4.857329496988283E-2</v>
      </c>
      <c r="I44" s="14">
        <f t="shared" si="12"/>
        <v>5.7085937780726619</v>
      </c>
      <c r="J44" s="14">
        <f t="shared" si="7"/>
        <v>4.2394888970251898E-2</v>
      </c>
      <c r="K44" s="13">
        <f>EXP(SUM($J$4:J44))-1</f>
        <v>-4.8573294969882497E-2</v>
      </c>
      <c r="L44" s="14">
        <f>K44-B44</f>
        <v>0</v>
      </c>
      <c r="M44" s="14">
        <f t="shared" si="8"/>
        <v>3.3306690738754696E-16</v>
      </c>
      <c r="O44" s="12">
        <f t="shared" si="9"/>
        <v>0</v>
      </c>
      <c r="Q44" s="15">
        <f t="shared" si="2"/>
        <v>0</v>
      </c>
      <c r="R44" s="12">
        <f t="shared" si="3"/>
        <v>-2.904213147389827E-3</v>
      </c>
      <c r="S44" s="15">
        <f t="shared" si="4"/>
        <v>0</v>
      </c>
      <c r="T44" s="13">
        <f>EXP(SUM($S$4:S44))-1</f>
        <v>4.4931169781160296E-2</v>
      </c>
      <c r="U44" s="13">
        <f>T44-C44</f>
        <v>4.4931169781160296E-2</v>
      </c>
      <c r="Y44" s="16">
        <f t="shared" si="23"/>
        <v>10449.311697811598</v>
      </c>
      <c r="AA44" s="13">
        <f t="shared" si="20"/>
        <v>4.4931169781159852E-2</v>
      </c>
      <c r="AB44" s="14">
        <f t="shared" si="21"/>
        <v>-4.4408920985006262E-16</v>
      </c>
      <c r="AC44" s="14">
        <f t="shared" si="22"/>
        <v>4.4931169781159852E-2</v>
      </c>
    </row>
    <row r="45" spans="1:29" s="12" customFormat="1" x14ac:dyDescent="0.3">
      <c r="A45" s="11">
        <v>43893</v>
      </c>
      <c r="B45" s="12">
        <v>-7.5814882994814425E-2</v>
      </c>
      <c r="C45" s="12">
        <v>0</v>
      </c>
      <c r="D45" s="12">
        <v>292.81573486328119</v>
      </c>
      <c r="E45" s="12">
        <v>1</v>
      </c>
      <c r="G45" s="13">
        <f>D45/$D$4-1</f>
        <v>-7.5814882994815092E-2</v>
      </c>
      <c r="I45" s="14">
        <f t="shared" si="12"/>
        <v>5.679543519930415</v>
      </c>
      <c r="J45" s="14">
        <f t="shared" si="7"/>
        <v>-2.9050258142246932E-2</v>
      </c>
      <c r="K45" s="13">
        <f>EXP(SUM($J$4:J45))-1</f>
        <v>-7.5814882994815203E-2</v>
      </c>
      <c r="L45" s="14">
        <f>K45-B45</f>
        <v>-7.7715611723760958E-16</v>
      </c>
      <c r="M45" s="14">
        <f t="shared" si="8"/>
        <v>-1.1102230246251565E-16</v>
      </c>
      <c r="O45" s="12">
        <f t="shared" si="9"/>
        <v>0</v>
      </c>
      <c r="Q45" s="15">
        <f t="shared" si="2"/>
        <v>0</v>
      </c>
      <c r="R45" s="12">
        <f t="shared" si="3"/>
        <v>-2.904213147389827E-3</v>
      </c>
      <c r="S45" s="15">
        <f t="shared" si="4"/>
        <v>0</v>
      </c>
      <c r="T45" s="13">
        <f>EXP(SUM($S$4:S45))-1</f>
        <v>4.4931169781160296E-2</v>
      </c>
      <c r="U45" s="13">
        <f>T45-C45</f>
        <v>4.4931169781160296E-2</v>
      </c>
      <c r="Y45" s="16">
        <f t="shared" si="23"/>
        <v>10449.311697811598</v>
      </c>
      <c r="AA45" s="13">
        <f t="shared" si="20"/>
        <v>4.4931169781159852E-2</v>
      </c>
      <c r="AB45" s="14">
        <f t="shared" si="21"/>
        <v>-4.4408920985006262E-16</v>
      </c>
      <c r="AC45" s="14">
        <f t="shared" si="22"/>
        <v>4.4931169781159852E-2</v>
      </c>
    </row>
    <row r="46" spans="1:29" s="12" customFormat="1" x14ac:dyDescent="0.3">
      <c r="A46" s="11">
        <v>43894</v>
      </c>
      <c r="B46" s="12">
        <v>-3.6968710773846447E-2</v>
      </c>
      <c r="C46" s="12">
        <v>0</v>
      </c>
      <c r="D46" s="12">
        <v>305.12362670898438</v>
      </c>
      <c r="E46" s="12">
        <v>1</v>
      </c>
      <c r="G46" s="13">
        <f>D46/$D$4-1</f>
        <v>-3.6968710773847002E-2</v>
      </c>
      <c r="I46" s="14">
        <f t="shared" si="12"/>
        <v>5.7207170279540716</v>
      </c>
      <c r="J46" s="14">
        <f t="shared" si="7"/>
        <v>4.1173508023656602E-2</v>
      </c>
      <c r="K46" s="13">
        <f>EXP(SUM($J$4:J46))-1</f>
        <v>-3.6968710773846447E-2</v>
      </c>
      <c r="L46" s="14">
        <f>K46-B46</f>
        <v>0</v>
      </c>
      <c r="M46" s="14">
        <f t="shared" si="8"/>
        <v>5.5511151231257827E-16</v>
      </c>
      <c r="O46" s="12">
        <f t="shared" si="9"/>
        <v>0</v>
      </c>
      <c r="Q46" s="15">
        <f t="shared" si="2"/>
        <v>0</v>
      </c>
      <c r="R46" s="12">
        <f t="shared" si="3"/>
        <v>-2.904213147389827E-3</v>
      </c>
      <c r="S46" s="15">
        <f t="shared" si="4"/>
        <v>0</v>
      </c>
      <c r="T46" s="13">
        <f>EXP(SUM($S$4:S46))-1</f>
        <v>4.4931169781160296E-2</v>
      </c>
      <c r="U46" s="13">
        <f>T46-C46</f>
        <v>4.4931169781160296E-2</v>
      </c>
      <c r="Y46" s="16">
        <f t="shared" si="23"/>
        <v>10449.311697811598</v>
      </c>
      <c r="AA46" s="13">
        <f t="shared" si="20"/>
        <v>4.4931169781159852E-2</v>
      </c>
      <c r="AB46" s="14">
        <f t="shared" si="21"/>
        <v>-4.4408920985006262E-16</v>
      </c>
      <c r="AC46" s="14">
        <f t="shared" si="22"/>
        <v>4.4931169781159852E-2</v>
      </c>
    </row>
    <row r="47" spans="1:29" s="12" customFormat="1" x14ac:dyDescent="0.3">
      <c r="A47" s="11">
        <v>43895</v>
      </c>
      <c r="B47" s="12">
        <v>-6.8981489686483655E-2</v>
      </c>
      <c r="C47" s="12">
        <v>0</v>
      </c>
      <c r="D47" s="12">
        <v>294.98080444335938</v>
      </c>
      <c r="E47" s="12">
        <v>1</v>
      </c>
      <c r="G47" s="13">
        <f>D47/$D$4-1</f>
        <v>-6.8981489686483544E-2</v>
      </c>
      <c r="I47" s="14">
        <f t="shared" si="12"/>
        <v>5.6869102845391684</v>
      </c>
      <c r="J47" s="14">
        <f t="shared" si="7"/>
        <v>-3.3806743414903195E-2</v>
      </c>
      <c r="K47" s="13">
        <f>EXP(SUM($J$4:J47))-1</f>
        <v>-6.8981489686483655E-2</v>
      </c>
      <c r="L47" s="14">
        <f>K47-B47</f>
        <v>0</v>
      </c>
      <c r="M47" s="14">
        <f t="shared" si="8"/>
        <v>-1.1102230246251565E-16</v>
      </c>
      <c r="O47" s="12">
        <f t="shared" si="9"/>
        <v>0</v>
      </c>
      <c r="Q47" s="15">
        <f t="shared" si="2"/>
        <v>0</v>
      </c>
      <c r="R47" s="12">
        <f t="shared" si="3"/>
        <v>-2.904213147389827E-3</v>
      </c>
      <c r="S47" s="15">
        <f t="shared" si="4"/>
        <v>0</v>
      </c>
      <c r="T47" s="13">
        <f>EXP(SUM($S$4:S47))-1</f>
        <v>4.4931169781160296E-2</v>
      </c>
      <c r="U47" s="13">
        <f>T47-C47</f>
        <v>4.4931169781160296E-2</v>
      </c>
      <c r="Y47" s="16">
        <f t="shared" si="23"/>
        <v>10449.311697811598</v>
      </c>
      <c r="AA47" s="13">
        <f t="shared" si="20"/>
        <v>4.4931169781159852E-2</v>
      </c>
      <c r="AB47" s="14">
        <f t="shared" si="21"/>
        <v>-4.4408920985006262E-16</v>
      </c>
      <c r="AC47" s="14">
        <f t="shared" si="22"/>
        <v>4.4931169781159852E-2</v>
      </c>
    </row>
    <row r="48" spans="1:29" s="12" customFormat="1" x14ac:dyDescent="0.3">
      <c r="A48" s="11">
        <v>43896</v>
      </c>
      <c r="B48" s="12">
        <v>-8.4372204323901578E-2</v>
      </c>
      <c r="C48" s="12">
        <v>0</v>
      </c>
      <c r="D48" s="12">
        <v>290.10446166992188</v>
      </c>
      <c r="E48" s="12">
        <v>1</v>
      </c>
      <c r="G48" s="13">
        <f>D48/$D$4-1</f>
        <v>-8.4372204323902023E-2</v>
      </c>
      <c r="I48" s="14">
        <f t="shared" si="12"/>
        <v>5.67024107077442</v>
      </c>
      <c r="J48" s="14">
        <f t="shared" si="7"/>
        <v>-1.6669213764748392E-2</v>
      </c>
      <c r="K48" s="13">
        <f>EXP(SUM($J$4:J48))-1</f>
        <v>-8.4372204323901578E-2</v>
      </c>
      <c r="L48" s="14">
        <f>K48-B48</f>
        <v>0</v>
      </c>
      <c r="M48" s="14">
        <f t="shared" si="8"/>
        <v>4.4408920985006262E-16</v>
      </c>
      <c r="O48" s="12">
        <f t="shared" si="9"/>
        <v>0</v>
      </c>
      <c r="Q48" s="15">
        <f t="shared" si="2"/>
        <v>0</v>
      </c>
      <c r="R48" s="12">
        <f t="shared" si="3"/>
        <v>-2.904213147389827E-3</v>
      </c>
      <c r="S48" s="15">
        <f t="shared" si="4"/>
        <v>0</v>
      </c>
      <c r="T48" s="13">
        <f>EXP(SUM($S$4:S48))-1</f>
        <v>4.4931169781160296E-2</v>
      </c>
      <c r="U48" s="13">
        <f>T48-C48</f>
        <v>4.4931169781160296E-2</v>
      </c>
      <c r="Y48" s="16">
        <f t="shared" si="23"/>
        <v>10449.311697811598</v>
      </c>
      <c r="AA48" s="13">
        <f t="shared" si="20"/>
        <v>4.4931169781159852E-2</v>
      </c>
      <c r="AB48" s="14">
        <f t="shared" si="21"/>
        <v>-4.4408920985006262E-16</v>
      </c>
      <c r="AC48" s="14">
        <f t="shared" si="22"/>
        <v>4.4931169781159852E-2</v>
      </c>
    </row>
    <row r="49" spans="1:29" s="12" customFormat="1" x14ac:dyDescent="0.3">
      <c r="A49" s="11">
        <v>43899</v>
      </c>
      <c r="B49" s="12">
        <v>-0.15587765254518721</v>
      </c>
      <c r="C49" s="12">
        <v>0</v>
      </c>
      <c r="D49" s="12">
        <v>267.44891357421881</v>
      </c>
      <c r="E49" s="12">
        <v>1</v>
      </c>
      <c r="G49" s="13">
        <f>D49/$D$4-1</f>
        <v>-0.15587765254518715</v>
      </c>
      <c r="I49" s="14">
        <f t="shared" si="12"/>
        <v>5.5889285708049359</v>
      </c>
      <c r="J49" s="14">
        <f t="shared" si="7"/>
        <v>-8.1312499969484087E-2</v>
      </c>
      <c r="K49" s="13">
        <f>EXP(SUM($J$4:J49))-1</f>
        <v>-0.15587765254518715</v>
      </c>
      <c r="L49" s="14">
        <f>K49-B49</f>
        <v>0</v>
      </c>
      <c r="M49" s="14">
        <f t="shared" si="8"/>
        <v>0</v>
      </c>
      <c r="O49" s="12">
        <f t="shared" si="9"/>
        <v>0</v>
      </c>
      <c r="Q49" s="15">
        <f t="shared" si="2"/>
        <v>0</v>
      </c>
      <c r="R49" s="12">
        <f t="shared" si="3"/>
        <v>-2.904213147389827E-3</v>
      </c>
      <c r="S49" s="15">
        <f t="shared" si="4"/>
        <v>0</v>
      </c>
      <c r="T49" s="13">
        <f>EXP(SUM($S$4:S49))-1</f>
        <v>4.4931169781160296E-2</v>
      </c>
      <c r="U49" s="13">
        <f>T49-C49</f>
        <v>4.4931169781160296E-2</v>
      </c>
      <c r="Y49" s="16">
        <f t="shared" si="23"/>
        <v>10449.311697811598</v>
      </c>
      <c r="AA49" s="13">
        <f t="shared" si="20"/>
        <v>4.4931169781159852E-2</v>
      </c>
      <c r="AB49" s="14">
        <f t="shared" si="21"/>
        <v>-4.4408920985006262E-16</v>
      </c>
      <c r="AC49" s="14">
        <f t="shared" si="22"/>
        <v>4.4931169781159852E-2</v>
      </c>
    </row>
    <row r="50" spans="1:29" s="12" customFormat="1" x14ac:dyDescent="0.3">
      <c r="A50" s="11">
        <v>43900</v>
      </c>
      <c r="B50" s="12">
        <v>-0.1121987412185427</v>
      </c>
      <c r="C50" s="12">
        <v>0</v>
      </c>
      <c r="D50" s="12">
        <v>281.28799438476563</v>
      </c>
      <c r="E50" s="12">
        <v>1</v>
      </c>
      <c r="G50" s="13">
        <f>D50/$D$4-1</f>
        <v>-0.11219874121854301</v>
      </c>
      <c r="I50" s="14">
        <f t="shared" si="12"/>
        <v>5.6393790355404763</v>
      </c>
      <c r="J50" s="14">
        <f t="shared" si="7"/>
        <v>5.0450464735540379E-2</v>
      </c>
      <c r="K50" s="13">
        <f>EXP(SUM($J$4:J50))-1</f>
        <v>-0.11219874121854267</v>
      </c>
      <c r="L50" s="14">
        <f>K50-B50</f>
        <v>0</v>
      </c>
      <c r="M50" s="14">
        <f t="shared" si="8"/>
        <v>3.3306690738754696E-16</v>
      </c>
      <c r="O50" s="12">
        <f t="shared" si="9"/>
        <v>0</v>
      </c>
      <c r="Q50" s="15">
        <f t="shared" si="2"/>
        <v>0</v>
      </c>
      <c r="R50" s="12">
        <f t="shared" si="3"/>
        <v>-2.904213147389827E-3</v>
      </c>
      <c r="S50" s="15">
        <f t="shared" si="4"/>
        <v>0</v>
      </c>
      <c r="T50" s="13">
        <f>EXP(SUM($S$4:S50))-1</f>
        <v>4.4931169781160296E-2</v>
      </c>
      <c r="U50" s="13">
        <f>T50-C50</f>
        <v>4.4931169781160296E-2</v>
      </c>
      <c r="Y50" s="16">
        <f t="shared" si="23"/>
        <v>10449.311697811598</v>
      </c>
      <c r="AA50" s="13">
        <f t="shared" si="20"/>
        <v>4.4931169781159852E-2</v>
      </c>
      <c r="AB50" s="14">
        <f t="shared" si="21"/>
        <v>-4.4408920985006262E-16</v>
      </c>
      <c r="AC50" s="14">
        <f t="shared" si="22"/>
        <v>4.4931169781159852E-2</v>
      </c>
    </row>
    <row r="51" spans="1:29" s="12" customFormat="1" x14ac:dyDescent="0.3">
      <c r="A51" s="11">
        <v>43901</v>
      </c>
      <c r="B51" s="12">
        <v>-0.155477540968574</v>
      </c>
      <c r="C51" s="12">
        <v>0</v>
      </c>
      <c r="D51" s="12">
        <v>267.57568359375</v>
      </c>
      <c r="E51" s="12">
        <v>1</v>
      </c>
      <c r="G51" s="13">
        <f>D51/$D$4-1</f>
        <v>-0.15547754096857436</v>
      </c>
      <c r="I51" s="14">
        <f t="shared" si="12"/>
        <v>5.5894024556415385</v>
      </c>
      <c r="J51" s="14">
        <f t="shared" si="7"/>
        <v>-4.9976579898937779E-2</v>
      </c>
      <c r="K51" s="13">
        <f>EXP(SUM($J$4:J51))-1</f>
        <v>-0.15547754096857402</v>
      </c>
      <c r="L51" s="14">
        <f>K51-B51</f>
        <v>0</v>
      </c>
      <c r="M51" s="14">
        <f t="shared" si="8"/>
        <v>3.3306690738754696E-16</v>
      </c>
      <c r="O51" s="12">
        <f t="shared" si="9"/>
        <v>0</v>
      </c>
      <c r="Q51" s="15">
        <f t="shared" si="2"/>
        <v>0</v>
      </c>
      <c r="R51" s="12">
        <f t="shared" si="3"/>
        <v>-2.904213147389827E-3</v>
      </c>
      <c r="S51" s="15">
        <f t="shared" si="4"/>
        <v>0</v>
      </c>
      <c r="T51" s="13">
        <f>EXP(SUM($S$4:S51))-1</f>
        <v>4.4931169781160296E-2</v>
      </c>
      <c r="U51" s="13">
        <f>T51-C51</f>
        <v>4.4931169781160296E-2</v>
      </c>
      <c r="Y51" s="16">
        <f t="shared" si="23"/>
        <v>10449.311697811598</v>
      </c>
      <c r="AA51" s="13">
        <f t="shared" si="20"/>
        <v>4.4931169781159852E-2</v>
      </c>
      <c r="AB51" s="14">
        <f t="shared" si="21"/>
        <v>-4.4408920985006262E-16</v>
      </c>
      <c r="AC51" s="14">
        <f t="shared" si="22"/>
        <v>4.4931169781159852E-2</v>
      </c>
    </row>
    <row r="52" spans="1:29" s="12" customFormat="1" x14ac:dyDescent="0.3">
      <c r="A52" s="11">
        <v>43902</v>
      </c>
      <c r="B52" s="12">
        <v>-0.23627912993358571</v>
      </c>
      <c r="C52" s="12">
        <v>0</v>
      </c>
      <c r="D52" s="12">
        <v>241.97477722167969</v>
      </c>
      <c r="E52" s="12">
        <v>1</v>
      </c>
      <c r="G52" s="13">
        <f>D52/$D$4-1</f>
        <v>-0.23627912993358569</v>
      </c>
      <c r="I52" s="14">
        <f t="shared" si="12"/>
        <v>5.4888334943680466</v>
      </c>
      <c r="J52" s="14">
        <f t="shared" si="7"/>
        <v>-0.10056896127349191</v>
      </c>
      <c r="K52" s="13">
        <f>EXP(SUM($J$4:J52))-1</f>
        <v>-0.23627912993358569</v>
      </c>
      <c r="L52" s="14">
        <f>K52-B52</f>
        <v>0</v>
      </c>
      <c r="M52" s="14">
        <f t="shared" si="8"/>
        <v>0</v>
      </c>
      <c r="O52" s="12">
        <f t="shared" si="9"/>
        <v>0</v>
      </c>
      <c r="Q52" s="15">
        <f t="shared" si="2"/>
        <v>0</v>
      </c>
      <c r="R52" s="12">
        <f t="shared" si="3"/>
        <v>-2.904213147389827E-3</v>
      </c>
      <c r="S52" s="15">
        <f t="shared" si="4"/>
        <v>0</v>
      </c>
      <c r="T52" s="13">
        <f>EXP(SUM($S$4:S52))-1</f>
        <v>4.4931169781160296E-2</v>
      </c>
      <c r="U52" s="13">
        <f>T52-C52</f>
        <v>4.4931169781160296E-2</v>
      </c>
      <c r="Y52" s="16">
        <f t="shared" si="23"/>
        <v>10449.311697811598</v>
      </c>
      <c r="AA52" s="13">
        <f t="shared" si="20"/>
        <v>4.4931169781159852E-2</v>
      </c>
      <c r="AB52" s="14">
        <f t="shared" si="21"/>
        <v>-4.4408920985006262E-16</v>
      </c>
      <c r="AC52" s="14">
        <f t="shared" si="22"/>
        <v>4.4931169781159852E-2</v>
      </c>
    </row>
    <row r="53" spans="1:29" s="12" customFormat="1" x14ac:dyDescent="0.3">
      <c r="A53" s="11">
        <v>43903</v>
      </c>
      <c r="B53" s="12">
        <v>-0.1709913520419363</v>
      </c>
      <c r="C53" s="12">
        <v>0</v>
      </c>
      <c r="D53" s="12">
        <v>262.66033935546881</v>
      </c>
      <c r="E53" s="12">
        <v>1</v>
      </c>
      <c r="G53" s="13">
        <f>D53/$D$4-1</f>
        <v>-0.17099135204193661</v>
      </c>
      <c r="I53" s="14">
        <f t="shared" si="12"/>
        <v>5.5708617121514159</v>
      </c>
      <c r="J53" s="14">
        <f t="shared" si="7"/>
        <v>8.2028217783369328E-2</v>
      </c>
      <c r="K53" s="13">
        <f>EXP(SUM($J$4:J53))-1</f>
        <v>-0.17099135204193627</v>
      </c>
      <c r="L53" s="14">
        <f>K53-B53</f>
        <v>0</v>
      </c>
      <c r="M53" s="14">
        <f t="shared" si="8"/>
        <v>3.3306690738754696E-16</v>
      </c>
      <c r="O53" s="12">
        <f t="shared" si="9"/>
        <v>0</v>
      </c>
      <c r="Q53" s="15">
        <f t="shared" si="2"/>
        <v>0</v>
      </c>
      <c r="R53" s="12">
        <f t="shared" si="3"/>
        <v>-2.904213147389827E-3</v>
      </c>
      <c r="S53" s="15">
        <f t="shared" si="4"/>
        <v>0</v>
      </c>
      <c r="T53" s="13">
        <f>EXP(SUM($S$4:S53))-1</f>
        <v>4.4931169781160296E-2</v>
      </c>
      <c r="U53" s="13">
        <f>T53-C53</f>
        <v>4.4931169781160296E-2</v>
      </c>
      <c r="Y53" s="16">
        <f t="shared" si="23"/>
        <v>10449.311697811598</v>
      </c>
      <c r="AA53" s="13">
        <f t="shared" si="20"/>
        <v>4.4931169781159852E-2</v>
      </c>
      <c r="AB53" s="14">
        <f t="shared" si="21"/>
        <v>-4.4408920985006262E-16</v>
      </c>
      <c r="AC53" s="14">
        <f t="shared" si="22"/>
        <v>4.4931169781159852E-2</v>
      </c>
    </row>
    <row r="54" spans="1:29" s="12" customFormat="1" x14ac:dyDescent="0.3">
      <c r="A54" s="11">
        <v>43906</v>
      </c>
      <c r="B54" s="12">
        <v>-0.26170466024998379</v>
      </c>
      <c r="C54" s="12">
        <v>0</v>
      </c>
      <c r="D54" s="12">
        <v>233.9190368652344</v>
      </c>
      <c r="E54" s="12">
        <v>1</v>
      </c>
      <c r="G54" s="13">
        <f>D54/$D$4-1</f>
        <v>-0.26170466024998396</v>
      </c>
      <c r="I54" s="14">
        <f t="shared" si="12"/>
        <v>5.4549750591847532</v>
      </c>
      <c r="J54" s="14">
        <f t="shared" si="7"/>
        <v>-0.11588665296666267</v>
      </c>
      <c r="K54" s="13">
        <f>EXP(SUM($J$4:J54))-1</f>
        <v>-0.26170466024998384</v>
      </c>
      <c r="L54" s="14">
        <f>K54-B54</f>
        <v>0</v>
      </c>
      <c r="M54" s="14">
        <f t="shared" si="8"/>
        <v>0</v>
      </c>
      <c r="O54" s="12">
        <f t="shared" si="9"/>
        <v>0</v>
      </c>
      <c r="Q54" s="15">
        <f t="shared" si="2"/>
        <v>0</v>
      </c>
      <c r="R54" s="12">
        <f t="shared" si="3"/>
        <v>-2.904213147389827E-3</v>
      </c>
      <c r="S54" s="15">
        <f t="shared" si="4"/>
        <v>0</v>
      </c>
      <c r="T54" s="13">
        <f>EXP(SUM($S$4:S54))-1</f>
        <v>4.4931169781160296E-2</v>
      </c>
      <c r="U54" s="13">
        <f>T54-C54</f>
        <v>4.4931169781160296E-2</v>
      </c>
      <c r="Y54" s="16">
        <f t="shared" si="23"/>
        <v>10449.311697811598</v>
      </c>
      <c r="AA54" s="13">
        <f t="shared" si="20"/>
        <v>4.4931169781159852E-2</v>
      </c>
      <c r="AB54" s="14">
        <f t="shared" si="21"/>
        <v>-4.4408920985006262E-16</v>
      </c>
      <c r="AC54" s="14">
        <f t="shared" si="22"/>
        <v>4.4931169781159852E-2</v>
      </c>
    </row>
    <row r="55" spans="1:29" s="12" customFormat="1" x14ac:dyDescent="0.3">
      <c r="A55" s="11">
        <v>43907</v>
      </c>
      <c r="B55" s="12">
        <v>-0.22184260531391331</v>
      </c>
      <c r="C55" s="12">
        <v>0</v>
      </c>
      <c r="D55" s="12">
        <v>246.5487976074219</v>
      </c>
      <c r="E55" s="12">
        <v>1</v>
      </c>
      <c r="G55" s="13">
        <f>D55/$D$4-1</f>
        <v>-0.2218426053139132</v>
      </c>
      <c r="I55" s="14">
        <f t="shared" si="12"/>
        <v>5.5075599357871088</v>
      </c>
      <c r="J55" s="14">
        <f t="shared" si="7"/>
        <v>5.2584876602355557E-2</v>
      </c>
      <c r="K55" s="13">
        <f>EXP(SUM($J$4:J55))-1</f>
        <v>-0.22184260531391331</v>
      </c>
      <c r="L55" s="14">
        <f>K55-B55</f>
        <v>0</v>
      </c>
      <c r="M55" s="14">
        <f t="shared" si="8"/>
        <v>0</v>
      </c>
      <c r="O55" s="12">
        <f t="shared" si="9"/>
        <v>0</v>
      </c>
      <c r="Q55" s="15">
        <f t="shared" si="2"/>
        <v>0</v>
      </c>
      <c r="R55" s="12">
        <f t="shared" si="3"/>
        <v>-2.904213147389827E-3</v>
      </c>
      <c r="S55" s="15">
        <f t="shared" si="4"/>
        <v>0</v>
      </c>
      <c r="T55" s="13">
        <f>EXP(SUM($S$4:S55))-1</f>
        <v>4.4931169781160296E-2</v>
      </c>
      <c r="U55" s="13">
        <f>T55-C55</f>
        <v>4.4931169781160296E-2</v>
      </c>
      <c r="W55" s="16">
        <f>Y54</f>
        <v>10449.311697811598</v>
      </c>
      <c r="X55" s="14">
        <f>Y55/D55</f>
        <v>42.259417993504343</v>
      </c>
      <c r="Y55" s="16">
        <f>W55-Z55</f>
        <v>10419.008693887945</v>
      </c>
      <c r="Z55" s="14">
        <f>W55*0.0029</f>
        <v>30.30300392365363</v>
      </c>
      <c r="AA55" s="13">
        <f t="shared" si="20"/>
        <v>4.1900869388794559E-2</v>
      </c>
      <c r="AB55" s="14">
        <f t="shared" si="21"/>
        <v>-3.0303003923657368E-3</v>
      </c>
      <c r="AC55" s="14">
        <f t="shared" si="22"/>
        <v>4.1900869388794559E-2</v>
      </c>
    </row>
    <row r="56" spans="1:29" x14ac:dyDescent="0.3">
      <c r="A56" s="2">
        <v>43908</v>
      </c>
      <c r="B56">
        <v>-0.26124295229560401</v>
      </c>
      <c r="C56">
        <v>-1.085356827995476E-2</v>
      </c>
      <c r="D56">
        <v>234.06532287597659</v>
      </c>
      <c r="E56">
        <v>0</v>
      </c>
      <c r="G56" s="3">
        <f>D56/$D$4-1</f>
        <v>-0.26124295229560401</v>
      </c>
      <c r="I56" s="4">
        <f t="shared" si="12"/>
        <v>5.4556002339901148</v>
      </c>
      <c r="J56" s="4">
        <f t="shared" si="7"/>
        <v>-5.195970179699394E-2</v>
      </c>
      <c r="K56" s="3">
        <f>EXP(SUM($J$4:J56))-1</f>
        <v>-0.26124295229560401</v>
      </c>
      <c r="L56" s="6">
        <f>K56-B56</f>
        <v>0</v>
      </c>
      <c r="M56" s="6">
        <f t="shared" si="8"/>
        <v>0</v>
      </c>
      <c r="O56">
        <f t="shared" si="9"/>
        <v>1</v>
      </c>
      <c r="Q56" s="10">
        <f t="shared" si="2"/>
        <v>-5.195970179699394E-2</v>
      </c>
      <c r="R56">
        <f t="shared" si="3"/>
        <v>-2.904213147389827E-3</v>
      </c>
      <c r="S56" s="10">
        <f t="shared" si="4"/>
        <v>-5.4863914944383765E-2</v>
      </c>
      <c r="T56" s="3">
        <f>EXP(SUM($S$4:S56))-1</f>
        <v>-1.0853568279954762E-2</v>
      </c>
      <c r="U56" s="3">
        <f>T56-C56</f>
        <v>0</v>
      </c>
      <c r="W56" s="8">
        <f>X56*D56</f>
        <v>9891.4643172004489</v>
      </c>
      <c r="X56" s="4">
        <f>X55</f>
        <v>42.259417993504343</v>
      </c>
      <c r="Y56" s="8">
        <f t="shared" ref="Y56:Y57" si="24">W56</f>
        <v>9891.4643172004489</v>
      </c>
      <c r="Z56" s="4"/>
      <c r="AA56" s="3">
        <f t="shared" si="20"/>
        <v>-1.0853568279955095E-2</v>
      </c>
      <c r="AB56" s="4">
        <f t="shared" si="21"/>
        <v>-3.3306690738754696E-16</v>
      </c>
      <c r="AC56" s="4">
        <f t="shared" si="22"/>
        <v>-3.3480163086352377E-16</v>
      </c>
    </row>
    <row r="57" spans="1:29" x14ac:dyDescent="0.3">
      <c r="A57" s="2">
        <v>43909</v>
      </c>
      <c r="B57">
        <v>-0.25967308745895801</v>
      </c>
      <c r="C57">
        <v>-8.7516239312999122E-3</v>
      </c>
      <c r="D57">
        <v>234.5627136230469</v>
      </c>
      <c r="E57">
        <v>0</v>
      </c>
      <c r="G57" s="3">
        <f>D57/$D$4-1</f>
        <v>-0.25967308745895812</v>
      </c>
      <c r="I57" s="4">
        <f t="shared" si="12"/>
        <v>5.4577229876245745</v>
      </c>
      <c r="J57" s="4">
        <f t="shared" si="7"/>
        <v>2.1227536344596842E-3</v>
      </c>
      <c r="K57" s="3">
        <f>EXP(SUM($J$4:J57))-1</f>
        <v>-0.25967308745895801</v>
      </c>
      <c r="L57" s="6">
        <f>K57-B57</f>
        <v>0</v>
      </c>
      <c r="M57" s="6">
        <f t="shared" si="8"/>
        <v>0</v>
      </c>
      <c r="O57">
        <f t="shared" si="9"/>
        <v>0</v>
      </c>
      <c r="Q57" s="10">
        <f t="shared" si="2"/>
        <v>2.1227536344596842E-3</v>
      </c>
      <c r="R57">
        <f t="shared" si="3"/>
        <v>-2.904213147389827E-3</v>
      </c>
      <c r="S57" s="10">
        <f t="shared" si="4"/>
        <v>2.1227536344596842E-3</v>
      </c>
      <c r="T57" s="3">
        <f>EXP(SUM($S$4:S57))-1</f>
        <v>-8.7516239312999122E-3</v>
      </c>
      <c r="U57" s="3">
        <f>T57-C57</f>
        <v>0</v>
      </c>
      <c r="W57" s="8">
        <f>X57*D57</f>
        <v>9912.4837606869951</v>
      </c>
      <c r="X57" s="4">
        <f>X56</f>
        <v>42.259417993504343</v>
      </c>
      <c r="Y57" s="8">
        <f t="shared" si="24"/>
        <v>9912.4837606869951</v>
      </c>
      <c r="Z57" s="4"/>
      <c r="AA57" s="3">
        <f t="shared" si="20"/>
        <v>-8.7516239313004673E-3</v>
      </c>
      <c r="AB57" s="4">
        <f t="shared" si="21"/>
        <v>-5.5511151231257827E-16</v>
      </c>
      <c r="AC57" s="4">
        <f t="shared" si="22"/>
        <v>-5.5511151231257827E-16</v>
      </c>
    </row>
    <row r="58" spans="1:29" x14ac:dyDescent="0.3">
      <c r="A58" s="2">
        <v>43910</v>
      </c>
      <c r="B58">
        <v>-0.29157688075557708</v>
      </c>
      <c r="C58">
        <v>-5.1468676033538663E-2</v>
      </c>
      <c r="D58">
        <v>224.45442199707031</v>
      </c>
      <c r="E58">
        <v>0</v>
      </c>
      <c r="G58" s="3">
        <f>D58/$D$4-1</f>
        <v>-0.29157688075557708</v>
      </c>
      <c r="I58" s="4">
        <f t="shared" si="12"/>
        <v>5.4136726665133539</v>
      </c>
      <c r="J58" s="4">
        <f t="shared" si="7"/>
        <v>-4.4050321111220647E-2</v>
      </c>
      <c r="K58" s="3">
        <f>EXP(SUM($J$4:J58))-1</f>
        <v>-0.29157688075557708</v>
      </c>
      <c r="L58" s="6">
        <f>K58-B58</f>
        <v>0</v>
      </c>
      <c r="M58" s="6">
        <f t="shared" si="8"/>
        <v>0</v>
      </c>
      <c r="O58">
        <f t="shared" si="9"/>
        <v>0</v>
      </c>
      <c r="Q58" s="10">
        <f t="shared" si="2"/>
        <v>-4.4050321111220647E-2</v>
      </c>
      <c r="R58">
        <f t="shared" si="3"/>
        <v>-2.904213147389827E-3</v>
      </c>
      <c r="S58" s="10">
        <f t="shared" si="4"/>
        <v>-4.4050321111220647E-2</v>
      </c>
      <c r="T58" s="3">
        <f>EXP(SUM($S$4:S58))-1</f>
        <v>-5.1468676033538663E-2</v>
      </c>
      <c r="U58" s="3">
        <f>T58-C58</f>
        <v>0</v>
      </c>
      <c r="W58" s="8">
        <f t="shared" ref="W58:W72" si="25">X58*D58</f>
        <v>9485.3132396646106</v>
      </c>
      <c r="X58" s="4">
        <f t="shared" ref="X58:X72" si="26">X57</f>
        <v>42.259417993504343</v>
      </c>
      <c r="Y58" s="8">
        <f t="shared" ref="Y58:Y72" si="27">W58</f>
        <v>9485.3132396646106</v>
      </c>
      <c r="Z58" s="4"/>
      <c r="AA58" s="3">
        <f t="shared" ref="AA58:AA72" si="28">Y58/$W$1-1</f>
        <v>-5.1468676033538996E-2</v>
      </c>
      <c r="AB58" s="4">
        <f t="shared" ref="AB58:AB72" si="29">AA58-T58</f>
        <v>-3.3306690738754696E-16</v>
      </c>
      <c r="AC58" s="4">
        <f t="shared" ref="AC58:AC72" si="30">AA58-C58</f>
        <v>-3.3306690738754696E-16</v>
      </c>
    </row>
    <row r="59" spans="1:29" x14ac:dyDescent="0.3">
      <c r="A59" s="2">
        <v>43913</v>
      </c>
      <c r="B59">
        <v>-0.30968997228307488</v>
      </c>
      <c r="C59">
        <v>-7.5720897934522857E-2</v>
      </c>
      <c r="D59">
        <v>218.71553039550781</v>
      </c>
      <c r="E59">
        <v>0</v>
      </c>
      <c r="G59" s="3">
        <f>D59/$D$4-1</f>
        <v>-0.30968997228307482</v>
      </c>
      <c r="I59" s="4">
        <f t="shared" si="12"/>
        <v>5.3877719374866047</v>
      </c>
      <c r="J59" s="4">
        <f t="shared" si="7"/>
        <v>-2.5900729026749225E-2</v>
      </c>
      <c r="K59" s="3">
        <f>EXP(SUM($J$4:J59))-1</f>
        <v>-0.30968997228307493</v>
      </c>
      <c r="L59" s="6">
        <f>K59-B59</f>
        <v>0</v>
      </c>
      <c r="M59" s="6">
        <f t="shared" si="8"/>
        <v>0</v>
      </c>
      <c r="O59">
        <f t="shared" si="9"/>
        <v>0</v>
      </c>
      <c r="Q59" s="10">
        <f t="shared" si="2"/>
        <v>-2.5900729026749225E-2</v>
      </c>
      <c r="R59">
        <f t="shared" si="3"/>
        <v>-2.904213147389827E-3</v>
      </c>
      <c r="S59" s="10">
        <f t="shared" si="4"/>
        <v>-2.5900729026749225E-2</v>
      </c>
      <c r="T59" s="3">
        <f>EXP(SUM($S$4:S59))-1</f>
        <v>-7.5720897934522857E-2</v>
      </c>
      <c r="U59" s="3">
        <f>T59-C59</f>
        <v>0</v>
      </c>
      <c r="W59" s="8">
        <f t="shared" si="25"/>
        <v>9242.7910206547695</v>
      </c>
      <c r="X59" s="4">
        <f t="shared" si="26"/>
        <v>42.259417993504343</v>
      </c>
      <c r="Y59" s="8">
        <f t="shared" si="27"/>
        <v>9242.7910206547695</v>
      </c>
      <c r="Z59" s="4"/>
      <c r="AA59" s="3">
        <f t="shared" si="28"/>
        <v>-7.5720897934523079E-2</v>
      </c>
      <c r="AB59" s="4">
        <f t="shared" si="29"/>
        <v>-2.2204460492503131E-16</v>
      </c>
      <c r="AC59" s="4">
        <f t="shared" si="30"/>
        <v>-2.2204460492503131E-16</v>
      </c>
    </row>
    <row r="60" spans="1:29" x14ac:dyDescent="0.3">
      <c r="A60" s="2">
        <v>43914</v>
      </c>
      <c r="B60">
        <v>-0.24714566527170179</v>
      </c>
      <c r="C60">
        <v>8.0217591364895036E-3</v>
      </c>
      <c r="D60">
        <v>238.5318603515625</v>
      </c>
      <c r="E60">
        <v>0</v>
      </c>
      <c r="G60" s="3">
        <f>D60/$D$4-1</f>
        <v>-0.24714566527170212</v>
      </c>
      <c r="I60" s="4">
        <f t="shared" si="12"/>
        <v>5.4745028877862474</v>
      </c>
      <c r="J60" s="4">
        <f t="shared" si="7"/>
        <v>8.6730950299642728E-2</v>
      </c>
      <c r="K60" s="3">
        <f>EXP(SUM($J$4:J60))-1</f>
        <v>-0.24714566527170179</v>
      </c>
      <c r="L60" s="6">
        <f>K60-B60</f>
        <v>0</v>
      </c>
      <c r="M60" s="6">
        <f t="shared" si="8"/>
        <v>3.3306690738754696E-16</v>
      </c>
      <c r="O60">
        <f t="shared" si="9"/>
        <v>0</v>
      </c>
      <c r="Q60" s="10">
        <f t="shared" si="2"/>
        <v>8.6730950299642728E-2</v>
      </c>
      <c r="R60">
        <f t="shared" si="3"/>
        <v>-2.904213147389827E-3</v>
      </c>
      <c r="S60" s="10">
        <f t="shared" si="4"/>
        <v>8.6730950299642728E-2</v>
      </c>
      <c r="T60" s="3">
        <f>EXP(SUM($S$4:S60))-1</f>
        <v>8.0217591364895036E-3</v>
      </c>
      <c r="U60" s="3">
        <f>T60-C60</f>
        <v>0</v>
      </c>
      <c r="W60" s="8">
        <f t="shared" si="25"/>
        <v>10080.217591364886</v>
      </c>
      <c r="X60" s="4">
        <f t="shared" si="26"/>
        <v>42.259417993504343</v>
      </c>
      <c r="Y60" s="8">
        <f t="shared" si="27"/>
        <v>10080.217591364886</v>
      </c>
      <c r="Z60" s="4"/>
      <c r="AA60" s="3">
        <f t="shared" si="28"/>
        <v>8.0217591364886154E-3</v>
      </c>
      <c r="AB60" s="4">
        <f t="shared" si="29"/>
        <v>-8.8817841970012523E-16</v>
      </c>
      <c r="AC60" s="4">
        <f t="shared" si="30"/>
        <v>-8.8817841970012523E-16</v>
      </c>
    </row>
    <row r="61" spans="1:29" x14ac:dyDescent="0.3">
      <c r="A61" s="2">
        <v>43915</v>
      </c>
      <c r="B61">
        <v>-0.23587526189296459</v>
      </c>
      <c r="C61">
        <v>2.3112077828899791E-2</v>
      </c>
      <c r="D61">
        <v>242.10273742675781</v>
      </c>
      <c r="E61">
        <v>0</v>
      </c>
      <c r="G61" s="3">
        <f>D61/$D$4-1</f>
        <v>-0.23587526189296504</v>
      </c>
      <c r="I61" s="4">
        <f t="shared" si="12"/>
        <v>5.4893621708885894</v>
      </c>
      <c r="J61" s="4">
        <f t="shared" si="7"/>
        <v>1.4859283102341969E-2</v>
      </c>
      <c r="K61" s="3">
        <f>EXP(SUM($J$4:J61))-1</f>
        <v>-0.23587526189296459</v>
      </c>
      <c r="L61" s="6">
        <f>K61-B61</f>
        <v>0</v>
      </c>
      <c r="M61" s="6">
        <f t="shared" si="8"/>
        <v>4.4408920985006262E-16</v>
      </c>
      <c r="O61">
        <f t="shared" si="9"/>
        <v>0</v>
      </c>
      <c r="Q61" s="10">
        <f t="shared" si="2"/>
        <v>1.4859283102341969E-2</v>
      </c>
      <c r="R61">
        <f t="shared" si="3"/>
        <v>-2.904213147389827E-3</v>
      </c>
      <c r="S61" s="10">
        <f t="shared" si="4"/>
        <v>1.4859283102341969E-2</v>
      </c>
      <c r="T61" s="3">
        <f>EXP(SUM($S$4:S61))-1</f>
        <v>2.3112077828899791E-2</v>
      </c>
      <c r="U61" s="3">
        <f>T61-C61</f>
        <v>0</v>
      </c>
      <c r="W61" s="8">
        <f t="shared" si="25"/>
        <v>10231.120778288987</v>
      </c>
      <c r="X61" s="4">
        <f t="shared" si="26"/>
        <v>42.259417993504343</v>
      </c>
      <c r="Y61" s="8">
        <f t="shared" si="27"/>
        <v>10231.120778288987</v>
      </c>
      <c r="Z61" s="4"/>
      <c r="AA61" s="3">
        <f t="shared" si="28"/>
        <v>2.3112077828898681E-2</v>
      </c>
      <c r="AB61" s="4">
        <f t="shared" si="29"/>
        <v>-1.1102230246251565E-15</v>
      </c>
      <c r="AC61" s="4">
        <f t="shared" si="30"/>
        <v>-1.1102230246251565E-15</v>
      </c>
    </row>
    <row r="62" spans="1:29" x14ac:dyDescent="0.3">
      <c r="A62" s="2">
        <v>43916</v>
      </c>
      <c r="B62">
        <v>-0.19125814960050469</v>
      </c>
      <c r="C62">
        <v>8.2851416431322544E-2</v>
      </c>
      <c r="D62">
        <v>256.23907470703119</v>
      </c>
      <c r="E62">
        <v>0</v>
      </c>
      <c r="G62" s="3">
        <f>D62/$D$4-1</f>
        <v>-0.19125814960050502</v>
      </c>
      <c r="I62" s="4">
        <f t="shared" si="12"/>
        <v>5.546110894254074</v>
      </c>
      <c r="J62" s="4">
        <f t="shared" si="7"/>
        <v>5.6748723365484643E-2</v>
      </c>
      <c r="K62" s="3">
        <f>EXP(SUM($J$4:J62))-1</f>
        <v>-0.19125814960050469</v>
      </c>
      <c r="L62" s="6">
        <f>K62-B62</f>
        <v>0</v>
      </c>
      <c r="M62" s="6">
        <f t="shared" si="8"/>
        <v>3.3306690738754696E-16</v>
      </c>
      <c r="O62">
        <f t="shared" si="9"/>
        <v>0</v>
      </c>
      <c r="Q62" s="10">
        <f t="shared" si="2"/>
        <v>5.6748723365484643E-2</v>
      </c>
      <c r="R62">
        <f t="shared" si="3"/>
        <v>-2.904213147389827E-3</v>
      </c>
      <c r="S62" s="10">
        <f t="shared" si="4"/>
        <v>5.6748723365484643E-2</v>
      </c>
      <c r="T62" s="3">
        <f>EXP(SUM($S$4:S62))-1</f>
        <v>8.2851416431322544E-2</v>
      </c>
      <c r="U62" s="3">
        <f>T62-C62</f>
        <v>0</v>
      </c>
      <c r="W62" s="8">
        <f t="shared" si="25"/>
        <v>10828.514164313217</v>
      </c>
      <c r="X62" s="4">
        <f t="shared" si="26"/>
        <v>42.259417993504343</v>
      </c>
      <c r="Y62" s="8">
        <f t="shared" si="27"/>
        <v>10828.514164313217</v>
      </c>
      <c r="Z62" s="4"/>
      <c r="AA62" s="3">
        <f t="shared" si="28"/>
        <v>8.2851416431321656E-2</v>
      </c>
      <c r="AB62" s="4">
        <f t="shared" si="29"/>
        <v>-8.8817841970012523E-16</v>
      </c>
      <c r="AC62" s="4">
        <f t="shared" si="30"/>
        <v>-8.8817841970012523E-16</v>
      </c>
    </row>
    <row r="63" spans="1:29" x14ac:dyDescent="0.3">
      <c r="A63" s="2">
        <v>43917</v>
      </c>
      <c r="B63">
        <v>-0.21534714928688839</v>
      </c>
      <c r="C63">
        <v>5.0597851937375538E-2</v>
      </c>
      <c r="D63">
        <v>248.60679626464841</v>
      </c>
      <c r="E63">
        <v>0</v>
      </c>
      <c r="G63" s="3">
        <f>D63/$D$4-1</f>
        <v>-0.21534714928688836</v>
      </c>
      <c r="I63" s="4">
        <f t="shared" si="12"/>
        <v>5.5158725168551763</v>
      </c>
      <c r="J63" s="4">
        <f t="shared" si="7"/>
        <v>-3.0238377398897676E-2</v>
      </c>
      <c r="K63" s="3">
        <f>EXP(SUM($J$4:J63))-1</f>
        <v>-0.21534714928688836</v>
      </c>
      <c r="L63" s="6">
        <f>K63-B63</f>
        <v>0</v>
      </c>
      <c r="M63" s="6">
        <f t="shared" si="8"/>
        <v>0</v>
      </c>
      <c r="O63">
        <f t="shared" si="9"/>
        <v>0</v>
      </c>
      <c r="Q63" s="10">
        <f t="shared" si="2"/>
        <v>-3.0238377398897676E-2</v>
      </c>
      <c r="R63">
        <f t="shared" si="3"/>
        <v>-2.904213147389827E-3</v>
      </c>
      <c r="S63" s="10">
        <f t="shared" si="4"/>
        <v>-3.0238377398897676E-2</v>
      </c>
      <c r="T63" s="3">
        <f>EXP(SUM($S$4:S63))-1</f>
        <v>5.0597851937375538E-2</v>
      </c>
      <c r="U63" s="3">
        <f>T63-C63</f>
        <v>0</v>
      </c>
      <c r="W63" s="8">
        <f t="shared" si="25"/>
        <v>10505.978519373752</v>
      </c>
      <c r="X63" s="4">
        <f t="shared" si="26"/>
        <v>42.259417993504343</v>
      </c>
      <c r="Y63" s="8">
        <f t="shared" si="27"/>
        <v>10505.978519373752</v>
      </c>
      <c r="Z63" s="4"/>
      <c r="AA63" s="3">
        <f t="shared" si="28"/>
        <v>5.0597851937375093E-2</v>
      </c>
      <c r="AB63" s="4">
        <f t="shared" si="29"/>
        <v>-4.4408920985006262E-16</v>
      </c>
      <c r="AC63" s="4">
        <f t="shared" si="30"/>
        <v>-4.4408920985006262E-16</v>
      </c>
    </row>
    <row r="64" spans="1:29" x14ac:dyDescent="0.3">
      <c r="A64" s="2">
        <v>43920</v>
      </c>
      <c r="B64">
        <v>-0.18986498305160471</v>
      </c>
      <c r="C64">
        <v>8.4716773553692448E-2</v>
      </c>
      <c r="D64">
        <v>256.68048095703119</v>
      </c>
      <c r="E64">
        <v>0</v>
      </c>
      <c r="G64" s="3">
        <f>D64/$D$4-1</f>
        <v>-0.18986498305160515</v>
      </c>
      <c r="I64" s="4">
        <f t="shared" si="12"/>
        <v>5.5478320466417843</v>
      </c>
      <c r="J64" s="4">
        <f t="shared" si="7"/>
        <v>3.1959529786607987E-2</v>
      </c>
      <c r="K64" s="3">
        <f>EXP(SUM($J$4:J64))-1</f>
        <v>-0.18986498305160471</v>
      </c>
      <c r="L64" s="6">
        <f>K64-B64</f>
        <v>0</v>
      </c>
      <c r="M64" s="6">
        <f t="shared" si="8"/>
        <v>4.4408920985006262E-16</v>
      </c>
      <c r="O64">
        <f t="shared" si="9"/>
        <v>0</v>
      </c>
      <c r="Q64" s="10">
        <f t="shared" si="2"/>
        <v>3.1959529786607987E-2</v>
      </c>
      <c r="R64">
        <f t="shared" si="3"/>
        <v>-2.904213147389827E-3</v>
      </c>
      <c r="S64" s="10">
        <f t="shared" si="4"/>
        <v>3.1959529786607987E-2</v>
      </c>
      <c r="T64" s="3">
        <f>EXP(SUM($S$4:S64))-1</f>
        <v>8.4716773553692226E-2</v>
      </c>
      <c r="U64" s="3">
        <f>T64-C64</f>
        <v>-2.2204460492503131E-16</v>
      </c>
      <c r="W64" s="8">
        <f t="shared" si="25"/>
        <v>10847.167735536912</v>
      </c>
      <c r="X64" s="4">
        <f t="shared" si="26"/>
        <v>42.259417993504343</v>
      </c>
      <c r="Y64" s="8">
        <f t="shared" si="27"/>
        <v>10847.167735536912</v>
      </c>
      <c r="Z64" s="4"/>
      <c r="AA64" s="3">
        <f t="shared" si="28"/>
        <v>8.4716773553691116E-2</v>
      </c>
      <c r="AB64" s="4">
        <f t="shared" si="29"/>
        <v>-1.1102230246251565E-15</v>
      </c>
      <c r="AC64" s="4">
        <f t="shared" si="30"/>
        <v>-1.3322676295501878E-15</v>
      </c>
    </row>
    <row r="65" spans="1:29" x14ac:dyDescent="0.3">
      <c r="A65" s="2">
        <v>43921</v>
      </c>
      <c r="B65">
        <v>-0.20194028108367981</v>
      </c>
      <c r="C65">
        <v>6.8548754585212146E-2</v>
      </c>
      <c r="D65">
        <v>252.8545837402344</v>
      </c>
      <c r="E65">
        <v>0</v>
      </c>
      <c r="G65" s="3">
        <f>D65/$D$4-1</f>
        <v>-0.20194028108368001</v>
      </c>
      <c r="I65" s="4">
        <f t="shared" si="12"/>
        <v>5.5328145556600132</v>
      </c>
      <c r="J65" s="4">
        <f t="shared" si="7"/>
        <v>-1.5017490981771076E-2</v>
      </c>
      <c r="K65" s="3">
        <f>EXP(SUM($J$4:J65))-1</f>
        <v>-0.20194028108367978</v>
      </c>
      <c r="L65" s="6">
        <f>K65-B65</f>
        <v>0</v>
      </c>
      <c r="M65" s="6">
        <f t="shared" si="8"/>
        <v>2.2204460492503131E-16</v>
      </c>
      <c r="O65">
        <f t="shared" si="9"/>
        <v>0</v>
      </c>
      <c r="Q65" s="10">
        <f t="shared" si="2"/>
        <v>-1.5017490981771076E-2</v>
      </c>
      <c r="R65">
        <f t="shared" si="3"/>
        <v>-2.904213147389827E-3</v>
      </c>
      <c r="S65" s="10">
        <f t="shared" si="4"/>
        <v>-1.5017490981771076E-2</v>
      </c>
      <c r="T65" s="3">
        <f>EXP(SUM($S$4:S65))-1</f>
        <v>6.8548754585212146E-2</v>
      </c>
      <c r="U65" s="3">
        <f>T65-C65</f>
        <v>0</v>
      </c>
      <c r="W65" s="8">
        <f t="shared" si="25"/>
        <v>10685.487545852113</v>
      </c>
      <c r="X65" s="4">
        <f t="shared" si="26"/>
        <v>42.259417993504343</v>
      </c>
      <c r="Y65" s="8">
        <f t="shared" si="27"/>
        <v>10685.487545852113</v>
      </c>
      <c r="Z65" s="4"/>
      <c r="AA65" s="3">
        <f t="shared" si="28"/>
        <v>6.8548754585211258E-2</v>
      </c>
      <c r="AB65" s="4">
        <f t="shared" si="29"/>
        <v>-8.8817841970012523E-16</v>
      </c>
      <c r="AC65" s="4">
        <f t="shared" si="30"/>
        <v>-8.8817841970012523E-16</v>
      </c>
    </row>
    <row r="66" spans="1:29" x14ac:dyDescent="0.3">
      <c r="A66" s="2">
        <v>43922</v>
      </c>
      <c r="B66">
        <v>-0.23785689297660639</v>
      </c>
      <c r="C66">
        <v>2.0458805929212561E-2</v>
      </c>
      <c r="D66">
        <v>241.4748840332031</v>
      </c>
      <c r="E66">
        <v>0</v>
      </c>
      <c r="G66" s="3">
        <f>D66/$D$4-1</f>
        <v>-0.23785689297660673</v>
      </c>
      <c r="I66" s="4">
        <f t="shared" si="12"/>
        <v>5.4867654678217539</v>
      </c>
      <c r="J66" s="4">
        <f t="shared" si="7"/>
        <v>-4.6049087838259339E-2</v>
      </c>
      <c r="K66" s="3">
        <f>EXP(SUM($J$4:J66))-1</f>
        <v>-0.23785689297660639</v>
      </c>
      <c r="L66" s="6">
        <f>K66-B66</f>
        <v>0</v>
      </c>
      <c r="M66" s="6">
        <f t="shared" si="8"/>
        <v>3.3306690738754696E-16</v>
      </c>
      <c r="O66">
        <f t="shared" si="9"/>
        <v>0</v>
      </c>
      <c r="Q66" s="10">
        <f t="shared" si="2"/>
        <v>-4.6049087838259339E-2</v>
      </c>
      <c r="R66">
        <f t="shared" si="3"/>
        <v>-2.904213147389827E-3</v>
      </c>
      <c r="S66" s="10">
        <f t="shared" si="4"/>
        <v>-4.6049087838259339E-2</v>
      </c>
      <c r="T66" s="3">
        <f>EXP(SUM($S$4:S66))-1</f>
        <v>2.0458805929212565E-2</v>
      </c>
      <c r="U66" s="3">
        <f>T66-C66</f>
        <v>0</v>
      </c>
      <c r="W66" s="8">
        <f t="shared" si="25"/>
        <v>10204.588059292117</v>
      </c>
      <c r="X66" s="4">
        <f t="shared" si="26"/>
        <v>42.259417993504343</v>
      </c>
      <c r="Y66" s="8">
        <f t="shared" si="27"/>
        <v>10204.588059292117</v>
      </c>
      <c r="Z66" s="4"/>
      <c r="AA66" s="3">
        <f t="shared" si="28"/>
        <v>2.0458805929211676E-2</v>
      </c>
      <c r="AB66" s="4">
        <f t="shared" si="29"/>
        <v>-8.8817841970012523E-16</v>
      </c>
      <c r="AC66" s="4">
        <f t="shared" si="30"/>
        <v>-8.8470897274817162E-16</v>
      </c>
    </row>
    <row r="67" spans="1:29" x14ac:dyDescent="0.3">
      <c r="A67" s="2">
        <v>43923</v>
      </c>
      <c r="B67">
        <v>-0.22027018800813369</v>
      </c>
      <c r="C67">
        <v>4.4006231323438623E-2</v>
      </c>
      <c r="D67">
        <v>247.0469970703125</v>
      </c>
      <c r="E67">
        <v>0</v>
      </c>
      <c r="G67" s="3">
        <f>D67/$D$4-1</f>
        <v>-0.22027018800813403</v>
      </c>
      <c r="I67" s="4">
        <f t="shared" si="12"/>
        <v>5.5095785900683705</v>
      </c>
      <c r="J67" s="4">
        <f t="shared" si="7"/>
        <v>2.281312224661658E-2</v>
      </c>
      <c r="K67" s="3">
        <f>EXP(SUM($J$4:J67))-1</f>
        <v>-0.22027018800813369</v>
      </c>
      <c r="L67" s="6">
        <f>K67-B67</f>
        <v>0</v>
      </c>
      <c r="M67" s="6">
        <f t="shared" si="8"/>
        <v>3.3306690738754696E-16</v>
      </c>
      <c r="O67">
        <f t="shared" si="9"/>
        <v>0</v>
      </c>
      <c r="Q67" s="10">
        <f t="shared" si="2"/>
        <v>2.281312224661658E-2</v>
      </c>
      <c r="R67">
        <f t="shared" si="3"/>
        <v>-2.904213147389827E-3</v>
      </c>
      <c r="S67" s="10">
        <f t="shared" si="4"/>
        <v>2.281312224661658E-2</v>
      </c>
      <c r="T67" s="3">
        <f>EXP(SUM($S$4:S67))-1</f>
        <v>4.4006231323438616E-2</v>
      </c>
      <c r="U67" s="3">
        <f>T67-C67</f>
        <v>0</v>
      </c>
      <c r="W67" s="8">
        <f t="shared" si="25"/>
        <v>10440.062313234379</v>
      </c>
      <c r="X67" s="4">
        <f t="shared" si="26"/>
        <v>42.259417993504343</v>
      </c>
      <c r="Y67" s="8">
        <f t="shared" si="27"/>
        <v>10440.062313234379</v>
      </c>
      <c r="Z67" s="4"/>
      <c r="AA67" s="3">
        <f t="shared" si="28"/>
        <v>4.400623132343795E-2</v>
      </c>
      <c r="AB67" s="4">
        <f t="shared" si="29"/>
        <v>-6.6613381477509392E-16</v>
      </c>
      <c r="AC67" s="4">
        <f t="shared" si="30"/>
        <v>-6.7307270867900115E-16</v>
      </c>
    </row>
    <row r="68" spans="1:29" x14ac:dyDescent="0.3">
      <c r="A68" s="2">
        <v>43924</v>
      </c>
      <c r="B68">
        <v>-0.23154049506728111</v>
      </c>
      <c r="C68">
        <v>2.8916041596537271E-2</v>
      </c>
      <c r="D68">
        <v>243.47615051269531</v>
      </c>
      <c r="E68">
        <v>0</v>
      </c>
      <c r="G68" s="3">
        <f>D68/$D$4-1</f>
        <v>-0.23154049506728114</v>
      </c>
      <c r="I68" s="4">
        <f t="shared" si="12"/>
        <v>5.4950189932193831</v>
      </c>
      <c r="J68" s="4">
        <f t="shared" si="7"/>
        <v>-1.4559596848987333E-2</v>
      </c>
      <c r="K68" s="3">
        <f>EXP(SUM($J$4:J68))-1</f>
        <v>-0.23154049506728114</v>
      </c>
      <c r="L68" s="6">
        <f>K68-B68</f>
        <v>0</v>
      </c>
      <c r="M68" s="6">
        <f t="shared" si="8"/>
        <v>0</v>
      </c>
      <c r="O68">
        <f t="shared" si="9"/>
        <v>0</v>
      </c>
      <c r="Q68" s="10">
        <f t="shared" si="2"/>
        <v>-1.4559596848987333E-2</v>
      </c>
      <c r="R68">
        <f t="shared" si="3"/>
        <v>-2.904213147389827E-3</v>
      </c>
      <c r="S68" s="10">
        <f t="shared" si="4"/>
        <v>-1.4559596848987333E-2</v>
      </c>
      <c r="T68" s="3">
        <f>EXP(SUM($S$4:S68))-1</f>
        <v>2.8916041596537267E-2</v>
      </c>
      <c r="U68" s="3">
        <f>T68-C68</f>
        <v>0</v>
      </c>
      <c r="W68" s="8">
        <f t="shared" si="25"/>
        <v>10289.160415965367</v>
      </c>
      <c r="X68" s="4">
        <f t="shared" si="26"/>
        <v>42.259417993504343</v>
      </c>
      <c r="Y68" s="8">
        <f t="shared" si="27"/>
        <v>10289.160415965367</v>
      </c>
      <c r="Z68" s="4"/>
      <c r="AA68" s="3">
        <f t="shared" si="28"/>
        <v>2.8916041596536601E-2</v>
      </c>
      <c r="AB68" s="4">
        <f t="shared" si="29"/>
        <v>-6.6613381477509392E-16</v>
      </c>
      <c r="AC68" s="4">
        <f t="shared" si="30"/>
        <v>-6.6960326172704754E-16</v>
      </c>
    </row>
    <row r="69" spans="1:29" x14ac:dyDescent="0.3">
      <c r="A69" s="2">
        <v>43927</v>
      </c>
      <c r="B69">
        <v>-0.17992605352441049</v>
      </c>
      <c r="C69">
        <v>9.8024337532256034E-2</v>
      </c>
      <c r="D69">
        <v>259.82949829101563</v>
      </c>
      <c r="E69">
        <v>0</v>
      </c>
      <c r="G69" s="3">
        <f>D69/$D$4-1</f>
        <v>-0.17992605352441082</v>
      </c>
      <c r="I69" s="4">
        <f t="shared" si="12"/>
        <v>5.5600256400967396</v>
      </c>
      <c r="J69" s="4">
        <f t="shared" si="7"/>
        <v>6.5006646877356467E-2</v>
      </c>
      <c r="K69" s="3">
        <f>EXP(SUM($J$4:J69))-1</f>
        <v>-0.17992605352441049</v>
      </c>
      <c r="L69" s="6">
        <f>K69-B69</f>
        <v>0</v>
      </c>
      <c r="M69" s="6">
        <f t="shared" si="8"/>
        <v>3.3306690738754696E-16</v>
      </c>
      <c r="O69">
        <f t="shared" si="9"/>
        <v>0</v>
      </c>
      <c r="Q69" s="10">
        <f t="shared" ref="Q69:Q132" si="31">J69*(1-E69)</f>
        <v>6.5006646877356467E-2</v>
      </c>
      <c r="R69">
        <f t="shared" ref="R69:R132" si="32">LN(1-0.0029)</f>
        <v>-2.904213147389827E-3</v>
      </c>
      <c r="S69" s="10">
        <f t="shared" ref="S69:S132" si="33">IF(O69=1, Q69+R69,Q69)</f>
        <v>6.5006646877356467E-2</v>
      </c>
      <c r="T69" s="3">
        <f>EXP(SUM($S$4:S69))-1</f>
        <v>9.8024337532256034E-2</v>
      </c>
      <c r="U69" s="3">
        <f>T69-C69</f>
        <v>0</v>
      </c>
      <c r="W69" s="8">
        <f t="shared" si="25"/>
        <v>10980.243375322552</v>
      </c>
      <c r="X69" s="4">
        <f t="shared" si="26"/>
        <v>42.259417993504343</v>
      </c>
      <c r="Y69" s="8">
        <f t="shared" si="27"/>
        <v>10980.243375322552</v>
      </c>
      <c r="Z69" s="4"/>
      <c r="AA69" s="3">
        <f t="shared" si="28"/>
        <v>9.8024337532255146E-2</v>
      </c>
      <c r="AB69" s="4">
        <f t="shared" si="29"/>
        <v>-8.8817841970012523E-16</v>
      </c>
      <c r="AC69" s="4">
        <f t="shared" si="30"/>
        <v>-8.8817841970012523E-16</v>
      </c>
    </row>
    <row r="70" spans="1:29" x14ac:dyDescent="0.3">
      <c r="A70" s="2">
        <v>43928</v>
      </c>
      <c r="B70">
        <v>-0.17908990316413681</v>
      </c>
      <c r="C70">
        <v>9.9143887116001084E-2</v>
      </c>
      <c r="D70">
        <v>260.09442138671881</v>
      </c>
      <c r="E70">
        <v>0</v>
      </c>
      <c r="G70" s="3">
        <f>D70/$D$4-1</f>
        <v>-0.17908990316413687</v>
      </c>
      <c r="I70" s="4">
        <f t="shared" si="12"/>
        <v>5.5610447242688812</v>
      </c>
      <c r="J70" s="4">
        <f t="shared" ref="J70:J133" si="34">I70-I69</f>
        <v>1.0190841721415822E-3</v>
      </c>
      <c r="K70" s="3">
        <f>EXP(SUM($J$4:J70))-1</f>
        <v>-0.17908990316413675</v>
      </c>
      <c r="L70" s="6">
        <f>K70-B70</f>
        <v>0</v>
      </c>
      <c r="M70" s="6">
        <f t="shared" ref="M70:M133" si="35">K70-G70</f>
        <v>0</v>
      </c>
      <c r="O70">
        <f t="shared" ref="O70:O133" si="36">IF(E70&lt;&gt;E69,1,0)</f>
        <v>0</v>
      </c>
      <c r="Q70" s="10">
        <f t="shared" si="31"/>
        <v>1.0190841721415822E-3</v>
      </c>
      <c r="R70">
        <f t="shared" si="32"/>
        <v>-2.904213147389827E-3</v>
      </c>
      <c r="S70" s="10">
        <f t="shared" si="33"/>
        <v>1.0190841721415822E-3</v>
      </c>
      <c r="T70" s="3">
        <f>EXP(SUM($S$4:S70))-1</f>
        <v>9.9143887116001084E-2</v>
      </c>
      <c r="U70" s="3">
        <f>T70-C70</f>
        <v>0</v>
      </c>
      <c r="W70" s="8">
        <f t="shared" si="25"/>
        <v>10991.438871160006</v>
      </c>
      <c r="X70" s="4">
        <f t="shared" si="26"/>
        <v>42.259417993504343</v>
      </c>
      <c r="Y70" s="8">
        <f t="shared" si="27"/>
        <v>10991.438871160006</v>
      </c>
      <c r="Z70" s="4"/>
      <c r="AA70" s="3">
        <f t="shared" si="28"/>
        <v>9.914388711600064E-2</v>
      </c>
      <c r="AB70" s="4">
        <f t="shared" si="29"/>
        <v>-4.4408920985006262E-16</v>
      </c>
      <c r="AC70" s="4">
        <f t="shared" si="30"/>
        <v>-4.4408920985006262E-16</v>
      </c>
    </row>
    <row r="71" spans="1:29" x14ac:dyDescent="0.3">
      <c r="A71" s="2">
        <v>43929</v>
      </c>
      <c r="B71">
        <v>-0.15153325376050919</v>
      </c>
      <c r="C71">
        <v>0.13604040338269299</v>
      </c>
      <c r="D71">
        <v>268.82537841796881</v>
      </c>
      <c r="E71">
        <v>0</v>
      </c>
      <c r="G71" s="3">
        <f>D71/$D$4-1</f>
        <v>-0.1515332537605093</v>
      </c>
      <c r="I71" s="4">
        <f t="shared" si="12"/>
        <v>5.5940620179496205</v>
      </c>
      <c r="J71" s="4">
        <f t="shared" si="34"/>
        <v>3.3017293680739357E-2</v>
      </c>
      <c r="K71" s="3">
        <f>EXP(SUM($J$4:J71))-1</f>
        <v>-0.15153325376050919</v>
      </c>
      <c r="L71" s="6">
        <f>K71-B71</f>
        <v>0</v>
      </c>
      <c r="M71" s="6">
        <f t="shared" si="35"/>
        <v>0</v>
      </c>
      <c r="O71">
        <f t="shared" si="36"/>
        <v>0</v>
      </c>
      <c r="Q71" s="10">
        <f t="shared" si="31"/>
        <v>3.3017293680739357E-2</v>
      </c>
      <c r="R71">
        <f t="shared" si="32"/>
        <v>-2.904213147389827E-3</v>
      </c>
      <c r="S71" s="10">
        <f t="shared" si="33"/>
        <v>3.3017293680739357E-2</v>
      </c>
      <c r="T71" s="3">
        <f>EXP(SUM($S$4:S71))-1</f>
        <v>0.13604040338269296</v>
      </c>
      <c r="U71" s="3">
        <f>T71-C71</f>
        <v>0</v>
      </c>
      <c r="W71" s="8">
        <f t="shared" si="25"/>
        <v>11360.404033826924</v>
      </c>
      <c r="X71" s="4">
        <f t="shared" si="26"/>
        <v>42.259417993504343</v>
      </c>
      <c r="Y71" s="8">
        <f t="shared" si="27"/>
        <v>11360.404033826924</v>
      </c>
      <c r="Z71" s="4"/>
      <c r="AA71" s="3">
        <f t="shared" si="28"/>
        <v>0.13604040338269252</v>
      </c>
      <c r="AB71" s="4">
        <f t="shared" si="29"/>
        <v>-4.4408920985006262E-16</v>
      </c>
      <c r="AC71" s="4">
        <f t="shared" si="30"/>
        <v>-4.7184478546569153E-16</v>
      </c>
    </row>
    <row r="72" spans="1:29" x14ac:dyDescent="0.3">
      <c r="A72" s="2">
        <v>43930</v>
      </c>
      <c r="B72">
        <v>-0.13862180536816049</v>
      </c>
      <c r="C72">
        <v>0.15332797193491829</v>
      </c>
      <c r="D72">
        <v>272.91619873046881</v>
      </c>
      <c r="E72">
        <v>0</v>
      </c>
      <c r="G72" s="3">
        <f>D72/$D$4-1</f>
        <v>-0.13862180536816027</v>
      </c>
      <c r="I72" s="4">
        <f t="shared" si="12"/>
        <v>5.6091647837045002</v>
      </c>
      <c r="J72" s="4">
        <f t="shared" si="34"/>
        <v>1.5102765754879677E-2</v>
      </c>
      <c r="K72" s="3">
        <f>EXP(SUM($J$4:J72))-1</f>
        <v>-0.13862180536816049</v>
      </c>
      <c r="L72" s="6">
        <f>K72-B72</f>
        <v>0</v>
      </c>
      <c r="M72" s="6">
        <f t="shared" si="35"/>
        <v>-2.2204460492503131E-16</v>
      </c>
      <c r="O72">
        <f t="shared" si="36"/>
        <v>0</v>
      </c>
      <c r="Q72" s="10">
        <f t="shared" si="31"/>
        <v>1.5102765754879677E-2</v>
      </c>
      <c r="R72">
        <f t="shared" si="32"/>
        <v>-2.904213147389827E-3</v>
      </c>
      <c r="S72" s="10">
        <f t="shared" si="33"/>
        <v>1.5102765754879677E-2</v>
      </c>
      <c r="T72" s="3">
        <f>EXP(SUM($S$4:S72))-1</f>
        <v>0.15332797193491832</v>
      </c>
      <c r="U72" s="3">
        <f>T72-C72</f>
        <v>0</v>
      </c>
      <c r="W72" s="8">
        <f t="shared" si="25"/>
        <v>11533.279719349181</v>
      </c>
      <c r="X72" s="4">
        <f t="shared" si="26"/>
        <v>42.259417993504343</v>
      </c>
      <c r="Y72" s="8">
        <f t="shared" si="27"/>
        <v>11533.279719349181</v>
      </c>
      <c r="Z72" s="4"/>
      <c r="AA72" s="3">
        <f t="shared" si="28"/>
        <v>0.15332797193491809</v>
      </c>
      <c r="AB72" s="4">
        <f t="shared" si="29"/>
        <v>-2.2204460492503131E-16</v>
      </c>
      <c r="AC72" s="4">
        <f t="shared" si="30"/>
        <v>0</v>
      </c>
    </row>
    <row r="73" spans="1:29" x14ac:dyDescent="0.3">
      <c r="A73" s="2">
        <v>43934</v>
      </c>
      <c r="B73">
        <v>-0.146486396206395</v>
      </c>
      <c r="C73">
        <v>0.14279780915846699</v>
      </c>
      <c r="D73">
        <v>270.42440795898438</v>
      </c>
      <c r="E73">
        <v>0</v>
      </c>
      <c r="G73" s="3">
        <f>D73/$D$4-1</f>
        <v>-0.14648639620639514</v>
      </c>
      <c r="I73" s="4">
        <f t="shared" si="12"/>
        <v>5.5999926062155723</v>
      </c>
      <c r="J73" s="4">
        <f t="shared" si="34"/>
        <v>-9.1721774889279573E-3</v>
      </c>
      <c r="K73" s="3">
        <f>EXP(SUM($J$4:J73))-1</f>
        <v>-0.14648639620639503</v>
      </c>
      <c r="L73" s="6">
        <f>K73-B73</f>
        <v>0</v>
      </c>
      <c r="M73" s="6">
        <f t="shared" si="35"/>
        <v>0</v>
      </c>
      <c r="O73">
        <f t="shared" si="36"/>
        <v>0</v>
      </c>
      <c r="Q73" s="10">
        <f t="shared" si="31"/>
        <v>-9.1721774889279573E-3</v>
      </c>
      <c r="R73">
        <f t="shared" si="32"/>
        <v>-2.904213147389827E-3</v>
      </c>
      <c r="S73" s="10">
        <f t="shared" si="33"/>
        <v>-9.1721774889279573E-3</v>
      </c>
      <c r="T73" s="3">
        <f>EXP(SUM($S$4:S73))-1</f>
        <v>0.14279780915846696</v>
      </c>
      <c r="U73" s="3">
        <f>T73-C73</f>
        <v>0</v>
      </c>
      <c r="W73" s="8">
        <f t="shared" ref="W73:W136" si="37">X73*D73</f>
        <v>11427.978091584664</v>
      </c>
      <c r="X73" s="4">
        <f t="shared" ref="X73:X136" si="38">X72</f>
        <v>42.259417993504343</v>
      </c>
      <c r="Y73" s="8">
        <f t="shared" ref="Y73:Y136" si="39">W73</f>
        <v>11427.978091584664</v>
      </c>
      <c r="Z73" s="4"/>
      <c r="AA73" s="3">
        <f t="shared" ref="AA73:AA136" si="40">Y73/$W$1-1</f>
        <v>0.14279780915846652</v>
      </c>
      <c r="AB73" s="4">
        <f t="shared" ref="AB73:AB136" si="41">AA73-T73</f>
        <v>-4.4408920985006262E-16</v>
      </c>
      <c r="AC73" s="4">
        <f t="shared" ref="AC73:AC136" si="42">AA73-C73</f>
        <v>-4.7184478546569153E-16</v>
      </c>
    </row>
    <row r="74" spans="1:29" x14ac:dyDescent="0.3">
      <c r="A74" s="2">
        <v>43935</v>
      </c>
      <c r="B74">
        <v>-0.1213138492929758</v>
      </c>
      <c r="C74">
        <v>0.17650217114605929</v>
      </c>
      <c r="D74">
        <v>278.39999389648438</v>
      </c>
      <c r="E74">
        <v>0</v>
      </c>
      <c r="G74" s="3">
        <f>D74/$D$4-1</f>
        <v>-0.12131384929297573</v>
      </c>
      <c r="I74" s="4">
        <f t="shared" si="12"/>
        <v>5.6290589065367165</v>
      </c>
      <c r="J74" s="4">
        <f t="shared" si="34"/>
        <v>2.9066300321144212E-2</v>
      </c>
      <c r="K74" s="3">
        <f>EXP(SUM($J$4:J74))-1</f>
        <v>-0.12131384929297584</v>
      </c>
      <c r="L74" s="6">
        <f>K74-B74</f>
        <v>0</v>
      </c>
      <c r="M74" s="6">
        <f t="shared" si="35"/>
        <v>-1.1102230246251565E-16</v>
      </c>
      <c r="O74">
        <f t="shared" si="36"/>
        <v>0</v>
      </c>
      <c r="Q74" s="10">
        <f t="shared" si="31"/>
        <v>2.9066300321144212E-2</v>
      </c>
      <c r="R74">
        <f t="shared" si="32"/>
        <v>-2.904213147389827E-3</v>
      </c>
      <c r="S74" s="10">
        <f t="shared" si="33"/>
        <v>2.9066300321144212E-2</v>
      </c>
      <c r="T74" s="3">
        <f>EXP(SUM($S$4:S74))-1</f>
        <v>0.17650217114605926</v>
      </c>
      <c r="U74" s="3">
        <f>T74-C74</f>
        <v>0</v>
      </c>
      <c r="W74" s="8">
        <f t="shared" si="37"/>
        <v>11765.021711460591</v>
      </c>
      <c r="X74" s="4">
        <f t="shared" si="38"/>
        <v>42.259417993504343</v>
      </c>
      <c r="Y74" s="8">
        <f t="shared" si="39"/>
        <v>11765.021711460591</v>
      </c>
      <c r="Z74" s="4"/>
      <c r="AA74" s="3">
        <f t="shared" si="40"/>
        <v>0.17650217114605904</v>
      </c>
      <c r="AB74" s="4">
        <f t="shared" si="41"/>
        <v>-2.2204460492503131E-16</v>
      </c>
      <c r="AC74" s="4">
        <f t="shared" si="42"/>
        <v>-2.4980018054066022E-16</v>
      </c>
    </row>
    <row r="75" spans="1:29" x14ac:dyDescent="0.3">
      <c r="A75" s="2">
        <v>43936</v>
      </c>
      <c r="B75">
        <v>-0.13998424596786929</v>
      </c>
      <c r="C75">
        <v>0.15150375480992409</v>
      </c>
      <c r="D75">
        <v>272.48452758789063</v>
      </c>
      <c r="E75">
        <v>0</v>
      </c>
      <c r="G75" s="3">
        <f>D75/$D$4-1</f>
        <v>-0.13998424596786929</v>
      </c>
      <c r="I75" s="4">
        <f t="shared" si="12"/>
        <v>5.6075818329973028</v>
      </c>
      <c r="J75" s="4">
        <f t="shared" si="34"/>
        <v>-2.1477073539413638E-2</v>
      </c>
      <c r="K75" s="3">
        <f>EXP(SUM($J$4:J75))-1</f>
        <v>-0.13998424596786929</v>
      </c>
      <c r="L75" s="6">
        <f>K75-B75</f>
        <v>0</v>
      </c>
      <c r="M75" s="6">
        <f t="shared" si="35"/>
        <v>0</v>
      </c>
      <c r="O75">
        <f t="shared" si="36"/>
        <v>0</v>
      </c>
      <c r="Q75" s="10">
        <f t="shared" si="31"/>
        <v>-2.1477073539413638E-2</v>
      </c>
      <c r="R75">
        <f t="shared" si="32"/>
        <v>-2.904213147389827E-3</v>
      </c>
      <c r="S75" s="10">
        <f t="shared" si="33"/>
        <v>-2.1477073539413638E-2</v>
      </c>
      <c r="T75" s="3">
        <f>EXP(SUM($S$4:S75))-1</f>
        <v>0.15150375480992406</v>
      </c>
      <c r="U75" s="3">
        <f>T75-C75</f>
        <v>0</v>
      </c>
      <c r="W75" s="8">
        <f t="shared" si="37"/>
        <v>11515.037548099235</v>
      </c>
      <c r="X75" s="4">
        <f t="shared" si="38"/>
        <v>42.259417993504343</v>
      </c>
      <c r="Y75" s="8">
        <f t="shared" si="39"/>
        <v>11515.037548099235</v>
      </c>
      <c r="Z75" s="4"/>
      <c r="AA75" s="3">
        <f t="shared" si="40"/>
        <v>0.15150375480992362</v>
      </c>
      <c r="AB75" s="4">
        <f t="shared" si="41"/>
        <v>-4.4408920985006262E-16</v>
      </c>
      <c r="AC75" s="4">
        <f t="shared" si="42"/>
        <v>-4.7184478546569153E-16</v>
      </c>
    </row>
    <row r="76" spans="1:29" x14ac:dyDescent="0.3">
      <c r="A76" s="2">
        <v>43937</v>
      </c>
      <c r="B76">
        <v>-0.13583518331159081</v>
      </c>
      <c r="C76">
        <v>0.1570590730761843</v>
      </c>
      <c r="D76">
        <v>273.79910278320313</v>
      </c>
      <c r="E76">
        <v>0</v>
      </c>
      <c r="G76" s="3">
        <f>D76/$D$4-1</f>
        <v>-0.13583518331159083</v>
      </c>
      <c r="I76" s="4">
        <f t="shared" si="12"/>
        <v>5.61239463594322</v>
      </c>
      <c r="J76" s="4">
        <f t="shared" si="34"/>
        <v>4.8128029459171273E-3</v>
      </c>
      <c r="K76" s="3">
        <f>EXP(SUM($J$4:J76))-1</f>
        <v>-0.13583518331159083</v>
      </c>
      <c r="L76" s="6">
        <f>K76-B76</f>
        <v>0</v>
      </c>
      <c r="M76" s="6">
        <f t="shared" si="35"/>
        <v>0</v>
      </c>
      <c r="O76">
        <f t="shared" si="36"/>
        <v>0</v>
      </c>
      <c r="Q76" s="10">
        <f t="shared" si="31"/>
        <v>4.8128029459171273E-3</v>
      </c>
      <c r="R76">
        <f t="shared" si="32"/>
        <v>-2.904213147389827E-3</v>
      </c>
      <c r="S76" s="10">
        <f t="shared" si="33"/>
        <v>4.8128029459171273E-3</v>
      </c>
      <c r="T76" s="3">
        <f>EXP(SUM($S$4:S76))-1</f>
        <v>0.15705907307618427</v>
      </c>
      <c r="U76" s="3">
        <f>T76-C76</f>
        <v>0</v>
      </c>
      <c r="W76" s="8">
        <f t="shared" si="37"/>
        <v>11570.59073076184</v>
      </c>
      <c r="X76" s="4">
        <f t="shared" si="38"/>
        <v>42.259417993504343</v>
      </c>
      <c r="Y76" s="8">
        <f t="shared" si="39"/>
        <v>11570.59073076184</v>
      </c>
      <c r="Z76" s="4"/>
      <c r="AA76" s="3">
        <f t="shared" si="40"/>
        <v>0.15705907307618405</v>
      </c>
      <c r="AB76" s="4">
        <f t="shared" si="41"/>
        <v>-2.2204460492503131E-16</v>
      </c>
      <c r="AC76" s="4">
        <f t="shared" si="42"/>
        <v>-2.4980018054066022E-16</v>
      </c>
    </row>
    <row r="77" spans="1:29" x14ac:dyDescent="0.3">
      <c r="A77" s="2">
        <v>43938</v>
      </c>
      <c r="B77">
        <v>-0.1124895300605729</v>
      </c>
      <c r="C77">
        <v>0.18831734625432109</v>
      </c>
      <c r="D77">
        <v>281.19586181640619</v>
      </c>
      <c r="E77">
        <v>0</v>
      </c>
      <c r="G77" s="3">
        <f>D77/$D$4-1</f>
        <v>-0.11248953006057361</v>
      </c>
      <c r="I77" s="4">
        <f t="shared" si="12"/>
        <v>5.6390514436703532</v>
      </c>
      <c r="J77" s="4">
        <f t="shared" si="34"/>
        <v>2.6656807727133192E-2</v>
      </c>
      <c r="K77" s="3">
        <f>EXP(SUM($J$4:J77))-1</f>
        <v>-0.11248953006057372</v>
      </c>
      <c r="L77" s="6">
        <f>K77-B77</f>
        <v>-8.1878948066105295E-16</v>
      </c>
      <c r="M77" s="6">
        <f t="shared" si="35"/>
        <v>-1.1102230246251565E-16</v>
      </c>
      <c r="O77">
        <f t="shared" si="36"/>
        <v>0</v>
      </c>
      <c r="Q77" s="10">
        <f t="shared" si="31"/>
        <v>2.6656807727133192E-2</v>
      </c>
      <c r="R77">
        <f t="shared" si="32"/>
        <v>-2.904213147389827E-3</v>
      </c>
      <c r="S77" s="10">
        <f t="shared" si="33"/>
        <v>2.6656807727133192E-2</v>
      </c>
      <c r="T77" s="3">
        <f>EXP(SUM($S$4:S77))-1</f>
        <v>0.18831734625432017</v>
      </c>
      <c r="U77" s="3">
        <f>T77-C77</f>
        <v>-9.1593399531575415E-16</v>
      </c>
      <c r="W77" s="8">
        <f t="shared" si="37"/>
        <v>11883.173462543196</v>
      </c>
      <c r="X77" s="4">
        <f t="shared" si="38"/>
        <v>42.259417993504343</v>
      </c>
      <c r="Y77" s="8">
        <f t="shared" si="39"/>
        <v>11883.173462543196</v>
      </c>
      <c r="Z77" s="4"/>
      <c r="AA77" s="3">
        <f t="shared" si="40"/>
        <v>0.18831734625431973</v>
      </c>
      <c r="AB77" s="4">
        <f t="shared" si="41"/>
        <v>-4.4408920985006262E-16</v>
      </c>
      <c r="AC77" s="4">
        <f t="shared" si="42"/>
        <v>-1.3600232051658168E-15</v>
      </c>
    </row>
    <row r="78" spans="1:29" x14ac:dyDescent="0.3">
      <c r="A78" s="2">
        <v>43941</v>
      </c>
      <c r="B78">
        <v>-0.12812557069357061</v>
      </c>
      <c r="C78">
        <v>0.1673817303486331</v>
      </c>
      <c r="D78">
        <v>276.24179077148438</v>
      </c>
      <c r="E78">
        <v>0</v>
      </c>
      <c r="G78" s="3">
        <f>D78/$D$4-1</f>
        <v>-0.12812557069357045</v>
      </c>
      <c r="I78" s="4">
        <f t="shared" si="12"/>
        <v>5.6212765357261034</v>
      </c>
      <c r="J78" s="4">
        <f t="shared" si="34"/>
        <v>-1.777490794424974E-2</v>
      </c>
      <c r="K78" s="3">
        <f>EXP(SUM($J$4:J78))-1</f>
        <v>-0.12812557069357056</v>
      </c>
      <c r="L78" s="6">
        <f>K78-B78</f>
        <v>0</v>
      </c>
      <c r="M78" s="6">
        <f t="shared" si="35"/>
        <v>0</v>
      </c>
      <c r="O78">
        <f t="shared" si="36"/>
        <v>0</v>
      </c>
      <c r="Q78" s="10">
        <f t="shared" si="31"/>
        <v>-1.777490794424974E-2</v>
      </c>
      <c r="R78">
        <f t="shared" si="32"/>
        <v>-2.904213147389827E-3</v>
      </c>
      <c r="S78" s="10">
        <f t="shared" si="33"/>
        <v>-1.777490794424974E-2</v>
      </c>
      <c r="T78" s="3">
        <f>EXP(SUM($S$4:S78))-1</f>
        <v>0.16738173034863313</v>
      </c>
      <c r="U78" s="3">
        <f>T78-C78</f>
        <v>0</v>
      </c>
      <c r="W78" s="8">
        <f t="shared" si="37"/>
        <v>11673.817303486328</v>
      </c>
      <c r="X78" s="4">
        <f t="shared" si="38"/>
        <v>42.259417993504343</v>
      </c>
      <c r="Y78" s="8">
        <f t="shared" si="39"/>
        <v>11673.817303486328</v>
      </c>
      <c r="Z78" s="4"/>
      <c r="AA78" s="3">
        <f t="shared" si="40"/>
        <v>0.16738173034863291</v>
      </c>
      <c r="AB78" s="4">
        <f t="shared" si="41"/>
        <v>-2.2204460492503131E-16</v>
      </c>
      <c r="AC78" s="4">
        <f t="shared" si="42"/>
        <v>0</v>
      </c>
    </row>
    <row r="79" spans="1:29" x14ac:dyDescent="0.3">
      <c r="A79" s="2">
        <v>43942</v>
      </c>
      <c r="B79">
        <v>-0.15459862471036709</v>
      </c>
      <c r="C79">
        <v>0.13193607605834171</v>
      </c>
      <c r="D79">
        <v>267.85415649414063</v>
      </c>
      <c r="E79">
        <v>0</v>
      </c>
      <c r="G79" s="3">
        <f>D79/$D$4-1</f>
        <v>-0.15459862471036701</v>
      </c>
      <c r="I79" s="4">
        <f t="shared" si="12"/>
        <v>5.5904426401985043</v>
      </c>
      <c r="J79" s="4">
        <f t="shared" si="34"/>
        <v>-3.0833895527599076E-2</v>
      </c>
      <c r="K79" s="3">
        <f>EXP(SUM($J$4:J79))-1</f>
        <v>-0.15459862471036712</v>
      </c>
      <c r="L79" s="6">
        <f>K79-B79</f>
        <v>0</v>
      </c>
      <c r="M79" s="6">
        <f t="shared" si="35"/>
        <v>0</v>
      </c>
      <c r="O79">
        <f t="shared" si="36"/>
        <v>0</v>
      </c>
      <c r="Q79" s="10">
        <f t="shared" si="31"/>
        <v>-3.0833895527599076E-2</v>
      </c>
      <c r="R79">
        <f t="shared" si="32"/>
        <v>-2.904213147389827E-3</v>
      </c>
      <c r="S79" s="10">
        <f t="shared" si="33"/>
        <v>-3.0833895527599076E-2</v>
      </c>
      <c r="T79" s="3">
        <f>EXP(SUM($S$4:S79))-1</f>
        <v>0.13193607605834168</v>
      </c>
      <c r="U79" s="3">
        <f>T79-C79</f>
        <v>0</v>
      </c>
      <c r="W79" s="8">
        <f t="shared" si="37"/>
        <v>11319.360760583415</v>
      </c>
      <c r="X79" s="4">
        <f t="shared" si="38"/>
        <v>42.259417993504343</v>
      </c>
      <c r="Y79" s="8">
        <f t="shared" si="39"/>
        <v>11319.360760583415</v>
      </c>
      <c r="Z79" s="4"/>
      <c r="AA79" s="3">
        <f t="shared" si="40"/>
        <v>0.13193607605834146</v>
      </c>
      <c r="AB79" s="4">
        <f t="shared" si="41"/>
        <v>-2.2204460492503131E-16</v>
      </c>
      <c r="AC79" s="4">
        <f t="shared" si="42"/>
        <v>-2.4980018054066022E-16</v>
      </c>
    </row>
    <row r="80" spans="1:29" x14ac:dyDescent="0.3">
      <c r="A80" s="2">
        <v>43943</v>
      </c>
      <c r="B80">
        <v>-0.13583518331159081</v>
      </c>
      <c r="C80">
        <v>0.1570590730761843</v>
      </c>
      <c r="D80">
        <v>273.79910278320313</v>
      </c>
      <c r="E80">
        <v>0</v>
      </c>
      <c r="G80" s="3">
        <f>D80/$D$4-1</f>
        <v>-0.13583518331159083</v>
      </c>
      <c r="I80" s="4">
        <f t="shared" si="12"/>
        <v>5.61239463594322</v>
      </c>
      <c r="J80" s="4">
        <f t="shared" si="34"/>
        <v>2.1951995744715624E-2</v>
      </c>
      <c r="K80" s="3">
        <f>EXP(SUM($J$4:J80))-1</f>
        <v>-0.13583518331159083</v>
      </c>
      <c r="L80" s="6">
        <f>K80-B80</f>
        <v>0</v>
      </c>
      <c r="M80" s="6">
        <f t="shared" si="35"/>
        <v>0</v>
      </c>
      <c r="O80">
        <f t="shared" si="36"/>
        <v>0</v>
      </c>
      <c r="Q80" s="10">
        <f t="shared" si="31"/>
        <v>2.1951995744715624E-2</v>
      </c>
      <c r="R80">
        <f t="shared" si="32"/>
        <v>-2.904213147389827E-3</v>
      </c>
      <c r="S80" s="10">
        <f t="shared" si="33"/>
        <v>2.1951995744715624E-2</v>
      </c>
      <c r="T80" s="3">
        <f>EXP(SUM($S$4:S80))-1</f>
        <v>0.15705907307618427</v>
      </c>
      <c r="U80" s="3">
        <f>T80-C80</f>
        <v>0</v>
      </c>
      <c r="W80" s="8">
        <f t="shared" si="37"/>
        <v>11570.59073076184</v>
      </c>
      <c r="X80" s="4">
        <f t="shared" si="38"/>
        <v>42.259417993504343</v>
      </c>
      <c r="Y80" s="8">
        <f t="shared" si="39"/>
        <v>11570.59073076184</v>
      </c>
      <c r="Z80" s="4"/>
      <c r="AA80" s="3">
        <f t="shared" si="40"/>
        <v>0.15705907307618405</v>
      </c>
      <c r="AB80" s="4">
        <f t="shared" si="41"/>
        <v>-2.2204460492503131E-16</v>
      </c>
      <c r="AC80" s="4">
        <f t="shared" si="42"/>
        <v>-2.4980018054066022E-16</v>
      </c>
    </row>
    <row r="81" spans="1:29" x14ac:dyDescent="0.3">
      <c r="A81" s="2">
        <v>43944</v>
      </c>
      <c r="B81">
        <v>-0.13589730944710229</v>
      </c>
      <c r="C81">
        <v>0.15697589032287079</v>
      </c>
      <c r="D81">
        <v>273.7794189453125</v>
      </c>
      <c r="E81">
        <v>0</v>
      </c>
      <c r="G81" s="3">
        <f>D81/$D$4-1</f>
        <v>-0.13589730944710243</v>
      </c>
      <c r="I81" s="4">
        <f t="shared" ref="I81:I144" si="43">LN(D81)</f>
        <v>5.6123227418234984</v>
      </c>
      <c r="J81" s="4">
        <f t="shared" si="34"/>
        <v>-7.1894119721527261E-5</v>
      </c>
      <c r="K81" s="3">
        <f>EXP(SUM($J$4:J81))-1</f>
        <v>-0.13589730944710232</v>
      </c>
      <c r="L81" s="6">
        <f>K81-B81</f>
        <v>0</v>
      </c>
      <c r="M81" s="6">
        <f t="shared" si="35"/>
        <v>0</v>
      </c>
      <c r="O81">
        <f t="shared" si="36"/>
        <v>0</v>
      </c>
      <c r="Q81" s="10">
        <f t="shared" si="31"/>
        <v>-7.1894119721527261E-5</v>
      </c>
      <c r="R81">
        <f t="shared" si="32"/>
        <v>-2.904213147389827E-3</v>
      </c>
      <c r="S81" s="10">
        <f t="shared" si="33"/>
        <v>-7.1894119721527261E-5</v>
      </c>
      <c r="T81" s="3">
        <f>EXP(SUM($S$4:S81))-1</f>
        <v>0.15697589032287085</v>
      </c>
      <c r="U81" s="3">
        <f>T81-C81</f>
        <v>0</v>
      </c>
      <c r="W81" s="8">
        <f t="shared" si="37"/>
        <v>11569.758903228703</v>
      </c>
      <c r="X81" s="4">
        <f t="shared" si="38"/>
        <v>42.259417993504343</v>
      </c>
      <c r="Y81" s="8">
        <f t="shared" si="39"/>
        <v>11569.758903228703</v>
      </c>
      <c r="Z81" s="4"/>
      <c r="AA81" s="3">
        <f t="shared" si="40"/>
        <v>0.1569758903228704</v>
      </c>
      <c r="AB81" s="4">
        <f t="shared" si="41"/>
        <v>-4.4408920985006262E-16</v>
      </c>
      <c r="AC81" s="4">
        <f t="shared" si="42"/>
        <v>-3.8857805861880479E-16</v>
      </c>
    </row>
    <row r="82" spans="1:29" x14ac:dyDescent="0.3">
      <c r="A82" s="2">
        <v>43945</v>
      </c>
      <c r="B82">
        <v>-0.1238527373642178</v>
      </c>
      <c r="C82">
        <v>0.17310276929397661</v>
      </c>
      <c r="D82">
        <v>277.5955810546875</v>
      </c>
      <c r="E82">
        <v>0</v>
      </c>
      <c r="G82" s="3">
        <f>D82/$D$4-1</f>
        <v>-0.12385273736421831</v>
      </c>
      <c r="I82" s="4">
        <f t="shared" si="43"/>
        <v>5.6261653101150557</v>
      </c>
      <c r="J82" s="4">
        <f t="shared" si="34"/>
        <v>1.3842568291557278E-2</v>
      </c>
      <c r="K82" s="3">
        <f>EXP(SUM($J$4:J82))-1</f>
        <v>-0.12385273736421776</v>
      </c>
      <c r="L82" s="6">
        <f>K82-B82</f>
        <v>0</v>
      </c>
      <c r="M82" s="6">
        <f t="shared" si="35"/>
        <v>5.5511151231257827E-16</v>
      </c>
      <c r="O82">
        <f t="shared" si="36"/>
        <v>0</v>
      </c>
      <c r="Q82" s="10">
        <f t="shared" si="31"/>
        <v>1.3842568291557278E-2</v>
      </c>
      <c r="R82">
        <f t="shared" si="32"/>
        <v>-2.904213147389827E-3</v>
      </c>
      <c r="S82" s="10">
        <f t="shared" si="33"/>
        <v>1.3842568291557278E-2</v>
      </c>
      <c r="T82" s="3">
        <f>EXP(SUM($S$4:S82))-1</f>
        <v>0.17310276929397661</v>
      </c>
      <c r="U82" s="3">
        <f>T82-C82</f>
        <v>0</v>
      </c>
      <c r="W82" s="8">
        <f t="shared" si="37"/>
        <v>11731.027692939755</v>
      </c>
      <c r="X82" s="4">
        <f t="shared" si="38"/>
        <v>42.259417993504343</v>
      </c>
      <c r="Y82" s="8">
        <f t="shared" si="39"/>
        <v>11731.027692939755</v>
      </c>
      <c r="Z82" s="4"/>
      <c r="AA82" s="3">
        <f t="shared" si="40"/>
        <v>0.1731027692939755</v>
      </c>
      <c r="AB82" s="4">
        <f t="shared" si="41"/>
        <v>-1.1102230246251565E-15</v>
      </c>
      <c r="AC82" s="4">
        <f t="shared" si="42"/>
        <v>-1.1102230246251565E-15</v>
      </c>
    </row>
    <row r="83" spans="1:29" x14ac:dyDescent="0.3">
      <c r="A83" s="2">
        <v>43948</v>
      </c>
      <c r="B83">
        <v>-0.1112201341847471</v>
      </c>
      <c r="C83">
        <v>0.19001698269760769</v>
      </c>
      <c r="D83">
        <v>281.59805297851563</v>
      </c>
      <c r="E83">
        <v>0</v>
      </c>
      <c r="G83" s="3">
        <f>D83/$D$4-1</f>
        <v>-0.11122013418474719</v>
      </c>
      <c r="I83" s="4">
        <f t="shared" si="43"/>
        <v>5.6404807101211905</v>
      </c>
      <c r="J83" s="4">
        <f t="shared" si="34"/>
        <v>1.4315400006134738E-2</v>
      </c>
      <c r="K83" s="3">
        <f>EXP(SUM($J$4:J83))-1</f>
        <v>-0.11122013418474708</v>
      </c>
      <c r="L83" s="6">
        <f>K83-B83</f>
        <v>0</v>
      </c>
      <c r="M83" s="6">
        <f t="shared" si="35"/>
        <v>1.1102230246251565E-16</v>
      </c>
      <c r="O83">
        <f t="shared" si="36"/>
        <v>0</v>
      </c>
      <c r="Q83" s="10">
        <f t="shared" si="31"/>
        <v>1.4315400006134738E-2</v>
      </c>
      <c r="R83">
        <f t="shared" si="32"/>
        <v>-2.904213147389827E-3</v>
      </c>
      <c r="S83" s="10">
        <f t="shared" si="33"/>
        <v>1.4315400006134738E-2</v>
      </c>
      <c r="T83" s="3">
        <f>EXP(SUM($S$4:S83))-1</f>
        <v>0.19001698269760769</v>
      </c>
      <c r="U83" s="3">
        <f>T83-C83</f>
        <v>0</v>
      </c>
      <c r="W83" s="8">
        <f t="shared" si="37"/>
        <v>11900.169826976073</v>
      </c>
      <c r="X83" s="4">
        <f t="shared" si="38"/>
        <v>42.259417993504343</v>
      </c>
      <c r="Y83" s="8">
        <f t="shared" si="39"/>
        <v>11900.169826976073</v>
      </c>
      <c r="Z83" s="4"/>
      <c r="AA83" s="3">
        <f t="shared" si="40"/>
        <v>0.19001698269760725</v>
      </c>
      <c r="AB83" s="4">
        <f t="shared" si="41"/>
        <v>-4.4408920985006262E-16</v>
      </c>
      <c r="AC83" s="4">
        <f t="shared" si="42"/>
        <v>-4.4408920985006262E-16</v>
      </c>
    </row>
    <row r="84" spans="1:29" x14ac:dyDescent="0.3">
      <c r="A84" s="2">
        <v>43949</v>
      </c>
      <c r="B84">
        <v>-0.1153071670251035</v>
      </c>
      <c r="C84">
        <v>0.18454471821915261</v>
      </c>
      <c r="D84">
        <v>280.30313110351563</v>
      </c>
      <c r="E84">
        <v>0</v>
      </c>
      <c r="G84" s="3">
        <f>D84/$D$4-1</f>
        <v>-0.11530716702510402</v>
      </c>
      <c r="I84" s="4">
        <f t="shared" si="43"/>
        <v>5.6358716286524686</v>
      </c>
      <c r="J84" s="4">
        <f t="shared" si="34"/>
        <v>-4.609081468721854E-3</v>
      </c>
      <c r="K84" s="3">
        <f>EXP(SUM($J$4:J84))-1</f>
        <v>-0.11530716702510346</v>
      </c>
      <c r="L84" s="6">
        <f>K84-B84</f>
        <v>0</v>
      </c>
      <c r="M84" s="6">
        <f t="shared" si="35"/>
        <v>5.5511151231257827E-16</v>
      </c>
      <c r="O84">
        <f t="shared" si="36"/>
        <v>0</v>
      </c>
      <c r="Q84" s="10">
        <f t="shared" si="31"/>
        <v>-4.609081468721854E-3</v>
      </c>
      <c r="R84">
        <f t="shared" si="32"/>
        <v>-2.904213147389827E-3</v>
      </c>
      <c r="S84" s="10">
        <f t="shared" si="33"/>
        <v>-4.609081468721854E-3</v>
      </c>
      <c r="T84" s="3">
        <f>EXP(SUM($S$4:S84))-1</f>
        <v>0.18454471821915264</v>
      </c>
      <c r="U84" s="3">
        <f>T84-C84</f>
        <v>0</v>
      </c>
      <c r="W84" s="8">
        <f t="shared" si="37"/>
        <v>11845.447182191516</v>
      </c>
      <c r="X84" s="4">
        <f t="shared" si="38"/>
        <v>42.259417993504343</v>
      </c>
      <c r="Y84" s="8">
        <f t="shared" si="39"/>
        <v>11845.447182191516</v>
      </c>
      <c r="Z84" s="4"/>
      <c r="AA84" s="3">
        <f t="shared" si="40"/>
        <v>0.18454471821915153</v>
      </c>
      <c r="AB84" s="4">
        <f t="shared" si="41"/>
        <v>-1.1102230246251565E-15</v>
      </c>
      <c r="AC84" s="4">
        <f t="shared" si="42"/>
        <v>-1.0824674490095276E-15</v>
      </c>
    </row>
    <row r="85" spans="1:29" x14ac:dyDescent="0.3">
      <c r="A85" s="2">
        <v>43950</v>
      </c>
      <c r="B85">
        <v>-9.2147314263082092E-2</v>
      </c>
      <c r="C85">
        <v>0.215554216930401</v>
      </c>
      <c r="D85">
        <v>287.64102172851563</v>
      </c>
      <c r="E85">
        <v>0</v>
      </c>
      <c r="G85" s="3">
        <f>D85/$D$4-1</f>
        <v>-9.2147314263081981E-2</v>
      </c>
      <c r="I85" s="4">
        <f t="shared" si="43"/>
        <v>5.661713250336577</v>
      </c>
      <c r="J85" s="4">
        <f t="shared" si="34"/>
        <v>2.5841621684108418E-2</v>
      </c>
      <c r="K85" s="3">
        <f>EXP(SUM($J$4:J85))-1</f>
        <v>-9.2147314263082092E-2</v>
      </c>
      <c r="L85" s="6">
        <f>K85-B85</f>
        <v>0</v>
      </c>
      <c r="M85" s="6">
        <f t="shared" si="35"/>
        <v>-1.1102230246251565E-16</v>
      </c>
      <c r="O85">
        <f t="shared" si="36"/>
        <v>0</v>
      </c>
      <c r="Q85" s="10">
        <f t="shared" si="31"/>
        <v>2.5841621684108418E-2</v>
      </c>
      <c r="R85">
        <f t="shared" si="32"/>
        <v>-2.904213147389827E-3</v>
      </c>
      <c r="S85" s="10">
        <f t="shared" si="33"/>
        <v>2.5841621684108418E-2</v>
      </c>
      <c r="T85" s="3">
        <f>EXP(SUM($S$4:S85))-1</f>
        <v>0.215554216930401</v>
      </c>
      <c r="U85" s="3">
        <f>T85-C85</f>
        <v>0</v>
      </c>
      <c r="W85" s="8">
        <f t="shared" si="37"/>
        <v>12155.542169304006</v>
      </c>
      <c r="X85" s="4">
        <f t="shared" si="38"/>
        <v>42.259417993504343</v>
      </c>
      <c r="Y85" s="8">
        <f t="shared" si="39"/>
        <v>12155.542169304006</v>
      </c>
      <c r="Z85" s="4"/>
      <c r="AA85" s="3">
        <f t="shared" si="40"/>
        <v>0.21555421693040056</v>
      </c>
      <c r="AB85" s="4">
        <f t="shared" si="41"/>
        <v>-4.4408920985006262E-16</v>
      </c>
      <c r="AC85" s="4">
        <f t="shared" si="42"/>
        <v>-4.4408920985006262E-16</v>
      </c>
    </row>
    <row r="86" spans="1:29" x14ac:dyDescent="0.3">
      <c r="A86" s="2">
        <v>43951</v>
      </c>
      <c r="B86">
        <v>-0.1005998398783139</v>
      </c>
      <c r="C86">
        <v>0.2042368486869317</v>
      </c>
      <c r="D86">
        <v>284.96295166015619</v>
      </c>
      <c r="E86">
        <v>0</v>
      </c>
      <c r="G86" s="3">
        <f>D86/$D$4-1</f>
        <v>-0.10059983987831389</v>
      </c>
      <c r="I86" s="4">
        <f t="shared" si="43"/>
        <v>5.6523591776437847</v>
      </c>
      <c r="J86" s="4">
        <f t="shared" si="34"/>
        <v>-9.3540726927923146E-3</v>
      </c>
      <c r="K86" s="3">
        <f>EXP(SUM($J$4:J86))-1</f>
        <v>-0.10059983987831389</v>
      </c>
      <c r="L86" s="6">
        <f>K86-B86</f>
        <v>0</v>
      </c>
      <c r="M86" s="6">
        <f t="shared" si="35"/>
        <v>0</v>
      </c>
      <c r="O86">
        <f t="shared" si="36"/>
        <v>0</v>
      </c>
      <c r="Q86" s="10">
        <f t="shared" si="31"/>
        <v>-9.3540726927923146E-3</v>
      </c>
      <c r="R86">
        <f t="shared" si="32"/>
        <v>-2.904213147389827E-3</v>
      </c>
      <c r="S86" s="10">
        <f t="shared" si="33"/>
        <v>-9.3540726927923146E-3</v>
      </c>
      <c r="T86" s="3">
        <f>EXP(SUM($S$4:S86))-1</f>
        <v>0.2042368486869317</v>
      </c>
      <c r="U86" s="3">
        <f>T86-C86</f>
        <v>0</v>
      </c>
      <c r="W86" s="8">
        <f t="shared" si="37"/>
        <v>12042.368486869313</v>
      </c>
      <c r="X86" s="4">
        <f t="shared" si="38"/>
        <v>42.259417993504343</v>
      </c>
      <c r="Y86" s="8">
        <f t="shared" si="39"/>
        <v>12042.368486869313</v>
      </c>
      <c r="Z86" s="4"/>
      <c r="AA86" s="3">
        <f t="shared" si="40"/>
        <v>0.20423684868693126</v>
      </c>
      <c r="AB86" s="4">
        <f t="shared" si="41"/>
        <v>-4.4408920985006262E-16</v>
      </c>
      <c r="AC86" s="4">
        <f t="shared" si="42"/>
        <v>-4.4408920985006262E-16</v>
      </c>
    </row>
    <row r="87" spans="1:29" x14ac:dyDescent="0.3">
      <c r="A87" s="2">
        <v>43952</v>
      </c>
      <c r="B87">
        <v>-0.1244100425116139</v>
      </c>
      <c r="C87">
        <v>0.17235657485882491</v>
      </c>
      <c r="D87">
        <v>277.41900634765619</v>
      </c>
      <c r="E87">
        <v>0</v>
      </c>
      <c r="G87" s="3">
        <f>D87/$D$4-1</f>
        <v>-0.12441004251161436</v>
      </c>
      <c r="I87" s="4">
        <f t="shared" si="43"/>
        <v>5.6255290215669831</v>
      </c>
      <c r="J87" s="4">
        <f t="shared" si="34"/>
        <v>-2.6830156076801615E-2</v>
      </c>
      <c r="K87" s="3">
        <f>EXP(SUM($J$4:J87))-1</f>
        <v>-0.12441004251161392</v>
      </c>
      <c r="L87" s="6">
        <f>K87-B87</f>
        <v>0</v>
      </c>
      <c r="M87" s="6">
        <f t="shared" si="35"/>
        <v>4.4408920985006262E-16</v>
      </c>
      <c r="O87">
        <f t="shared" si="36"/>
        <v>0</v>
      </c>
      <c r="Q87" s="10">
        <f t="shared" si="31"/>
        <v>-2.6830156076801615E-2</v>
      </c>
      <c r="R87">
        <f t="shared" si="32"/>
        <v>-2.904213147389827E-3</v>
      </c>
      <c r="S87" s="10">
        <f t="shared" si="33"/>
        <v>-2.6830156076801615E-2</v>
      </c>
      <c r="T87" s="3">
        <f>EXP(SUM($S$4:S87))-1</f>
        <v>0.17235657485882494</v>
      </c>
      <c r="U87" s="3">
        <f>T87-C87</f>
        <v>0</v>
      </c>
      <c r="W87" s="8">
        <f t="shared" si="37"/>
        <v>11723.565748588238</v>
      </c>
      <c r="X87" s="4">
        <f t="shared" si="38"/>
        <v>42.259417993504343</v>
      </c>
      <c r="Y87" s="8">
        <f t="shared" si="39"/>
        <v>11723.565748588238</v>
      </c>
      <c r="Z87" s="4"/>
      <c r="AA87" s="3">
        <f t="shared" si="40"/>
        <v>0.17235657485882383</v>
      </c>
      <c r="AB87" s="4">
        <f t="shared" si="41"/>
        <v>-1.1102230246251565E-15</v>
      </c>
      <c r="AC87" s="4">
        <f t="shared" si="42"/>
        <v>-1.0824674490095276E-15</v>
      </c>
    </row>
    <row r="88" spans="1:29" x14ac:dyDescent="0.3">
      <c r="A88" s="2">
        <v>43955</v>
      </c>
      <c r="B88">
        <v>-0.1219951177526248</v>
      </c>
      <c r="C88">
        <v>0.17558999810080819</v>
      </c>
      <c r="D88">
        <v>278.18414306640619</v>
      </c>
      <c r="E88">
        <v>0</v>
      </c>
      <c r="G88" s="3">
        <f>D88/$D$4-1</f>
        <v>-0.12199511775262528</v>
      </c>
      <c r="I88" s="4">
        <f t="shared" si="43"/>
        <v>5.6282832795413906</v>
      </c>
      <c r="J88" s="4">
        <f t="shared" si="34"/>
        <v>2.7542579744075368E-3</v>
      </c>
      <c r="K88" s="3">
        <f>EXP(SUM($J$4:J88))-1</f>
        <v>-0.12199511775262484</v>
      </c>
      <c r="L88" s="6">
        <f>K88-B88</f>
        <v>0</v>
      </c>
      <c r="M88" s="6">
        <f t="shared" si="35"/>
        <v>4.4408920985006262E-16</v>
      </c>
      <c r="O88">
        <f t="shared" si="36"/>
        <v>0</v>
      </c>
      <c r="Q88" s="10">
        <f t="shared" si="31"/>
        <v>2.7542579744075368E-3</v>
      </c>
      <c r="R88">
        <f t="shared" si="32"/>
        <v>-2.904213147389827E-3</v>
      </c>
      <c r="S88" s="10">
        <f t="shared" si="33"/>
        <v>2.7542579744075368E-3</v>
      </c>
      <c r="T88" s="3">
        <f>EXP(SUM($S$4:S88))-1</f>
        <v>0.17558999810080822</v>
      </c>
      <c r="U88" s="3">
        <f>T88-C88</f>
        <v>0</v>
      </c>
      <c r="W88" s="8">
        <f t="shared" si="37"/>
        <v>11755.899981008071</v>
      </c>
      <c r="X88" s="4">
        <f t="shared" si="38"/>
        <v>42.259417993504343</v>
      </c>
      <c r="Y88" s="8">
        <f t="shared" si="39"/>
        <v>11755.899981008071</v>
      </c>
      <c r="Z88" s="4"/>
      <c r="AA88" s="3">
        <f t="shared" si="40"/>
        <v>0.17558999810080711</v>
      </c>
      <c r="AB88" s="4">
        <f t="shared" si="41"/>
        <v>-1.1102230246251565E-15</v>
      </c>
      <c r="AC88" s="4">
        <f t="shared" si="42"/>
        <v>-1.0824674490095276E-15</v>
      </c>
    </row>
    <row r="89" spans="1:29" x14ac:dyDescent="0.3">
      <c r="A89" s="2">
        <v>43956</v>
      </c>
      <c r="B89">
        <v>-0.1138827929290636</v>
      </c>
      <c r="C89">
        <v>0.18645186016644161</v>
      </c>
      <c r="D89">
        <v>280.75442504882813</v>
      </c>
      <c r="E89">
        <v>0</v>
      </c>
      <c r="G89" s="3">
        <f>D89/$D$4-1</f>
        <v>-0.11388279292906334</v>
      </c>
      <c r="I89" s="4">
        <f t="shared" si="43"/>
        <v>5.6374803550217782</v>
      </c>
      <c r="J89" s="4">
        <f t="shared" si="34"/>
        <v>9.1970754803876176E-3</v>
      </c>
      <c r="K89" s="3">
        <f>EXP(SUM($J$4:J89))-1</f>
        <v>-0.11388279292906356</v>
      </c>
      <c r="L89" s="6">
        <f>K89-B89</f>
        <v>0</v>
      </c>
      <c r="M89" s="6">
        <f t="shared" si="35"/>
        <v>-2.2204460492503131E-16</v>
      </c>
      <c r="O89">
        <f t="shared" si="36"/>
        <v>0</v>
      </c>
      <c r="Q89" s="10">
        <f t="shared" si="31"/>
        <v>9.1970754803876176E-3</v>
      </c>
      <c r="R89">
        <f t="shared" si="32"/>
        <v>-2.904213147389827E-3</v>
      </c>
      <c r="S89" s="10">
        <f t="shared" si="33"/>
        <v>9.1970754803876176E-3</v>
      </c>
      <c r="T89" s="3">
        <f>EXP(SUM($S$4:S89))-1</f>
        <v>0.18645186016644155</v>
      </c>
      <c r="U89" s="3">
        <f>T89-C89</f>
        <v>0</v>
      </c>
      <c r="W89" s="8">
        <f t="shared" si="37"/>
        <v>11864.518601664413</v>
      </c>
      <c r="X89" s="4">
        <f t="shared" si="38"/>
        <v>42.259417993504343</v>
      </c>
      <c r="Y89" s="8">
        <f t="shared" si="39"/>
        <v>11864.518601664413</v>
      </c>
      <c r="Z89" s="4"/>
      <c r="AA89" s="3">
        <f t="shared" si="40"/>
        <v>0.18645186016644133</v>
      </c>
      <c r="AB89" s="4">
        <f t="shared" si="41"/>
        <v>-2.2204460492503131E-16</v>
      </c>
      <c r="AC89" s="4">
        <f t="shared" si="42"/>
        <v>-2.7755575615628914E-16</v>
      </c>
    </row>
    <row r="90" spans="1:29" x14ac:dyDescent="0.3">
      <c r="A90" s="2">
        <v>43957</v>
      </c>
      <c r="B90">
        <v>-0.1198895715165247</v>
      </c>
      <c r="C90">
        <v>0.17840918412784079</v>
      </c>
      <c r="D90">
        <v>278.85125732421881</v>
      </c>
      <c r="E90">
        <v>0</v>
      </c>
      <c r="G90" s="3">
        <f>D90/$D$4-1</f>
        <v>-0.1198895715165248</v>
      </c>
      <c r="I90" s="4">
        <f t="shared" si="43"/>
        <v>5.6306785117879894</v>
      </c>
      <c r="J90" s="4">
        <f t="shared" si="34"/>
        <v>-6.8018432337888513E-3</v>
      </c>
      <c r="K90" s="3">
        <f>EXP(SUM($J$4:J90))-1</f>
        <v>-0.11988957151652468</v>
      </c>
      <c r="L90" s="6">
        <f>K90-B90</f>
        <v>0</v>
      </c>
      <c r="M90" s="6">
        <f t="shared" si="35"/>
        <v>1.1102230246251565E-16</v>
      </c>
      <c r="O90">
        <f t="shared" si="36"/>
        <v>0</v>
      </c>
      <c r="Q90" s="10">
        <f t="shared" si="31"/>
        <v>-6.8018432337888513E-3</v>
      </c>
      <c r="R90">
        <f t="shared" si="32"/>
        <v>-2.904213147389827E-3</v>
      </c>
      <c r="S90" s="10">
        <f t="shared" si="33"/>
        <v>-6.8018432337888513E-3</v>
      </c>
      <c r="T90" s="3">
        <f>EXP(SUM($S$4:S90))-1</f>
        <v>0.17840918412784079</v>
      </c>
      <c r="U90" s="3">
        <f>T90-C90</f>
        <v>0</v>
      </c>
      <c r="W90" s="8">
        <f t="shared" si="37"/>
        <v>11784.091841278401</v>
      </c>
      <c r="X90" s="4">
        <f t="shared" si="38"/>
        <v>42.259417993504343</v>
      </c>
      <c r="Y90" s="8">
        <f t="shared" si="39"/>
        <v>11784.091841278401</v>
      </c>
      <c r="Z90" s="4"/>
      <c r="AA90" s="3">
        <f t="shared" si="40"/>
        <v>0.17840918412784013</v>
      </c>
      <c r="AB90" s="4">
        <f t="shared" si="41"/>
        <v>-6.6613381477509392E-16</v>
      </c>
      <c r="AC90" s="4">
        <f t="shared" si="42"/>
        <v>-6.6613381477509392E-16</v>
      </c>
    </row>
    <row r="91" spans="1:29" x14ac:dyDescent="0.3">
      <c r="A91" s="2">
        <v>43958</v>
      </c>
      <c r="B91">
        <v>-0.1092693735296812</v>
      </c>
      <c r="C91">
        <v>0.19262892115165611</v>
      </c>
      <c r="D91">
        <v>282.21612548828119</v>
      </c>
      <c r="E91">
        <v>0</v>
      </c>
      <c r="G91" s="3">
        <f>D91/$D$4-1</f>
        <v>-0.10926937352968169</v>
      </c>
      <c r="I91" s="4">
        <f t="shared" si="43"/>
        <v>5.6426731798424452</v>
      </c>
      <c r="J91" s="4">
        <f t="shared" si="34"/>
        <v>1.1994668054455815E-2</v>
      </c>
      <c r="K91" s="3">
        <f>EXP(SUM($J$4:J91))-1</f>
        <v>-0.10926937352968125</v>
      </c>
      <c r="L91" s="6">
        <f>K91-B91</f>
        <v>0</v>
      </c>
      <c r="M91" s="6">
        <f t="shared" si="35"/>
        <v>4.4408920985006262E-16</v>
      </c>
      <c r="O91">
        <f t="shared" si="36"/>
        <v>0</v>
      </c>
      <c r="Q91" s="10">
        <f t="shared" si="31"/>
        <v>1.1994668054455815E-2</v>
      </c>
      <c r="R91">
        <f t="shared" si="32"/>
        <v>-2.904213147389827E-3</v>
      </c>
      <c r="S91" s="10">
        <f t="shared" si="33"/>
        <v>1.1994668054455815E-2</v>
      </c>
      <c r="T91" s="3">
        <f>EXP(SUM($S$4:S91))-1</f>
        <v>0.19262892115165609</v>
      </c>
      <c r="U91" s="3">
        <f>T91-C91</f>
        <v>0</v>
      </c>
      <c r="W91" s="8">
        <f t="shared" si="37"/>
        <v>11926.28921151655</v>
      </c>
      <c r="X91" s="4">
        <f t="shared" si="38"/>
        <v>42.259417993504343</v>
      </c>
      <c r="Y91" s="8">
        <f t="shared" si="39"/>
        <v>11926.28921151655</v>
      </c>
      <c r="Z91" s="4"/>
      <c r="AA91" s="3">
        <f t="shared" si="40"/>
        <v>0.19262892115165497</v>
      </c>
      <c r="AB91" s="4">
        <f t="shared" si="41"/>
        <v>-1.1102230246251565E-15</v>
      </c>
      <c r="AC91" s="4">
        <f t="shared" si="42"/>
        <v>-1.1379786002407855E-15</v>
      </c>
    </row>
    <row r="92" spans="1:29" x14ac:dyDescent="0.3">
      <c r="A92" s="2">
        <v>43959</v>
      </c>
      <c r="B92">
        <v>-9.4531224114110413E-2</v>
      </c>
      <c r="C92">
        <v>0.21236232058231971</v>
      </c>
      <c r="D92">
        <v>286.88571166992188</v>
      </c>
      <c r="E92">
        <v>0</v>
      </c>
      <c r="G92" s="3">
        <f>D92/$D$4-1</f>
        <v>-9.4531224114110191E-2</v>
      </c>
      <c r="I92" s="4">
        <f t="shared" si="43"/>
        <v>5.6590839192721321</v>
      </c>
      <c r="J92" s="4">
        <f t="shared" si="34"/>
        <v>1.6410739429686849E-2</v>
      </c>
      <c r="K92" s="3">
        <f>EXP(SUM($J$4:J92))-1</f>
        <v>-9.4531224114110413E-2</v>
      </c>
      <c r="L92" s="6">
        <f>K92-B92</f>
        <v>0</v>
      </c>
      <c r="M92" s="6">
        <f t="shared" si="35"/>
        <v>-2.2204460492503131E-16</v>
      </c>
      <c r="O92">
        <f t="shared" si="36"/>
        <v>0</v>
      </c>
      <c r="Q92" s="10">
        <f t="shared" si="31"/>
        <v>1.6410739429686849E-2</v>
      </c>
      <c r="R92">
        <f t="shared" si="32"/>
        <v>-2.904213147389827E-3</v>
      </c>
      <c r="S92" s="10">
        <f t="shared" si="33"/>
        <v>1.6410739429686849E-2</v>
      </c>
      <c r="T92" s="3">
        <f>EXP(SUM($S$4:S92))-1</f>
        <v>0.21236232058231974</v>
      </c>
      <c r="U92" s="3">
        <f>T92-C92</f>
        <v>0</v>
      </c>
      <c r="W92" s="8">
        <f t="shared" si="37"/>
        <v>12123.623205823194</v>
      </c>
      <c r="X92" s="4">
        <f t="shared" si="38"/>
        <v>42.259417993504343</v>
      </c>
      <c r="Y92" s="8">
        <f t="shared" si="39"/>
        <v>12123.623205823194</v>
      </c>
      <c r="Z92" s="4"/>
      <c r="AA92" s="3">
        <f t="shared" si="40"/>
        <v>0.21236232058231952</v>
      </c>
      <c r="AB92" s="4">
        <f t="shared" si="41"/>
        <v>-2.2204460492503131E-16</v>
      </c>
      <c r="AC92" s="4">
        <f t="shared" si="42"/>
        <v>0</v>
      </c>
    </row>
    <row r="93" spans="1:29" x14ac:dyDescent="0.3">
      <c r="A93" s="2">
        <v>43962</v>
      </c>
      <c r="B93">
        <v>-9.4345423625114333E-2</v>
      </c>
      <c r="C93">
        <v>0.2126110950492075</v>
      </c>
      <c r="D93">
        <v>286.944580078125</v>
      </c>
      <c r="E93">
        <v>0</v>
      </c>
      <c r="G93" s="3">
        <f>D93/$D$4-1</f>
        <v>-9.4345423625114888E-2</v>
      </c>
      <c r="I93" s="4">
        <f t="shared" si="43"/>
        <v>5.6592890963401832</v>
      </c>
      <c r="J93" s="4">
        <f t="shared" si="34"/>
        <v>2.0517706805112113E-4</v>
      </c>
      <c r="K93" s="3">
        <f>EXP(SUM($J$4:J93))-1</f>
        <v>-9.4345423625114333E-2</v>
      </c>
      <c r="L93" s="6">
        <f>K93-B93</f>
        <v>0</v>
      </c>
      <c r="M93" s="6">
        <f t="shared" si="35"/>
        <v>5.5511151231257827E-16</v>
      </c>
      <c r="O93">
        <f t="shared" si="36"/>
        <v>0</v>
      </c>
      <c r="Q93" s="10">
        <f t="shared" si="31"/>
        <v>2.0517706805112113E-4</v>
      </c>
      <c r="R93">
        <f t="shared" si="32"/>
        <v>-2.904213147389827E-3</v>
      </c>
      <c r="S93" s="10">
        <f t="shared" si="33"/>
        <v>2.0517706805112113E-4</v>
      </c>
      <c r="T93" s="3">
        <f>EXP(SUM($S$4:S93))-1</f>
        <v>0.2126110950492075</v>
      </c>
      <c r="U93" s="3">
        <f>T93-C93</f>
        <v>0</v>
      </c>
      <c r="W93" s="8">
        <f t="shared" si="37"/>
        <v>12126.110950492064</v>
      </c>
      <c r="X93" s="4">
        <f t="shared" si="38"/>
        <v>42.259417993504343</v>
      </c>
      <c r="Y93" s="8">
        <f t="shared" si="39"/>
        <v>12126.110950492064</v>
      </c>
      <c r="Z93" s="4"/>
      <c r="AA93" s="3">
        <f t="shared" si="40"/>
        <v>0.21261109504920639</v>
      </c>
      <c r="AB93" s="4">
        <f t="shared" si="41"/>
        <v>-1.1102230246251565E-15</v>
      </c>
      <c r="AC93" s="4">
        <f t="shared" si="42"/>
        <v>-1.1102230246251565E-15</v>
      </c>
    </row>
    <row r="94" spans="1:29" x14ac:dyDescent="0.3">
      <c r="A94" s="2">
        <v>43963</v>
      </c>
      <c r="B94">
        <v>-0.112396581656281</v>
      </c>
      <c r="C94">
        <v>0.18844179797051819</v>
      </c>
      <c r="D94">
        <v>281.22531127929688</v>
      </c>
      <c r="E94">
        <v>0</v>
      </c>
      <c r="G94" s="3">
        <f>D94/$D$4-1</f>
        <v>-0.11239658165628086</v>
      </c>
      <c r="I94" s="4">
        <f t="shared" si="43"/>
        <v>5.6391561675474984</v>
      </c>
      <c r="J94" s="4">
        <f t="shared" si="34"/>
        <v>-2.0132928792684801E-2</v>
      </c>
      <c r="K94" s="3">
        <f>EXP(SUM($J$4:J94))-1</f>
        <v>-0.11239658165628097</v>
      </c>
      <c r="L94" s="6">
        <f>K94-B94</f>
        <v>0</v>
      </c>
      <c r="M94" s="6">
        <f t="shared" si="35"/>
        <v>-1.1102230246251565E-16</v>
      </c>
      <c r="O94">
        <f t="shared" si="36"/>
        <v>0</v>
      </c>
      <c r="Q94" s="10">
        <f t="shared" si="31"/>
        <v>-2.0132928792684801E-2</v>
      </c>
      <c r="R94">
        <f t="shared" si="32"/>
        <v>-2.904213147389827E-3</v>
      </c>
      <c r="S94" s="10">
        <f t="shared" si="33"/>
        <v>-2.0132928792684801E-2</v>
      </c>
      <c r="T94" s="3">
        <f>EXP(SUM($S$4:S94))-1</f>
        <v>0.18844179797051819</v>
      </c>
      <c r="U94" s="3">
        <f>T94-C94</f>
        <v>0</v>
      </c>
      <c r="W94" s="8">
        <f t="shared" si="37"/>
        <v>11884.417979705178</v>
      </c>
      <c r="X94" s="4">
        <f t="shared" si="38"/>
        <v>42.259417993504343</v>
      </c>
      <c r="Y94" s="8">
        <f t="shared" si="39"/>
        <v>11884.417979705178</v>
      </c>
      <c r="Z94" s="4"/>
      <c r="AA94" s="3">
        <f t="shared" si="40"/>
        <v>0.18844179797051774</v>
      </c>
      <c r="AB94" s="4">
        <f t="shared" si="41"/>
        <v>-4.4408920985006262E-16</v>
      </c>
      <c r="AC94" s="4">
        <f t="shared" si="42"/>
        <v>-4.4408920985006262E-16</v>
      </c>
    </row>
    <row r="95" spans="1:29" x14ac:dyDescent="0.3">
      <c r="A95" s="2">
        <v>43964</v>
      </c>
      <c r="B95">
        <v>-0.12809465210519941</v>
      </c>
      <c r="C95">
        <v>0.16742312827702671</v>
      </c>
      <c r="D95">
        <v>276.2515869140625</v>
      </c>
      <c r="E95">
        <v>0</v>
      </c>
      <c r="G95" s="3">
        <f>D95/$D$4-1</f>
        <v>-0.12809465210519944</v>
      </c>
      <c r="I95" s="4">
        <f t="shared" si="43"/>
        <v>5.621311997300757</v>
      </c>
      <c r="J95" s="4">
        <f t="shared" si="34"/>
        <v>-1.7844170246741342E-2</v>
      </c>
      <c r="K95" s="3">
        <f>EXP(SUM($J$4:J95))-1</f>
        <v>-0.12809465210519944</v>
      </c>
      <c r="L95" s="6">
        <f>K95-B95</f>
        <v>0</v>
      </c>
      <c r="M95" s="6">
        <f t="shared" si="35"/>
        <v>0</v>
      </c>
      <c r="O95">
        <f t="shared" si="36"/>
        <v>0</v>
      </c>
      <c r="Q95" s="10">
        <f t="shared" si="31"/>
        <v>-1.7844170246741342E-2</v>
      </c>
      <c r="R95">
        <f t="shared" si="32"/>
        <v>-2.904213147389827E-3</v>
      </c>
      <c r="S95" s="10">
        <f t="shared" si="33"/>
        <v>-1.7844170246741342E-2</v>
      </c>
      <c r="T95" s="3">
        <f>EXP(SUM($S$4:S95))-1</f>
        <v>0.16742312827702666</v>
      </c>
      <c r="U95" s="3">
        <f>T95-C95</f>
        <v>0</v>
      </c>
      <c r="W95" s="8">
        <f t="shared" si="37"/>
        <v>11674.231282770261</v>
      </c>
      <c r="X95" s="4">
        <f t="shared" si="38"/>
        <v>42.259417993504343</v>
      </c>
      <c r="Y95" s="8">
        <f t="shared" si="39"/>
        <v>11674.231282770261</v>
      </c>
      <c r="Z95" s="4"/>
      <c r="AA95" s="3">
        <f t="shared" si="40"/>
        <v>0.16742312827702599</v>
      </c>
      <c r="AB95" s="4">
        <f t="shared" si="41"/>
        <v>-6.6613381477509392E-16</v>
      </c>
      <c r="AC95" s="4">
        <f t="shared" si="42"/>
        <v>-7.2164496600635175E-16</v>
      </c>
    </row>
    <row r="96" spans="1:29" x14ac:dyDescent="0.3">
      <c r="A96" s="2">
        <v>43965</v>
      </c>
      <c r="B96">
        <v>-0.1176602546073509</v>
      </c>
      <c r="C96">
        <v>0.1813940908339555</v>
      </c>
      <c r="D96">
        <v>279.55758666992188</v>
      </c>
      <c r="E96">
        <v>0</v>
      </c>
      <c r="G96" s="3">
        <f>D96/$D$4-1</f>
        <v>-0.1176602546073513</v>
      </c>
      <c r="I96" s="4">
        <f t="shared" si="43"/>
        <v>5.6332083059701574</v>
      </c>
      <c r="J96" s="4">
        <f t="shared" si="34"/>
        <v>1.1896308669400391E-2</v>
      </c>
      <c r="K96" s="3">
        <f>EXP(SUM($J$4:J96))-1</f>
        <v>-0.11766025460735086</v>
      </c>
      <c r="L96" s="6">
        <f>K96-B96</f>
        <v>0</v>
      </c>
      <c r="M96" s="6">
        <f t="shared" si="35"/>
        <v>4.4408920985006262E-16</v>
      </c>
      <c r="O96">
        <f t="shared" si="36"/>
        <v>0</v>
      </c>
      <c r="Q96" s="10">
        <f t="shared" si="31"/>
        <v>1.1896308669400391E-2</v>
      </c>
      <c r="R96">
        <f t="shared" si="32"/>
        <v>-2.904213147389827E-3</v>
      </c>
      <c r="S96" s="10">
        <f t="shared" si="33"/>
        <v>1.1896308669400391E-2</v>
      </c>
      <c r="T96" s="3">
        <f>EXP(SUM($S$4:S96))-1</f>
        <v>0.18139409083395552</v>
      </c>
      <c r="U96" s="3">
        <f>T96-C96</f>
        <v>0</v>
      </c>
      <c r="W96" s="8">
        <f t="shared" si="37"/>
        <v>11813.940908339546</v>
      </c>
      <c r="X96" s="4">
        <f t="shared" si="38"/>
        <v>42.259417993504343</v>
      </c>
      <c r="Y96" s="8">
        <f t="shared" si="39"/>
        <v>11813.940908339546</v>
      </c>
      <c r="Z96" s="4"/>
      <c r="AA96" s="3">
        <f t="shared" si="40"/>
        <v>0.18139409083395464</v>
      </c>
      <c r="AB96" s="4">
        <f t="shared" si="41"/>
        <v>-8.8817841970012523E-16</v>
      </c>
      <c r="AC96" s="4">
        <f t="shared" si="42"/>
        <v>-8.6042284408449632E-16</v>
      </c>
    </row>
    <row r="97" spans="1:29" x14ac:dyDescent="0.3">
      <c r="A97" s="2">
        <v>43966</v>
      </c>
      <c r="B97">
        <v>-0.1136041403553651</v>
      </c>
      <c r="C97">
        <v>0.18682495738401769</v>
      </c>
      <c r="D97">
        <v>280.84271240234381</v>
      </c>
      <c r="E97">
        <v>0</v>
      </c>
      <c r="G97" s="3">
        <f>D97/$D$4-1</f>
        <v>-0.11360414035536515</v>
      </c>
      <c r="I97" s="4">
        <f t="shared" si="43"/>
        <v>5.6377947702791058</v>
      </c>
      <c r="J97" s="4">
        <f t="shared" si="34"/>
        <v>4.5864643089483792E-3</v>
      </c>
      <c r="K97" s="3">
        <f>EXP(SUM($J$4:J97))-1</f>
        <v>-0.11360414035536515</v>
      </c>
      <c r="L97" s="6">
        <f>K97-B97</f>
        <v>0</v>
      </c>
      <c r="M97" s="6">
        <f t="shared" si="35"/>
        <v>0</v>
      </c>
      <c r="O97">
        <f t="shared" si="36"/>
        <v>0</v>
      </c>
      <c r="Q97" s="10">
        <f t="shared" si="31"/>
        <v>4.5864643089483792E-3</v>
      </c>
      <c r="R97">
        <f t="shared" si="32"/>
        <v>-2.904213147389827E-3</v>
      </c>
      <c r="S97" s="10">
        <f t="shared" si="33"/>
        <v>4.5864643089483792E-3</v>
      </c>
      <c r="T97" s="3">
        <f>EXP(SUM($S$4:S97))-1</f>
        <v>0.18682495738401772</v>
      </c>
      <c r="U97" s="3">
        <f>T97-C97</f>
        <v>0</v>
      </c>
      <c r="W97" s="8">
        <f t="shared" si="37"/>
        <v>11868.249573840174</v>
      </c>
      <c r="X97" s="4">
        <f t="shared" si="38"/>
        <v>42.259417993504343</v>
      </c>
      <c r="Y97" s="8">
        <f t="shared" si="39"/>
        <v>11868.249573840174</v>
      </c>
      <c r="Z97" s="4"/>
      <c r="AA97" s="3">
        <f t="shared" si="40"/>
        <v>0.1868249573840175</v>
      </c>
      <c r="AB97" s="4">
        <f t="shared" si="41"/>
        <v>-2.2204460492503131E-16</v>
      </c>
      <c r="AC97" s="4">
        <f t="shared" si="42"/>
        <v>0</v>
      </c>
    </row>
    <row r="98" spans="1:29" x14ac:dyDescent="0.3">
      <c r="A98" s="2">
        <v>43969</v>
      </c>
      <c r="B98">
        <v>-8.6604892418723489E-2</v>
      </c>
      <c r="C98">
        <v>0.22297515025004919</v>
      </c>
      <c r="D98">
        <v>289.39706420898438</v>
      </c>
      <c r="E98">
        <v>0</v>
      </c>
      <c r="G98" s="3">
        <f>D98/$D$4-1</f>
        <v>-8.66048924187236E-2</v>
      </c>
      <c r="I98" s="4">
        <f t="shared" si="43"/>
        <v>5.6677996697402078</v>
      </c>
      <c r="J98" s="4">
        <f t="shared" si="34"/>
        <v>3.0004899461101964E-2</v>
      </c>
      <c r="K98" s="3">
        <f>EXP(SUM($J$4:J98))-1</f>
        <v>-8.6604892418723489E-2</v>
      </c>
      <c r="L98" s="6">
        <f>K98-B98</f>
        <v>0</v>
      </c>
      <c r="M98" s="6">
        <f t="shared" si="35"/>
        <v>1.1102230246251565E-16</v>
      </c>
      <c r="O98">
        <f t="shared" si="36"/>
        <v>0</v>
      </c>
      <c r="Q98" s="10">
        <f t="shared" si="31"/>
        <v>3.0004899461101964E-2</v>
      </c>
      <c r="R98">
        <f t="shared" si="32"/>
        <v>-2.904213147389827E-3</v>
      </c>
      <c r="S98" s="10">
        <f t="shared" si="33"/>
        <v>3.0004899461101964E-2</v>
      </c>
      <c r="T98" s="3">
        <f>EXP(SUM($S$4:S98))-1</f>
        <v>0.22297515025004921</v>
      </c>
      <c r="U98" s="3">
        <f>T98-C98</f>
        <v>0</v>
      </c>
      <c r="W98" s="8">
        <f t="shared" si="37"/>
        <v>12229.751502500487</v>
      </c>
      <c r="X98" s="4">
        <f t="shared" si="38"/>
        <v>42.259417993504343</v>
      </c>
      <c r="Y98" s="8">
        <f t="shared" si="39"/>
        <v>12229.751502500487</v>
      </c>
      <c r="Z98" s="4"/>
      <c r="AA98" s="3">
        <f t="shared" si="40"/>
        <v>0.22297515025004877</v>
      </c>
      <c r="AB98" s="4">
        <f t="shared" si="41"/>
        <v>-4.4408920985006262E-16</v>
      </c>
      <c r="AC98" s="4">
        <f t="shared" si="42"/>
        <v>-4.163336342344337E-16</v>
      </c>
    </row>
    <row r="99" spans="1:29" x14ac:dyDescent="0.3">
      <c r="A99" s="2">
        <v>43970</v>
      </c>
      <c r="B99">
        <v>-9.5986516798521437E-2</v>
      </c>
      <c r="C99">
        <v>0.2104137807066373</v>
      </c>
      <c r="D99">
        <v>286.42462158203119</v>
      </c>
      <c r="E99">
        <v>0</v>
      </c>
      <c r="G99" s="3">
        <f>D99/$D$4-1</f>
        <v>-9.5986516798521992E-2</v>
      </c>
      <c r="I99" s="4">
        <f t="shared" si="43"/>
        <v>5.6574754006023529</v>
      </c>
      <c r="J99" s="4">
        <f t="shared" si="34"/>
        <v>-1.0324269137854891E-2</v>
      </c>
      <c r="K99" s="3">
        <f>EXP(SUM($J$4:J99))-1</f>
        <v>-9.5986516798521437E-2</v>
      </c>
      <c r="L99" s="6">
        <f>K99-B99</f>
        <v>0</v>
      </c>
      <c r="M99" s="6">
        <f t="shared" si="35"/>
        <v>5.5511151231257827E-16</v>
      </c>
      <c r="O99">
        <f t="shared" si="36"/>
        <v>0</v>
      </c>
      <c r="Q99" s="10">
        <f t="shared" si="31"/>
        <v>-1.0324269137854891E-2</v>
      </c>
      <c r="R99">
        <f t="shared" si="32"/>
        <v>-2.904213147389827E-3</v>
      </c>
      <c r="S99" s="10">
        <f t="shared" si="33"/>
        <v>-1.0324269137854891E-2</v>
      </c>
      <c r="T99" s="3">
        <f>EXP(SUM($S$4:S99))-1</f>
        <v>0.2104137807066373</v>
      </c>
      <c r="U99" s="3">
        <f>T99-C99</f>
        <v>0</v>
      </c>
      <c r="W99" s="8">
        <f t="shared" si="37"/>
        <v>12104.137807066361</v>
      </c>
      <c r="X99" s="4">
        <f t="shared" si="38"/>
        <v>42.259417993504343</v>
      </c>
      <c r="Y99" s="8">
        <f t="shared" si="39"/>
        <v>12104.137807066361</v>
      </c>
      <c r="Z99" s="4"/>
      <c r="AA99" s="3">
        <f t="shared" si="40"/>
        <v>0.21041378070663619</v>
      </c>
      <c r="AB99" s="4">
        <f t="shared" si="41"/>
        <v>-1.1102230246251565E-15</v>
      </c>
      <c r="AC99" s="4">
        <f t="shared" si="42"/>
        <v>-1.1102230246251565E-15</v>
      </c>
    </row>
    <row r="100" spans="1:29" x14ac:dyDescent="0.3">
      <c r="A100" s="2">
        <v>43971</v>
      </c>
      <c r="B100">
        <v>-8.0629128739222344E-2</v>
      </c>
      <c r="C100">
        <v>0.23097629939474881</v>
      </c>
      <c r="D100">
        <v>291.2904052734375</v>
      </c>
      <c r="E100">
        <v>0</v>
      </c>
      <c r="G100" s="3">
        <f>D100/$D$4-1</f>
        <v>-8.0629128739222788E-2</v>
      </c>
      <c r="I100" s="4">
        <f t="shared" si="43"/>
        <v>5.6743207258102926</v>
      </c>
      <c r="J100" s="4">
        <f t="shared" si="34"/>
        <v>1.6845325207939688E-2</v>
      </c>
      <c r="K100" s="3">
        <f>EXP(SUM($J$4:J100))-1</f>
        <v>-8.0629128739222344E-2</v>
      </c>
      <c r="L100" s="6">
        <f>K100-B100</f>
        <v>0</v>
      </c>
      <c r="M100" s="6">
        <f t="shared" si="35"/>
        <v>4.4408920985006262E-16</v>
      </c>
      <c r="O100">
        <f t="shared" si="36"/>
        <v>0</v>
      </c>
      <c r="Q100" s="10">
        <f t="shared" si="31"/>
        <v>1.6845325207939688E-2</v>
      </c>
      <c r="R100">
        <f t="shared" si="32"/>
        <v>-2.904213147389827E-3</v>
      </c>
      <c r="S100" s="10">
        <f t="shared" si="33"/>
        <v>1.6845325207939688E-2</v>
      </c>
      <c r="T100" s="3">
        <f>EXP(SUM($S$4:S100))-1</f>
        <v>0.23097629939474884</v>
      </c>
      <c r="U100" s="3">
        <f>T100-C100</f>
        <v>0</v>
      </c>
      <c r="W100" s="8">
        <f t="shared" si="37"/>
        <v>12309.762993947477</v>
      </c>
      <c r="X100" s="4">
        <f t="shared" si="38"/>
        <v>42.259417993504343</v>
      </c>
      <c r="Y100" s="8">
        <f t="shared" si="39"/>
        <v>12309.762993947477</v>
      </c>
      <c r="Z100" s="4"/>
      <c r="AA100" s="3">
        <f t="shared" si="40"/>
        <v>0.23097629939474773</v>
      </c>
      <c r="AB100" s="4">
        <f t="shared" si="41"/>
        <v>-1.1102230246251565E-15</v>
      </c>
      <c r="AC100" s="4">
        <f t="shared" si="42"/>
        <v>-1.0824674490095276E-15</v>
      </c>
    </row>
    <row r="101" spans="1:29" x14ac:dyDescent="0.3">
      <c r="A101" s="2">
        <v>43972</v>
      </c>
      <c r="B101">
        <v>-8.697639707712379E-2</v>
      </c>
      <c r="C101">
        <v>0.22247773028178511</v>
      </c>
      <c r="D101">
        <v>289.27935791015619</v>
      </c>
      <c r="E101">
        <v>0</v>
      </c>
      <c r="G101" s="3">
        <f>D101/$D$4-1</f>
        <v>-8.6976397077124457E-2</v>
      </c>
      <c r="I101" s="4">
        <f t="shared" si="43"/>
        <v>5.6673928575876733</v>
      </c>
      <c r="J101" s="4">
        <f t="shared" si="34"/>
        <v>-6.9278682226192601E-3</v>
      </c>
      <c r="K101" s="3">
        <f>EXP(SUM($J$4:J101))-1</f>
        <v>-8.6976397077124568E-2</v>
      </c>
      <c r="L101" s="6">
        <f>K101-B101</f>
        <v>-7.7715611723760958E-16</v>
      </c>
      <c r="M101" s="6">
        <f t="shared" si="35"/>
        <v>-1.1102230246251565E-16</v>
      </c>
      <c r="O101">
        <f t="shared" si="36"/>
        <v>0</v>
      </c>
      <c r="Q101" s="10">
        <f t="shared" si="31"/>
        <v>-6.9278682226192601E-3</v>
      </c>
      <c r="R101">
        <f t="shared" si="32"/>
        <v>-2.904213147389827E-3</v>
      </c>
      <c r="S101" s="10">
        <f t="shared" si="33"/>
        <v>-6.9278682226192601E-3</v>
      </c>
      <c r="T101" s="3">
        <f>EXP(SUM($S$4:S101))-1</f>
        <v>0.22247773028178397</v>
      </c>
      <c r="U101" s="3">
        <f>T101-C101</f>
        <v>-1.1379786002407855E-15</v>
      </c>
      <c r="W101" s="8">
        <f t="shared" si="37"/>
        <v>12224.777302817838</v>
      </c>
      <c r="X101" s="4">
        <f t="shared" si="38"/>
        <v>42.259417993504343</v>
      </c>
      <c r="Y101" s="8">
        <f t="shared" si="39"/>
        <v>12224.777302817838</v>
      </c>
      <c r="Z101" s="4"/>
      <c r="AA101" s="3">
        <f t="shared" si="40"/>
        <v>0.22247773028178375</v>
      </c>
      <c r="AB101" s="4">
        <f t="shared" si="41"/>
        <v>-2.2204460492503131E-16</v>
      </c>
      <c r="AC101" s="4">
        <f t="shared" si="42"/>
        <v>-1.3600232051658168E-15</v>
      </c>
    </row>
    <row r="102" spans="1:29" x14ac:dyDescent="0.3">
      <c r="A102" s="2">
        <v>43973</v>
      </c>
      <c r="B102">
        <v>-8.5242451819014908E-2</v>
      </c>
      <c r="C102">
        <v>0.224799367375043</v>
      </c>
      <c r="D102">
        <v>289.8287353515625</v>
      </c>
      <c r="E102">
        <v>0</v>
      </c>
      <c r="G102" s="3">
        <f>D102/$D$4-1</f>
        <v>-8.5242451819014686E-2</v>
      </c>
      <c r="I102" s="4">
        <f t="shared" si="43"/>
        <v>5.669290180773463</v>
      </c>
      <c r="J102" s="4">
        <f t="shared" si="34"/>
        <v>1.8973231857897233E-3</v>
      </c>
      <c r="K102" s="3">
        <f>EXP(SUM($J$4:J102))-1</f>
        <v>-8.5242451819014908E-2</v>
      </c>
      <c r="L102" s="6">
        <f>K102-B102</f>
        <v>0</v>
      </c>
      <c r="M102" s="6">
        <f t="shared" si="35"/>
        <v>-2.2204460492503131E-16</v>
      </c>
      <c r="O102">
        <f t="shared" si="36"/>
        <v>0</v>
      </c>
      <c r="Q102" s="10">
        <f t="shared" si="31"/>
        <v>1.8973231857897233E-3</v>
      </c>
      <c r="R102">
        <f t="shared" si="32"/>
        <v>-2.904213147389827E-3</v>
      </c>
      <c r="S102" s="10">
        <f t="shared" si="33"/>
        <v>1.8973231857897233E-3</v>
      </c>
      <c r="T102" s="3">
        <f>EXP(SUM($S$4:S102))-1</f>
        <v>0.22479936737504302</v>
      </c>
      <c r="U102" s="3">
        <f>T102-C102</f>
        <v>0</v>
      </c>
      <c r="W102" s="8">
        <f t="shared" si="37"/>
        <v>12247.993673750429</v>
      </c>
      <c r="X102" s="4">
        <f t="shared" si="38"/>
        <v>42.259417993504343</v>
      </c>
      <c r="Y102" s="8">
        <f t="shared" si="39"/>
        <v>12247.993673750429</v>
      </c>
      <c r="Z102" s="4"/>
      <c r="AA102" s="3">
        <f t="shared" si="40"/>
        <v>0.2247993673750428</v>
      </c>
      <c r="AB102" s="4">
        <f t="shared" si="41"/>
        <v>-2.2204460492503131E-16</v>
      </c>
      <c r="AC102" s="4">
        <f t="shared" si="42"/>
        <v>0</v>
      </c>
    </row>
    <row r="103" spans="1:29" x14ac:dyDescent="0.3">
      <c r="A103" s="2">
        <v>43977</v>
      </c>
      <c r="B103">
        <v>-7.3972192919662616E-2</v>
      </c>
      <c r="C103">
        <v>0.2398894926191899</v>
      </c>
      <c r="D103">
        <v>293.39956665039063</v>
      </c>
      <c r="E103">
        <v>0</v>
      </c>
      <c r="G103" s="3">
        <f>D103/$D$4-1</f>
        <v>-7.3972192919662505E-2</v>
      </c>
      <c r="I103" s="4">
        <f t="shared" si="43"/>
        <v>5.6815353887152567</v>
      </c>
      <c r="J103" s="4">
        <f t="shared" si="34"/>
        <v>1.2245207941793623E-2</v>
      </c>
      <c r="K103" s="3">
        <f>EXP(SUM($J$4:J103))-1</f>
        <v>-7.3972192919662616E-2</v>
      </c>
      <c r="L103" s="6">
        <f>K103-B103</f>
        <v>0</v>
      </c>
      <c r="M103" s="6">
        <f t="shared" si="35"/>
        <v>-1.1102230246251565E-16</v>
      </c>
      <c r="O103">
        <f t="shared" si="36"/>
        <v>0</v>
      </c>
      <c r="Q103" s="10">
        <f t="shared" si="31"/>
        <v>1.2245207941793623E-2</v>
      </c>
      <c r="R103">
        <f t="shared" si="32"/>
        <v>-2.904213147389827E-3</v>
      </c>
      <c r="S103" s="10">
        <f t="shared" si="33"/>
        <v>1.2245207941793623E-2</v>
      </c>
      <c r="T103" s="3">
        <f>EXP(SUM($S$4:S103))-1</f>
        <v>0.2398894926191899</v>
      </c>
      <c r="U103" s="3">
        <f>T103-C103</f>
        <v>0</v>
      </c>
      <c r="W103" s="8">
        <f t="shared" si="37"/>
        <v>12398.894926191895</v>
      </c>
      <c r="X103" s="4">
        <f t="shared" si="38"/>
        <v>42.259417993504343</v>
      </c>
      <c r="Y103" s="8">
        <f t="shared" si="39"/>
        <v>12398.894926191895</v>
      </c>
      <c r="Z103" s="4"/>
      <c r="AA103" s="3">
        <f t="shared" si="40"/>
        <v>0.23988949261918946</v>
      </c>
      <c r="AB103" s="4">
        <f t="shared" si="41"/>
        <v>-4.4408920985006262E-16</v>
      </c>
      <c r="AC103" s="4">
        <f t="shared" si="42"/>
        <v>-4.4408920985006262E-16</v>
      </c>
    </row>
    <row r="104" spans="1:29" x14ac:dyDescent="0.3">
      <c r="A104" s="2">
        <v>43978</v>
      </c>
      <c r="B104">
        <v>-6.0193771898258808E-2</v>
      </c>
      <c r="C104">
        <v>0.25833787971804489</v>
      </c>
      <c r="D104">
        <v>297.76507568359381</v>
      </c>
      <c r="E104">
        <v>0</v>
      </c>
      <c r="G104" s="3">
        <f>D104/$D$4-1</f>
        <v>-6.0193771898258586E-2</v>
      </c>
      <c r="I104" s="4">
        <f t="shared" si="43"/>
        <v>5.6963048389724387</v>
      </c>
      <c r="J104" s="4">
        <f t="shared" si="34"/>
        <v>1.4769450257182015E-2</v>
      </c>
      <c r="K104" s="3">
        <f>EXP(SUM($J$4:J104))-1</f>
        <v>-6.0193771898258808E-2</v>
      </c>
      <c r="L104" s="6">
        <f>K104-B104</f>
        <v>0</v>
      </c>
      <c r="M104" s="6">
        <f t="shared" si="35"/>
        <v>-2.2204460492503131E-16</v>
      </c>
      <c r="O104">
        <f t="shared" si="36"/>
        <v>0</v>
      </c>
      <c r="Q104" s="10">
        <f t="shared" si="31"/>
        <v>1.4769450257182015E-2</v>
      </c>
      <c r="R104">
        <f t="shared" si="32"/>
        <v>-2.904213147389827E-3</v>
      </c>
      <c r="S104" s="10">
        <f t="shared" si="33"/>
        <v>1.4769450257182015E-2</v>
      </c>
      <c r="T104" s="3">
        <f>EXP(SUM($S$4:S104))-1</f>
        <v>0.25833787971804489</v>
      </c>
      <c r="U104" s="3">
        <f>T104-C104</f>
        <v>0</v>
      </c>
      <c r="W104" s="8">
        <f t="shared" si="37"/>
        <v>12583.378797180447</v>
      </c>
      <c r="X104" s="4">
        <f t="shared" si="38"/>
        <v>42.259417993504343</v>
      </c>
      <c r="Y104" s="8">
        <f t="shared" si="39"/>
        <v>12583.378797180447</v>
      </c>
      <c r="Z104" s="4"/>
      <c r="AA104" s="3">
        <f t="shared" si="40"/>
        <v>0.25833787971804467</v>
      </c>
      <c r="AB104" s="4">
        <f t="shared" si="41"/>
        <v>0</v>
      </c>
      <c r="AC104" s="4">
        <f t="shared" si="42"/>
        <v>0</v>
      </c>
    </row>
    <row r="105" spans="1:29" x14ac:dyDescent="0.3">
      <c r="A105" s="2">
        <v>43979</v>
      </c>
      <c r="B105">
        <v>-6.1927717156368363E-2</v>
      </c>
      <c r="C105">
        <v>0.25601624262478612</v>
      </c>
      <c r="D105">
        <v>297.2156982421875</v>
      </c>
      <c r="E105">
        <v>0</v>
      </c>
      <c r="G105" s="3">
        <f>D105/$D$4-1</f>
        <v>-6.1927717156368356E-2</v>
      </c>
      <c r="I105" s="4">
        <f t="shared" si="43"/>
        <v>5.6944581319136169</v>
      </c>
      <c r="J105" s="4">
        <f t="shared" si="34"/>
        <v>-1.8467070588217283E-3</v>
      </c>
      <c r="K105" s="3">
        <f>EXP(SUM($J$4:J105))-1</f>
        <v>-6.1927717156368356E-2</v>
      </c>
      <c r="L105" s="6">
        <f>K105-B105</f>
        <v>0</v>
      </c>
      <c r="M105" s="6">
        <f t="shared" si="35"/>
        <v>0</v>
      </c>
      <c r="O105">
        <f t="shared" si="36"/>
        <v>0</v>
      </c>
      <c r="Q105" s="10">
        <f t="shared" si="31"/>
        <v>-1.8467070588217283E-3</v>
      </c>
      <c r="R105">
        <f t="shared" si="32"/>
        <v>-2.904213147389827E-3</v>
      </c>
      <c r="S105" s="10">
        <f t="shared" si="33"/>
        <v>-1.8467070588217283E-3</v>
      </c>
      <c r="T105" s="3">
        <f>EXP(SUM($S$4:S105))-1</f>
        <v>0.25601624262478606</v>
      </c>
      <c r="U105" s="3">
        <f>T105-C105</f>
        <v>0</v>
      </c>
      <c r="W105" s="8">
        <f t="shared" si="37"/>
        <v>12560.162426247856</v>
      </c>
      <c r="X105" s="4">
        <f t="shared" si="38"/>
        <v>42.259417993504343</v>
      </c>
      <c r="Y105" s="8">
        <f t="shared" si="39"/>
        <v>12560.162426247856</v>
      </c>
      <c r="Z105" s="4"/>
      <c r="AA105" s="3">
        <f t="shared" si="40"/>
        <v>0.25601624262478562</v>
      </c>
      <c r="AB105" s="4">
        <f t="shared" si="41"/>
        <v>-4.4408920985006262E-16</v>
      </c>
      <c r="AC105" s="4">
        <f t="shared" si="42"/>
        <v>-4.9960036108132044E-16</v>
      </c>
    </row>
    <row r="106" spans="1:29" x14ac:dyDescent="0.3">
      <c r="A106" s="2">
        <v>43980</v>
      </c>
      <c r="B106">
        <v>-5.7747639592128697E-2</v>
      </c>
      <c r="C106">
        <v>0.26161308778494902</v>
      </c>
      <c r="D106">
        <v>298.54010009765619</v>
      </c>
      <c r="E106">
        <v>0</v>
      </c>
      <c r="G106" s="3">
        <f>D106/$D$4-1</f>
        <v>-5.7747639592129141E-2</v>
      </c>
      <c r="I106" s="4">
        <f t="shared" si="43"/>
        <v>5.6989042624956392</v>
      </c>
      <c r="J106" s="4">
        <f t="shared" si="34"/>
        <v>4.4461305820222563E-3</v>
      </c>
      <c r="K106" s="3">
        <f>EXP(SUM($J$4:J106))-1</f>
        <v>-5.7747639592128697E-2</v>
      </c>
      <c r="L106" s="6">
        <f>K106-B106</f>
        <v>0</v>
      </c>
      <c r="M106" s="6">
        <f t="shared" si="35"/>
        <v>4.4408920985006262E-16</v>
      </c>
      <c r="O106">
        <f t="shared" si="36"/>
        <v>0</v>
      </c>
      <c r="Q106" s="10">
        <f t="shared" si="31"/>
        <v>4.4461305820222563E-3</v>
      </c>
      <c r="R106">
        <f t="shared" si="32"/>
        <v>-2.904213147389827E-3</v>
      </c>
      <c r="S106" s="10">
        <f t="shared" si="33"/>
        <v>4.4461305820222563E-3</v>
      </c>
      <c r="T106" s="3">
        <f>EXP(SUM($S$4:S106))-1</f>
        <v>0.26161308778494896</v>
      </c>
      <c r="U106" s="3">
        <f>T106-C106</f>
        <v>0</v>
      </c>
      <c r="W106" s="8">
        <f t="shared" si="37"/>
        <v>12616.13087784948</v>
      </c>
      <c r="X106" s="4">
        <f t="shared" si="38"/>
        <v>42.259417993504343</v>
      </c>
      <c r="Y106" s="8">
        <f t="shared" si="39"/>
        <v>12616.13087784948</v>
      </c>
      <c r="Z106" s="4"/>
      <c r="AA106" s="3">
        <f t="shared" si="40"/>
        <v>0.26161308778494807</v>
      </c>
      <c r="AB106" s="4">
        <f t="shared" si="41"/>
        <v>-8.8817841970012523E-16</v>
      </c>
      <c r="AC106" s="4">
        <f t="shared" si="42"/>
        <v>-9.4368957093138306E-16</v>
      </c>
    </row>
    <row r="107" spans="1:29" x14ac:dyDescent="0.3">
      <c r="A107" s="2">
        <v>43983</v>
      </c>
      <c r="B107">
        <v>-5.3939355645059583E-2</v>
      </c>
      <c r="C107">
        <v>0.26671212608032052</v>
      </c>
      <c r="D107">
        <v>299.7467041015625</v>
      </c>
      <c r="E107">
        <v>0</v>
      </c>
      <c r="G107" s="3">
        <f>D107/$D$4-1</f>
        <v>-5.3939355645060028E-2</v>
      </c>
      <c r="I107" s="4">
        <f t="shared" si="43"/>
        <v>5.7029377983561389</v>
      </c>
      <c r="J107" s="4">
        <f t="shared" si="34"/>
        <v>4.033535860499704E-3</v>
      </c>
      <c r="K107" s="3">
        <f>EXP(SUM($J$4:J107))-1</f>
        <v>-5.3939355645059583E-2</v>
      </c>
      <c r="L107" s="6">
        <f>K107-B107</f>
        <v>0</v>
      </c>
      <c r="M107" s="6">
        <f t="shared" si="35"/>
        <v>4.4408920985006262E-16</v>
      </c>
      <c r="O107">
        <f t="shared" si="36"/>
        <v>0</v>
      </c>
      <c r="Q107" s="10">
        <f t="shared" si="31"/>
        <v>4.033535860499704E-3</v>
      </c>
      <c r="R107">
        <f t="shared" si="32"/>
        <v>-2.904213147389827E-3</v>
      </c>
      <c r="S107" s="10">
        <f t="shared" si="33"/>
        <v>4.033535860499704E-3</v>
      </c>
      <c r="T107" s="3">
        <f>EXP(SUM($S$4:S107))-1</f>
        <v>0.26671212608032047</v>
      </c>
      <c r="U107" s="3">
        <f>T107-C107</f>
        <v>0</v>
      </c>
      <c r="W107" s="8">
        <f t="shared" si="37"/>
        <v>12667.121260803193</v>
      </c>
      <c r="X107" s="4">
        <f t="shared" si="38"/>
        <v>42.259417993504343</v>
      </c>
      <c r="Y107" s="8">
        <f t="shared" si="39"/>
        <v>12667.121260803193</v>
      </c>
      <c r="Z107" s="4"/>
      <c r="AA107" s="3">
        <f t="shared" si="40"/>
        <v>0.26671212608031936</v>
      </c>
      <c r="AB107" s="4">
        <f t="shared" si="41"/>
        <v>-1.1102230246251565E-15</v>
      </c>
      <c r="AC107" s="4">
        <f t="shared" si="42"/>
        <v>-1.1657341758564144E-15</v>
      </c>
    </row>
    <row r="108" spans="1:29" x14ac:dyDescent="0.3">
      <c r="A108" s="2">
        <v>43984</v>
      </c>
      <c r="B108">
        <v>-4.6105876034375992E-2</v>
      </c>
      <c r="C108">
        <v>0.2772006329973602</v>
      </c>
      <c r="D108">
        <v>302.2286376953125</v>
      </c>
      <c r="E108">
        <v>0</v>
      </c>
      <c r="G108" s="3">
        <f>D108/$D$4-1</f>
        <v>-4.6105876034376103E-2</v>
      </c>
      <c r="I108" s="4">
        <f t="shared" si="43"/>
        <v>5.7111838093968332</v>
      </c>
      <c r="J108" s="4">
        <f t="shared" si="34"/>
        <v>8.2460110406943343E-3</v>
      </c>
      <c r="K108" s="3">
        <f>EXP(SUM($J$4:J108))-1</f>
        <v>-4.6105876034375992E-2</v>
      </c>
      <c r="L108" s="6">
        <f>K108-B108</f>
        <v>0</v>
      </c>
      <c r="M108" s="6">
        <f t="shared" si="35"/>
        <v>1.1102230246251565E-16</v>
      </c>
      <c r="O108">
        <f t="shared" si="36"/>
        <v>0</v>
      </c>
      <c r="Q108" s="10">
        <f t="shared" si="31"/>
        <v>8.2460110406943343E-3</v>
      </c>
      <c r="R108">
        <f t="shared" si="32"/>
        <v>-2.904213147389827E-3</v>
      </c>
      <c r="S108" s="10">
        <f t="shared" si="33"/>
        <v>8.2460110406943343E-3</v>
      </c>
      <c r="T108" s="3">
        <f>EXP(SUM($S$4:S108))-1</f>
        <v>0.2772006329973602</v>
      </c>
      <c r="U108" s="3">
        <f>T108-C108</f>
        <v>0</v>
      </c>
      <c r="W108" s="8">
        <f t="shared" si="37"/>
        <v>12772.006329973594</v>
      </c>
      <c r="X108" s="4">
        <f t="shared" si="38"/>
        <v>42.259417993504343</v>
      </c>
      <c r="Y108" s="8">
        <f t="shared" si="39"/>
        <v>12772.006329973594</v>
      </c>
      <c r="Z108" s="4"/>
      <c r="AA108" s="3">
        <f t="shared" si="40"/>
        <v>0.27720063299735931</v>
      </c>
      <c r="AB108" s="4">
        <f t="shared" si="41"/>
        <v>-8.8817841970012523E-16</v>
      </c>
      <c r="AC108" s="4">
        <f t="shared" si="42"/>
        <v>-8.8817841970012523E-16</v>
      </c>
    </row>
    <row r="109" spans="1:29" x14ac:dyDescent="0.3">
      <c r="A109" s="2">
        <v>43985</v>
      </c>
      <c r="B109">
        <v>-3.341124303898324E-2</v>
      </c>
      <c r="C109">
        <v>0.29419790018879621</v>
      </c>
      <c r="D109">
        <v>306.25076293945313</v>
      </c>
      <c r="E109">
        <v>0</v>
      </c>
      <c r="G109" s="3">
        <f>D109/$D$4-1</f>
        <v>-3.341124303898324E-2</v>
      </c>
      <c r="I109" s="4">
        <f t="shared" si="43"/>
        <v>5.7244042530867008</v>
      </c>
      <c r="J109" s="4">
        <f t="shared" si="34"/>
        <v>1.3220443689867523E-2</v>
      </c>
      <c r="K109" s="3">
        <f>EXP(SUM($J$4:J109))-1</f>
        <v>-3.341124303898324E-2</v>
      </c>
      <c r="L109" s="6">
        <f>K109-B109</f>
        <v>0</v>
      </c>
      <c r="M109" s="6">
        <f t="shared" si="35"/>
        <v>0</v>
      </c>
      <c r="O109">
        <f t="shared" si="36"/>
        <v>0</v>
      </c>
      <c r="Q109" s="10">
        <f t="shared" si="31"/>
        <v>1.3220443689867523E-2</v>
      </c>
      <c r="R109">
        <f t="shared" si="32"/>
        <v>-2.904213147389827E-3</v>
      </c>
      <c r="S109" s="10">
        <f t="shared" si="33"/>
        <v>1.3220443689867523E-2</v>
      </c>
      <c r="T109" s="3">
        <f>EXP(SUM($S$4:S109))-1</f>
        <v>0.29419790018879621</v>
      </c>
      <c r="U109" s="3">
        <f>T109-C109</f>
        <v>0</v>
      </c>
      <c r="W109" s="8">
        <f t="shared" si="37"/>
        <v>12941.979001887958</v>
      </c>
      <c r="X109" s="4">
        <f t="shared" si="38"/>
        <v>42.259417993504343</v>
      </c>
      <c r="Y109" s="8">
        <f t="shared" si="39"/>
        <v>12941.979001887958</v>
      </c>
      <c r="Z109" s="4"/>
      <c r="AA109" s="3">
        <f t="shared" si="40"/>
        <v>0.29419790018879577</v>
      </c>
      <c r="AB109" s="4">
        <f t="shared" si="41"/>
        <v>-4.4408920985006262E-16</v>
      </c>
      <c r="AC109" s="4">
        <f t="shared" si="42"/>
        <v>-4.4408920985006262E-16</v>
      </c>
    </row>
    <row r="110" spans="1:29" x14ac:dyDescent="0.3">
      <c r="A110" s="2">
        <v>43986</v>
      </c>
      <c r="B110">
        <v>-3.5950034790636083E-2</v>
      </c>
      <c r="C110">
        <v>0.29079862730222161</v>
      </c>
      <c r="D110">
        <v>305.44638061523438</v>
      </c>
      <c r="E110">
        <v>0</v>
      </c>
      <c r="G110" s="3">
        <f>D110/$D$4-1</f>
        <v>-3.5950034790635854E-2</v>
      </c>
      <c r="I110" s="4">
        <f t="shared" si="43"/>
        <v>5.7217742496729258</v>
      </c>
      <c r="J110" s="4">
        <f t="shared" si="34"/>
        <v>-2.6300034137749506E-3</v>
      </c>
      <c r="K110" s="3">
        <f>EXP(SUM($J$4:J110))-1</f>
        <v>-3.5950034790636076E-2</v>
      </c>
      <c r="L110" s="6">
        <f>K110-B110</f>
        <v>0</v>
      </c>
      <c r="M110" s="6">
        <f t="shared" si="35"/>
        <v>-2.2204460492503131E-16</v>
      </c>
      <c r="O110">
        <f t="shared" si="36"/>
        <v>0</v>
      </c>
      <c r="Q110" s="10">
        <f t="shared" si="31"/>
        <v>-2.6300034137749506E-3</v>
      </c>
      <c r="R110">
        <f t="shared" si="32"/>
        <v>-2.904213147389827E-3</v>
      </c>
      <c r="S110" s="10">
        <f t="shared" si="33"/>
        <v>-2.6300034137749506E-3</v>
      </c>
      <c r="T110" s="3">
        <f>EXP(SUM($S$4:S110))-1</f>
        <v>0.29079862730222161</v>
      </c>
      <c r="U110" s="3">
        <f>T110-C110</f>
        <v>0</v>
      </c>
      <c r="W110" s="8">
        <f t="shared" si="37"/>
        <v>12907.986273022212</v>
      </c>
      <c r="X110" s="4">
        <f t="shared" si="38"/>
        <v>42.259417993504343</v>
      </c>
      <c r="Y110" s="8">
        <f t="shared" si="39"/>
        <v>12907.986273022212</v>
      </c>
      <c r="Z110" s="4"/>
      <c r="AA110" s="3">
        <f t="shared" si="40"/>
        <v>0.29079862730222117</v>
      </c>
      <c r="AB110" s="4">
        <f t="shared" si="41"/>
        <v>-4.4408920985006262E-16</v>
      </c>
      <c r="AC110" s="4">
        <f t="shared" si="42"/>
        <v>-4.4408920985006262E-16</v>
      </c>
    </row>
    <row r="111" spans="1:29" x14ac:dyDescent="0.3">
      <c r="A111" s="2">
        <v>43987</v>
      </c>
      <c r="B111">
        <v>-1.124213357908954E-2</v>
      </c>
      <c r="C111">
        <v>0.32388085967433411</v>
      </c>
      <c r="D111">
        <v>313.27474975585938</v>
      </c>
      <c r="E111">
        <v>0</v>
      </c>
      <c r="G111" s="3">
        <f>D111/$D$4-1</f>
        <v>-1.1242133579089542E-2</v>
      </c>
      <c r="I111" s="4">
        <f t="shared" si="43"/>
        <v>5.7470806002508041</v>
      </c>
      <c r="J111" s="4">
        <f t="shared" si="34"/>
        <v>2.5306350577878334E-2</v>
      </c>
      <c r="K111" s="3">
        <f>EXP(SUM($J$4:J111))-1</f>
        <v>-1.1242133579089542E-2</v>
      </c>
      <c r="L111" s="6">
        <f>K111-B111</f>
        <v>0</v>
      </c>
      <c r="M111" s="6">
        <f t="shared" si="35"/>
        <v>0</v>
      </c>
      <c r="O111">
        <f t="shared" si="36"/>
        <v>0</v>
      </c>
      <c r="Q111" s="10">
        <f t="shared" si="31"/>
        <v>2.5306350577878334E-2</v>
      </c>
      <c r="R111">
        <f t="shared" si="32"/>
        <v>-2.904213147389827E-3</v>
      </c>
      <c r="S111" s="10">
        <f t="shared" si="33"/>
        <v>2.5306350577878334E-2</v>
      </c>
      <c r="T111" s="3">
        <f>EXP(SUM($S$4:S111))-1</f>
        <v>0.32388085967433411</v>
      </c>
      <c r="U111" s="3">
        <f>T111-C111</f>
        <v>0</v>
      </c>
      <c r="W111" s="8">
        <f t="shared" si="37"/>
        <v>13238.808596743334</v>
      </c>
      <c r="X111" s="4">
        <f t="shared" si="38"/>
        <v>42.259417993504343</v>
      </c>
      <c r="Y111" s="8">
        <f t="shared" si="39"/>
        <v>13238.808596743334</v>
      </c>
      <c r="Z111" s="4"/>
      <c r="AA111" s="3">
        <f t="shared" si="40"/>
        <v>0.32388085967433344</v>
      </c>
      <c r="AB111" s="4">
        <f t="shared" si="41"/>
        <v>-6.6613381477509392E-16</v>
      </c>
      <c r="AC111" s="4">
        <f t="shared" si="42"/>
        <v>-6.6613381477509392E-16</v>
      </c>
    </row>
    <row r="112" spans="1:29" x14ac:dyDescent="0.3">
      <c r="A112" s="2">
        <v>43990</v>
      </c>
      <c r="B112">
        <v>7.0958641909224518E-4</v>
      </c>
      <c r="C112">
        <v>0.33988341589475057</v>
      </c>
      <c r="D112">
        <v>317.06149291992188</v>
      </c>
      <c r="E112">
        <v>0</v>
      </c>
      <c r="G112" s="3">
        <f>D112/$D$4-1</f>
        <v>7.0958641909202314E-4</v>
      </c>
      <c r="I112" s="4">
        <f t="shared" si="43"/>
        <v>5.7590957390393394</v>
      </c>
      <c r="J112" s="4">
        <f t="shared" si="34"/>
        <v>1.2015138788535218E-2</v>
      </c>
      <c r="K112" s="3">
        <f>EXP(SUM($J$4:J112))-1</f>
        <v>7.0958641909224518E-4</v>
      </c>
      <c r="L112" s="6">
        <f>K112-B112</f>
        <v>0</v>
      </c>
      <c r="M112" s="6">
        <f t="shared" si="35"/>
        <v>2.2204460492503131E-16</v>
      </c>
      <c r="O112">
        <f t="shared" si="36"/>
        <v>0</v>
      </c>
      <c r="Q112" s="10">
        <f t="shared" si="31"/>
        <v>1.2015138788535218E-2</v>
      </c>
      <c r="R112">
        <f t="shared" si="32"/>
        <v>-2.904213147389827E-3</v>
      </c>
      <c r="S112" s="10">
        <f t="shared" si="33"/>
        <v>1.2015138788535218E-2</v>
      </c>
      <c r="T112" s="3">
        <f>EXP(SUM($S$4:S112))-1</f>
        <v>0.33988341589475057</v>
      </c>
      <c r="U112" s="3">
        <f>T112-C112</f>
        <v>0</v>
      </c>
      <c r="W112" s="8">
        <f t="shared" si="37"/>
        <v>13398.834158947497</v>
      </c>
      <c r="X112" s="4">
        <f t="shared" si="38"/>
        <v>42.259417993504343</v>
      </c>
      <c r="Y112" s="8">
        <f t="shared" si="39"/>
        <v>13398.834158947497</v>
      </c>
      <c r="Z112" s="4"/>
      <c r="AA112" s="3">
        <f t="shared" si="40"/>
        <v>0.33988341589474969</v>
      </c>
      <c r="AB112" s="4">
        <f t="shared" si="41"/>
        <v>-8.8817841970012523E-16</v>
      </c>
      <c r="AC112" s="4">
        <f t="shared" si="42"/>
        <v>-8.8817841970012523E-16</v>
      </c>
    </row>
    <row r="113" spans="1:29" x14ac:dyDescent="0.3">
      <c r="A113" s="2">
        <v>43991</v>
      </c>
      <c r="B113">
        <v>-6.7523885331910449E-3</v>
      </c>
      <c r="C113">
        <v>0.32989232894597498</v>
      </c>
      <c r="D113">
        <v>314.697265625</v>
      </c>
      <c r="E113">
        <v>0</v>
      </c>
      <c r="G113" s="3">
        <f>D113/$D$4-1</f>
        <v>-6.752388533191378E-3</v>
      </c>
      <c r="I113" s="4">
        <f t="shared" si="43"/>
        <v>5.7516111152019809</v>
      </c>
      <c r="J113" s="4">
        <f t="shared" si="34"/>
        <v>-7.4846238373584839E-3</v>
      </c>
      <c r="K113" s="3">
        <f>EXP(SUM($J$4:J113))-1</f>
        <v>-6.7523885331910449E-3</v>
      </c>
      <c r="L113" s="6">
        <f>K113-B113</f>
        <v>0</v>
      </c>
      <c r="M113" s="6">
        <f t="shared" si="35"/>
        <v>3.3306690738754696E-16</v>
      </c>
      <c r="O113">
        <f t="shared" si="36"/>
        <v>0</v>
      </c>
      <c r="Q113" s="10">
        <f t="shared" si="31"/>
        <v>-7.4846238373584839E-3</v>
      </c>
      <c r="R113">
        <f t="shared" si="32"/>
        <v>-2.904213147389827E-3</v>
      </c>
      <c r="S113" s="10">
        <f t="shared" si="33"/>
        <v>-7.4846238373584839E-3</v>
      </c>
      <c r="T113" s="3">
        <f>EXP(SUM($S$4:S113))-1</f>
        <v>0.32989232894597498</v>
      </c>
      <c r="U113" s="3">
        <f>T113-C113</f>
        <v>0</v>
      </c>
      <c r="W113" s="8">
        <f t="shared" si="37"/>
        <v>13298.923289459741</v>
      </c>
      <c r="X113" s="4">
        <f t="shared" si="38"/>
        <v>42.259417993504343</v>
      </c>
      <c r="Y113" s="8">
        <f t="shared" si="39"/>
        <v>13298.923289459741</v>
      </c>
      <c r="Z113" s="4"/>
      <c r="AA113" s="3">
        <f t="shared" si="40"/>
        <v>0.32989232894597409</v>
      </c>
      <c r="AB113" s="4">
        <f t="shared" si="41"/>
        <v>-8.8817841970012523E-16</v>
      </c>
      <c r="AC113" s="4">
        <f t="shared" si="42"/>
        <v>-8.8817841970012523E-16</v>
      </c>
    </row>
    <row r="114" spans="1:29" x14ac:dyDescent="0.3">
      <c r="A114" s="2">
        <v>43992</v>
      </c>
      <c r="B114">
        <v>-1.2294617738369819E-2</v>
      </c>
      <c r="C114">
        <v>0.32247165355734458</v>
      </c>
      <c r="D114">
        <v>312.9412841796875</v>
      </c>
      <c r="E114">
        <v>0</v>
      </c>
      <c r="G114" s="3">
        <f>D114/$D$4-1</f>
        <v>-1.2294617738369817E-2</v>
      </c>
      <c r="I114" s="4">
        <f t="shared" si="43"/>
        <v>5.7460155824626264</v>
      </c>
      <c r="J114" s="4">
        <f t="shared" si="34"/>
        <v>-5.5955327393544252E-3</v>
      </c>
      <c r="K114" s="3">
        <f>EXP(SUM($J$4:J114))-1</f>
        <v>-1.2294617738369817E-2</v>
      </c>
      <c r="L114" s="6">
        <f>K114-B114</f>
        <v>0</v>
      </c>
      <c r="M114" s="6">
        <f t="shared" si="35"/>
        <v>0</v>
      </c>
      <c r="O114">
        <f t="shared" si="36"/>
        <v>0</v>
      </c>
      <c r="Q114" s="10">
        <f t="shared" si="31"/>
        <v>-5.5955327393544252E-3</v>
      </c>
      <c r="R114">
        <f t="shared" si="32"/>
        <v>-2.904213147389827E-3</v>
      </c>
      <c r="S114" s="10">
        <f t="shared" si="33"/>
        <v>-5.5955327393544252E-3</v>
      </c>
      <c r="T114" s="3">
        <f>EXP(SUM($S$4:S114))-1</f>
        <v>0.32247165355734464</v>
      </c>
      <c r="U114" s="3">
        <f>T114-C114</f>
        <v>0</v>
      </c>
      <c r="W114" s="8">
        <f t="shared" si="37"/>
        <v>13224.716535573441</v>
      </c>
      <c r="X114" s="4">
        <f t="shared" si="38"/>
        <v>42.259417993504343</v>
      </c>
      <c r="Y114" s="8">
        <f t="shared" si="39"/>
        <v>13224.716535573441</v>
      </c>
      <c r="Z114" s="4"/>
      <c r="AA114" s="3">
        <f t="shared" si="40"/>
        <v>0.3224716535573442</v>
      </c>
      <c r="AB114" s="4">
        <f t="shared" si="41"/>
        <v>-4.4408920985006262E-16</v>
      </c>
      <c r="AC114" s="4">
        <f t="shared" si="42"/>
        <v>0</v>
      </c>
    </row>
    <row r="115" spans="1:29" x14ac:dyDescent="0.3">
      <c r="A115" s="2">
        <v>43993</v>
      </c>
      <c r="B115">
        <v>-6.923490652761688E-2</v>
      </c>
      <c r="C115">
        <v>0.24623240324899531</v>
      </c>
      <c r="D115">
        <v>294.9005126953125</v>
      </c>
      <c r="E115">
        <v>0</v>
      </c>
      <c r="G115" s="3">
        <f>D115/$D$4-1</f>
        <v>-6.9234906527617102E-2</v>
      </c>
      <c r="I115" s="4">
        <f t="shared" si="43"/>
        <v>5.6866380543592667</v>
      </c>
      <c r="J115" s="4">
        <f t="shared" si="34"/>
        <v>-5.9377528103359722E-2</v>
      </c>
      <c r="K115" s="3">
        <f>EXP(SUM($J$4:J115))-1</f>
        <v>-6.923490652761688E-2</v>
      </c>
      <c r="L115" s="6">
        <f>K115-B115</f>
        <v>0</v>
      </c>
      <c r="M115" s="6">
        <f t="shared" si="35"/>
        <v>2.2204460492503131E-16</v>
      </c>
      <c r="O115">
        <f t="shared" si="36"/>
        <v>0</v>
      </c>
      <c r="Q115" s="10">
        <f t="shared" si="31"/>
        <v>-5.9377528103359722E-2</v>
      </c>
      <c r="R115">
        <f t="shared" si="32"/>
        <v>-2.904213147389827E-3</v>
      </c>
      <c r="S115" s="10">
        <f t="shared" si="33"/>
        <v>-5.9377528103359722E-2</v>
      </c>
      <c r="T115" s="3">
        <f>EXP(SUM($S$4:S115))-1</f>
        <v>0.24623240324899531</v>
      </c>
      <c r="U115" s="3">
        <f>T115-C115</f>
        <v>0</v>
      </c>
      <c r="W115" s="8">
        <f t="shared" si="37"/>
        <v>12462.324032489945</v>
      </c>
      <c r="X115" s="4">
        <f t="shared" si="38"/>
        <v>42.259417993504343</v>
      </c>
      <c r="Y115" s="8">
        <f t="shared" si="39"/>
        <v>12462.324032489945</v>
      </c>
      <c r="Z115" s="4"/>
      <c r="AA115" s="3">
        <f t="shared" si="40"/>
        <v>0.24623240324899442</v>
      </c>
      <c r="AB115" s="4">
        <f t="shared" si="41"/>
        <v>-8.8817841970012523E-16</v>
      </c>
      <c r="AC115" s="4">
        <f t="shared" si="42"/>
        <v>-8.8817841970012523E-16</v>
      </c>
    </row>
    <row r="116" spans="1:29" x14ac:dyDescent="0.3">
      <c r="A116" s="2">
        <v>43994</v>
      </c>
      <c r="B116">
        <v>-5.8088321981748292E-2</v>
      </c>
      <c r="C116">
        <v>0.26115693677956869</v>
      </c>
      <c r="D116">
        <v>298.43215942382813</v>
      </c>
      <c r="E116">
        <v>0</v>
      </c>
      <c r="G116" s="3">
        <f>D116/$D$4-1</f>
        <v>-5.8088321981748625E-2</v>
      </c>
      <c r="I116" s="4">
        <f t="shared" si="43"/>
        <v>5.6985426353905844</v>
      </c>
      <c r="J116" s="4">
        <f t="shared" si="34"/>
        <v>1.190458103131764E-2</v>
      </c>
      <c r="K116" s="3">
        <f>EXP(SUM($J$4:J116))-1</f>
        <v>-5.8088321981748292E-2</v>
      </c>
      <c r="L116" s="6">
        <f>K116-B116</f>
        <v>0</v>
      </c>
      <c r="M116" s="6">
        <f t="shared" si="35"/>
        <v>3.3306690738754696E-16</v>
      </c>
      <c r="O116">
        <f t="shared" si="36"/>
        <v>0</v>
      </c>
      <c r="Q116" s="10">
        <f t="shared" si="31"/>
        <v>1.190458103131764E-2</v>
      </c>
      <c r="R116">
        <f t="shared" si="32"/>
        <v>-2.904213147389827E-3</v>
      </c>
      <c r="S116" s="10">
        <f t="shared" si="33"/>
        <v>1.190458103131764E-2</v>
      </c>
      <c r="T116" s="3">
        <f>EXP(SUM($S$4:S116))-1</f>
        <v>0.26115693677956875</v>
      </c>
      <c r="U116" s="3">
        <f>T116-C116</f>
        <v>0</v>
      </c>
      <c r="W116" s="8">
        <f t="shared" si="37"/>
        <v>12611.569367795679</v>
      </c>
      <c r="X116" s="4">
        <f t="shared" si="38"/>
        <v>42.259417993504343</v>
      </c>
      <c r="Y116" s="8">
        <f t="shared" si="39"/>
        <v>12611.569367795679</v>
      </c>
      <c r="Z116" s="4"/>
      <c r="AA116" s="3">
        <f t="shared" si="40"/>
        <v>0.26115693677956786</v>
      </c>
      <c r="AB116" s="4">
        <f t="shared" si="41"/>
        <v>-8.8817841970012523E-16</v>
      </c>
      <c r="AC116" s="4">
        <f t="shared" si="42"/>
        <v>-8.3266726846886741E-16</v>
      </c>
    </row>
    <row r="117" spans="1:29" x14ac:dyDescent="0.3">
      <c r="A117" s="2">
        <v>43997</v>
      </c>
      <c r="B117">
        <v>-4.9295113976896787E-2</v>
      </c>
      <c r="C117">
        <v>0.27293045602841848</v>
      </c>
      <c r="D117">
        <v>301.21817016601563</v>
      </c>
      <c r="E117">
        <v>0</v>
      </c>
      <c r="G117" s="3">
        <f>D117/$D$4-1</f>
        <v>-4.929511397689712E-2</v>
      </c>
      <c r="I117" s="4">
        <f t="shared" si="43"/>
        <v>5.7078348200225903</v>
      </c>
      <c r="J117" s="4">
        <f t="shared" si="34"/>
        <v>9.2921846320059842E-3</v>
      </c>
      <c r="K117" s="3">
        <f>EXP(SUM($J$4:J117))-1</f>
        <v>-4.9295113976896787E-2</v>
      </c>
      <c r="L117" s="6">
        <f>K117-B117</f>
        <v>0</v>
      </c>
      <c r="M117" s="6">
        <f t="shared" si="35"/>
        <v>3.3306690738754696E-16</v>
      </c>
      <c r="O117">
        <f t="shared" si="36"/>
        <v>0</v>
      </c>
      <c r="Q117" s="10">
        <f t="shared" si="31"/>
        <v>9.2921846320059842E-3</v>
      </c>
      <c r="R117">
        <f t="shared" si="32"/>
        <v>-2.904213147389827E-3</v>
      </c>
      <c r="S117" s="10">
        <f t="shared" si="33"/>
        <v>9.2921846320059842E-3</v>
      </c>
      <c r="T117" s="3">
        <f>EXP(SUM($S$4:S117))-1</f>
        <v>0.27293045602841848</v>
      </c>
      <c r="U117" s="3">
        <f>T117-C117</f>
        <v>0</v>
      </c>
      <c r="W117" s="8">
        <f t="shared" si="37"/>
        <v>12729.304560284174</v>
      </c>
      <c r="X117" s="4">
        <f t="shared" si="38"/>
        <v>42.259417993504343</v>
      </c>
      <c r="Y117" s="8">
        <f t="shared" si="39"/>
        <v>12729.304560284174</v>
      </c>
      <c r="Z117" s="4"/>
      <c r="AA117" s="3">
        <f t="shared" si="40"/>
        <v>0.27293045602841737</v>
      </c>
      <c r="AB117" s="4">
        <f t="shared" si="41"/>
        <v>-1.1102230246251565E-15</v>
      </c>
      <c r="AC117" s="4">
        <f t="shared" si="42"/>
        <v>-1.1102230246251565E-15</v>
      </c>
    </row>
    <row r="118" spans="1:29" x14ac:dyDescent="0.3">
      <c r="A118" s="2">
        <v>43998</v>
      </c>
      <c r="B118">
        <v>-3.099612564081378E-2</v>
      </c>
      <c r="C118">
        <v>0.29743158136179848</v>
      </c>
      <c r="D118">
        <v>307.01596069335938</v>
      </c>
      <c r="E118">
        <v>0</v>
      </c>
      <c r="G118" s="3">
        <f>D118/$D$4-1</f>
        <v>-3.0996125640814221E-2</v>
      </c>
      <c r="I118" s="4">
        <f t="shared" si="43"/>
        <v>5.726899735464988</v>
      </c>
      <c r="J118" s="4">
        <f t="shared" si="34"/>
        <v>1.9064915442397634E-2</v>
      </c>
      <c r="K118" s="3">
        <f>EXP(SUM($J$4:J118))-1</f>
        <v>-3.0996125640813776E-2</v>
      </c>
      <c r="L118" s="6">
        <f>K118-B118</f>
        <v>0</v>
      </c>
      <c r="M118" s="6">
        <f t="shared" si="35"/>
        <v>4.4408920985006262E-16</v>
      </c>
      <c r="O118">
        <f t="shared" si="36"/>
        <v>0</v>
      </c>
      <c r="Q118" s="10">
        <f t="shared" si="31"/>
        <v>1.9064915442397634E-2</v>
      </c>
      <c r="R118">
        <f t="shared" si="32"/>
        <v>-2.904213147389827E-3</v>
      </c>
      <c r="S118" s="10">
        <f t="shared" si="33"/>
        <v>1.9064915442397634E-2</v>
      </c>
      <c r="T118" s="3">
        <f>EXP(SUM($S$4:S118))-1</f>
        <v>0.29743158136179848</v>
      </c>
      <c r="U118" s="3">
        <f>T118-C118</f>
        <v>0</v>
      </c>
      <c r="W118" s="8">
        <f t="shared" si="37"/>
        <v>12974.315813617974</v>
      </c>
      <c r="X118" s="4">
        <f t="shared" si="38"/>
        <v>42.259417993504343</v>
      </c>
      <c r="Y118" s="8">
        <f t="shared" si="39"/>
        <v>12974.315813617974</v>
      </c>
      <c r="Z118" s="4"/>
      <c r="AA118" s="3">
        <f t="shared" si="40"/>
        <v>0.29743158136179737</v>
      </c>
      <c r="AB118" s="4">
        <f t="shared" si="41"/>
        <v>-1.1102230246251565E-15</v>
      </c>
      <c r="AC118" s="4">
        <f t="shared" si="42"/>
        <v>-1.1102230246251565E-15</v>
      </c>
    </row>
    <row r="119" spans="1:29" x14ac:dyDescent="0.3">
      <c r="A119" s="2">
        <v>43999</v>
      </c>
      <c r="B119">
        <v>-3.5021128665249202E-2</v>
      </c>
      <c r="C119">
        <v>0.29204237067114702</v>
      </c>
      <c r="D119">
        <v>305.74069213867188</v>
      </c>
      <c r="E119">
        <v>0</v>
      </c>
      <c r="G119" s="3">
        <f>D119/$D$4-1</f>
        <v>-3.5021128665249313E-2</v>
      </c>
      <c r="I119" s="4">
        <f t="shared" si="43"/>
        <v>5.7227373313849128</v>
      </c>
      <c r="J119" s="4">
        <f t="shared" si="34"/>
        <v>-4.1624040800751771E-3</v>
      </c>
      <c r="K119" s="3">
        <f>EXP(SUM($J$4:J119))-1</f>
        <v>-3.5021128665249202E-2</v>
      </c>
      <c r="L119" s="6">
        <f>K119-B119</f>
        <v>0</v>
      </c>
      <c r="M119" s="6">
        <f t="shared" si="35"/>
        <v>1.1102230246251565E-16</v>
      </c>
      <c r="O119">
        <f t="shared" si="36"/>
        <v>0</v>
      </c>
      <c r="Q119" s="10">
        <f t="shared" si="31"/>
        <v>-4.1624040800751771E-3</v>
      </c>
      <c r="R119">
        <f t="shared" si="32"/>
        <v>-2.904213147389827E-3</v>
      </c>
      <c r="S119" s="10">
        <f t="shared" si="33"/>
        <v>-4.1624040800751771E-3</v>
      </c>
      <c r="T119" s="3">
        <f>EXP(SUM($S$4:S119))-1</f>
        <v>0.29204237067114702</v>
      </c>
      <c r="U119" s="3">
        <f>T119-C119</f>
        <v>0</v>
      </c>
      <c r="W119" s="8">
        <f t="shared" si="37"/>
        <v>12920.423706711463</v>
      </c>
      <c r="X119" s="4">
        <f t="shared" si="38"/>
        <v>42.259417993504343</v>
      </c>
      <c r="Y119" s="8">
        <f t="shared" si="39"/>
        <v>12920.423706711463</v>
      </c>
      <c r="Z119" s="4"/>
      <c r="AA119" s="3">
        <f t="shared" si="40"/>
        <v>0.29204237067114636</v>
      </c>
      <c r="AB119" s="4">
        <f t="shared" si="41"/>
        <v>-6.6613381477509392E-16</v>
      </c>
      <c r="AC119" s="4">
        <f t="shared" si="42"/>
        <v>-6.6613381477509392E-16</v>
      </c>
    </row>
    <row r="120" spans="1:29" x14ac:dyDescent="0.3">
      <c r="A120" s="2">
        <v>44000</v>
      </c>
      <c r="B120">
        <v>-3.4649720326438427E-2</v>
      </c>
      <c r="C120">
        <v>0.29253966167390272</v>
      </c>
      <c r="D120">
        <v>305.85836791992188</v>
      </c>
      <c r="E120">
        <v>0</v>
      </c>
      <c r="G120" s="3">
        <f>D120/$D$4-1</f>
        <v>-3.4649720326438649E-2</v>
      </c>
      <c r="I120" s="4">
        <f t="shared" si="43"/>
        <v>5.7231221448693903</v>
      </c>
      <c r="J120" s="4">
        <f t="shared" si="34"/>
        <v>3.8481348447749752E-4</v>
      </c>
      <c r="K120" s="3">
        <f>EXP(SUM($J$4:J120))-1</f>
        <v>-3.4649720326438427E-2</v>
      </c>
      <c r="L120" s="6">
        <f>K120-B120</f>
        <v>0</v>
      </c>
      <c r="M120" s="6">
        <f t="shared" si="35"/>
        <v>2.2204460492503131E-16</v>
      </c>
      <c r="O120">
        <f t="shared" si="36"/>
        <v>0</v>
      </c>
      <c r="Q120" s="10">
        <f t="shared" si="31"/>
        <v>3.8481348447749752E-4</v>
      </c>
      <c r="R120">
        <f t="shared" si="32"/>
        <v>-2.904213147389827E-3</v>
      </c>
      <c r="S120" s="10">
        <f t="shared" si="33"/>
        <v>3.8481348447749752E-4</v>
      </c>
      <c r="T120" s="3">
        <f>EXP(SUM($S$4:S120))-1</f>
        <v>0.29253966167390266</v>
      </c>
      <c r="U120" s="3">
        <f>T120-C120</f>
        <v>0</v>
      </c>
      <c r="W120" s="8">
        <f t="shared" si="37"/>
        <v>12925.396616739017</v>
      </c>
      <c r="X120" s="4">
        <f t="shared" si="38"/>
        <v>42.259417993504343</v>
      </c>
      <c r="Y120" s="8">
        <f t="shared" si="39"/>
        <v>12925.396616739017</v>
      </c>
      <c r="Z120" s="4"/>
      <c r="AA120" s="3">
        <f t="shared" si="40"/>
        <v>0.29253966167390177</v>
      </c>
      <c r="AB120" s="4">
        <f t="shared" si="41"/>
        <v>-8.8817841970012523E-16</v>
      </c>
      <c r="AC120" s="4">
        <f t="shared" si="42"/>
        <v>-9.4368957093138306E-16</v>
      </c>
    </row>
    <row r="121" spans="1:29" x14ac:dyDescent="0.3">
      <c r="A121" s="2">
        <v>44001</v>
      </c>
      <c r="B121">
        <v>-4.0166617479462707E-2</v>
      </c>
      <c r="C121">
        <v>0.28515290421414302</v>
      </c>
      <c r="D121">
        <v>304.11041259765619</v>
      </c>
      <c r="E121">
        <v>0</v>
      </c>
      <c r="G121" s="3">
        <f>D121/$D$4-1</f>
        <v>-4.0166617479462929E-2</v>
      </c>
      <c r="I121" s="4">
        <f t="shared" si="43"/>
        <v>5.7173908347997049</v>
      </c>
      <c r="J121" s="4">
        <f t="shared" si="34"/>
        <v>-5.7313100696854136E-3</v>
      </c>
      <c r="K121" s="3">
        <f>EXP(SUM($J$4:J121))-1</f>
        <v>-4.0166617479462707E-2</v>
      </c>
      <c r="L121" s="6">
        <f>K121-B121</f>
        <v>0</v>
      </c>
      <c r="M121" s="6">
        <f t="shared" si="35"/>
        <v>2.2204460492503131E-16</v>
      </c>
      <c r="O121">
        <f t="shared" si="36"/>
        <v>0</v>
      </c>
      <c r="Q121" s="10">
        <f t="shared" si="31"/>
        <v>-5.7313100696854136E-3</v>
      </c>
      <c r="R121">
        <f t="shared" si="32"/>
        <v>-2.904213147389827E-3</v>
      </c>
      <c r="S121" s="10">
        <f t="shared" si="33"/>
        <v>-5.7313100696854136E-3</v>
      </c>
      <c r="T121" s="3">
        <f>EXP(SUM($S$4:S121))-1</f>
        <v>0.28515290421414297</v>
      </c>
      <c r="U121" s="3">
        <f>T121-C121</f>
        <v>0</v>
      </c>
      <c r="W121" s="8">
        <f t="shared" si="37"/>
        <v>12851.529042141421</v>
      </c>
      <c r="X121" s="4">
        <f t="shared" si="38"/>
        <v>42.259417993504343</v>
      </c>
      <c r="Y121" s="8">
        <f t="shared" si="39"/>
        <v>12851.529042141421</v>
      </c>
      <c r="Z121" s="4"/>
      <c r="AA121" s="3">
        <f t="shared" si="40"/>
        <v>0.28515290421414208</v>
      </c>
      <c r="AB121" s="4">
        <f t="shared" si="41"/>
        <v>-8.8817841970012523E-16</v>
      </c>
      <c r="AC121" s="4">
        <f t="shared" si="42"/>
        <v>-9.4368957093138306E-16</v>
      </c>
    </row>
    <row r="122" spans="1:29" x14ac:dyDescent="0.3">
      <c r="A122" s="2">
        <v>44004</v>
      </c>
      <c r="B122">
        <v>-3.4009002414153722E-2</v>
      </c>
      <c r="C122">
        <v>0.29339754023985992</v>
      </c>
      <c r="D122">
        <v>306.06137084960938</v>
      </c>
      <c r="E122">
        <v>0</v>
      </c>
      <c r="G122" s="3">
        <f>D122/$D$4-1</f>
        <v>-3.4009002414154166E-2</v>
      </c>
      <c r="I122" s="4">
        <f t="shared" si="43"/>
        <v>5.7237856401753042</v>
      </c>
      <c r="J122" s="4">
        <f t="shared" si="34"/>
        <v>6.3948053755993328E-3</v>
      </c>
      <c r="K122" s="3">
        <f>EXP(SUM($J$4:J122))-1</f>
        <v>-3.4009002414153722E-2</v>
      </c>
      <c r="L122" s="6">
        <f>K122-B122</f>
        <v>0</v>
      </c>
      <c r="M122" s="6">
        <f t="shared" si="35"/>
        <v>4.4408920985006262E-16</v>
      </c>
      <c r="O122">
        <f t="shared" si="36"/>
        <v>0</v>
      </c>
      <c r="Q122" s="10">
        <f t="shared" si="31"/>
        <v>6.3948053755993328E-3</v>
      </c>
      <c r="R122">
        <f t="shared" si="32"/>
        <v>-2.904213147389827E-3</v>
      </c>
      <c r="S122" s="10">
        <f t="shared" si="33"/>
        <v>6.3948053755993328E-3</v>
      </c>
      <c r="T122" s="3">
        <f>EXP(SUM($S$4:S122))-1</f>
        <v>0.29339754023985987</v>
      </c>
      <c r="U122" s="3">
        <f>T122-C122</f>
        <v>0</v>
      </c>
      <c r="W122" s="8">
        <f t="shared" si="37"/>
        <v>12933.975402398588</v>
      </c>
      <c r="X122" s="4">
        <f t="shared" si="38"/>
        <v>42.259417993504343</v>
      </c>
      <c r="Y122" s="8">
        <f t="shared" si="39"/>
        <v>12933.975402398588</v>
      </c>
      <c r="Z122" s="4"/>
      <c r="AA122" s="3">
        <f t="shared" si="40"/>
        <v>0.29339754023985876</v>
      </c>
      <c r="AB122" s="4">
        <f t="shared" si="41"/>
        <v>-1.1102230246251565E-15</v>
      </c>
      <c r="AC122" s="4">
        <f t="shared" si="42"/>
        <v>-1.1657341758564144E-15</v>
      </c>
    </row>
    <row r="123" spans="1:29" x14ac:dyDescent="0.3">
      <c r="A123" s="2">
        <v>44005</v>
      </c>
      <c r="B123">
        <v>-2.9562023266189619E-2</v>
      </c>
      <c r="C123">
        <v>0.29935174882549798</v>
      </c>
      <c r="D123">
        <v>307.4703369140625</v>
      </c>
      <c r="E123">
        <v>0</v>
      </c>
      <c r="G123" s="3">
        <f>D123/$D$4-1</f>
        <v>-2.9562023266189619E-2</v>
      </c>
      <c r="I123" s="4">
        <f t="shared" si="43"/>
        <v>5.7283786172733722</v>
      </c>
      <c r="J123" s="4">
        <f t="shared" si="34"/>
        <v>4.5929770980679407E-3</v>
      </c>
      <c r="K123" s="3">
        <f>EXP(SUM($J$4:J123))-1</f>
        <v>-2.9562023266189619E-2</v>
      </c>
      <c r="L123" s="6">
        <f>K123-B123</f>
        <v>0</v>
      </c>
      <c r="M123" s="6">
        <f t="shared" si="35"/>
        <v>0</v>
      </c>
      <c r="O123">
        <f t="shared" si="36"/>
        <v>0</v>
      </c>
      <c r="Q123" s="10">
        <f t="shared" si="31"/>
        <v>4.5929770980679407E-3</v>
      </c>
      <c r="R123">
        <f t="shared" si="32"/>
        <v>-2.904213147389827E-3</v>
      </c>
      <c r="S123" s="10">
        <f t="shared" si="33"/>
        <v>4.5929770980679407E-3</v>
      </c>
      <c r="T123" s="3">
        <f>EXP(SUM($S$4:S123))-1</f>
        <v>0.29935174882549798</v>
      </c>
      <c r="U123" s="3">
        <f>T123-C123</f>
        <v>0</v>
      </c>
      <c r="W123" s="8">
        <f t="shared" si="37"/>
        <v>12993.517488254975</v>
      </c>
      <c r="X123" s="4">
        <f t="shared" si="38"/>
        <v>42.259417993504343</v>
      </c>
      <c r="Y123" s="8">
        <f t="shared" si="39"/>
        <v>12993.517488254975</v>
      </c>
      <c r="Z123" s="4"/>
      <c r="AA123" s="3">
        <f t="shared" si="40"/>
        <v>0.29935174882549753</v>
      </c>
      <c r="AB123" s="4">
        <f t="shared" si="41"/>
        <v>-4.4408920985006262E-16</v>
      </c>
      <c r="AC123" s="4">
        <f t="shared" si="42"/>
        <v>-4.4408920985006262E-16</v>
      </c>
    </row>
    <row r="124" spans="1:29" x14ac:dyDescent="0.3">
      <c r="A124" s="2">
        <v>44006</v>
      </c>
      <c r="B124">
        <v>-5.4316639478856572E-2</v>
      </c>
      <c r="C124">
        <v>0.26620696818151512</v>
      </c>
      <c r="D124">
        <v>299.62716674804688</v>
      </c>
      <c r="E124">
        <v>0</v>
      </c>
      <c r="G124" s="3">
        <f>D124/$D$4-1</f>
        <v>-5.4316639478857121E-2</v>
      </c>
      <c r="I124" s="4">
        <f t="shared" si="43"/>
        <v>5.7025389242613072</v>
      </c>
      <c r="J124" s="4">
        <f t="shared" si="34"/>
        <v>-2.5839693012065013E-2</v>
      </c>
      <c r="K124" s="3">
        <f>EXP(SUM($J$4:J124))-1</f>
        <v>-5.4316639478856565E-2</v>
      </c>
      <c r="L124" s="6">
        <f>K124-B124</f>
        <v>0</v>
      </c>
      <c r="M124" s="6">
        <f t="shared" si="35"/>
        <v>5.5511151231257827E-16</v>
      </c>
      <c r="O124">
        <f t="shared" si="36"/>
        <v>0</v>
      </c>
      <c r="Q124" s="10">
        <f t="shared" si="31"/>
        <v>-2.5839693012065013E-2</v>
      </c>
      <c r="R124">
        <f t="shared" si="32"/>
        <v>-2.904213147389827E-3</v>
      </c>
      <c r="S124" s="10">
        <f t="shared" si="33"/>
        <v>-2.5839693012065013E-2</v>
      </c>
      <c r="T124" s="3">
        <f>EXP(SUM($S$4:S124))-1</f>
        <v>0.26620696818151512</v>
      </c>
      <c r="U124" s="3">
        <f>T124-C124</f>
        <v>0</v>
      </c>
      <c r="W124" s="8">
        <f t="shared" si="37"/>
        <v>12662.069681815139</v>
      </c>
      <c r="X124" s="4">
        <f t="shared" si="38"/>
        <v>42.259417993504343</v>
      </c>
      <c r="Y124" s="8">
        <f t="shared" si="39"/>
        <v>12662.069681815139</v>
      </c>
      <c r="Z124" s="4"/>
      <c r="AA124" s="3">
        <f t="shared" si="40"/>
        <v>0.26620696818151401</v>
      </c>
      <c r="AB124" s="4">
        <f t="shared" si="41"/>
        <v>-1.1102230246251565E-15</v>
      </c>
      <c r="AC124" s="4">
        <f t="shared" si="42"/>
        <v>-1.1102230246251565E-15</v>
      </c>
    </row>
    <row r="125" spans="1:29" x14ac:dyDescent="0.3">
      <c r="A125" s="2">
        <v>44007</v>
      </c>
      <c r="B125">
        <v>-4.4178328400485627E-2</v>
      </c>
      <c r="C125">
        <v>0.27978149076373621</v>
      </c>
      <c r="D125">
        <v>302.83935546875</v>
      </c>
      <c r="E125">
        <v>0</v>
      </c>
      <c r="G125" s="3">
        <f>D125/$D$4-1</f>
        <v>-4.4178328400486078E-2</v>
      </c>
      <c r="I125" s="4">
        <f t="shared" si="43"/>
        <v>5.7132024849431504</v>
      </c>
      <c r="J125" s="4">
        <f t="shared" si="34"/>
        <v>1.0663560681843265E-2</v>
      </c>
      <c r="K125" s="3">
        <f>EXP(SUM($J$4:J125))-1</f>
        <v>-4.4178328400485634E-2</v>
      </c>
      <c r="L125" s="6">
        <f>K125-B125</f>
        <v>0</v>
      </c>
      <c r="M125" s="6">
        <f t="shared" si="35"/>
        <v>4.4408920985006262E-16</v>
      </c>
      <c r="O125">
        <f t="shared" si="36"/>
        <v>0</v>
      </c>
      <c r="Q125" s="10">
        <f t="shared" si="31"/>
        <v>1.0663560681843265E-2</v>
      </c>
      <c r="R125">
        <f t="shared" si="32"/>
        <v>-2.904213147389827E-3</v>
      </c>
      <c r="S125" s="10">
        <f t="shared" si="33"/>
        <v>1.0663560681843265E-2</v>
      </c>
      <c r="T125" s="3">
        <f>EXP(SUM($S$4:S125))-1</f>
        <v>0.27978149076373615</v>
      </c>
      <c r="U125" s="3">
        <f>T125-C125</f>
        <v>0</v>
      </c>
      <c r="W125" s="8">
        <f t="shared" si="37"/>
        <v>12797.814907637352</v>
      </c>
      <c r="X125" s="4">
        <f t="shared" si="38"/>
        <v>42.259417993504343</v>
      </c>
      <c r="Y125" s="8">
        <f t="shared" si="39"/>
        <v>12797.814907637352</v>
      </c>
      <c r="Z125" s="4"/>
      <c r="AA125" s="3">
        <f t="shared" si="40"/>
        <v>0.27978149076373526</v>
      </c>
      <c r="AB125" s="4">
        <f t="shared" si="41"/>
        <v>-8.8817841970012523E-16</v>
      </c>
      <c r="AC125" s="4">
        <f t="shared" si="42"/>
        <v>-9.4368957093138306E-16</v>
      </c>
    </row>
    <row r="126" spans="1:29" x14ac:dyDescent="0.3">
      <c r="A126" s="2">
        <v>44008</v>
      </c>
      <c r="B126">
        <v>-6.6880566790700091E-2</v>
      </c>
      <c r="C126">
        <v>0.24938470718580971</v>
      </c>
      <c r="D126">
        <v>295.64645385742188</v>
      </c>
      <c r="E126">
        <v>0</v>
      </c>
      <c r="G126" s="3">
        <f>D126/$D$4-1</f>
        <v>-6.6880566790700646E-2</v>
      </c>
      <c r="I126" s="4">
        <f t="shared" si="43"/>
        <v>5.689164327800933</v>
      </c>
      <c r="J126" s="4">
        <f t="shared" si="34"/>
        <v>-2.4038157142217464E-2</v>
      </c>
      <c r="K126" s="3">
        <f>EXP(SUM($J$4:J126))-1</f>
        <v>-6.6880566790700091E-2</v>
      </c>
      <c r="L126" s="6">
        <f>K126-B126</f>
        <v>0</v>
      </c>
      <c r="M126" s="6">
        <f t="shared" si="35"/>
        <v>5.5511151231257827E-16</v>
      </c>
      <c r="O126">
        <f t="shared" si="36"/>
        <v>0</v>
      </c>
      <c r="Q126" s="10">
        <f t="shared" si="31"/>
        <v>-2.4038157142217464E-2</v>
      </c>
      <c r="R126">
        <f t="shared" si="32"/>
        <v>-2.904213147389827E-3</v>
      </c>
      <c r="S126" s="10">
        <f t="shared" si="33"/>
        <v>-2.4038157142217464E-2</v>
      </c>
      <c r="T126" s="3">
        <f>EXP(SUM($S$4:S126))-1</f>
        <v>0.24938470718580974</v>
      </c>
      <c r="U126" s="3">
        <f>T126-C126</f>
        <v>0</v>
      </c>
      <c r="W126" s="8">
        <f t="shared" si="37"/>
        <v>12493.847071858085</v>
      </c>
      <c r="X126" s="4">
        <f t="shared" si="38"/>
        <v>42.259417993504343</v>
      </c>
      <c r="Y126" s="8">
        <f t="shared" si="39"/>
        <v>12493.847071858085</v>
      </c>
      <c r="Z126" s="4"/>
      <c r="AA126" s="3">
        <f t="shared" si="40"/>
        <v>0.24938470718580841</v>
      </c>
      <c r="AB126" s="4">
        <f t="shared" si="41"/>
        <v>-1.3322676295501878E-15</v>
      </c>
      <c r="AC126" s="4">
        <f t="shared" si="42"/>
        <v>-1.3045120539345589E-15</v>
      </c>
    </row>
    <row r="127" spans="1:29" x14ac:dyDescent="0.3">
      <c r="A127" s="2">
        <v>44011</v>
      </c>
      <c r="B127">
        <v>-5.3166005657427351E-2</v>
      </c>
      <c r="C127">
        <v>0.26774759015218841</v>
      </c>
      <c r="D127">
        <v>299.99172973632813</v>
      </c>
      <c r="E127">
        <v>0</v>
      </c>
      <c r="G127" s="3">
        <f>D127/$D$4-1</f>
        <v>-5.3166005657427462E-2</v>
      </c>
      <c r="I127" s="4">
        <f t="shared" si="43"/>
        <v>5.7037549067306363</v>
      </c>
      <c r="J127" s="4">
        <f t="shared" si="34"/>
        <v>1.4590578929703391E-2</v>
      </c>
      <c r="K127" s="3">
        <f>EXP(SUM($J$4:J127))-1</f>
        <v>-5.3166005657427351E-2</v>
      </c>
      <c r="L127" s="6">
        <f>K127-B127</f>
        <v>0</v>
      </c>
      <c r="M127" s="6">
        <f t="shared" si="35"/>
        <v>1.1102230246251565E-16</v>
      </c>
      <c r="O127">
        <f t="shared" si="36"/>
        <v>0</v>
      </c>
      <c r="Q127" s="10">
        <f t="shared" si="31"/>
        <v>1.4590578929703391E-2</v>
      </c>
      <c r="R127">
        <f t="shared" si="32"/>
        <v>-2.904213147389827E-3</v>
      </c>
      <c r="S127" s="10">
        <f t="shared" si="33"/>
        <v>1.4590578929703391E-2</v>
      </c>
      <c r="T127" s="3">
        <f>EXP(SUM($S$4:S127))-1</f>
        <v>0.26774759015218841</v>
      </c>
      <c r="U127" s="3">
        <f>T127-C127</f>
        <v>0</v>
      </c>
      <c r="W127" s="8">
        <f t="shared" si="37"/>
        <v>12677.475901521877</v>
      </c>
      <c r="X127" s="4">
        <f t="shared" si="38"/>
        <v>42.259417993504343</v>
      </c>
      <c r="Y127" s="8">
        <f t="shared" si="39"/>
        <v>12677.475901521877</v>
      </c>
      <c r="Z127" s="4"/>
      <c r="AA127" s="3">
        <f t="shared" si="40"/>
        <v>0.26774759015218774</v>
      </c>
      <c r="AB127" s="4">
        <f t="shared" si="41"/>
        <v>-6.6613381477509392E-16</v>
      </c>
      <c r="AC127" s="4">
        <f t="shared" si="42"/>
        <v>-6.6613381477509392E-16</v>
      </c>
    </row>
    <row r="128" spans="1:29" x14ac:dyDescent="0.3">
      <c r="A128" s="2">
        <v>44012</v>
      </c>
      <c r="B128">
        <v>-4.103734657252478E-2</v>
      </c>
      <c r="C128">
        <v>0.2839870560126625</v>
      </c>
      <c r="D128">
        <v>303.83453369140619</v>
      </c>
      <c r="E128">
        <v>0</v>
      </c>
      <c r="G128" s="3">
        <f>D128/$D$4-1</f>
        <v>-4.1037346572525335E-2</v>
      </c>
      <c r="I128" s="4">
        <f t="shared" si="43"/>
        <v>5.7164832561550574</v>
      </c>
      <c r="J128" s="4">
        <f t="shared" si="34"/>
        <v>1.2728349424421026E-2</v>
      </c>
      <c r="K128" s="3">
        <f>EXP(SUM($J$4:J128))-1</f>
        <v>-4.103734657252478E-2</v>
      </c>
      <c r="L128" s="6">
        <f>K128-B128</f>
        <v>0</v>
      </c>
      <c r="M128" s="6">
        <f t="shared" si="35"/>
        <v>5.5511151231257827E-16</v>
      </c>
      <c r="O128">
        <f t="shared" si="36"/>
        <v>0</v>
      </c>
      <c r="Q128" s="10">
        <f t="shared" si="31"/>
        <v>1.2728349424421026E-2</v>
      </c>
      <c r="R128">
        <f t="shared" si="32"/>
        <v>-2.904213147389827E-3</v>
      </c>
      <c r="S128" s="10">
        <f t="shared" si="33"/>
        <v>1.2728349424421026E-2</v>
      </c>
      <c r="T128" s="3">
        <f>EXP(SUM($S$4:S128))-1</f>
        <v>0.2839870560126625</v>
      </c>
      <c r="U128" s="3">
        <f>T128-C128</f>
        <v>0</v>
      </c>
      <c r="W128" s="8">
        <f t="shared" si="37"/>
        <v>12839.870560126612</v>
      </c>
      <c r="X128" s="4">
        <f t="shared" si="38"/>
        <v>42.259417993504343</v>
      </c>
      <c r="Y128" s="8">
        <f t="shared" si="39"/>
        <v>12839.870560126612</v>
      </c>
      <c r="Z128" s="4"/>
      <c r="AA128" s="3">
        <f t="shared" si="40"/>
        <v>0.28398705601266117</v>
      </c>
      <c r="AB128" s="4">
        <f t="shared" si="41"/>
        <v>-1.3322676295501878E-15</v>
      </c>
      <c r="AC128" s="4">
        <f t="shared" si="42"/>
        <v>-1.3322676295501878E-15</v>
      </c>
    </row>
    <row r="129" spans="1:29" x14ac:dyDescent="0.3">
      <c r="A129" s="2">
        <v>44013</v>
      </c>
      <c r="B129">
        <v>-3.4320018370072147E-2</v>
      </c>
      <c r="C129">
        <v>0.2929811106112552</v>
      </c>
      <c r="D129">
        <v>305.96282958984381</v>
      </c>
      <c r="E129">
        <v>0</v>
      </c>
      <c r="G129" s="3">
        <f>D129/$D$4-1</f>
        <v>-3.4320018370072036E-2</v>
      </c>
      <c r="I129" s="4">
        <f t="shared" si="43"/>
        <v>5.7234636226454532</v>
      </c>
      <c r="J129" s="4">
        <f t="shared" si="34"/>
        <v>6.9803664903957952E-3</v>
      </c>
      <c r="K129" s="3">
        <f>EXP(SUM($J$4:J129))-1</f>
        <v>-3.4320018370072147E-2</v>
      </c>
      <c r="L129" s="6">
        <f>K129-B129</f>
        <v>0</v>
      </c>
      <c r="M129" s="6">
        <f t="shared" si="35"/>
        <v>-1.1102230246251565E-16</v>
      </c>
      <c r="O129">
        <f t="shared" si="36"/>
        <v>0</v>
      </c>
      <c r="Q129" s="10">
        <f t="shared" si="31"/>
        <v>6.9803664903957952E-3</v>
      </c>
      <c r="R129">
        <f t="shared" si="32"/>
        <v>-2.904213147389827E-3</v>
      </c>
      <c r="S129" s="10">
        <f t="shared" si="33"/>
        <v>6.9803664903957952E-3</v>
      </c>
      <c r="T129" s="3">
        <f>EXP(SUM($S$4:S129))-1</f>
        <v>0.2929811106112552</v>
      </c>
      <c r="U129" s="3">
        <f>T129-C129</f>
        <v>0</v>
      </c>
      <c r="W129" s="8">
        <f t="shared" si="37"/>
        <v>12929.811106112549</v>
      </c>
      <c r="X129" s="4">
        <f t="shared" si="38"/>
        <v>42.259417993504343</v>
      </c>
      <c r="Y129" s="8">
        <f t="shared" si="39"/>
        <v>12929.811106112549</v>
      </c>
      <c r="Z129" s="4"/>
      <c r="AA129" s="3">
        <f t="shared" si="40"/>
        <v>0.29298111061125498</v>
      </c>
      <c r="AB129" s="4">
        <f t="shared" si="41"/>
        <v>0</v>
      </c>
      <c r="AC129" s="4">
        <f t="shared" si="42"/>
        <v>0</v>
      </c>
    </row>
    <row r="130" spans="1:29" x14ac:dyDescent="0.3">
      <c r="A130" s="2">
        <v>44014</v>
      </c>
      <c r="B130">
        <v>-2.9002213809455221E-2</v>
      </c>
      <c r="C130">
        <v>0.30010129636388377</v>
      </c>
      <c r="D130">
        <v>307.647705078125</v>
      </c>
      <c r="E130">
        <v>0</v>
      </c>
      <c r="G130" s="3">
        <f>D130/$D$4-1</f>
        <v>-2.9002213809455224E-2</v>
      </c>
      <c r="I130" s="4">
        <f t="shared" si="43"/>
        <v>5.7289553136368987</v>
      </c>
      <c r="J130" s="4">
        <f t="shared" si="34"/>
        <v>5.4916909914455303E-3</v>
      </c>
      <c r="K130" s="3">
        <f>EXP(SUM($J$4:J130))-1</f>
        <v>-2.9002213809455224E-2</v>
      </c>
      <c r="L130" s="6">
        <f>K130-B130</f>
        <v>0</v>
      </c>
      <c r="M130" s="6">
        <f t="shared" si="35"/>
        <v>0</v>
      </c>
      <c r="O130">
        <f t="shared" si="36"/>
        <v>0</v>
      </c>
      <c r="Q130" s="10">
        <f t="shared" si="31"/>
        <v>5.4916909914455303E-3</v>
      </c>
      <c r="R130">
        <f t="shared" si="32"/>
        <v>-2.904213147389827E-3</v>
      </c>
      <c r="S130" s="10">
        <f t="shared" si="33"/>
        <v>5.4916909914455303E-3</v>
      </c>
      <c r="T130" s="3">
        <f>EXP(SUM($S$4:S130))-1</f>
        <v>0.30010129636388383</v>
      </c>
      <c r="U130" s="3">
        <f>T130-C130</f>
        <v>0</v>
      </c>
      <c r="W130" s="8">
        <f t="shared" si="37"/>
        <v>13001.012963638834</v>
      </c>
      <c r="X130" s="4">
        <f t="shared" si="38"/>
        <v>42.259417993504343</v>
      </c>
      <c r="Y130" s="8">
        <f t="shared" si="39"/>
        <v>13001.012963638834</v>
      </c>
      <c r="Z130" s="4"/>
      <c r="AA130" s="3">
        <f t="shared" si="40"/>
        <v>0.30010129636388339</v>
      </c>
      <c r="AB130" s="4">
        <f t="shared" si="41"/>
        <v>-4.4408920985006262E-16</v>
      </c>
      <c r="AC130" s="4">
        <f t="shared" si="42"/>
        <v>0</v>
      </c>
    </row>
    <row r="131" spans="1:29" x14ac:dyDescent="0.3">
      <c r="A131" s="2">
        <v>44018</v>
      </c>
      <c r="B131">
        <v>-1.4012477624958721E-2</v>
      </c>
      <c r="C131">
        <v>0.32017155370409189</v>
      </c>
      <c r="D131">
        <v>312.39700317382813</v>
      </c>
      <c r="E131">
        <v>0</v>
      </c>
      <c r="G131" s="3">
        <f>D131/$D$4-1</f>
        <v>-1.4012477624959274E-2</v>
      </c>
      <c r="I131" s="4">
        <f t="shared" si="43"/>
        <v>5.7442748250060367</v>
      </c>
      <c r="J131" s="4">
        <f t="shared" si="34"/>
        <v>1.5319511369138006E-2</v>
      </c>
      <c r="K131" s="3">
        <f>EXP(SUM($J$4:J131))-1</f>
        <v>-1.4012477624958719E-2</v>
      </c>
      <c r="L131" s="6">
        <f>K131-B131</f>
        <v>0</v>
      </c>
      <c r="M131" s="6">
        <f t="shared" si="35"/>
        <v>5.5511151231257827E-16</v>
      </c>
      <c r="O131">
        <f t="shared" si="36"/>
        <v>0</v>
      </c>
      <c r="Q131" s="10">
        <f t="shared" si="31"/>
        <v>1.5319511369138006E-2</v>
      </c>
      <c r="R131">
        <f t="shared" si="32"/>
        <v>-2.904213147389827E-3</v>
      </c>
      <c r="S131" s="10">
        <f t="shared" si="33"/>
        <v>1.5319511369138006E-2</v>
      </c>
      <c r="T131" s="3">
        <f>EXP(SUM($S$4:S131))-1</f>
        <v>0.32017155370409189</v>
      </c>
      <c r="U131" s="3">
        <f>T131-C131</f>
        <v>0</v>
      </c>
      <c r="W131" s="8">
        <f t="shared" si="37"/>
        <v>13201.715537040905</v>
      </c>
      <c r="X131" s="4">
        <f t="shared" si="38"/>
        <v>42.259417993504343</v>
      </c>
      <c r="Y131" s="8">
        <f t="shared" si="39"/>
        <v>13201.715537040905</v>
      </c>
      <c r="Z131" s="4"/>
      <c r="AA131" s="3">
        <f t="shared" si="40"/>
        <v>0.32017155370409056</v>
      </c>
      <c r="AB131" s="4">
        <f t="shared" si="41"/>
        <v>-1.3322676295501878E-15</v>
      </c>
      <c r="AC131" s="4">
        <f t="shared" si="42"/>
        <v>-1.3322676295501878E-15</v>
      </c>
    </row>
    <row r="132" spans="1:29" x14ac:dyDescent="0.3">
      <c r="A132" s="2">
        <v>44019</v>
      </c>
      <c r="B132">
        <v>-2.418189993088082E-2</v>
      </c>
      <c r="C132">
        <v>0.3065553752624588</v>
      </c>
      <c r="D132">
        <v>309.17495727539063</v>
      </c>
      <c r="E132">
        <v>0</v>
      </c>
      <c r="G132" s="3">
        <f>D132/$D$4-1</f>
        <v>-2.4181899930881046E-2</v>
      </c>
      <c r="I132" s="4">
        <f t="shared" si="43"/>
        <v>5.7339073214390295</v>
      </c>
      <c r="J132" s="4">
        <f t="shared" si="34"/>
        <v>-1.0367503567007219E-2</v>
      </c>
      <c r="K132" s="3">
        <f>EXP(SUM($J$4:J132))-1</f>
        <v>-2.4181899930880824E-2</v>
      </c>
      <c r="L132" s="6">
        <f>K132-B132</f>
        <v>0</v>
      </c>
      <c r="M132" s="6">
        <f t="shared" si="35"/>
        <v>2.2204460492503131E-16</v>
      </c>
      <c r="O132">
        <f t="shared" si="36"/>
        <v>0</v>
      </c>
      <c r="Q132" s="10">
        <f t="shared" si="31"/>
        <v>-1.0367503567007219E-2</v>
      </c>
      <c r="R132">
        <f t="shared" si="32"/>
        <v>-2.904213147389827E-3</v>
      </c>
      <c r="S132" s="10">
        <f t="shared" si="33"/>
        <v>-1.0367503567007219E-2</v>
      </c>
      <c r="T132" s="3">
        <f>EXP(SUM($S$4:S132))-1</f>
        <v>0.3065553752624588</v>
      </c>
      <c r="U132" s="3">
        <f>T132-C132</f>
        <v>0</v>
      </c>
      <c r="W132" s="8">
        <f t="shared" si="37"/>
        <v>13065.553752624579</v>
      </c>
      <c r="X132" s="4">
        <f t="shared" si="38"/>
        <v>42.259417993504343</v>
      </c>
      <c r="Y132" s="8">
        <f t="shared" si="39"/>
        <v>13065.553752624579</v>
      </c>
      <c r="Z132" s="4"/>
      <c r="AA132" s="3">
        <f t="shared" si="40"/>
        <v>0.30655537526245791</v>
      </c>
      <c r="AB132" s="4">
        <f t="shared" si="41"/>
        <v>-8.8817841970012523E-16</v>
      </c>
      <c r="AC132" s="4">
        <f t="shared" si="42"/>
        <v>-8.8817841970012523E-16</v>
      </c>
    </row>
    <row r="133" spans="1:29" x14ac:dyDescent="0.3">
      <c r="A133" s="2">
        <v>44020</v>
      </c>
      <c r="B133">
        <v>-1.6718094906389092E-2</v>
      </c>
      <c r="C133">
        <v>0.31654891255590512</v>
      </c>
      <c r="D133">
        <v>311.53976440429688</v>
      </c>
      <c r="E133">
        <v>0</v>
      </c>
      <c r="G133" s="3">
        <f>D133/$D$4-1</f>
        <v>-1.671809490638887E-2</v>
      </c>
      <c r="I133" s="4">
        <f t="shared" si="43"/>
        <v>5.7415269846687869</v>
      </c>
      <c r="J133" s="4">
        <f t="shared" si="34"/>
        <v>7.6196632297573785E-3</v>
      </c>
      <c r="K133" s="3">
        <f>EXP(SUM($J$4:J133))-1</f>
        <v>-1.6718094906389092E-2</v>
      </c>
      <c r="L133" s="6">
        <f>K133-B133</f>
        <v>0</v>
      </c>
      <c r="M133" s="6">
        <f t="shared" si="35"/>
        <v>-2.2204460492503131E-16</v>
      </c>
      <c r="O133">
        <f t="shared" si="36"/>
        <v>0</v>
      </c>
      <c r="Q133" s="10">
        <f t="shared" ref="Q133:Q196" si="44">J133*(1-E133)</f>
        <v>7.6196632297573785E-3</v>
      </c>
      <c r="R133">
        <f t="shared" ref="R133:R196" si="45">LN(1-0.0029)</f>
        <v>-2.904213147389827E-3</v>
      </c>
      <c r="S133" s="10">
        <f t="shared" ref="S133:S196" si="46">IF(O133=1, Q133+R133,Q133)</f>
        <v>7.6196632297573785E-3</v>
      </c>
      <c r="T133" s="3">
        <f>EXP(SUM($S$4:S133))-1</f>
        <v>0.31654891255590512</v>
      </c>
      <c r="U133" s="3">
        <f>T133-C133</f>
        <v>0</v>
      </c>
      <c r="W133" s="8">
        <f t="shared" si="37"/>
        <v>13165.489125559046</v>
      </c>
      <c r="X133" s="4">
        <f t="shared" si="38"/>
        <v>42.259417993504343</v>
      </c>
      <c r="Y133" s="8">
        <f t="shared" si="39"/>
        <v>13165.489125559046</v>
      </c>
      <c r="Z133" s="4"/>
      <c r="AA133" s="3">
        <f t="shared" si="40"/>
        <v>0.31654891255590467</v>
      </c>
      <c r="AB133" s="4">
        <f t="shared" si="41"/>
        <v>-4.4408920985006262E-16</v>
      </c>
      <c r="AC133" s="4">
        <f t="shared" si="42"/>
        <v>-4.4408920985006262E-16</v>
      </c>
    </row>
    <row r="134" spans="1:29" x14ac:dyDescent="0.3">
      <c r="A134" s="2">
        <v>44021</v>
      </c>
      <c r="B134">
        <v>-2.2315900514962461E-2</v>
      </c>
      <c r="C134">
        <v>0.3090538240685754</v>
      </c>
      <c r="D134">
        <v>309.76617431640619</v>
      </c>
      <c r="E134">
        <v>0</v>
      </c>
      <c r="G134" s="3">
        <f>D134/$D$4-1</f>
        <v>-2.2315900514963238E-2</v>
      </c>
      <c r="I134" s="4">
        <f t="shared" si="43"/>
        <v>5.735817736470934</v>
      </c>
      <c r="J134" s="4">
        <f t="shared" ref="J134:J197" si="47">I134-I133</f>
        <v>-5.7092481978529008E-3</v>
      </c>
      <c r="K134" s="3">
        <f>EXP(SUM($J$4:J134))-1</f>
        <v>-2.2315900514963349E-2</v>
      </c>
      <c r="L134" s="6">
        <f>K134-B134</f>
        <v>-8.8817841970012523E-16</v>
      </c>
      <c r="M134" s="6">
        <f t="shared" ref="M134:M197" si="48">K134-G134</f>
        <v>-1.1102230246251565E-16</v>
      </c>
      <c r="O134">
        <f t="shared" ref="O134:O197" si="49">IF(E134&lt;&gt;E133,1,0)</f>
        <v>0</v>
      </c>
      <c r="Q134" s="10">
        <f t="shared" si="44"/>
        <v>-5.7092481978529008E-3</v>
      </c>
      <c r="R134">
        <f t="shared" si="45"/>
        <v>-2.904213147389827E-3</v>
      </c>
      <c r="S134" s="10">
        <f t="shared" si="46"/>
        <v>-5.7092481978529008E-3</v>
      </c>
      <c r="T134" s="3">
        <f>EXP(SUM($S$4:S134))-1</f>
        <v>0.30905382406857429</v>
      </c>
      <c r="U134" s="3">
        <f>T134-C134</f>
        <v>-1.1102230246251565E-15</v>
      </c>
      <c r="W134" s="8">
        <f t="shared" si="37"/>
        <v>13090.538240685739</v>
      </c>
      <c r="X134" s="4">
        <f t="shared" si="38"/>
        <v>42.259417993504343</v>
      </c>
      <c r="Y134" s="8">
        <f t="shared" si="39"/>
        <v>13090.538240685739</v>
      </c>
      <c r="Z134" s="4"/>
      <c r="AA134" s="3">
        <f t="shared" si="40"/>
        <v>0.30905382406857385</v>
      </c>
      <c r="AB134" s="4">
        <f t="shared" si="41"/>
        <v>-4.4408920985006262E-16</v>
      </c>
      <c r="AC134" s="4">
        <f t="shared" si="42"/>
        <v>-1.5543122344752192E-15</v>
      </c>
    </row>
    <row r="135" spans="1:29" x14ac:dyDescent="0.3">
      <c r="A135" s="2">
        <v>44022</v>
      </c>
      <c r="B135">
        <v>-1.233314557434562E-2</v>
      </c>
      <c r="C135">
        <v>0.32242006735373979</v>
      </c>
      <c r="D135">
        <v>312.9290771484375</v>
      </c>
      <c r="E135">
        <v>0</v>
      </c>
      <c r="G135" s="3">
        <f>D135/$D$4-1</f>
        <v>-1.2333145574346061E-2</v>
      </c>
      <c r="I135" s="4">
        <f t="shared" si="43"/>
        <v>5.7459765742845574</v>
      </c>
      <c r="J135" s="4">
        <f t="shared" si="47"/>
        <v>1.0158837813623478E-2</v>
      </c>
      <c r="K135" s="3">
        <f>EXP(SUM($J$4:J135))-1</f>
        <v>-1.2333145574345616E-2</v>
      </c>
      <c r="L135" s="6">
        <f>K135-B135</f>
        <v>0</v>
      </c>
      <c r="M135" s="6">
        <f t="shared" si="48"/>
        <v>4.4408920985006262E-16</v>
      </c>
      <c r="O135">
        <f t="shared" si="49"/>
        <v>0</v>
      </c>
      <c r="Q135" s="10">
        <f t="shared" si="44"/>
        <v>1.0158837813623478E-2</v>
      </c>
      <c r="R135">
        <f t="shared" si="45"/>
        <v>-2.904213147389827E-3</v>
      </c>
      <c r="S135" s="10">
        <f t="shared" si="46"/>
        <v>1.0158837813623478E-2</v>
      </c>
      <c r="T135" s="3">
        <f>EXP(SUM($S$4:S135))-1</f>
        <v>0.32242006735373985</v>
      </c>
      <c r="U135" s="3">
        <f>T135-C135</f>
        <v>0</v>
      </c>
      <c r="W135" s="8">
        <f t="shared" si="37"/>
        <v>13224.200673537389</v>
      </c>
      <c r="X135" s="4">
        <f t="shared" si="38"/>
        <v>42.259417993504343</v>
      </c>
      <c r="Y135" s="8">
        <f t="shared" si="39"/>
        <v>13224.200673537389</v>
      </c>
      <c r="Z135" s="4"/>
      <c r="AA135" s="3">
        <f t="shared" si="40"/>
        <v>0.32242006735373896</v>
      </c>
      <c r="AB135" s="4">
        <f t="shared" si="41"/>
        <v>-8.8817841970012523E-16</v>
      </c>
      <c r="AC135" s="4">
        <f t="shared" si="42"/>
        <v>-8.3266726846886741E-16</v>
      </c>
    </row>
    <row r="136" spans="1:29" x14ac:dyDescent="0.3">
      <c r="A136" s="2">
        <v>44025</v>
      </c>
      <c r="B136">
        <v>-2.0885458284756409E-2</v>
      </c>
      <c r="C136">
        <v>0.31096909084293212</v>
      </c>
      <c r="D136">
        <v>310.21939086914063</v>
      </c>
      <c r="E136">
        <v>0</v>
      </c>
      <c r="G136" s="3">
        <f>D136/$D$4-1</f>
        <v>-2.0885458284756186E-2</v>
      </c>
      <c r="I136" s="4">
        <f t="shared" si="43"/>
        <v>5.7372797596499039</v>
      </c>
      <c r="J136" s="4">
        <f t="shared" si="47"/>
        <v>-8.6968146346535491E-3</v>
      </c>
      <c r="K136" s="3">
        <f>EXP(SUM($J$4:J136))-1</f>
        <v>-2.0885458284756409E-2</v>
      </c>
      <c r="L136" s="6">
        <f>K136-B136</f>
        <v>0</v>
      </c>
      <c r="M136" s="6">
        <f t="shared" si="48"/>
        <v>-2.2204460492503131E-16</v>
      </c>
      <c r="O136">
        <f t="shared" si="49"/>
        <v>0</v>
      </c>
      <c r="Q136" s="10">
        <f t="shared" si="44"/>
        <v>-8.6968146346535491E-3</v>
      </c>
      <c r="R136">
        <f t="shared" si="45"/>
        <v>-2.904213147389827E-3</v>
      </c>
      <c r="S136" s="10">
        <f t="shared" si="46"/>
        <v>-8.6968146346535491E-3</v>
      </c>
      <c r="T136" s="3">
        <f>EXP(SUM($S$4:S136))-1</f>
        <v>0.31096909084293212</v>
      </c>
      <c r="U136" s="3">
        <f>T136-C136</f>
        <v>0</v>
      </c>
      <c r="W136" s="8">
        <f t="shared" si="37"/>
        <v>13109.690908429318</v>
      </c>
      <c r="X136" s="4">
        <f t="shared" si="38"/>
        <v>42.259417993504343</v>
      </c>
      <c r="Y136" s="8">
        <f t="shared" si="39"/>
        <v>13109.690908429318</v>
      </c>
      <c r="Z136" s="4"/>
      <c r="AA136" s="3">
        <f t="shared" si="40"/>
        <v>0.31096909084293189</v>
      </c>
      <c r="AB136" s="4">
        <f t="shared" si="41"/>
        <v>0</v>
      </c>
      <c r="AC136" s="4">
        <f t="shared" si="42"/>
        <v>0</v>
      </c>
    </row>
    <row r="137" spans="1:29" x14ac:dyDescent="0.3">
      <c r="A137" s="2">
        <v>44026</v>
      </c>
      <c r="B137">
        <v>-8.1969897431189986E-3</v>
      </c>
      <c r="C137">
        <v>0.3279581042417925</v>
      </c>
      <c r="D137">
        <v>314.23956298828119</v>
      </c>
      <c r="E137">
        <v>0</v>
      </c>
      <c r="G137" s="3">
        <f>D137/$D$4-1</f>
        <v>-8.1969897431196648E-3</v>
      </c>
      <c r="I137" s="4">
        <f t="shared" si="43"/>
        <v>5.7501556344710183</v>
      </c>
      <c r="J137" s="4">
        <f t="shared" si="47"/>
        <v>1.2875874821114408E-2</v>
      </c>
      <c r="K137" s="3">
        <f>EXP(SUM($J$4:J137))-1</f>
        <v>-8.1969897431198868E-3</v>
      </c>
      <c r="L137" s="6">
        <f>K137-B137</f>
        <v>-8.8817841970012523E-16</v>
      </c>
      <c r="M137" s="6">
        <f t="shared" si="48"/>
        <v>-2.2204460492503131E-16</v>
      </c>
      <c r="O137">
        <f t="shared" si="49"/>
        <v>0</v>
      </c>
      <c r="Q137" s="10">
        <f t="shared" si="44"/>
        <v>1.2875874821114408E-2</v>
      </c>
      <c r="R137">
        <f t="shared" si="45"/>
        <v>-2.904213147389827E-3</v>
      </c>
      <c r="S137" s="10">
        <f t="shared" si="46"/>
        <v>1.2875874821114408E-2</v>
      </c>
      <c r="T137" s="3">
        <f>EXP(SUM($S$4:S137))-1</f>
        <v>0.32795810424179139</v>
      </c>
      <c r="U137" s="3">
        <f>T137-C137</f>
        <v>-1.1102230246251565E-15</v>
      </c>
      <c r="W137" s="8">
        <f t="shared" ref="W137:W170" si="50">X137*D137</f>
        <v>13279.581042417911</v>
      </c>
      <c r="X137" s="4">
        <f t="shared" ref="X137:X170" si="51">X136</f>
        <v>42.259417993504343</v>
      </c>
      <c r="Y137" s="8">
        <f t="shared" ref="Y137:Y170" si="52">W137</f>
        <v>13279.581042417911</v>
      </c>
      <c r="Z137" s="4"/>
      <c r="AA137" s="3">
        <f t="shared" ref="AA137:AA170" si="53">Y137/$W$1-1</f>
        <v>0.32795810424179117</v>
      </c>
      <c r="AB137" s="4">
        <f t="shared" ref="AB137:AB170" si="54">AA137-T137</f>
        <v>0</v>
      </c>
      <c r="AC137" s="4">
        <f t="shared" ref="AC137:AC170" si="55">AA137-C137</f>
        <v>-1.3322676295501878E-15</v>
      </c>
    </row>
    <row r="138" spans="1:29" x14ac:dyDescent="0.3">
      <c r="A138" s="2">
        <v>44027</v>
      </c>
      <c r="B138">
        <v>9.1484346525549931E-4</v>
      </c>
      <c r="C138">
        <v>0.34015824139445788</v>
      </c>
      <c r="D138">
        <v>317.12652587890619</v>
      </c>
      <c r="E138">
        <v>0</v>
      </c>
      <c r="G138" s="3">
        <f>D138/$D$4-1</f>
        <v>9.1484346525505522E-4</v>
      </c>
      <c r="I138" s="4">
        <f t="shared" si="43"/>
        <v>5.7593008295086783</v>
      </c>
      <c r="J138" s="4">
        <f t="shared" si="47"/>
        <v>9.1451950376599811E-3</v>
      </c>
      <c r="K138" s="3">
        <f>EXP(SUM($J$4:J138))-1</f>
        <v>9.1484346525549931E-4</v>
      </c>
      <c r="L138" s="6">
        <f>K138-B138</f>
        <v>0</v>
      </c>
      <c r="M138" s="6">
        <f t="shared" si="48"/>
        <v>4.4408920985006262E-16</v>
      </c>
      <c r="O138">
        <f t="shared" si="49"/>
        <v>0</v>
      </c>
      <c r="Q138" s="10">
        <f t="shared" si="44"/>
        <v>9.1451950376599811E-3</v>
      </c>
      <c r="R138">
        <f t="shared" si="45"/>
        <v>-2.904213147389827E-3</v>
      </c>
      <c r="S138" s="10">
        <f t="shared" si="46"/>
        <v>9.1451950376599811E-3</v>
      </c>
      <c r="T138" s="3">
        <f>EXP(SUM($S$4:S138))-1</f>
        <v>0.34015824139445794</v>
      </c>
      <c r="U138" s="3">
        <f>T138-C138</f>
        <v>0</v>
      </c>
      <c r="W138" s="8">
        <f t="shared" si="50"/>
        <v>13401.582413944569</v>
      </c>
      <c r="X138" s="4">
        <f t="shared" si="51"/>
        <v>42.259417993504343</v>
      </c>
      <c r="Y138" s="8">
        <f t="shared" si="52"/>
        <v>13401.582413944569</v>
      </c>
      <c r="Z138" s="4"/>
      <c r="AA138" s="3">
        <f t="shared" si="53"/>
        <v>0.34015824139445683</v>
      </c>
      <c r="AB138" s="4">
        <f t="shared" si="54"/>
        <v>-1.1102230246251565E-15</v>
      </c>
      <c r="AC138" s="4">
        <f t="shared" si="55"/>
        <v>-1.0547118733938987E-15</v>
      </c>
    </row>
    <row r="139" spans="1:29" x14ac:dyDescent="0.3">
      <c r="A139" s="2">
        <v>44028</v>
      </c>
      <c r="B139">
        <v>-2.3815981808695819E-3</v>
      </c>
      <c r="C139">
        <v>0.33574452581398401</v>
      </c>
      <c r="D139">
        <v>316.08209228515619</v>
      </c>
      <c r="E139">
        <v>0</v>
      </c>
      <c r="G139" s="3">
        <f>D139/$D$4-1</f>
        <v>-2.3815981808699149E-3</v>
      </c>
      <c r="I139" s="4">
        <f t="shared" si="43"/>
        <v>5.7560019655609667</v>
      </c>
      <c r="J139" s="4">
        <f t="shared" si="47"/>
        <v>-3.2988639477116166E-3</v>
      </c>
      <c r="K139" s="3">
        <f>EXP(SUM($J$4:J139))-1</f>
        <v>-2.3815981808695819E-3</v>
      </c>
      <c r="L139" s="6">
        <f>K139-B139</f>
        <v>0</v>
      </c>
      <c r="M139" s="6">
        <f t="shared" si="48"/>
        <v>3.3306690738754696E-16</v>
      </c>
      <c r="O139">
        <f t="shared" si="49"/>
        <v>0</v>
      </c>
      <c r="Q139" s="10">
        <f t="shared" si="44"/>
        <v>-3.2988639477116166E-3</v>
      </c>
      <c r="R139">
        <f t="shared" si="45"/>
        <v>-2.904213147389827E-3</v>
      </c>
      <c r="S139" s="10">
        <f t="shared" si="46"/>
        <v>-3.2988639477116166E-3</v>
      </c>
      <c r="T139" s="3">
        <f>EXP(SUM($S$4:S139))-1</f>
        <v>0.33574452581398395</v>
      </c>
      <c r="U139" s="3">
        <f>T139-C139</f>
        <v>0</v>
      </c>
      <c r="W139" s="8">
        <f t="shared" si="50"/>
        <v>13357.445258139829</v>
      </c>
      <c r="X139" s="4">
        <f t="shared" si="51"/>
        <v>42.259417993504343</v>
      </c>
      <c r="Y139" s="8">
        <f t="shared" si="52"/>
        <v>13357.445258139829</v>
      </c>
      <c r="Z139" s="4"/>
      <c r="AA139" s="3">
        <f t="shared" si="53"/>
        <v>0.33574452581398284</v>
      </c>
      <c r="AB139" s="4">
        <f t="shared" si="54"/>
        <v>-1.1102230246251565E-15</v>
      </c>
      <c r="AC139" s="4">
        <f t="shared" si="55"/>
        <v>-1.1657341758564144E-15</v>
      </c>
    </row>
    <row r="140" spans="1:29" x14ac:dyDescent="0.3">
      <c r="A140" s="2">
        <v>44029</v>
      </c>
      <c r="B140">
        <v>5.1059014627474753E-4</v>
      </c>
      <c r="C140">
        <v>0.33961697315312839</v>
      </c>
      <c r="D140">
        <v>316.99844360351563</v>
      </c>
      <c r="E140">
        <v>0</v>
      </c>
      <c r="G140" s="3">
        <f>D140/$D$4-1</f>
        <v>5.1059014627474753E-4</v>
      </c>
      <c r="I140" s="4">
        <f t="shared" si="43"/>
        <v>5.7588968640971379</v>
      </c>
      <c r="J140" s="4">
        <f t="shared" si="47"/>
        <v>2.8948985361711976E-3</v>
      </c>
      <c r="K140" s="3">
        <f>EXP(SUM($J$4:J140))-1</f>
        <v>5.1059014627474753E-4</v>
      </c>
      <c r="L140" s="6">
        <f>K140-B140</f>
        <v>0</v>
      </c>
      <c r="M140" s="6">
        <f t="shared" si="48"/>
        <v>0</v>
      </c>
      <c r="O140">
        <f t="shared" si="49"/>
        <v>0</v>
      </c>
      <c r="Q140" s="10">
        <f t="shared" si="44"/>
        <v>2.8948985361711976E-3</v>
      </c>
      <c r="R140">
        <f t="shared" si="45"/>
        <v>-2.904213147389827E-3</v>
      </c>
      <c r="S140" s="10">
        <f t="shared" si="46"/>
        <v>2.8948985361711976E-3</v>
      </c>
      <c r="T140" s="3">
        <f>EXP(SUM($S$4:S140))-1</f>
        <v>0.33961697315312844</v>
      </c>
      <c r="U140" s="3">
        <f>T140-C140</f>
        <v>0</v>
      </c>
      <c r="W140" s="8">
        <f t="shared" si="50"/>
        <v>13396.169731531279</v>
      </c>
      <c r="X140" s="4">
        <f t="shared" si="51"/>
        <v>42.259417993504343</v>
      </c>
      <c r="Y140" s="8">
        <f t="shared" si="52"/>
        <v>13396.169731531279</v>
      </c>
      <c r="Z140" s="4"/>
      <c r="AA140" s="3">
        <f t="shared" si="53"/>
        <v>0.339616973153128</v>
      </c>
      <c r="AB140" s="4">
        <f t="shared" si="54"/>
        <v>-4.4408920985006262E-16</v>
      </c>
      <c r="AC140" s="4">
        <f t="shared" si="55"/>
        <v>0</v>
      </c>
    </row>
    <row r="141" spans="1:29" x14ac:dyDescent="0.3">
      <c r="A141" s="2">
        <v>44032</v>
      </c>
      <c r="B141">
        <v>8.596330763013027E-3</v>
      </c>
      <c r="C141">
        <v>0.35044324073827487</v>
      </c>
      <c r="D141">
        <v>319.560302734375</v>
      </c>
      <c r="E141">
        <v>0</v>
      </c>
      <c r="G141" s="3">
        <f>D141/$D$4-1</f>
        <v>8.596330763013027E-3</v>
      </c>
      <c r="I141" s="4">
        <f t="shared" si="43"/>
        <v>5.7669459969609171</v>
      </c>
      <c r="J141" s="4">
        <f t="shared" si="47"/>
        <v>8.0491328637792847E-3</v>
      </c>
      <c r="K141" s="3">
        <f>EXP(SUM($J$4:J141))-1</f>
        <v>8.596330763013027E-3</v>
      </c>
      <c r="L141" s="6">
        <f>K141-B141</f>
        <v>0</v>
      </c>
      <c r="M141" s="6">
        <f t="shared" si="48"/>
        <v>0</v>
      </c>
      <c r="O141">
        <f t="shared" si="49"/>
        <v>0</v>
      </c>
      <c r="Q141" s="10">
        <f t="shared" si="44"/>
        <v>8.0491328637792847E-3</v>
      </c>
      <c r="R141">
        <f t="shared" si="45"/>
        <v>-2.904213147389827E-3</v>
      </c>
      <c r="S141" s="10">
        <f t="shared" si="46"/>
        <v>8.0491328637792847E-3</v>
      </c>
      <c r="T141" s="3">
        <f>EXP(SUM($S$4:S141))-1</f>
        <v>0.35044324073827493</v>
      </c>
      <c r="U141" s="3">
        <f>T141-C141</f>
        <v>0</v>
      </c>
      <c r="W141" s="8">
        <f t="shared" si="50"/>
        <v>13504.432407382741</v>
      </c>
      <c r="X141" s="4">
        <f t="shared" si="51"/>
        <v>42.259417993504343</v>
      </c>
      <c r="Y141" s="8">
        <f t="shared" si="52"/>
        <v>13504.432407382741</v>
      </c>
      <c r="Z141" s="4"/>
      <c r="AA141" s="3">
        <f t="shared" si="53"/>
        <v>0.35044324073827404</v>
      </c>
      <c r="AB141" s="4">
        <f t="shared" si="54"/>
        <v>-8.8817841970012523E-16</v>
      </c>
      <c r="AC141" s="4">
        <f t="shared" si="55"/>
        <v>-8.3266726846886741E-16</v>
      </c>
    </row>
    <row r="142" spans="1:29" x14ac:dyDescent="0.3">
      <c r="A142" s="2">
        <v>44033</v>
      </c>
      <c r="B142">
        <v>1.074223490729853E-2</v>
      </c>
      <c r="C142">
        <v>0.35331646331358407</v>
      </c>
      <c r="D142">
        <v>320.24020385742188</v>
      </c>
      <c r="E142">
        <v>0</v>
      </c>
      <c r="G142" s="3">
        <f>D142/$D$4-1</f>
        <v>1.0742234907298087E-2</v>
      </c>
      <c r="I142" s="4">
        <f t="shared" si="43"/>
        <v>5.7690713512611262</v>
      </c>
      <c r="J142" s="4">
        <f t="shared" si="47"/>
        <v>2.1253543002091035E-3</v>
      </c>
      <c r="K142" s="3">
        <f>EXP(SUM($J$4:J142))-1</f>
        <v>1.0742234907298531E-2</v>
      </c>
      <c r="L142" s="6">
        <f>K142-B142</f>
        <v>0</v>
      </c>
      <c r="M142" s="6">
        <f t="shared" si="48"/>
        <v>4.4408920985006262E-16</v>
      </c>
      <c r="O142">
        <f t="shared" si="49"/>
        <v>0</v>
      </c>
      <c r="Q142" s="10">
        <f t="shared" si="44"/>
        <v>2.1253543002091035E-3</v>
      </c>
      <c r="R142">
        <f t="shared" si="45"/>
        <v>-2.904213147389827E-3</v>
      </c>
      <c r="S142" s="10">
        <f t="shared" si="46"/>
        <v>2.1253543002091035E-3</v>
      </c>
      <c r="T142" s="3">
        <f>EXP(SUM($S$4:S142))-1</f>
        <v>0.35331646331358413</v>
      </c>
      <c r="U142" s="3">
        <f>T142-C142</f>
        <v>0</v>
      </c>
      <c r="W142" s="8">
        <f t="shared" si="50"/>
        <v>13533.164633135833</v>
      </c>
      <c r="X142" s="4">
        <f t="shared" si="51"/>
        <v>42.259417993504343</v>
      </c>
      <c r="Y142" s="8">
        <f t="shared" si="52"/>
        <v>13533.164633135833</v>
      </c>
      <c r="Z142" s="4"/>
      <c r="AA142" s="3">
        <f t="shared" si="53"/>
        <v>0.35331646331358324</v>
      </c>
      <c r="AB142" s="4">
        <f t="shared" si="54"/>
        <v>-8.8817841970012523E-16</v>
      </c>
      <c r="AC142" s="4">
        <f t="shared" si="55"/>
        <v>-8.3266726846886741E-16</v>
      </c>
    </row>
    <row r="143" spans="1:29" x14ac:dyDescent="0.3">
      <c r="A143" s="2">
        <v>44034</v>
      </c>
      <c r="B143">
        <v>1.6495307694856631E-2</v>
      </c>
      <c r="C143">
        <v>0.36101944420144427</v>
      </c>
      <c r="D143">
        <v>322.06298828125</v>
      </c>
      <c r="E143">
        <v>0</v>
      </c>
      <c r="G143" s="3">
        <f>D143/$D$4-1</f>
        <v>1.6495307694856409E-2</v>
      </c>
      <c r="I143" s="4">
        <f t="shared" si="43"/>
        <v>5.7747471421944159</v>
      </c>
      <c r="J143" s="4">
        <f t="shared" si="47"/>
        <v>5.6757909332896261E-3</v>
      </c>
      <c r="K143" s="3">
        <f>EXP(SUM($J$4:J143))-1</f>
        <v>1.6495307694856631E-2</v>
      </c>
      <c r="L143" s="6">
        <f>K143-B143</f>
        <v>0</v>
      </c>
      <c r="M143" s="6">
        <f t="shared" si="48"/>
        <v>2.2204460492503131E-16</v>
      </c>
      <c r="O143">
        <f t="shared" si="49"/>
        <v>0</v>
      </c>
      <c r="Q143" s="10">
        <f t="shared" si="44"/>
        <v>5.6757909332896261E-3</v>
      </c>
      <c r="R143">
        <f t="shared" si="45"/>
        <v>-2.904213147389827E-3</v>
      </c>
      <c r="S143" s="10">
        <f t="shared" si="46"/>
        <v>5.6757909332896261E-3</v>
      </c>
      <c r="T143" s="3">
        <f>EXP(SUM($S$4:S143))-1</f>
        <v>0.36101944420144427</v>
      </c>
      <c r="U143" s="3">
        <f>T143-C143</f>
        <v>0</v>
      </c>
      <c r="W143" s="8">
        <f t="shared" si="50"/>
        <v>13610.194442014434</v>
      </c>
      <c r="X143" s="4">
        <f t="shared" si="51"/>
        <v>42.259417993504343</v>
      </c>
      <c r="Y143" s="8">
        <f t="shared" si="52"/>
        <v>13610.194442014434</v>
      </c>
      <c r="Z143" s="4"/>
      <c r="AA143" s="3">
        <f t="shared" si="53"/>
        <v>0.36101944420144338</v>
      </c>
      <c r="AB143" s="4">
        <f t="shared" si="54"/>
        <v>-8.8817841970012523E-16</v>
      </c>
      <c r="AC143" s="4">
        <f t="shared" si="55"/>
        <v>-8.8817841970012523E-16</v>
      </c>
    </row>
    <row r="144" spans="1:29" x14ac:dyDescent="0.3">
      <c r="A144" s="2">
        <v>44035</v>
      </c>
      <c r="B144">
        <v>4.3668412491342226E-3</v>
      </c>
      <c r="C144">
        <v>0.3447802362719885</v>
      </c>
      <c r="D144">
        <v>318.22024536132813</v>
      </c>
      <c r="E144">
        <v>0</v>
      </c>
      <c r="G144" s="3">
        <f>D144/$D$4-1</f>
        <v>4.3668412491340014E-3</v>
      </c>
      <c r="I144" s="4">
        <f t="shared" si="43"/>
        <v>5.7627437385224907</v>
      </c>
      <c r="J144" s="4">
        <f t="shared" si="47"/>
        <v>-1.2003403671925206E-2</v>
      </c>
      <c r="K144" s="3">
        <f>EXP(SUM($J$4:J144))-1</f>
        <v>4.3668412491342234E-3</v>
      </c>
      <c r="L144" s="6">
        <f>K144-B144</f>
        <v>0</v>
      </c>
      <c r="M144" s="6">
        <f t="shared" si="48"/>
        <v>2.2204460492503131E-16</v>
      </c>
      <c r="O144">
        <f t="shared" si="49"/>
        <v>0</v>
      </c>
      <c r="Q144" s="10">
        <f t="shared" si="44"/>
        <v>-1.2003403671925206E-2</v>
      </c>
      <c r="R144">
        <f t="shared" si="45"/>
        <v>-2.904213147389827E-3</v>
      </c>
      <c r="S144" s="10">
        <f t="shared" si="46"/>
        <v>-1.2003403671925206E-2</v>
      </c>
      <c r="T144" s="3">
        <f>EXP(SUM($S$4:S144))-1</f>
        <v>0.3447802362719885</v>
      </c>
      <c r="U144" s="3">
        <f>T144-C144</f>
        <v>0</v>
      </c>
      <c r="W144" s="8">
        <f t="shared" si="50"/>
        <v>13447.802362719876</v>
      </c>
      <c r="X144" s="4">
        <f t="shared" si="51"/>
        <v>42.259417993504343</v>
      </c>
      <c r="Y144" s="8">
        <f t="shared" si="52"/>
        <v>13447.802362719876</v>
      </c>
      <c r="Z144" s="4"/>
      <c r="AA144" s="3">
        <f t="shared" si="53"/>
        <v>0.34478023627198762</v>
      </c>
      <c r="AB144" s="4">
        <f t="shared" si="54"/>
        <v>-8.8817841970012523E-16</v>
      </c>
      <c r="AC144" s="4">
        <f t="shared" si="55"/>
        <v>-8.8817841970012523E-16</v>
      </c>
    </row>
    <row r="145" spans="1:29" x14ac:dyDescent="0.3">
      <c r="A145" s="2">
        <v>44036</v>
      </c>
      <c r="B145">
        <v>-2.1015971329120249E-3</v>
      </c>
      <c r="C145">
        <v>0.33611942854868643</v>
      </c>
      <c r="D145">
        <v>316.17080688476563</v>
      </c>
      <c r="E145">
        <v>0</v>
      </c>
      <c r="G145" s="3">
        <f>D145/$D$4-1</f>
        <v>-2.1015971329125804E-3</v>
      </c>
      <c r="I145" s="4">
        <f t="shared" ref="I145:I208" si="56">LN(D145)</f>
        <v>5.7562825956705579</v>
      </c>
      <c r="J145" s="4">
        <f t="shared" si="47"/>
        <v>-6.4611428519327774E-3</v>
      </c>
      <c r="K145" s="3">
        <f>EXP(SUM($J$4:J145))-1</f>
        <v>-2.1015971329120253E-3</v>
      </c>
      <c r="L145" s="6">
        <f>K145-B145</f>
        <v>0</v>
      </c>
      <c r="M145" s="6">
        <f t="shared" si="48"/>
        <v>5.5511151231257827E-16</v>
      </c>
      <c r="O145">
        <f t="shared" si="49"/>
        <v>0</v>
      </c>
      <c r="Q145" s="10">
        <f t="shared" si="44"/>
        <v>-6.4611428519327774E-3</v>
      </c>
      <c r="R145">
        <f t="shared" si="45"/>
        <v>-2.904213147389827E-3</v>
      </c>
      <c r="S145" s="10">
        <f t="shared" si="46"/>
        <v>-6.4611428519327774E-3</v>
      </c>
      <c r="T145" s="3">
        <f>EXP(SUM($S$4:S145))-1</f>
        <v>0.33611942854868637</v>
      </c>
      <c r="U145" s="3">
        <f>T145-C145</f>
        <v>0</v>
      </c>
      <c r="W145" s="8">
        <f t="shared" si="50"/>
        <v>13361.194285486852</v>
      </c>
      <c r="X145" s="4">
        <f t="shared" si="51"/>
        <v>42.259417993504343</v>
      </c>
      <c r="Y145" s="8">
        <f t="shared" si="52"/>
        <v>13361.194285486852</v>
      </c>
      <c r="Z145" s="4"/>
      <c r="AA145" s="3">
        <f t="shared" si="53"/>
        <v>0.33611942854868526</v>
      </c>
      <c r="AB145" s="4">
        <f t="shared" si="54"/>
        <v>-1.1102230246251565E-15</v>
      </c>
      <c r="AC145" s="4">
        <f t="shared" si="55"/>
        <v>-1.1657341758564144E-15</v>
      </c>
    </row>
    <row r="146" spans="1:29" x14ac:dyDescent="0.3">
      <c r="A146" s="2">
        <v>44039</v>
      </c>
      <c r="B146">
        <v>5.1754442066851416E-3</v>
      </c>
      <c r="C146">
        <v>0.34586290172015599</v>
      </c>
      <c r="D146">
        <v>318.4764404296875</v>
      </c>
      <c r="E146">
        <v>0</v>
      </c>
      <c r="G146" s="3">
        <f>D146/$D$4-1</f>
        <v>5.1754442066849204E-3</v>
      </c>
      <c r="I146" s="4">
        <f t="shared" si="56"/>
        <v>5.7635485018828279</v>
      </c>
      <c r="J146" s="4">
        <f t="shared" si="47"/>
        <v>7.265906212269968E-3</v>
      </c>
      <c r="K146" s="3">
        <f>EXP(SUM($J$4:J146))-1</f>
        <v>5.1754442066851425E-3</v>
      </c>
      <c r="L146" s="6">
        <f>K146-B146</f>
        <v>0</v>
      </c>
      <c r="M146" s="6">
        <f t="shared" si="48"/>
        <v>2.2204460492503131E-16</v>
      </c>
      <c r="O146">
        <f t="shared" si="49"/>
        <v>0</v>
      </c>
      <c r="Q146" s="10">
        <f t="shared" si="44"/>
        <v>7.265906212269968E-3</v>
      </c>
      <c r="R146">
        <f t="shared" si="45"/>
        <v>-2.904213147389827E-3</v>
      </c>
      <c r="S146" s="10">
        <f t="shared" si="46"/>
        <v>7.265906212269968E-3</v>
      </c>
      <c r="T146" s="3">
        <f>EXP(SUM($S$4:S146))-1</f>
        <v>0.34586290172015599</v>
      </c>
      <c r="U146" s="3">
        <f>T146-C146</f>
        <v>0</v>
      </c>
      <c r="W146" s="8">
        <f t="shared" si="50"/>
        <v>13458.629017201551</v>
      </c>
      <c r="X146" s="4">
        <f t="shared" si="51"/>
        <v>42.259417993504343</v>
      </c>
      <c r="Y146" s="8">
        <f t="shared" si="52"/>
        <v>13458.629017201551</v>
      </c>
      <c r="Z146" s="4"/>
      <c r="AA146" s="3">
        <f t="shared" si="53"/>
        <v>0.3458629017201551</v>
      </c>
      <c r="AB146" s="4">
        <f t="shared" si="54"/>
        <v>-8.8817841970012523E-16</v>
      </c>
      <c r="AC146" s="4">
        <f t="shared" si="55"/>
        <v>-8.8817841970012523E-16</v>
      </c>
    </row>
    <row r="147" spans="1:29" x14ac:dyDescent="0.3">
      <c r="A147" s="2">
        <v>44040</v>
      </c>
      <c r="B147">
        <v>-1.199756812299557E-3</v>
      </c>
      <c r="C147">
        <v>0.33732693260957758</v>
      </c>
      <c r="D147">
        <v>316.45654296875</v>
      </c>
      <c r="E147">
        <v>0</v>
      </c>
      <c r="G147" s="3">
        <f>D147/$D$4-1</f>
        <v>-1.1997568122993352E-3</v>
      </c>
      <c r="I147" s="4">
        <f t="shared" si="56"/>
        <v>5.757185927160986</v>
      </c>
      <c r="J147" s="4">
        <f t="shared" si="47"/>
        <v>-6.3625747218418738E-3</v>
      </c>
      <c r="K147" s="3">
        <f>EXP(SUM($J$4:J147))-1</f>
        <v>-1.1997568122995572E-3</v>
      </c>
      <c r="L147" s="6">
        <f>K147-B147</f>
        <v>0</v>
      </c>
      <c r="M147" s="6">
        <f t="shared" si="48"/>
        <v>-2.2204460492503131E-16</v>
      </c>
      <c r="O147">
        <f t="shared" si="49"/>
        <v>0</v>
      </c>
      <c r="Q147" s="10">
        <f t="shared" si="44"/>
        <v>-6.3625747218418738E-3</v>
      </c>
      <c r="R147">
        <f t="shared" si="45"/>
        <v>-2.904213147389827E-3</v>
      </c>
      <c r="S147" s="10">
        <f t="shared" si="46"/>
        <v>-6.3625747218418738E-3</v>
      </c>
      <c r="T147" s="3">
        <f>EXP(SUM($S$4:S147))-1</f>
        <v>0.33732693260957758</v>
      </c>
      <c r="U147" s="3">
        <f>T147-C147</f>
        <v>0</v>
      </c>
      <c r="W147" s="8">
        <f t="shared" si="50"/>
        <v>13373.269326095773</v>
      </c>
      <c r="X147" s="4">
        <f t="shared" si="51"/>
        <v>42.259417993504343</v>
      </c>
      <c r="Y147" s="8">
        <f t="shared" si="52"/>
        <v>13373.269326095773</v>
      </c>
      <c r="Z147" s="4"/>
      <c r="AA147" s="3">
        <f t="shared" si="53"/>
        <v>0.33732693260957736</v>
      </c>
      <c r="AB147" s="4">
        <f t="shared" si="54"/>
        <v>0</v>
      </c>
      <c r="AC147" s="4">
        <f t="shared" si="55"/>
        <v>0</v>
      </c>
    </row>
    <row r="148" spans="1:29" x14ac:dyDescent="0.3">
      <c r="A148" s="2">
        <v>44041</v>
      </c>
      <c r="B148">
        <v>1.108416945158686E-2</v>
      </c>
      <c r="C148">
        <v>0.35377429087058099</v>
      </c>
      <c r="D148">
        <v>320.34854125976563</v>
      </c>
      <c r="E148">
        <v>0</v>
      </c>
      <c r="G148" s="3">
        <f>D148/$D$4-1</f>
        <v>1.1084169451587078E-2</v>
      </c>
      <c r="I148" s="4">
        <f t="shared" si="56"/>
        <v>5.7694095944919113</v>
      </c>
      <c r="J148" s="4">
        <f t="shared" si="47"/>
        <v>1.2223667330925281E-2</v>
      </c>
      <c r="K148" s="3">
        <f>EXP(SUM($J$4:J148))-1</f>
        <v>1.1084169451586856E-2</v>
      </c>
      <c r="L148" s="6">
        <f>K148-B148</f>
        <v>0</v>
      </c>
      <c r="M148" s="6">
        <f t="shared" si="48"/>
        <v>-2.2204460492503131E-16</v>
      </c>
      <c r="O148">
        <f t="shared" si="49"/>
        <v>0</v>
      </c>
      <c r="Q148" s="10">
        <f t="shared" si="44"/>
        <v>1.2223667330925281E-2</v>
      </c>
      <c r="R148">
        <f t="shared" si="45"/>
        <v>-2.904213147389827E-3</v>
      </c>
      <c r="S148" s="10">
        <f t="shared" si="46"/>
        <v>1.2223667330925281E-2</v>
      </c>
      <c r="T148" s="3">
        <f>EXP(SUM($S$4:S148))-1</f>
        <v>0.35377429087058099</v>
      </c>
      <c r="U148" s="3">
        <f>T148-C148</f>
        <v>0</v>
      </c>
      <c r="W148" s="8">
        <f t="shared" si="50"/>
        <v>13537.742908705808</v>
      </c>
      <c r="X148" s="4">
        <f t="shared" si="51"/>
        <v>42.259417993504343</v>
      </c>
      <c r="Y148" s="8">
        <f t="shared" si="52"/>
        <v>13537.742908705808</v>
      </c>
      <c r="Z148" s="4"/>
      <c r="AA148" s="3">
        <f t="shared" si="53"/>
        <v>0.35377429087058077</v>
      </c>
      <c r="AB148" s="4">
        <f t="shared" si="54"/>
        <v>0</v>
      </c>
      <c r="AC148" s="4">
        <f t="shared" si="55"/>
        <v>0</v>
      </c>
    </row>
    <row r="149" spans="1:29" x14ac:dyDescent="0.3">
      <c r="A149" s="2">
        <v>44042</v>
      </c>
      <c r="B149">
        <v>7.4768081691340971E-3</v>
      </c>
      <c r="C149">
        <v>0.34894427462701222</v>
      </c>
      <c r="D149">
        <v>319.20559692382813</v>
      </c>
      <c r="E149">
        <v>0</v>
      </c>
      <c r="G149" s="3">
        <f>D149/$D$4-1</f>
        <v>7.4768081691340971E-3</v>
      </c>
      <c r="I149" s="4">
        <f t="shared" si="56"/>
        <v>5.76583539964445</v>
      </c>
      <c r="J149" s="4">
        <f t="shared" si="47"/>
        <v>-3.5741948474612428E-3</v>
      </c>
      <c r="K149" s="3">
        <f>EXP(SUM($J$4:J149))-1</f>
        <v>7.4768081691340971E-3</v>
      </c>
      <c r="L149" s="6">
        <f>K149-B149</f>
        <v>0</v>
      </c>
      <c r="M149" s="6">
        <f t="shared" si="48"/>
        <v>0</v>
      </c>
      <c r="O149">
        <f t="shared" si="49"/>
        <v>0</v>
      </c>
      <c r="Q149" s="10">
        <f t="shared" si="44"/>
        <v>-3.5741948474612428E-3</v>
      </c>
      <c r="R149">
        <f t="shared" si="45"/>
        <v>-2.904213147389827E-3</v>
      </c>
      <c r="S149" s="10">
        <f t="shared" si="46"/>
        <v>-3.5741948474612428E-3</v>
      </c>
      <c r="T149" s="3">
        <f>EXP(SUM($S$4:S149))-1</f>
        <v>0.34894427462701216</v>
      </c>
      <c r="U149" s="3">
        <f>T149-C149</f>
        <v>0</v>
      </c>
      <c r="W149" s="8">
        <f t="shared" si="50"/>
        <v>13489.442746270117</v>
      </c>
      <c r="X149" s="4">
        <f t="shared" si="51"/>
        <v>42.259417993504343</v>
      </c>
      <c r="Y149" s="8">
        <f t="shared" si="52"/>
        <v>13489.442746270117</v>
      </c>
      <c r="Z149" s="4"/>
      <c r="AA149" s="3">
        <f t="shared" si="53"/>
        <v>0.34894427462701172</v>
      </c>
      <c r="AB149" s="4">
        <f t="shared" si="54"/>
        <v>-4.4408920985006262E-16</v>
      </c>
      <c r="AC149" s="4">
        <f t="shared" si="55"/>
        <v>-4.9960036108132044E-16</v>
      </c>
    </row>
    <row r="150" spans="1:29" x14ac:dyDescent="0.3">
      <c r="A150" s="2">
        <v>44043</v>
      </c>
      <c r="B150">
        <v>1.5437911236489519E-2</v>
      </c>
      <c r="C150">
        <v>0.3596036608434956</v>
      </c>
      <c r="D150">
        <v>321.72796630859381</v>
      </c>
      <c r="E150">
        <v>0</v>
      </c>
      <c r="G150" s="3">
        <f>D150/$D$4-1</f>
        <v>1.5437911236489521E-2</v>
      </c>
      <c r="I150" s="4">
        <f t="shared" si="56"/>
        <v>5.773706363349949</v>
      </c>
      <c r="J150" s="4">
        <f t="shared" si="47"/>
        <v>7.8709637054990012E-3</v>
      </c>
      <c r="K150" s="3">
        <f>EXP(SUM($J$4:J150))-1</f>
        <v>1.5437911236489521E-2</v>
      </c>
      <c r="L150" s="6">
        <f>K150-B150</f>
        <v>0</v>
      </c>
      <c r="M150" s="6">
        <f t="shared" si="48"/>
        <v>0</v>
      </c>
      <c r="O150">
        <f t="shared" si="49"/>
        <v>0</v>
      </c>
      <c r="Q150" s="10">
        <f t="shared" si="44"/>
        <v>7.8709637054990012E-3</v>
      </c>
      <c r="R150">
        <f t="shared" si="45"/>
        <v>-2.904213147389827E-3</v>
      </c>
      <c r="S150" s="10">
        <f t="shared" si="46"/>
        <v>7.8709637054990012E-3</v>
      </c>
      <c r="T150" s="3">
        <f>EXP(SUM($S$4:S150))-1</f>
        <v>0.3596036608434956</v>
      </c>
      <c r="U150" s="3">
        <f>T150-C150</f>
        <v>0</v>
      </c>
      <c r="W150" s="8">
        <f t="shared" si="50"/>
        <v>13596.036608434948</v>
      </c>
      <c r="X150" s="4">
        <f t="shared" si="51"/>
        <v>42.259417993504343</v>
      </c>
      <c r="Y150" s="8">
        <f t="shared" si="52"/>
        <v>13596.036608434948</v>
      </c>
      <c r="Z150" s="4"/>
      <c r="AA150" s="3">
        <f t="shared" si="53"/>
        <v>0.35960366084349471</v>
      </c>
      <c r="AB150" s="4">
        <f t="shared" si="54"/>
        <v>-8.8817841970012523E-16</v>
      </c>
      <c r="AC150" s="4">
        <f t="shared" si="55"/>
        <v>-8.8817841970012523E-16</v>
      </c>
    </row>
    <row r="151" spans="1:29" x14ac:dyDescent="0.3">
      <c r="A151" s="2">
        <v>44046</v>
      </c>
      <c r="B151">
        <v>2.2497559261590801E-2</v>
      </c>
      <c r="C151">
        <v>0.36905605886112158</v>
      </c>
      <c r="D151">
        <v>323.9647216796875</v>
      </c>
      <c r="E151">
        <v>0</v>
      </c>
      <c r="G151" s="3">
        <f>D151/$D$4-1</f>
        <v>2.2497559261590805E-2</v>
      </c>
      <c r="I151" s="4">
        <f t="shared" si="56"/>
        <v>5.7806346261593999</v>
      </c>
      <c r="J151" s="4">
        <f t="shared" si="47"/>
        <v>6.9282628094509136E-3</v>
      </c>
      <c r="K151" s="3">
        <f>EXP(SUM($J$4:J151))-1</f>
        <v>2.2497559261590805E-2</v>
      </c>
      <c r="L151" s="6">
        <f>K151-B151</f>
        <v>0</v>
      </c>
      <c r="M151" s="6">
        <f t="shared" si="48"/>
        <v>0</v>
      </c>
      <c r="O151">
        <f t="shared" si="49"/>
        <v>0</v>
      </c>
      <c r="Q151" s="10">
        <f t="shared" si="44"/>
        <v>6.9282628094509136E-3</v>
      </c>
      <c r="R151">
        <f t="shared" si="45"/>
        <v>-2.904213147389827E-3</v>
      </c>
      <c r="S151" s="10">
        <f t="shared" si="46"/>
        <v>6.9282628094509136E-3</v>
      </c>
      <c r="T151" s="3">
        <f>EXP(SUM($S$4:S151))-1</f>
        <v>0.36905605886112158</v>
      </c>
      <c r="U151" s="3">
        <f>T151-C151</f>
        <v>0</v>
      </c>
      <c r="W151" s="8">
        <f t="shared" si="50"/>
        <v>13690.560588611212</v>
      </c>
      <c r="X151" s="4">
        <f t="shared" si="51"/>
        <v>42.259417993504343</v>
      </c>
      <c r="Y151" s="8">
        <f t="shared" si="52"/>
        <v>13690.560588611212</v>
      </c>
      <c r="Z151" s="4"/>
      <c r="AA151" s="3">
        <f t="shared" si="53"/>
        <v>0.36905605886112114</v>
      </c>
      <c r="AB151" s="4">
        <f t="shared" si="54"/>
        <v>-4.4408920985006262E-16</v>
      </c>
      <c r="AC151" s="4">
        <f t="shared" si="55"/>
        <v>-4.4408920985006262E-16</v>
      </c>
    </row>
    <row r="152" spans="1:29" x14ac:dyDescent="0.3">
      <c r="A152" s="2">
        <v>44047</v>
      </c>
      <c r="B152">
        <v>2.6447047727513159E-2</v>
      </c>
      <c r="C152">
        <v>0.37434416059270742</v>
      </c>
      <c r="D152">
        <v>325.216064453125</v>
      </c>
      <c r="E152">
        <v>0</v>
      </c>
      <c r="G152" s="3">
        <f>D152/$D$4-1</f>
        <v>2.6447047727512718E-2</v>
      </c>
      <c r="I152" s="4">
        <f t="shared" si="56"/>
        <v>5.7844897751409272</v>
      </c>
      <c r="J152" s="4">
        <f t="shared" si="47"/>
        <v>3.8551489815272788E-3</v>
      </c>
      <c r="K152" s="3">
        <f>EXP(SUM($J$4:J152))-1</f>
        <v>2.6447047727513162E-2</v>
      </c>
      <c r="L152" s="6">
        <f>K152-B152</f>
        <v>0</v>
      </c>
      <c r="M152" s="6">
        <f t="shared" si="48"/>
        <v>4.4408920985006262E-16</v>
      </c>
      <c r="O152">
        <f t="shared" si="49"/>
        <v>0</v>
      </c>
      <c r="Q152" s="10">
        <f t="shared" si="44"/>
        <v>3.8551489815272788E-3</v>
      </c>
      <c r="R152">
        <f t="shared" si="45"/>
        <v>-2.904213147389827E-3</v>
      </c>
      <c r="S152" s="10">
        <f t="shared" si="46"/>
        <v>3.8551489815272788E-3</v>
      </c>
      <c r="T152" s="3">
        <f>EXP(SUM($S$4:S152))-1</f>
        <v>0.37434416059270714</v>
      </c>
      <c r="U152" s="3">
        <f>T152-C152</f>
        <v>0</v>
      </c>
      <c r="W152" s="8">
        <f t="shared" si="50"/>
        <v>13743.441605927059</v>
      </c>
      <c r="X152" s="4">
        <f t="shared" si="51"/>
        <v>42.259417993504343</v>
      </c>
      <c r="Y152" s="8">
        <f t="shared" si="52"/>
        <v>13743.441605927059</v>
      </c>
      <c r="Z152" s="4"/>
      <c r="AA152" s="3">
        <f t="shared" si="53"/>
        <v>0.37434416059270581</v>
      </c>
      <c r="AB152" s="4">
        <f t="shared" si="54"/>
        <v>-1.3322676295501878E-15</v>
      </c>
      <c r="AC152" s="4">
        <f t="shared" si="55"/>
        <v>-1.609823385706477E-15</v>
      </c>
    </row>
    <row r="153" spans="1:29" x14ac:dyDescent="0.3">
      <c r="A153" s="2">
        <v>44048</v>
      </c>
      <c r="B153">
        <v>3.2822152426906559E-2</v>
      </c>
      <c r="C153">
        <v>0.38288000073777462</v>
      </c>
      <c r="D153">
        <v>327.23593139648438</v>
      </c>
      <c r="E153">
        <v>0</v>
      </c>
      <c r="G153" s="3">
        <f>D153/$D$4-1</f>
        <v>3.2822152426907003E-2</v>
      </c>
      <c r="I153" s="4">
        <f t="shared" si="56"/>
        <v>5.7906814134808213</v>
      </c>
      <c r="J153" s="4">
        <f t="shared" si="47"/>
        <v>6.1916383398941122E-3</v>
      </c>
      <c r="K153" s="3">
        <f>EXP(SUM($J$4:J153))-1</f>
        <v>3.2822152426906781E-2</v>
      </c>
      <c r="L153" s="6">
        <f>K153-B153</f>
        <v>2.2204460492503131E-16</v>
      </c>
      <c r="M153" s="6">
        <f t="shared" si="48"/>
        <v>-2.2204460492503131E-16</v>
      </c>
      <c r="O153">
        <f t="shared" si="49"/>
        <v>0</v>
      </c>
      <c r="Q153" s="10">
        <f t="shared" si="44"/>
        <v>6.1916383398941122E-3</v>
      </c>
      <c r="R153">
        <f t="shared" si="45"/>
        <v>-2.904213147389827E-3</v>
      </c>
      <c r="S153" s="10">
        <f t="shared" si="46"/>
        <v>6.1916383398941122E-3</v>
      </c>
      <c r="T153" s="3">
        <f>EXP(SUM($S$4:S153))-1</f>
        <v>0.38288000073777462</v>
      </c>
      <c r="U153" s="3">
        <f>T153-C153</f>
        <v>0</v>
      </c>
      <c r="W153" s="8">
        <f t="shared" si="50"/>
        <v>13828.800007377744</v>
      </c>
      <c r="X153" s="4">
        <f t="shared" si="51"/>
        <v>42.259417993504343</v>
      </c>
      <c r="Y153" s="8">
        <f t="shared" si="52"/>
        <v>13828.800007377744</v>
      </c>
      <c r="Z153" s="4"/>
      <c r="AA153" s="3">
        <f t="shared" si="53"/>
        <v>0.3828800007377744</v>
      </c>
      <c r="AB153" s="4">
        <f t="shared" si="54"/>
        <v>0</v>
      </c>
      <c r="AC153" s="4">
        <f t="shared" si="55"/>
        <v>0</v>
      </c>
    </row>
    <row r="154" spans="1:29" x14ac:dyDescent="0.3">
      <c r="A154" s="2">
        <v>44049</v>
      </c>
      <c r="B154">
        <v>3.9726147994664673E-2</v>
      </c>
      <c r="C154">
        <v>0.39212399049283603</v>
      </c>
      <c r="D154">
        <v>329.42337036132813</v>
      </c>
      <c r="E154">
        <v>0</v>
      </c>
      <c r="G154" s="3">
        <f>D154/$D$4-1</f>
        <v>3.9726147994664673E-2</v>
      </c>
      <c r="I154" s="4">
        <f t="shared" si="56"/>
        <v>5.797343763500443</v>
      </c>
      <c r="J154" s="4">
        <f t="shared" si="47"/>
        <v>6.6623500196216767E-3</v>
      </c>
      <c r="K154" s="3">
        <f>EXP(SUM($J$4:J154))-1</f>
        <v>3.9726147994664673E-2</v>
      </c>
      <c r="L154" s="6">
        <f>K154-B154</f>
        <v>0</v>
      </c>
      <c r="M154" s="6">
        <f t="shared" si="48"/>
        <v>0</v>
      </c>
      <c r="O154">
        <f t="shared" si="49"/>
        <v>0</v>
      </c>
      <c r="Q154" s="10">
        <f t="shared" si="44"/>
        <v>6.6623500196216767E-3</v>
      </c>
      <c r="R154">
        <f t="shared" si="45"/>
        <v>-2.904213147389827E-3</v>
      </c>
      <c r="S154" s="10">
        <f t="shared" si="46"/>
        <v>6.6623500196216767E-3</v>
      </c>
      <c r="T154" s="3">
        <f>EXP(SUM($S$4:S154))-1</f>
        <v>0.39212399049283597</v>
      </c>
      <c r="U154" s="3">
        <f>T154-C154</f>
        <v>0</v>
      </c>
      <c r="W154" s="8">
        <f t="shared" si="50"/>
        <v>13921.239904928356</v>
      </c>
      <c r="X154" s="4">
        <f t="shared" si="51"/>
        <v>42.259417993504343</v>
      </c>
      <c r="Y154" s="8">
        <f t="shared" si="52"/>
        <v>13921.239904928356</v>
      </c>
      <c r="Z154" s="4"/>
      <c r="AA154" s="3">
        <f t="shared" si="53"/>
        <v>0.39212399049283553</v>
      </c>
      <c r="AB154" s="4">
        <f t="shared" si="54"/>
        <v>-4.4408920985006262E-16</v>
      </c>
      <c r="AC154" s="4">
        <f t="shared" si="55"/>
        <v>-4.9960036108132044E-16</v>
      </c>
    </row>
    <row r="155" spans="1:29" x14ac:dyDescent="0.3">
      <c r="A155" s="2">
        <v>44050</v>
      </c>
      <c r="B155">
        <v>4.0472721136293847E-2</v>
      </c>
      <c r="C155">
        <v>0.39312360215319903</v>
      </c>
      <c r="D155">
        <v>329.659912109375</v>
      </c>
      <c r="E155">
        <v>0</v>
      </c>
      <c r="G155" s="3">
        <f>D155/$D$4-1</f>
        <v>4.0472721136293854E-2</v>
      </c>
      <c r="I155" s="4">
        <f t="shared" si="56"/>
        <v>5.798061553693258</v>
      </c>
      <c r="J155" s="4">
        <f t="shared" si="47"/>
        <v>7.1779019281503764E-4</v>
      </c>
      <c r="K155" s="3">
        <f>EXP(SUM($J$4:J155))-1</f>
        <v>4.0472721136293854E-2</v>
      </c>
      <c r="L155" s="6">
        <f>K155-B155</f>
        <v>0</v>
      </c>
      <c r="M155" s="6">
        <f t="shared" si="48"/>
        <v>0</v>
      </c>
      <c r="O155">
        <f t="shared" si="49"/>
        <v>0</v>
      </c>
      <c r="Q155" s="10">
        <f t="shared" si="44"/>
        <v>7.1779019281503764E-4</v>
      </c>
      <c r="R155">
        <f t="shared" si="45"/>
        <v>-2.904213147389827E-3</v>
      </c>
      <c r="S155" s="10">
        <f t="shared" si="46"/>
        <v>7.1779019281503764E-4</v>
      </c>
      <c r="T155" s="3">
        <f>EXP(SUM($S$4:S155))-1</f>
        <v>0.39312360215319897</v>
      </c>
      <c r="U155" s="3">
        <f>T155-C155</f>
        <v>0</v>
      </c>
      <c r="W155" s="8">
        <f t="shared" si="50"/>
        <v>13931.236021531982</v>
      </c>
      <c r="X155" s="4">
        <f t="shared" si="51"/>
        <v>42.259417993504343</v>
      </c>
      <c r="Y155" s="8">
        <f t="shared" si="52"/>
        <v>13931.236021531982</v>
      </c>
      <c r="Z155" s="4"/>
      <c r="AA155" s="3">
        <f t="shared" si="53"/>
        <v>0.3931236021531983</v>
      </c>
      <c r="AB155" s="4">
        <f t="shared" si="54"/>
        <v>-6.6613381477509392E-16</v>
      </c>
      <c r="AC155" s="4">
        <f t="shared" si="55"/>
        <v>-7.2164496600635175E-16</v>
      </c>
    </row>
    <row r="156" spans="1:29" x14ac:dyDescent="0.3">
      <c r="A156" s="2">
        <v>44053</v>
      </c>
      <c r="B156">
        <v>4.3582495417114453E-2</v>
      </c>
      <c r="C156">
        <v>0.39728738257720542</v>
      </c>
      <c r="D156">
        <v>330.64520263671881</v>
      </c>
      <c r="E156">
        <v>0</v>
      </c>
      <c r="G156" s="3">
        <f>D156/$D$4-1</f>
        <v>4.3582495417114009E-2</v>
      </c>
      <c r="I156" s="4">
        <f t="shared" si="56"/>
        <v>5.8010459051290377</v>
      </c>
      <c r="J156" s="4">
        <f t="shared" si="47"/>
        <v>2.9843514357796863E-3</v>
      </c>
      <c r="K156" s="3">
        <f>EXP(SUM($J$4:J156))-1</f>
        <v>4.3582495417114453E-2</v>
      </c>
      <c r="L156" s="6">
        <f>K156-B156</f>
        <v>0</v>
      </c>
      <c r="M156" s="6">
        <f t="shared" si="48"/>
        <v>4.4408920985006262E-16</v>
      </c>
      <c r="O156">
        <f t="shared" si="49"/>
        <v>0</v>
      </c>
      <c r="Q156" s="10">
        <f t="shared" si="44"/>
        <v>2.9843514357796863E-3</v>
      </c>
      <c r="R156">
        <f t="shared" si="45"/>
        <v>-2.904213147389827E-3</v>
      </c>
      <c r="S156" s="10">
        <f t="shared" si="46"/>
        <v>2.9843514357796863E-3</v>
      </c>
      <c r="T156" s="3">
        <f>EXP(SUM($S$4:S156))-1</f>
        <v>0.39728738257720542</v>
      </c>
      <c r="U156" s="3">
        <f>T156-C156</f>
        <v>0</v>
      </c>
      <c r="W156" s="8">
        <f t="shared" si="50"/>
        <v>13972.873825772045</v>
      </c>
      <c r="X156" s="4">
        <f t="shared" si="51"/>
        <v>42.259417993504343</v>
      </c>
      <c r="Y156" s="8">
        <f t="shared" si="52"/>
        <v>13972.873825772045</v>
      </c>
      <c r="Z156" s="4"/>
      <c r="AA156" s="3">
        <f t="shared" si="53"/>
        <v>0.39728738257720453</v>
      </c>
      <c r="AB156" s="4">
        <f t="shared" si="54"/>
        <v>-8.8817841970012523E-16</v>
      </c>
      <c r="AC156" s="4">
        <f t="shared" si="55"/>
        <v>-8.8817841970012523E-16</v>
      </c>
    </row>
    <row r="157" spans="1:29" x14ac:dyDescent="0.3">
      <c r="A157" s="2">
        <v>44054</v>
      </c>
      <c r="B157">
        <v>3.4968056571192507E-2</v>
      </c>
      <c r="C157">
        <v>0.38575322331308448</v>
      </c>
      <c r="D157">
        <v>327.91583251953119</v>
      </c>
      <c r="E157">
        <v>0</v>
      </c>
      <c r="G157" s="3">
        <f>D157/$D$4-1</f>
        <v>3.4968056571191841E-2</v>
      </c>
      <c r="I157" s="4">
        <f t="shared" si="56"/>
        <v>5.7927569672824726</v>
      </c>
      <c r="J157" s="4">
        <f t="shared" si="47"/>
        <v>-8.2889378465651475E-3</v>
      </c>
      <c r="K157" s="3">
        <f>EXP(SUM($J$4:J157))-1</f>
        <v>3.4968056571192507E-2</v>
      </c>
      <c r="L157" s="6">
        <f>K157-B157</f>
        <v>0</v>
      </c>
      <c r="M157" s="6">
        <f t="shared" si="48"/>
        <v>6.6613381477509392E-16</v>
      </c>
      <c r="O157">
        <f t="shared" si="49"/>
        <v>0</v>
      </c>
      <c r="Q157" s="10">
        <f t="shared" si="44"/>
        <v>-8.2889378465651475E-3</v>
      </c>
      <c r="R157">
        <f t="shared" si="45"/>
        <v>-2.904213147389827E-3</v>
      </c>
      <c r="S157" s="10">
        <f t="shared" si="46"/>
        <v>-8.2889378465651475E-3</v>
      </c>
      <c r="T157" s="3">
        <f>EXP(SUM($S$4:S157))-1</f>
        <v>0.38575322331308448</v>
      </c>
      <c r="U157" s="3">
        <f>T157-C157</f>
        <v>0</v>
      </c>
      <c r="W157" s="8">
        <f t="shared" si="50"/>
        <v>13857.532233130833</v>
      </c>
      <c r="X157" s="4">
        <f t="shared" si="51"/>
        <v>42.259417993504343</v>
      </c>
      <c r="Y157" s="8">
        <f t="shared" si="52"/>
        <v>13857.532233130833</v>
      </c>
      <c r="Z157" s="4"/>
      <c r="AA157" s="3">
        <f t="shared" si="53"/>
        <v>0.38575322331308315</v>
      </c>
      <c r="AB157" s="4">
        <f t="shared" si="54"/>
        <v>-1.3322676295501878E-15</v>
      </c>
      <c r="AC157" s="4">
        <f t="shared" si="55"/>
        <v>-1.3322676295501878E-15</v>
      </c>
    </row>
    <row r="158" spans="1:29" x14ac:dyDescent="0.3">
      <c r="A158" s="2">
        <v>44055</v>
      </c>
      <c r="B158">
        <v>4.939788697936387E-2</v>
      </c>
      <c r="C158">
        <v>0.40507380414939659</v>
      </c>
      <c r="D158">
        <v>332.48773193359381</v>
      </c>
      <c r="E158">
        <v>0</v>
      </c>
      <c r="G158" s="3">
        <f>D158/$D$4-1</f>
        <v>4.939788697936387E-2</v>
      </c>
      <c r="I158" s="4">
        <f t="shared" si="56"/>
        <v>5.8066029629748988</v>
      </c>
      <c r="J158" s="4">
        <f t="shared" si="47"/>
        <v>1.3845995692426172E-2</v>
      </c>
      <c r="K158" s="3">
        <f>EXP(SUM($J$4:J158))-1</f>
        <v>4.939788697936387E-2</v>
      </c>
      <c r="L158" s="6">
        <f>K158-B158</f>
        <v>0</v>
      </c>
      <c r="M158" s="6">
        <f t="shared" si="48"/>
        <v>0</v>
      </c>
      <c r="O158">
        <f t="shared" si="49"/>
        <v>0</v>
      </c>
      <c r="Q158" s="10">
        <f t="shared" si="44"/>
        <v>1.3845995692426172E-2</v>
      </c>
      <c r="R158">
        <f t="shared" si="45"/>
        <v>-2.904213147389827E-3</v>
      </c>
      <c r="S158" s="10">
        <f t="shared" si="46"/>
        <v>1.3845995692426172E-2</v>
      </c>
      <c r="T158" s="3">
        <f>EXP(SUM($S$4:S158))-1</f>
        <v>0.40507380414939664</v>
      </c>
      <c r="U158" s="3">
        <f>T158-C158</f>
        <v>0</v>
      </c>
      <c r="W158" s="8">
        <f t="shared" si="50"/>
        <v>14050.738041493963</v>
      </c>
      <c r="X158" s="4">
        <f t="shared" si="51"/>
        <v>42.259417993504343</v>
      </c>
      <c r="Y158" s="8">
        <f t="shared" si="52"/>
        <v>14050.738041493963</v>
      </c>
      <c r="Z158" s="4"/>
      <c r="AA158" s="3">
        <f t="shared" si="53"/>
        <v>0.40507380414939642</v>
      </c>
      <c r="AB158" s="4">
        <f t="shared" si="54"/>
        <v>0</v>
      </c>
      <c r="AC158" s="4">
        <f t="shared" si="55"/>
        <v>0</v>
      </c>
    </row>
    <row r="159" spans="1:29" x14ac:dyDescent="0.3">
      <c r="A159" s="2">
        <v>44056</v>
      </c>
      <c r="B159">
        <v>4.7500872655485082E-2</v>
      </c>
      <c r="C159">
        <v>0.40253382844937818</v>
      </c>
      <c r="D159">
        <v>331.88668823242188</v>
      </c>
      <c r="E159">
        <v>0</v>
      </c>
      <c r="G159" s="3">
        <f>D159/$D$4-1</f>
        <v>4.750087265548486E-2</v>
      </c>
      <c r="I159" s="4">
        <f t="shared" si="56"/>
        <v>5.8047936101554622</v>
      </c>
      <c r="J159" s="4">
        <f t="shared" si="47"/>
        <v>-1.8093528194365049E-3</v>
      </c>
      <c r="K159" s="3">
        <f>EXP(SUM($J$4:J159))-1</f>
        <v>4.7500872655485082E-2</v>
      </c>
      <c r="L159" s="6">
        <f>K159-B159</f>
        <v>0</v>
      </c>
      <c r="M159" s="6">
        <f t="shared" si="48"/>
        <v>2.2204460492503131E-16</v>
      </c>
      <c r="O159">
        <f t="shared" si="49"/>
        <v>0</v>
      </c>
      <c r="Q159" s="10">
        <f t="shared" si="44"/>
        <v>-1.8093528194365049E-3</v>
      </c>
      <c r="R159">
        <f t="shared" si="45"/>
        <v>-2.904213147389827E-3</v>
      </c>
      <c r="S159" s="10">
        <f t="shared" si="46"/>
        <v>-1.8093528194365049E-3</v>
      </c>
      <c r="T159" s="3">
        <f>EXP(SUM($S$4:S159))-1</f>
        <v>0.40253382844937824</v>
      </c>
      <c r="U159" s="3">
        <f>T159-C159</f>
        <v>0</v>
      </c>
      <c r="W159" s="8">
        <f t="shared" si="50"/>
        <v>14025.338284493775</v>
      </c>
      <c r="X159" s="4">
        <f t="shared" si="51"/>
        <v>42.259417993504343</v>
      </c>
      <c r="Y159" s="8">
        <f t="shared" si="52"/>
        <v>14025.338284493775</v>
      </c>
      <c r="Z159" s="4"/>
      <c r="AA159" s="3">
        <f t="shared" si="53"/>
        <v>0.40253382844937757</v>
      </c>
      <c r="AB159" s="4">
        <f t="shared" si="54"/>
        <v>-6.6613381477509392E-16</v>
      </c>
      <c r="AC159" s="4">
        <f t="shared" si="55"/>
        <v>-6.106226635438361E-16</v>
      </c>
    </row>
    <row r="160" spans="1:29" x14ac:dyDescent="0.3">
      <c r="A160" s="2">
        <v>44057</v>
      </c>
      <c r="B160">
        <v>4.7531983883035922E-2</v>
      </c>
      <c r="C160">
        <v>0.40257548430878959</v>
      </c>
      <c r="D160">
        <v>331.89654541015619</v>
      </c>
      <c r="E160">
        <v>0</v>
      </c>
      <c r="G160" s="3">
        <f>D160/$D$4-1</f>
        <v>4.7531983883035478E-2</v>
      </c>
      <c r="I160" s="4">
        <f t="shared" si="56"/>
        <v>5.804823310145566</v>
      </c>
      <c r="J160" s="4">
        <f t="shared" si="47"/>
        <v>2.9699990103715379E-5</v>
      </c>
      <c r="K160" s="3">
        <f>EXP(SUM($J$4:J160))-1</f>
        <v>4.7531983883035922E-2</v>
      </c>
      <c r="L160" s="6">
        <f>K160-B160</f>
        <v>0</v>
      </c>
      <c r="M160" s="6">
        <f t="shared" si="48"/>
        <v>4.4408920985006262E-16</v>
      </c>
      <c r="O160">
        <f t="shared" si="49"/>
        <v>0</v>
      </c>
      <c r="Q160" s="10">
        <f t="shared" si="44"/>
        <v>2.9699990103715379E-5</v>
      </c>
      <c r="R160">
        <f t="shared" si="45"/>
        <v>-2.904213147389827E-3</v>
      </c>
      <c r="S160" s="10">
        <f t="shared" si="46"/>
        <v>2.9699990103715379E-5</v>
      </c>
      <c r="T160" s="3">
        <f>EXP(SUM($S$4:S160))-1</f>
        <v>0.40257548430878964</v>
      </c>
      <c r="U160" s="3">
        <f>T160-C160</f>
        <v>0</v>
      </c>
      <c r="W160" s="8">
        <f t="shared" si="50"/>
        <v>14025.754843087885</v>
      </c>
      <c r="X160" s="4">
        <f t="shared" si="51"/>
        <v>42.259417993504343</v>
      </c>
      <c r="Y160" s="8">
        <f t="shared" si="52"/>
        <v>14025.754843087885</v>
      </c>
      <c r="Z160" s="4"/>
      <c r="AA160" s="3">
        <f t="shared" si="53"/>
        <v>0.40257548430878853</v>
      </c>
      <c r="AB160" s="4">
        <f t="shared" si="54"/>
        <v>-1.1102230246251565E-15</v>
      </c>
      <c r="AC160" s="4">
        <f t="shared" si="55"/>
        <v>-1.0547118733938987E-15</v>
      </c>
    </row>
    <row r="161" spans="1:29" x14ac:dyDescent="0.3">
      <c r="A161" s="2">
        <v>44060</v>
      </c>
      <c r="B161">
        <v>5.0859633076301813E-2</v>
      </c>
      <c r="C161">
        <v>0.40703098471418442</v>
      </c>
      <c r="D161">
        <v>332.95086669921881</v>
      </c>
      <c r="E161">
        <v>0</v>
      </c>
      <c r="G161" s="3">
        <f>D161/$D$4-1</f>
        <v>5.0859633076301369E-2</v>
      </c>
      <c r="I161" s="4">
        <f t="shared" si="56"/>
        <v>5.8079949316444548</v>
      </c>
      <c r="J161" s="4">
        <f t="shared" si="47"/>
        <v>3.1716214988888325E-3</v>
      </c>
      <c r="K161" s="3">
        <f>EXP(SUM($J$4:J161))-1</f>
        <v>5.0859633076301813E-2</v>
      </c>
      <c r="L161" s="6">
        <f>K161-B161</f>
        <v>0</v>
      </c>
      <c r="M161" s="6">
        <f t="shared" si="48"/>
        <v>4.4408920985006262E-16</v>
      </c>
      <c r="O161">
        <f t="shared" si="49"/>
        <v>0</v>
      </c>
      <c r="Q161" s="10">
        <f t="shared" si="44"/>
        <v>3.1716214988888325E-3</v>
      </c>
      <c r="R161">
        <f t="shared" si="45"/>
        <v>-2.904213147389827E-3</v>
      </c>
      <c r="S161" s="10">
        <f t="shared" si="46"/>
        <v>3.1716214988888325E-3</v>
      </c>
      <c r="T161" s="3">
        <f>EXP(SUM($S$4:S161))-1</f>
        <v>0.40703098471418442</v>
      </c>
      <c r="U161" s="3">
        <f>T161-C161</f>
        <v>0</v>
      </c>
      <c r="W161" s="8">
        <f t="shared" si="50"/>
        <v>14070.309847141833</v>
      </c>
      <c r="X161" s="4">
        <f t="shared" si="51"/>
        <v>42.259417993504343</v>
      </c>
      <c r="Y161" s="8">
        <f t="shared" si="52"/>
        <v>14070.309847141833</v>
      </c>
      <c r="Z161" s="4"/>
      <c r="AA161" s="3">
        <f t="shared" si="53"/>
        <v>0.40703098471418331</v>
      </c>
      <c r="AB161" s="4">
        <f t="shared" si="54"/>
        <v>-1.1102230246251565E-15</v>
      </c>
      <c r="AC161" s="4">
        <f t="shared" si="55"/>
        <v>-1.1102230246251565E-15</v>
      </c>
    </row>
    <row r="162" spans="1:29" x14ac:dyDescent="0.3">
      <c r="A162" s="2">
        <v>44061</v>
      </c>
      <c r="B162">
        <v>5.3129885811199713E-2</v>
      </c>
      <c r="C162">
        <v>0.41007070176162902</v>
      </c>
      <c r="D162">
        <v>333.670166015625</v>
      </c>
      <c r="E162">
        <v>0</v>
      </c>
      <c r="G162" s="3">
        <f>D162/$D$4-1</f>
        <v>5.3129885811199706E-2</v>
      </c>
      <c r="I162" s="4">
        <f t="shared" si="56"/>
        <v>5.8101529781514323</v>
      </c>
      <c r="J162" s="4">
        <f t="shared" si="47"/>
        <v>2.1580465069774846E-3</v>
      </c>
      <c r="K162" s="3">
        <f>EXP(SUM($J$4:J162))-1</f>
        <v>5.3129885811199706E-2</v>
      </c>
      <c r="L162" s="6">
        <f>K162-B162</f>
        <v>0</v>
      </c>
      <c r="M162" s="6">
        <f t="shared" si="48"/>
        <v>0</v>
      </c>
      <c r="O162">
        <f t="shared" si="49"/>
        <v>0</v>
      </c>
      <c r="Q162" s="10">
        <f t="shared" si="44"/>
        <v>2.1580465069774846E-3</v>
      </c>
      <c r="R162">
        <f t="shared" si="45"/>
        <v>-2.904213147389827E-3</v>
      </c>
      <c r="S162" s="10">
        <f t="shared" si="46"/>
        <v>2.1580465069774846E-3</v>
      </c>
      <c r="T162" s="3">
        <f>EXP(SUM($S$4:S162))-1</f>
        <v>0.41007070176162896</v>
      </c>
      <c r="U162" s="3">
        <f>T162-C162</f>
        <v>0</v>
      </c>
      <c r="W162" s="8">
        <f t="shared" si="50"/>
        <v>14100.707017616285</v>
      </c>
      <c r="X162" s="4">
        <f t="shared" si="51"/>
        <v>42.259417993504343</v>
      </c>
      <c r="Y162" s="8">
        <f t="shared" si="52"/>
        <v>14100.707017616285</v>
      </c>
      <c r="Z162" s="4"/>
      <c r="AA162" s="3">
        <f t="shared" si="53"/>
        <v>0.41007070176162852</v>
      </c>
      <c r="AB162" s="4">
        <f t="shared" si="54"/>
        <v>-4.4408920985006262E-16</v>
      </c>
      <c r="AC162" s="4">
        <f t="shared" si="55"/>
        <v>-4.9960036108132044E-16</v>
      </c>
    </row>
    <row r="163" spans="1:29" x14ac:dyDescent="0.3">
      <c r="A163" s="2">
        <v>44062</v>
      </c>
      <c r="B163">
        <v>4.8744840159566698E-2</v>
      </c>
      <c r="C163">
        <v>0.40419941799828568</v>
      </c>
      <c r="D163">
        <v>332.28082275390619</v>
      </c>
      <c r="E163">
        <v>0</v>
      </c>
      <c r="G163" s="3">
        <f>D163/$D$4-1</f>
        <v>4.8744840159566705E-2</v>
      </c>
      <c r="I163" s="4">
        <f t="shared" si="56"/>
        <v>5.805980463053956</v>
      </c>
      <c r="J163" s="4">
        <f t="shared" si="47"/>
        <v>-4.1725150974762926E-3</v>
      </c>
      <c r="K163" s="3">
        <f>EXP(SUM($J$4:J163))-1</f>
        <v>4.8744840159566705E-2</v>
      </c>
      <c r="L163" s="6">
        <f>K163-B163</f>
        <v>0</v>
      </c>
      <c r="M163" s="6">
        <f t="shared" si="48"/>
        <v>0</v>
      </c>
      <c r="O163">
        <f t="shared" si="49"/>
        <v>0</v>
      </c>
      <c r="Q163" s="10">
        <f t="shared" si="44"/>
        <v>-4.1725150974762926E-3</v>
      </c>
      <c r="R163">
        <f t="shared" si="45"/>
        <v>-2.904213147389827E-3</v>
      </c>
      <c r="S163" s="10">
        <f t="shared" si="46"/>
        <v>-4.1725150974762926E-3</v>
      </c>
      <c r="T163" s="3">
        <f>EXP(SUM($S$4:S163))-1</f>
        <v>0.40419941799828574</v>
      </c>
      <c r="U163" s="3">
        <f>T163-C163</f>
        <v>0</v>
      </c>
      <c r="W163" s="8">
        <f t="shared" si="50"/>
        <v>14041.99417998285</v>
      </c>
      <c r="X163" s="4">
        <f t="shared" si="51"/>
        <v>42.259417993504343</v>
      </c>
      <c r="Y163" s="8">
        <f t="shared" si="52"/>
        <v>14041.99417998285</v>
      </c>
      <c r="Z163" s="4"/>
      <c r="AA163" s="3">
        <f t="shared" si="53"/>
        <v>0.40419941799828507</v>
      </c>
      <c r="AB163" s="4">
        <f t="shared" si="54"/>
        <v>-6.6613381477509392E-16</v>
      </c>
      <c r="AC163" s="4">
        <f t="shared" si="55"/>
        <v>-6.106226635438361E-16</v>
      </c>
    </row>
    <row r="164" spans="1:29" x14ac:dyDescent="0.3">
      <c r="A164" s="2">
        <v>44063</v>
      </c>
      <c r="B164">
        <v>5.2010266897730917E-2</v>
      </c>
      <c r="C164">
        <v>0.40857160668485748</v>
      </c>
      <c r="D164">
        <v>333.3154296875</v>
      </c>
      <c r="E164">
        <v>0</v>
      </c>
      <c r="G164" s="3">
        <f>D164/$D$4-1</f>
        <v>5.2010266897730917E-2</v>
      </c>
      <c r="I164" s="4">
        <f t="shared" si="56"/>
        <v>5.8090892779340431</v>
      </c>
      <c r="J164" s="4">
        <f t="shared" si="47"/>
        <v>3.1088148800870741E-3</v>
      </c>
      <c r="K164" s="3">
        <f>EXP(SUM($J$4:J164))-1</f>
        <v>5.2010266897730917E-2</v>
      </c>
      <c r="L164" s="6">
        <f>K164-B164</f>
        <v>0</v>
      </c>
      <c r="M164" s="6">
        <f t="shared" si="48"/>
        <v>0</v>
      </c>
      <c r="O164">
        <f t="shared" si="49"/>
        <v>0</v>
      </c>
      <c r="Q164" s="10">
        <f t="shared" si="44"/>
        <v>3.1088148800870741E-3</v>
      </c>
      <c r="R164">
        <f t="shared" si="45"/>
        <v>-2.904213147389827E-3</v>
      </c>
      <c r="S164" s="10">
        <f t="shared" si="46"/>
        <v>3.1088148800870741E-3</v>
      </c>
      <c r="T164" s="3">
        <f>EXP(SUM($S$4:S164))-1</f>
        <v>0.40857160668485748</v>
      </c>
      <c r="U164" s="3">
        <f>T164-C164</f>
        <v>0</v>
      </c>
      <c r="W164" s="8">
        <f t="shared" si="50"/>
        <v>14085.716066848569</v>
      </c>
      <c r="X164" s="4">
        <f t="shared" si="51"/>
        <v>42.259417993504343</v>
      </c>
      <c r="Y164" s="8">
        <f t="shared" si="52"/>
        <v>14085.716066848569</v>
      </c>
      <c r="Z164" s="4"/>
      <c r="AA164" s="3">
        <f t="shared" si="53"/>
        <v>0.40857160668485681</v>
      </c>
      <c r="AB164" s="4">
        <f t="shared" si="54"/>
        <v>-6.6613381477509392E-16</v>
      </c>
      <c r="AC164" s="4">
        <f t="shared" si="55"/>
        <v>-6.6613381477509392E-16</v>
      </c>
    </row>
    <row r="165" spans="1:29" x14ac:dyDescent="0.3">
      <c r="A165" s="2">
        <v>44064</v>
      </c>
      <c r="B165">
        <v>5.5742169409977338E-2</v>
      </c>
      <c r="C165">
        <v>0.41356837533158131</v>
      </c>
      <c r="D165">
        <v>334.49783325195313</v>
      </c>
      <c r="E165">
        <v>0</v>
      </c>
      <c r="G165" s="3">
        <f>D165/$D$4-1</f>
        <v>5.5742169409977116E-2</v>
      </c>
      <c r="I165" s="4">
        <f t="shared" si="56"/>
        <v>5.8126304019746673</v>
      </c>
      <c r="J165" s="4">
        <f t="shared" si="47"/>
        <v>3.5411240406242328E-3</v>
      </c>
      <c r="K165" s="3">
        <f>EXP(SUM($J$4:J165))-1</f>
        <v>5.5742169409977338E-2</v>
      </c>
      <c r="L165" s="6">
        <f>K165-B165</f>
        <v>0</v>
      </c>
      <c r="M165" s="6">
        <f t="shared" si="48"/>
        <v>2.2204460492503131E-16</v>
      </c>
      <c r="O165">
        <f t="shared" si="49"/>
        <v>0</v>
      </c>
      <c r="Q165" s="10">
        <f t="shared" si="44"/>
        <v>3.5411240406242328E-3</v>
      </c>
      <c r="R165">
        <f t="shared" si="45"/>
        <v>-2.904213147389827E-3</v>
      </c>
      <c r="S165" s="10">
        <f t="shared" si="46"/>
        <v>3.5411240406242328E-3</v>
      </c>
      <c r="T165" s="3">
        <f>EXP(SUM($S$4:S165))-1</f>
        <v>0.41356837533158131</v>
      </c>
      <c r="U165" s="3">
        <f>T165-C165</f>
        <v>0</v>
      </c>
      <c r="W165" s="8">
        <f t="shared" si="50"/>
        <v>14135.683753315803</v>
      </c>
      <c r="X165" s="4">
        <f t="shared" si="51"/>
        <v>42.259417993504343</v>
      </c>
      <c r="Y165" s="8">
        <f t="shared" si="52"/>
        <v>14135.683753315803</v>
      </c>
      <c r="Z165" s="4"/>
      <c r="AA165" s="3">
        <f t="shared" si="53"/>
        <v>0.41356837533158042</v>
      </c>
      <c r="AB165" s="4">
        <f t="shared" si="54"/>
        <v>-8.8817841970012523E-16</v>
      </c>
      <c r="AC165" s="4">
        <f t="shared" si="55"/>
        <v>-8.8817841970012523E-16</v>
      </c>
    </row>
    <row r="166" spans="1:29" x14ac:dyDescent="0.3">
      <c r="A166" s="2">
        <v>44067</v>
      </c>
      <c r="B166">
        <v>6.6440193625493027E-2</v>
      </c>
      <c r="C166">
        <v>0.42789231648667969</v>
      </c>
      <c r="D166">
        <v>337.88735961914063</v>
      </c>
      <c r="E166">
        <v>0</v>
      </c>
      <c r="G166" s="3">
        <f>D166/$D$4-1</f>
        <v>6.6440193625492583E-2</v>
      </c>
      <c r="I166" s="4">
        <f t="shared" si="56"/>
        <v>5.8227125843763705</v>
      </c>
      <c r="J166" s="4">
        <f t="shared" si="47"/>
        <v>1.0082182401703221E-2</v>
      </c>
      <c r="K166" s="3">
        <f>EXP(SUM($J$4:J166))-1</f>
        <v>6.6440193625493027E-2</v>
      </c>
      <c r="L166" s="6">
        <f>K166-B166</f>
        <v>0</v>
      </c>
      <c r="M166" s="6">
        <f t="shared" si="48"/>
        <v>4.4408920985006262E-16</v>
      </c>
      <c r="O166">
        <f t="shared" si="49"/>
        <v>0</v>
      </c>
      <c r="Q166" s="10">
        <f t="shared" si="44"/>
        <v>1.0082182401703221E-2</v>
      </c>
      <c r="R166">
        <f t="shared" si="45"/>
        <v>-2.904213147389827E-3</v>
      </c>
      <c r="S166" s="10">
        <f t="shared" si="46"/>
        <v>1.0082182401703221E-2</v>
      </c>
      <c r="T166" s="3">
        <f>EXP(SUM($S$4:S166))-1</f>
        <v>0.42789231648667969</v>
      </c>
      <c r="U166" s="3">
        <f>T166-C166</f>
        <v>0</v>
      </c>
      <c r="W166" s="8">
        <f t="shared" si="50"/>
        <v>14278.923164866785</v>
      </c>
      <c r="X166" s="4">
        <f t="shared" si="51"/>
        <v>42.259417993504343</v>
      </c>
      <c r="Y166" s="8">
        <f t="shared" si="52"/>
        <v>14278.923164866785</v>
      </c>
      <c r="Z166" s="4"/>
      <c r="AA166" s="3">
        <f t="shared" si="53"/>
        <v>0.42789231648667836</v>
      </c>
      <c r="AB166" s="4">
        <f t="shared" si="54"/>
        <v>-1.3322676295501878E-15</v>
      </c>
      <c r="AC166" s="4">
        <f t="shared" si="55"/>
        <v>-1.3322676295501878E-15</v>
      </c>
    </row>
    <row r="167" spans="1:29" x14ac:dyDescent="0.3">
      <c r="A167" s="2">
        <v>44068</v>
      </c>
      <c r="B167">
        <v>7.0171903498559063E-2</v>
      </c>
      <c r="C167">
        <v>0.43288882720238497</v>
      </c>
      <c r="D167">
        <v>339.0697021484375</v>
      </c>
      <c r="E167">
        <v>0</v>
      </c>
      <c r="G167" s="3">
        <f>D167/$D$4-1</f>
        <v>7.0171903498558619E-2</v>
      </c>
      <c r="I167" s="4">
        <f t="shared" si="56"/>
        <v>5.8262056973027319</v>
      </c>
      <c r="J167" s="4">
        <f t="shared" si="47"/>
        <v>3.4931129263613414E-3</v>
      </c>
      <c r="K167" s="3">
        <f>EXP(SUM($J$4:J167))-1</f>
        <v>7.0171903498559063E-2</v>
      </c>
      <c r="L167" s="6">
        <f>K167-B167</f>
        <v>0</v>
      </c>
      <c r="M167" s="6">
        <f t="shared" si="48"/>
        <v>4.4408920985006262E-16</v>
      </c>
      <c r="O167">
        <f t="shared" si="49"/>
        <v>0</v>
      </c>
      <c r="Q167" s="10">
        <f t="shared" si="44"/>
        <v>3.4931129263613414E-3</v>
      </c>
      <c r="R167">
        <f t="shared" si="45"/>
        <v>-2.904213147389827E-3</v>
      </c>
      <c r="S167" s="10">
        <f t="shared" si="46"/>
        <v>3.4931129263613414E-3</v>
      </c>
      <c r="T167" s="3">
        <f>EXP(SUM($S$4:S167))-1</f>
        <v>0.43288882720238497</v>
      </c>
      <c r="U167" s="3">
        <f>T167-C167</f>
        <v>0</v>
      </c>
      <c r="W167" s="8">
        <f t="shared" si="50"/>
        <v>14328.888272023838</v>
      </c>
      <c r="X167" s="4">
        <f t="shared" si="51"/>
        <v>42.259417993504343</v>
      </c>
      <c r="Y167" s="8">
        <f t="shared" si="52"/>
        <v>14328.888272023838</v>
      </c>
      <c r="Z167" s="4"/>
      <c r="AA167" s="3">
        <f t="shared" si="53"/>
        <v>0.43288882720238386</v>
      </c>
      <c r="AB167" s="4">
        <f t="shared" si="54"/>
        <v>-1.1102230246251565E-15</v>
      </c>
      <c r="AC167" s="4">
        <f t="shared" si="55"/>
        <v>-1.1102230246251565E-15</v>
      </c>
    </row>
    <row r="168" spans="1:29" x14ac:dyDescent="0.3">
      <c r="A168" s="2">
        <v>44069</v>
      </c>
      <c r="B168">
        <v>8.0901038941625369E-2</v>
      </c>
      <c r="C168">
        <v>0.44725442421689432</v>
      </c>
      <c r="D168">
        <v>342.46908569335938</v>
      </c>
      <c r="E168">
        <v>0</v>
      </c>
      <c r="G168" s="3">
        <f>D168/$D$4-1</f>
        <v>8.0901038941624925E-2</v>
      </c>
      <c r="I168" s="4">
        <f t="shared" si="56"/>
        <v>5.8361813928792179</v>
      </c>
      <c r="J168" s="4">
        <f t="shared" si="47"/>
        <v>9.9756955764860322E-3</v>
      </c>
      <c r="K168" s="3">
        <f>EXP(SUM($J$4:J168))-1</f>
        <v>8.0901038941625369E-2</v>
      </c>
      <c r="L168" s="6">
        <f>K168-B168</f>
        <v>0</v>
      </c>
      <c r="M168" s="6">
        <f t="shared" si="48"/>
        <v>4.4408920985006262E-16</v>
      </c>
      <c r="O168">
        <f t="shared" si="49"/>
        <v>0</v>
      </c>
      <c r="Q168" s="10">
        <f t="shared" si="44"/>
        <v>9.9756955764860322E-3</v>
      </c>
      <c r="R168">
        <f t="shared" si="45"/>
        <v>-2.904213147389827E-3</v>
      </c>
      <c r="S168" s="10">
        <f t="shared" si="46"/>
        <v>9.9756955764860322E-3</v>
      </c>
      <c r="T168" s="3">
        <f>EXP(SUM($S$4:S168))-1</f>
        <v>0.44725442421689432</v>
      </c>
      <c r="U168" s="3">
        <f>T168-C168</f>
        <v>0</v>
      </c>
      <c r="W168" s="8">
        <f t="shared" si="50"/>
        <v>14472.544242168931</v>
      </c>
      <c r="X168" s="4">
        <f t="shared" si="51"/>
        <v>42.259417993504343</v>
      </c>
      <c r="Y168" s="8">
        <f t="shared" si="52"/>
        <v>14472.544242168931</v>
      </c>
      <c r="Z168" s="4"/>
      <c r="AA168" s="3">
        <f t="shared" si="53"/>
        <v>0.44725442421689321</v>
      </c>
      <c r="AB168" s="4">
        <f t="shared" si="54"/>
        <v>-1.1102230246251565E-15</v>
      </c>
      <c r="AC168" s="4">
        <f t="shared" si="55"/>
        <v>-1.1102230246251565E-15</v>
      </c>
    </row>
    <row r="169" spans="1:29" x14ac:dyDescent="0.3">
      <c r="A169" s="2">
        <v>44070</v>
      </c>
      <c r="B169">
        <v>8.32645290395857E-2</v>
      </c>
      <c r="C169">
        <v>0.45041897987706392</v>
      </c>
      <c r="D169">
        <v>343.21792602539063</v>
      </c>
      <c r="E169">
        <v>0</v>
      </c>
      <c r="G169" s="3">
        <f>D169/$D$4-1</f>
        <v>8.32645290395857E-2</v>
      </c>
      <c r="I169" s="4">
        <f t="shared" si="56"/>
        <v>5.838365598258477</v>
      </c>
      <c r="J169" s="4">
        <f t="shared" si="47"/>
        <v>2.1842053792591187E-3</v>
      </c>
      <c r="K169" s="3">
        <f>EXP(SUM($J$4:J169))-1</f>
        <v>8.32645290395857E-2</v>
      </c>
      <c r="L169" s="6">
        <f>K169-B169</f>
        <v>0</v>
      </c>
      <c r="M169" s="6">
        <f t="shared" si="48"/>
        <v>0</v>
      </c>
      <c r="O169">
        <f t="shared" si="49"/>
        <v>0</v>
      </c>
      <c r="Q169" s="10">
        <f t="shared" si="44"/>
        <v>2.1842053792591187E-3</v>
      </c>
      <c r="R169">
        <f t="shared" si="45"/>
        <v>-2.904213147389827E-3</v>
      </c>
      <c r="S169" s="10">
        <f t="shared" si="46"/>
        <v>2.1842053792591187E-3</v>
      </c>
      <c r="T169" s="3">
        <f>EXP(SUM($S$4:S169))-1</f>
        <v>0.45041897987706392</v>
      </c>
      <c r="U169" s="3">
        <f>T169-C169</f>
        <v>0</v>
      </c>
      <c r="W169" s="8">
        <f t="shared" si="50"/>
        <v>14504.189798770634</v>
      </c>
      <c r="X169" s="4">
        <f t="shared" si="51"/>
        <v>42.259417993504343</v>
      </c>
      <c r="Y169" s="8">
        <f t="shared" si="52"/>
        <v>14504.189798770634</v>
      </c>
      <c r="Z169" s="4"/>
      <c r="AA169" s="3">
        <f t="shared" si="53"/>
        <v>0.45041897987706347</v>
      </c>
      <c r="AB169" s="4">
        <f t="shared" si="54"/>
        <v>-4.4408920985006262E-16</v>
      </c>
      <c r="AC169" s="4">
        <f t="shared" si="55"/>
        <v>-4.4408920985006262E-16</v>
      </c>
    </row>
    <row r="170" spans="1:29" x14ac:dyDescent="0.3">
      <c r="A170" s="2">
        <v>44071</v>
      </c>
      <c r="B170">
        <v>9.0261761970406251E-2</v>
      </c>
      <c r="C170">
        <v>0.45978780824485049</v>
      </c>
      <c r="D170">
        <v>345.43490600585938</v>
      </c>
      <c r="E170">
        <v>0</v>
      </c>
      <c r="G170" s="3">
        <f>D170/$D$4-1</f>
        <v>9.0261761970406029E-2</v>
      </c>
      <c r="I170" s="4">
        <f t="shared" si="56"/>
        <v>5.8448042202643551</v>
      </c>
      <c r="J170" s="4">
        <f t="shared" si="47"/>
        <v>6.4386220058780808E-3</v>
      </c>
      <c r="K170" s="3">
        <f>EXP(SUM($J$4:J170))-1</f>
        <v>9.0261761970406251E-2</v>
      </c>
      <c r="L170" s="6">
        <f>K170-B170</f>
        <v>0</v>
      </c>
      <c r="M170" s="6">
        <f t="shared" si="48"/>
        <v>2.2204460492503131E-16</v>
      </c>
      <c r="O170">
        <f t="shared" si="49"/>
        <v>0</v>
      </c>
      <c r="Q170" s="10">
        <f t="shared" si="44"/>
        <v>6.4386220058780808E-3</v>
      </c>
      <c r="R170">
        <f t="shared" si="45"/>
        <v>-2.904213147389827E-3</v>
      </c>
      <c r="S170" s="10">
        <f t="shared" si="46"/>
        <v>6.4386220058780808E-3</v>
      </c>
      <c r="T170" s="3">
        <f>EXP(SUM($S$4:S170))-1</f>
        <v>0.45978780824485055</v>
      </c>
      <c r="U170" s="3">
        <f>T170-C170</f>
        <v>0</v>
      </c>
      <c r="W170" s="8">
        <f t="shared" si="50"/>
        <v>14597.878082448495</v>
      </c>
      <c r="X170" s="4">
        <f t="shared" si="51"/>
        <v>42.259417993504343</v>
      </c>
      <c r="Y170" s="8">
        <f t="shared" si="52"/>
        <v>14597.878082448495</v>
      </c>
      <c r="Z170" s="4"/>
      <c r="AA170" s="3">
        <f t="shared" si="53"/>
        <v>0.45978780824484944</v>
      </c>
      <c r="AB170" s="4">
        <f t="shared" si="54"/>
        <v>-1.1102230246251565E-15</v>
      </c>
      <c r="AC170" s="4">
        <f t="shared" si="55"/>
        <v>-1.0547118733938987E-15</v>
      </c>
    </row>
    <row r="171" spans="1:29" s="12" customFormat="1" x14ac:dyDescent="0.3">
      <c r="A171" s="11">
        <v>44074</v>
      </c>
      <c r="B171" s="12">
        <v>8.6312177184894256E-2</v>
      </c>
      <c r="C171" s="12">
        <v>0</v>
      </c>
      <c r="D171" s="12">
        <v>344.18353271484381</v>
      </c>
      <c r="E171" s="12">
        <v>1</v>
      </c>
      <c r="G171" s="13">
        <f>D171/$D$4-1</f>
        <v>8.6312177184894479E-2</v>
      </c>
      <c r="I171" s="14">
        <f t="shared" si="56"/>
        <v>5.8411750404332077</v>
      </c>
      <c r="J171" s="14">
        <f t="shared" si="47"/>
        <v>-3.6291798311474111E-3</v>
      </c>
      <c r="K171" s="13">
        <f>EXP(SUM($J$4:J171))-1</f>
        <v>8.6312177184894256E-2</v>
      </c>
      <c r="L171" s="14">
        <f>K171-B171</f>
        <v>0</v>
      </c>
      <c r="M171" s="14">
        <f t="shared" si="48"/>
        <v>-2.2204460492503131E-16</v>
      </c>
      <c r="O171" s="12">
        <f t="shared" si="49"/>
        <v>1</v>
      </c>
      <c r="Q171" s="15">
        <f t="shared" si="44"/>
        <v>0</v>
      </c>
      <c r="R171" s="12">
        <f t="shared" si="45"/>
        <v>-2.904213147389827E-3</v>
      </c>
      <c r="S171" s="15">
        <f t="shared" si="46"/>
        <v>-2.904213147389827E-3</v>
      </c>
      <c r="T171" s="13">
        <f>EXP(SUM($S$4:S171))-1</f>
        <v>0.45555442360094056</v>
      </c>
      <c r="U171" s="13">
        <f>T171-C171</f>
        <v>0.45555442360094056</v>
      </c>
      <c r="W171" s="12" t="s">
        <v>21</v>
      </c>
    </row>
    <row r="172" spans="1:29" s="12" customFormat="1" x14ac:dyDescent="0.3">
      <c r="A172" s="11">
        <v>44075</v>
      </c>
      <c r="B172" s="12">
        <v>9.6543725626327959E-2</v>
      </c>
      <c r="C172" s="12">
        <v>0</v>
      </c>
      <c r="D172" s="12">
        <v>347.42526245117188</v>
      </c>
      <c r="E172" s="12">
        <v>1</v>
      </c>
      <c r="G172" s="13">
        <f>D172/$D$4-1</f>
        <v>9.6543725626327737E-2</v>
      </c>
      <c r="I172" s="14">
        <f t="shared" si="56"/>
        <v>5.8505495697905712</v>
      </c>
      <c r="J172" s="14">
        <f t="shared" si="47"/>
        <v>9.3745293573634925E-3</v>
      </c>
      <c r="K172" s="13">
        <f>EXP(SUM($J$4:J172))-1</f>
        <v>9.6543725626327959E-2</v>
      </c>
      <c r="L172" s="14">
        <f>K172-B172</f>
        <v>0</v>
      </c>
      <c r="M172" s="14">
        <f t="shared" si="48"/>
        <v>2.2204460492503131E-16</v>
      </c>
      <c r="O172" s="12">
        <f t="shared" si="49"/>
        <v>0</v>
      </c>
      <c r="Q172" s="15">
        <f t="shared" si="44"/>
        <v>0</v>
      </c>
      <c r="R172" s="12">
        <f t="shared" si="45"/>
        <v>-2.904213147389827E-3</v>
      </c>
      <c r="S172" s="15">
        <f t="shared" si="46"/>
        <v>0</v>
      </c>
      <c r="T172" s="13">
        <f>EXP(SUM($S$4:S172))-1</f>
        <v>0.45555442360094056</v>
      </c>
      <c r="U172" s="13">
        <f>T172-C172</f>
        <v>0.45555442360094056</v>
      </c>
    </row>
    <row r="173" spans="1:29" s="12" customFormat="1" x14ac:dyDescent="0.3">
      <c r="A173" s="11">
        <v>44076</v>
      </c>
      <c r="B173" s="12">
        <v>0.11240419090388661</v>
      </c>
      <c r="C173" s="12">
        <v>0</v>
      </c>
      <c r="D173" s="12">
        <v>352.450439453125</v>
      </c>
      <c r="E173" s="12">
        <v>1</v>
      </c>
      <c r="G173" s="13">
        <f>D173/$D$4-1</f>
        <v>0.1124041909038862</v>
      </c>
      <c r="I173" s="14">
        <f t="shared" si="56"/>
        <v>5.8649100150714979</v>
      </c>
      <c r="J173" s="14">
        <f t="shared" si="47"/>
        <v>1.4360445280926726E-2</v>
      </c>
      <c r="K173" s="13">
        <f>EXP(SUM($J$4:J173))-1</f>
        <v>0.11240419090388665</v>
      </c>
      <c r="L173" s="14">
        <f>K173-B173</f>
        <v>0</v>
      </c>
      <c r="M173" s="14">
        <f t="shared" si="48"/>
        <v>4.4408920985006262E-16</v>
      </c>
      <c r="O173" s="12">
        <f t="shared" si="49"/>
        <v>0</v>
      </c>
      <c r="Q173" s="15">
        <f t="shared" si="44"/>
        <v>0</v>
      </c>
      <c r="R173" s="12">
        <f t="shared" si="45"/>
        <v>-2.904213147389827E-3</v>
      </c>
      <c r="S173" s="15">
        <f t="shared" si="46"/>
        <v>0</v>
      </c>
      <c r="T173" s="13">
        <f>EXP(SUM($S$4:S173))-1</f>
        <v>0.45555442360094056</v>
      </c>
      <c r="U173" s="13">
        <f>T173-C173</f>
        <v>0.45555442360094056</v>
      </c>
    </row>
    <row r="174" spans="1:29" s="12" customFormat="1" x14ac:dyDescent="0.3">
      <c r="A174" s="11">
        <v>44077</v>
      </c>
      <c r="B174" s="12">
        <v>7.4121584603660917E-2</v>
      </c>
      <c r="C174" s="12">
        <v>0</v>
      </c>
      <c r="D174" s="12">
        <v>340.32110595703119</v>
      </c>
      <c r="E174" s="12">
        <v>1</v>
      </c>
      <c r="G174" s="13">
        <f>D174/$D$4-1</f>
        <v>7.4121584603660029E-2</v>
      </c>
      <c r="I174" s="14">
        <f t="shared" si="56"/>
        <v>5.8298896012028498</v>
      </c>
      <c r="J174" s="14">
        <f t="shared" si="47"/>
        <v>-3.502041386864807E-2</v>
      </c>
      <c r="K174" s="13">
        <f>EXP(SUM($J$4:J174))-1</f>
        <v>7.4121584603660029E-2</v>
      </c>
      <c r="L174" s="14">
        <f>K174-B174</f>
        <v>-8.8817841970012523E-16</v>
      </c>
      <c r="M174" s="14">
        <f t="shared" si="48"/>
        <v>0</v>
      </c>
      <c r="O174" s="12">
        <f t="shared" si="49"/>
        <v>0</v>
      </c>
      <c r="Q174" s="15">
        <f t="shared" si="44"/>
        <v>0</v>
      </c>
      <c r="R174" s="12">
        <f t="shared" si="45"/>
        <v>-2.904213147389827E-3</v>
      </c>
      <c r="S174" s="15">
        <f t="shared" si="46"/>
        <v>0</v>
      </c>
      <c r="T174" s="13">
        <f>EXP(SUM($S$4:S174))-1</f>
        <v>0.45555442360094056</v>
      </c>
      <c r="U174" s="13">
        <f>T174-C174</f>
        <v>0.45555442360094056</v>
      </c>
    </row>
    <row r="175" spans="1:29" s="12" customFormat="1" x14ac:dyDescent="0.3">
      <c r="A175" s="11">
        <v>44078</v>
      </c>
      <c r="B175" s="12">
        <v>6.5351589619984551E-2</v>
      </c>
      <c r="C175" s="12">
        <v>0</v>
      </c>
      <c r="D175" s="12">
        <v>337.54244995117188</v>
      </c>
      <c r="E175" s="12">
        <v>1</v>
      </c>
      <c r="G175" s="13">
        <f>D175/$D$4-1</f>
        <v>6.5351589619984551E-2</v>
      </c>
      <c r="I175" s="14">
        <f t="shared" si="56"/>
        <v>5.821691280036343</v>
      </c>
      <c r="J175" s="14">
        <f t="shared" si="47"/>
        <v>-8.1983211665068723E-3</v>
      </c>
      <c r="K175" s="13">
        <f>EXP(SUM($J$4:J175))-1</f>
        <v>6.5351589619984551E-2</v>
      </c>
      <c r="L175" s="14">
        <f>K175-B175</f>
        <v>0</v>
      </c>
      <c r="M175" s="14">
        <f t="shared" si="48"/>
        <v>0</v>
      </c>
      <c r="O175" s="12">
        <f t="shared" si="49"/>
        <v>0</v>
      </c>
      <c r="Q175" s="15">
        <f t="shared" si="44"/>
        <v>0</v>
      </c>
      <c r="R175" s="12">
        <f t="shared" si="45"/>
        <v>-2.904213147389827E-3</v>
      </c>
      <c r="S175" s="15">
        <f t="shared" si="46"/>
        <v>0</v>
      </c>
      <c r="T175" s="13">
        <f>EXP(SUM($S$4:S175))-1</f>
        <v>0.45555442360094056</v>
      </c>
      <c r="U175" s="13">
        <f>T175-C175</f>
        <v>0.45555442360094056</v>
      </c>
    </row>
    <row r="176" spans="1:29" s="12" customFormat="1" x14ac:dyDescent="0.3">
      <c r="A176" s="11">
        <v>44082</v>
      </c>
      <c r="B176" s="12">
        <v>3.624303898323511E-2</v>
      </c>
      <c r="C176" s="12">
        <v>0</v>
      </c>
      <c r="D176" s="12">
        <v>328.31979370117188</v>
      </c>
      <c r="E176" s="12">
        <v>1</v>
      </c>
      <c r="G176" s="13">
        <f>D176/$D$4-1</f>
        <v>3.6243038983234888E-2</v>
      </c>
      <c r="I176" s="14">
        <f t="shared" si="56"/>
        <v>5.793988114195332</v>
      </c>
      <c r="J176" s="14">
        <f t="shared" si="47"/>
        <v>-2.7703165841010957E-2</v>
      </c>
      <c r="K176" s="13">
        <f>EXP(SUM($J$4:J176))-1</f>
        <v>3.624303898323511E-2</v>
      </c>
      <c r="L176" s="14">
        <f>K176-B176</f>
        <v>0</v>
      </c>
      <c r="M176" s="14">
        <f t="shared" si="48"/>
        <v>2.2204460492503131E-16</v>
      </c>
      <c r="O176" s="12">
        <f t="shared" si="49"/>
        <v>0</v>
      </c>
      <c r="Q176" s="15">
        <f t="shared" si="44"/>
        <v>0</v>
      </c>
      <c r="R176" s="12">
        <f t="shared" si="45"/>
        <v>-2.904213147389827E-3</v>
      </c>
      <c r="S176" s="15">
        <f t="shared" si="46"/>
        <v>0</v>
      </c>
      <c r="T176" s="13">
        <f>EXP(SUM($S$4:S176))-1</f>
        <v>0.45555442360094056</v>
      </c>
      <c r="U176" s="13">
        <f>T176-C176</f>
        <v>0.45555442360094056</v>
      </c>
    </row>
    <row r="177" spans="1:21" s="12" customFormat="1" x14ac:dyDescent="0.3">
      <c r="A177" s="11">
        <v>44083</v>
      </c>
      <c r="B177" s="12">
        <v>5.6706232185691929E-2</v>
      </c>
      <c r="C177" s="12">
        <v>0</v>
      </c>
      <c r="D177" s="12">
        <v>334.80328369140619</v>
      </c>
      <c r="E177" s="12">
        <v>1</v>
      </c>
      <c r="G177" s="13">
        <f>D177/$D$4-1</f>
        <v>5.6706232185691707E-2</v>
      </c>
      <c r="I177" s="14">
        <f t="shared" si="56"/>
        <v>5.8135431464865963</v>
      </c>
      <c r="J177" s="14">
        <f t="shared" si="47"/>
        <v>1.9555032291264318E-2</v>
      </c>
      <c r="K177" s="13">
        <f>EXP(SUM($J$4:J177))-1</f>
        <v>5.6706232185691929E-2</v>
      </c>
      <c r="L177" s="14">
        <f>K177-B177</f>
        <v>0</v>
      </c>
      <c r="M177" s="14">
        <f t="shared" si="48"/>
        <v>2.2204460492503131E-16</v>
      </c>
      <c r="O177" s="12">
        <f t="shared" si="49"/>
        <v>0</v>
      </c>
      <c r="Q177" s="15">
        <f t="shared" si="44"/>
        <v>0</v>
      </c>
      <c r="R177" s="12">
        <f t="shared" si="45"/>
        <v>-2.904213147389827E-3</v>
      </c>
      <c r="S177" s="15">
        <f t="shared" si="46"/>
        <v>0</v>
      </c>
      <c r="T177" s="13">
        <f>EXP(SUM($S$4:S177))-1</f>
        <v>0.45555442360094056</v>
      </c>
      <c r="U177" s="13">
        <f>T177-C177</f>
        <v>0.45555442360094056</v>
      </c>
    </row>
    <row r="178" spans="1:21" s="12" customFormat="1" x14ac:dyDescent="0.3">
      <c r="A178" s="11">
        <v>44084</v>
      </c>
      <c r="B178" s="12">
        <v>3.8357928219559863E-2</v>
      </c>
      <c r="C178" s="12">
        <v>0</v>
      </c>
      <c r="D178" s="12">
        <v>328.9898681640625</v>
      </c>
      <c r="E178" s="12">
        <v>1</v>
      </c>
      <c r="G178" s="13">
        <f>D178/$D$4-1</f>
        <v>3.8357928219559412E-2</v>
      </c>
      <c r="I178" s="14">
        <f t="shared" si="56"/>
        <v>5.7960269544372567</v>
      </c>
      <c r="J178" s="14">
        <f t="shared" si="47"/>
        <v>-1.7516192049339629E-2</v>
      </c>
      <c r="K178" s="13">
        <f>EXP(SUM($J$4:J178))-1</f>
        <v>3.8357928219559856E-2</v>
      </c>
      <c r="L178" s="14">
        <f>K178-B178</f>
        <v>0</v>
      </c>
      <c r="M178" s="14">
        <f t="shared" si="48"/>
        <v>4.4408920985006262E-16</v>
      </c>
      <c r="O178" s="12">
        <f t="shared" si="49"/>
        <v>0</v>
      </c>
      <c r="Q178" s="15">
        <f t="shared" si="44"/>
        <v>0</v>
      </c>
      <c r="R178" s="12">
        <f t="shared" si="45"/>
        <v>-2.904213147389827E-3</v>
      </c>
      <c r="S178" s="15">
        <f t="shared" si="46"/>
        <v>0</v>
      </c>
      <c r="T178" s="13">
        <f>EXP(SUM($S$4:S178))-1</f>
        <v>0.45555442360094056</v>
      </c>
      <c r="U178" s="13">
        <f>T178-C178</f>
        <v>0.45555442360094056</v>
      </c>
    </row>
    <row r="179" spans="1:21" s="12" customFormat="1" x14ac:dyDescent="0.3">
      <c r="A179" s="11">
        <v>44085</v>
      </c>
      <c r="B179" s="12">
        <v>3.8886530129152767E-2</v>
      </c>
      <c r="C179" s="12">
        <v>0</v>
      </c>
      <c r="D179" s="12">
        <v>329.1573486328125</v>
      </c>
      <c r="E179" s="12">
        <v>1</v>
      </c>
      <c r="G179" s="13">
        <f>D179/$D$4-1</f>
        <v>3.8886530129152996E-2</v>
      </c>
      <c r="I179" s="14">
        <f t="shared" si="56"/>
        <v>5.7965358997555398</v>
      </c>
      <c r="J179" s="14">
        <f t="shared" si="47"/>
        <v>5.0894531828316047E-4</v>
      </c>
      <c r="K179" s="13">
        <f>EXP(SUM($J$4:J179))-1</f>
        <v>3.8886530129152774E-2</v>
      </c>
      <c r="L179" s="14">
        <f>K179-B179</f>
        <v>0</v>
      </c>
      <c r="M179" s="14">
        <f t="shared" si="48"/>
        <v>-2.2204460492503131E-16</v>
      </c>
      <c r="O179" s="12">
        <f t="shared" si="49"/>
        <v>0</v>
      </c>
      <c r="Q179" s="15">
        <f t="shared" si="44"/>
        <v>0</v>
      </c>
      <c r="R179" s="12">
        <f t="shared" si="45"/>
        <v>-2.904213147389827E-3</v>
      </c>
      <c r="S179" s="15">
        <f t="shared" si="46"/>
        <v>0</v>
      </c>
      <c r="T179" s="13">
        <f>EXP(SUM($S$4:S179))-1</f>
        <v>0.45555442360094056</v>
      </c>
      <c r="U179" s="13">
        <f>T179-C179</f>
        <v>0.45555442360094056</v>
      </c>
    </row>
    <row r="180" spans="1:21" s="12" customFormat="1" x14ac:dyDescent="0.3">
      <c r="A180" s="11">
        <v>44088</v>
      </c>
      <c r="B180" s="12">
        <v>5.2570076354465638E-2</v>
      </c>
      <c r="C180" s="12">
        <v>0</v>
      </c>
      <c r="D180" s="12">
        <v>333.4927978515625</v>
      </c>
      <c r="E180" s="12">
        <v>1</v>
      </c>
      <c r="G180" s="13">
        <f>D180/$D$4-1</f>
        <v>5.2570076354465423E-2</v>
      </c>
      <c r="I180" s="14">
        <f t="shared" si="56"/>
        <v>5.8096212694750005</v>
      </c>
      <c r="J180" s="14">
        <f t="shared" si="47"/>
        <v>1.3085369719460616E-2</v>
      </c>
      <c r="K180" s="13">
        <f>EXP(SUM($J$4:J180))-1</f>
        <v>5.2570076354465645E-2</v>
      </c>
      <c r="L180" s="14">
        <f>K180-B180</f>
        <v>0</v>
      </c>
      <c r="M180" s="14">
        <f t="shared" si="48"/>
        <v>2.2204460492503131E-16</v>
      </c>
      <c r="O180" s="12">
        <f t="shared" si="49"/>
        <v>0</v>
      </c>
      <c r="Q180" s="15">
        <f t="shared" si="44"/>
        <v>0</v>
      </c>
      <c r="R180" s="12">
        <f t="shared" si="45"/>
        <v>-2.904213147389827E-3</v>
      </c>
      <c r="S180" s="15">
        <f t="shared" si="46"/>
        <v>0</v>
      </c>
      <c r="T180" s="13">
        <f>EXP(SUM($S$4:S180))-1</f>
        <v>0.45555442360094056</v>
      </c>
      <c r="U180" s="13">
        <f>T180-C180</f>
        <v>0.45555442360094056</v>
      </c>
    </row>
    <row r="181" spans="1:21" s="12" customFormat="1" x14ac:dyDescent="0.3">
      <c r="A181" s="11">
        <v>44089</v>
      </c>
      <c r="B181" s="12">
        <v>5.7887977234672539E-2</v>
      </c>
      <c r="C181" s="12">
        <v>0</v>
      </c>
      <c r="D181" s="12">
        <v>335.17770385742188</v>
      </c>
      <c r="E181" s="12">
        <v>1</v>
      </c>
      <c r="G181" s="13">
        <f>D181/$D$4-1</f>
        <v>5.7887977234672316E-2</v>
      </c>
      <c r="I181" s="14">
        <f t="shared" si="56"/>
        <v>5.814660850457166</v>
      </c>
      <c r="J181" s="14">
        <f t="shared" si="47"/>
        <v>5.0395809821655035E-3</v>
      </c>
      <c r="K181" s="13">
        <f>EXP(SUM($J$4:J181))-1</f>
        <v>5.7887977234672539E-2</v>
      </c>
      <c r="L181" s="14">
        <f>K181-B181</f>
        <v>0</v>
      </c>
      <c r="M181" s="14">
        <f t="shared" si="48"/>
        <v>2.2204460492503131E-16</v>
      </c>
      <c r="O181" s="12">
        <f t="shared" si="49"/>
        <v>0</v>
      </c>
      <c r="Q181" s="15">
        <f t="shared" si="44"/>
        <v>0</v>
      </c>
      <c r="R181" s="12">
        <f t="shared" si="45"/>
        <v>-2.904213147389827E-3</v>
      </c>
      <c r="S181" s="15">
        <f t="shared" si="46"/>
        <v>0</v>
      </c>
      <c r="T181" s="13">
        <f>EXP(SUM($S$4:S181))-1</f>
        <v>0.45555442360094056</v>
      </c>
      <c r="U181" s="13">
        <f>T181-C181</f>
        <v>0.45555442360094056</v>
      </c>
    </row>
    <row r="182" spans="1:21" s="12" customFormat="1" x14ac:dyDescent="0.3">
      <c r="A182" s="11">
        <v>44090</v>
      </c>
      <c r="B182" s="12">
        <v>5.3689502628754049E-2</v>
      </c>
      <c r="C182" s="12">
        <v>0</v>
      </c>
      <c r="D182" s="12">
        <v>333.84747314453119</v>
      </c>
      <c r="E182" s="12">
        <v>1</v>
      </c>
      <c r="G182" s="13">
        <f>D182/$D$4-1</f>
        <v>5.3689502628754049E-2</v>
      </c>
      <c r="I182" s="14">
        <f t="shared" si="56"/>
        <v>5.8106842214405212</v>
      </c>
      <c r="J182" s="14">
        <f t="shared" si="47"/>
        <v>-3.9766290166447504E-3</v>
      </c>
      <c r="K182" s="13">
        <f>EXP(SUM($J$4:J182))-1</f>
        <v>5.3689502628754049E-2</v>
      </c>
      <c r="L182" s="14">
        <f>K182-B182</f>
        <v>0</v>
      </c>
      <c r="M182" s="14">
        <f t="shared" si="48"/>
        <v>0</v>
      </c>
      <c r="O182" s="12">
        <f t="shared" si="49"/>
        <v>0</v>
      </c>
      <c r="Q182" s="15">
        <f t="shared" si="44"/>
        <v>0</v>
      </c>
      <c r="R182" s="12">
        <f t="shared" si="45"/>
        <v>-2.904213147389827E-3</v>
      </c>
      <c r="S182" s="15">
        <f t="shared" si="46"/>
        <v>0</v>
      </c>
      <c r="T182" s="13">
        <f>EXP(SUM($S$4:S182))-1</f>
        <v>0.45555442360094056</v>
      </c>
      <c r="U182" s="13">
        <f>T182-C182</f>
        <v>0.45555442360094056</v>
      </c>
    </row>
    <row r="183" spans="1:21" s="12" customFormat="1" x14ac:dyDescent="0.3">
      <c r="A183" s="11">
        <v>44091</v>
      </c>
      <c r="B183" s="12">
        <v>4.442211328262613E-2</v>
      </c>
      <c r="C183" s="12">
        <v>0</v>
      </c>
      <c r="D183" s="12">
        <v>330.91122436523438</v>
      </c>
      <c r="E183" s="12">
        <v>1</v>
      </c>
      <c r="G183" s="13">
        <f>D183/$D$4-1</f>
        <v>4.4422113282625464E-2</v>
      </c>
      <c r="I183" s="14">
        <f t="shared" si="56"/>
        <v>5.8018501350692091</v>
      </c>
      <c r="J183" s="14">
        <f t="shared" si="47"/>
        <v>-8.8340863713121109E-3</v>
      </c>
      <c r="K183" s="13">
        <f>EXP(SUM($J$4:J183))-1</f>
        <v>4.442211328262613E-2</v>
      </c>
      <c r="L183" s="14">
        <f>K183-B183</f>
        <v>0</v>
      </c>
      <c r="M183" s="14">
        <f t="shared" si="48"/>
        <v>6.6613381477509392E-16</v>
      </c>
      <c r="O183" s="12">
        <f t="shared" si="49"/>
        <v>0</v>
      </c>
      <c r="Q183" s="15">
        <f t="shared" si="44"/>
        <v>0</v>
      </c>
      <c r="R183" s="12">
        <f t="shared" si="45"/>
        <v>-2.904213147389827E-3</v>
      </c>
      <c r="S183" s="15">
        <f t="shared" si="46"/>
        <v>0</v>
      </c>
      <c r="T183" s="13">
        <f>EXP(SUM($S$4:S183))-1</f>
        <v>0.45555442360094056</v>
      </c>
      <c r="U183" s="13">
        <f>T183-C183</f>
        <v>0.45555442360094056</v>
      </c>
    </row>
    <row r="184" spans="1:21" s="12" customFormat="1" x14ac:dyDescent="0.3">
      <c r="A184" s="11">
        <v>44092</v>
      </c>
      <c r="B184" s="12">
        <v>3.2397960952809113E-2</v>
      </c>
      <c r="C184" s="12">
        <v>0</v>
      </c>
      <c r="D184" s="12">
        <v>327.10153198242188</v>
      </c>
      <c r="E184" s="12">
        <v>1</v>
      </c>
      <c r="G184" s="13">
        <f>D184/$D$4-1</f>
        <v>3.2397960952808891E-2</v>
      </c>
      <c r="I184" s="14">
        <f t="shared" si="56"/>
        <v>5.7902706180626335</v>
      </c>
      <c r="J184" s="14">
        <f t="shared" si="47"/>
        <v>-1.1579517006575557E-2</v>
      </c>
      <c r="K184" s="13">
        <f>EXP(SUM($J$4:J184))-1</f>
        <v>3.2397960952809113E-2</v>
      </c>
      <c r="L184" s="14">
        <f>K184-B184</f>
        <v>0</v>
      </c>
      <c r="M184" s="14">
        <f t="shared" si="48"/>
        <v>2.2204460492503131E-16</v>
      </c>
      <c r="O184" s="12">
        <f t="shared" si="49"/>
        <v>0</v>
      </c>
      <c r="Q184" s="15">
        <f t="shared" si="44"/>
        <v>0</v>
      </c>
      <c r="R184" s="12">
        <f t="shared" si="45"/>
        <v>-2.904213147389827E-3</v>
      </c>
      <c r="S184" s="15">
        <f t="shared" si="46"/>
        <v>0</v>
      </c>
      <c r="T184" s="13">
        <f>EXP(SUM($S$4:S184))-1</f>
        <v>0.45555442360094056</v>
      </c>
      <c r="U184" s="13">
        <f>T184-C184</f>
        <v>0.45555442360094056</v>
      </c>
    </row>
    <row r="185" spans="1:21" s="12" customFormat="1" x14ac:dyDescent="0.3">
      <c r="A185" s="11">
        <v>44095</v>
      </c>
      <c r="B185" s="12">
        <v>2.0907804429622919E-2</v>
      </c>
      <c r="C185" s="12">
        <v>0</v>
      </c>
      <c r="D185" s="12">
        <v>323.46102905273438</v>
      </c>
      <c r="E185" s="12">
        <v>1</v>
      </c>
      <c r="G185" s="13">
        <f>D185/$D$4-1</f>
        <v>2.0907804429622256E-2</v>
      </c>
      <c r="I185" s="14">
        <f t="shared" si="56"/>
        <v>5.7790786400775769</v>
      </c>
      <c r="J185" s="14">
        <f t="shared" si="47"/>
        <v>-1.1191977985056667E-2</v>
      </c>
      <c r="K185" s="13">
        <f>EXP(SUM($J$4:J185))-1</f>
        <v>2.0907804429622923E-2</v>
      </c>
      <c r="L185" s="14">
        <f>K185-B185</f>
        <v>0</v>
      </c>
      <c r="M185" s="14">
        <f t="shared" si="48"/>
        <v>6.6613381477509392E-16</v>
      </c>
      <c r="O185" s="12">
        <f t="shared" si="49"/>
        <v>0</v>
      </c>
      <c r="Q185" s="15">
        <f t="shared" si="44"/>
        <v>0</v>
      </c>
      <c r="R185" s="12">
        <f t="shared" si="45"/>
        <v>-2.904213147389827E-3</v>
      </c>
      <c r="S185" s="15">
        <f t="shared" si="46"/>
        <v>0</v>
      </c>
      <c r="T185" s="13">
        <f>EXP(SUM($S$4:S185))-1</f>
        <v>0.45555442360094056</v>
      </c>
      <c r="U185" s="13">
        <f>T185-C185</f>
        <v>0.45555442360094056</v>
      </c>
    </row>
    <row r="186" spans="1:21" x14ac:dyDescent="0.3">
      <c r="A186" s="2">
        <v>44096</v>
      </c>
      <c r="B186">
        <v>3.1305215204933567E-2</v>
      </c>
      <c r="C186">
        <v>0.46611438472946493</v>
      </c>
      <c r="D186">
        <v>326.75531005859381</v>
      </c>
      <c r="E186">
        <v>0</v>
      </c>
      <c r="G186" s="3">
        <f>D186/$D$4-1</f>
        <v>3.1305215204933567E-2</v>
      </c>
      <c r="I186" s="4">
        <f t="shared" si="56"/>
        <v>5.7892116035079946</v>
      </c>
      <c r="J186" s="4">
        <f t="shared" si="47"/>
        <v>1.0132963430417696E-2</v>
      </c>
      <c r="K186" s="3">
        <f>EXP(SUM($J$4:J186))-1</f>
        <v>3.1305215204933567E-2</v>
      </c>
      <c r="L186" s="6">
        <f>K186-B186</f>
        <v>0</v>
      </c>
      <c r="M186" s="6">
        <f t="shared" si="48"/>
        <v>0</v>
      </c>
      <c r="O186">
        <f t="shared" si="49"/>
        <v>1</v>
      </c>
      <c r="Q186" s="10">
        <f t="shared" si="44"/>
        <v>1.0132963430417696E-2</v>
      </c>
      <c r="R186">
        <f t="shared" si="45"/>
        <v>-2.904213147389827E-3</v>
      </c>
      <c r="S186" s="10">
        <f t="shared" si="46"/>
        <v>7.2287502830278693E-3</v>
      </c>
      <c r="T186" s="3">
        <f>EXP(SUM($S$4:S186))-1</f>
        <v>0.46611438472946487</v>
      </c>
      <c r="U186" s="3">
        <f>T186-C186</f>
        <v>0</v>
      </c>
    </row>
    <row r="187" spans="1:21" x14ac:dyDescent="0.3">
      <c r="A187" s="2">
        <v>44097</v>
      </c>
      <c r="B187">
        <v>7.3882904659789972E-3</v>
      </c>
      <c r="C187">
        <v>0.43211383195294689</v>
      </c>
      <c r="D187">
        <v>319.17755126953119</v>
      </c>
      <c r="E187">
        <v>0</v>
      </c>
      <c r="G187" s="3">
        <f>D187/$D$4-1</f>
        <v>7.3882904659785531E-3</v>
      </c>
      <c r="I187" s="4">
        <f t="shared" si="56"/>
        <v>5.7657475349995444</v>
      </c>
      <c r="J187" s="4">
        <f t="shared" si="47"/>
        <v>-2.3464068508450175E-2</v>
      </c>
      <c r="K187" s="3">
        <f>EXP(SUM($J$4:J187))-1</f>
        <v>7.3882904659789972E-3</v>
      </c>
      <c r="L187" s="6">
        <f>K187-B187</f>
        <v>0</v>
      </c>
      <c r="M187" s="6">
        <f t="shared" si="48"/>
        <v>4.4408920985006262E-16</v>
      </c>
      <c r="O187">
        <f t="shared" si="49"/>
        <v>0</v>
      </c>
      <c r="Q187" s="10">
        <f t="shared" si="44"/>
        <v>-2.3464068508450175E-2</v>
      </c>
      <c r="R187">
        <f t="shared" si="45"/>
        <v>-2.904213147389827E-3</v>
      </c>
      <c r="S187" s="10">
        <f t="shared" si="46"/>
        <v>-2.3464068508450175E-2</v>
      </c>
      <c r="T187" s="3">
        <f>EXP(SUM($S$4:S187))-1</f>
        <v>0.43211383195294695</v>
      </c>
      <c r="U187" s="3">
        <f>T187-C187</f>
        <v>0</v>
      </c>
    </row>
    <row r="188" spans="1:21" x14ac:dyDescent="0.3">
      <c r="A188" s="2">
        <v>44098</v>
      </c>
      <c r="B188">
        <v>1.0073391674751299E-2</v>
      </c>
      <c r="C188">
        <v>0.43593100018655617</v>
      </c>
      <c r="D188">
        <v>320.02828979492188</v>
      </c>
      <c r="E188">
        <v>0</v>
      </c>
      <c r="G188" s="3">
        <f>D188/$D$4-1</f>
        <v>1.0073391674751075E-2</v>
      </c>
      <c r="I188" s="4">
        <f t="shared" si="56"/>
        <v>5.7684093974953576</v>
      </c>
      <c r="J188" s="4">
        <f t="shared" si="47"/>
        <v>2.6618624958132386E-3</v>
      </c>
      <c r="K188" s="3">
        <f>EXP(SUM($J$4:J188))-1</f>
        <v>1.0073391674751297E-2</v>
      </c>
      <c r="L188" s="6">
        <f>K188-B188</f>
        <v>0</v>
      </c>
      <c r="M188" s="6">
        <f t="shared" si="48"/>
        <v>2.2204460492503131E-16</v>
      </c>
      <c r="O188">
        <f t="shared" si="49"/>
        <v>0</v>
      </c>
      <c r="Q188" s="10">
        <f t="shared" si="44"/>
        <v>2.6618624958132386E-3</v>
      </c>
      <c r="R188">
        <f t="shared" si="45"/>
        <v>-2.904213147389827E-3</v>
      </c>
      <c r="S188" s="10">
        <f t="shared" si="46"/>
        <v>2.6618624958132386E-3</v>
      </c>
      <c r="T188" s="3">
        <f>EXP(SUM($S$4:S188))-1</f>
        <v>0.43593100018655617</v>
      </c>
      <c r="U188" s="3">
        <f>T188-C188</f>
        <v>0</v>
      </c>
    </row>
    <row r="189" spans="1:21" x14ac:dyDescent="0.3">
      <c r="A189" s="2">
        <v>44099</v>
      </c>
      <c r="B189">
        <v>2.6403125994500121E-2</v>
      </c>
      <c r="C189">
        <v>0.45914552294084737</v>
      </c>
      <c r="D189">
        <v>325.2021484375</v>
      </c>
      <c r="E189">
        <v>0</v>
      </c>
      <c r="G189" s="3">
        <f>D189/$D$4-1</f>
        <v>2.6403125994499677E-2</v>
      </c>
      <c r="I189" s="4">
        <f t="shared" si="56"/>
        <v>5.7844469841632105</v>
      </c>
      <c r="J189" s="4">
        <f t="shared" si="47"/>
        <v>1.6037586667852821E-2</v>
      </c>
      <c r="K189" s="3">
        <f>EXP(SUM($J$4:J189))-1</f>
        <v>2.6403125994500121E-2</v>
      </c>
      <c r="L189" s="6">
        <f>K189-B189</f>
        <v>0</v>
      </c>
      <c r="M189" s="6">
        <f t="shared" si="48"/>
        <v>4.4408920985006262E-16</v>
      </c>
      <c r="O189">
        <f t="shared" si="49"/>
        <v>0</v>
      </c>
      <c r="Q189" s="10">
        <f t="shared" si="44"/>
        <v>1.6037586667852821E-2</v>
      </c>
      <c r="R189">
        <f t="shared" si="45"/>
        <v>-2.904213147389827E-3</v>
      </c>
      <c r="S189" s="10">
        <f t="shared" si="46"/>
        <v>1.6037586667852821E-2</v>
      </c>
      <c r="T189" s="3">
        <f>EXP(SUM($S$4:S189))-1</f>
        <v>0.45914552294084743</v>
      </c>
      <c r="U189" s="3">
        <f>T189-C189</f>
        <v>0</v>
      </c>
    </row>
    <row r="190" spans="1:21" x14ac:dyDescent="0.3">
      <c r="A190" s="2">
        <v>44102</v>
      </c>
      <c r="B190">
        <v>4.3451115496435433E-2</v>
      </c>
      <c r="C190">
        <v>0.48338112484705681</v>
      </c>
      <c r="D190">
        <v>330.60357666015619</v>
      </c>
      <c r="E190">
        <v>0</v>
      </c>
      <c r="G190" s="3">
        <f>D190/$D$4-1</f>
        <v>4.3451115496434767E-2</v>
      </c>
      <c r="I190" s="4">
        <f t="shared" si="56"/>
        <v>5.8009200040221591</v>
      </c>
      <c r="J190" s="4">
        <f t="shared" si="47"/>
        <v>1.6473019858948668E-2</v>
      </c>
      <c r="K190" s="3">
        <f>EXP(SUM($J$4:J190))-1</f>
        <v>4.3451115496434545E-2</v>
      </c>
      <c r="L190" s="6">
        <f>K190-B190</f>
        <v>-8.8817841970012523E-16</v>
      </c>
      <c r="M190" s="6">
        <f t="shared" si="48"/>
        <v>-2.2204460492503131E-16</v>
      </c>
      <c r="O190">
        <f t="shared" si="49"/>
        <v>0</v>
      </c>
      <c r="Q190" s="10">
        <f t="shared" si="44"/>
        <v>1.6473019858948668E-2</v>
      </c>
      <c r="R190">
        <f t="shared" si="45"/>
        <v>-2.904213147389827E-3</v>
      </c>
      <c r="S190" s="10">
        <f t="shared" si="46"/>
        <v>1.6473019858948668E-2</v>
      </c>
      <c r="T190" s="3">
        <f>EXP(SUM($S$4:S190))-1</f>
        <v>0.48338112484705542</v>
      </c>
      <c r="U190" s="3">
        <f>T190-C190</f>
        <v>-1.3877787807814457E-15</v>
      </c>
    </row>
    <row r="191" spans="1:21" x14ac:dyDescent="0.3">
      <c r="A191" s="2">
        <v>44103</v>
      </c>
      <c r="B191">
        <v>3.776845232912307E-2</v>
      </c>
      <c r="C191">
        <v>0.47530259087831928</v>
      </c>
      <c r="D191">
        <v>328.8031005859375</v>
      </c>
      <c r="E191">
        <v>0</v>
      </c>
      <c r="G191" s="3">
        <f>D191/$D$4-1</f>
        <v>3.7768452329123292E-2</v>
      </c>
      <c r="I191" s="4">
        <f t="shared" si="56"/>
        <v>5.7954590931434549</v>
      </c>
      <c r="J191" s="4">
        <f t="shared" si="47"/>
        <v>-5.4609108787042615E-3</v>
      </c>
      <c r="K191" s="3">
        <f>EXP(SUM($J$4:J191))-1</f>
        <v>3.776845232912307E-2</v>
      </c>
      <c r="L191" s="6">
        <f>K191-B191</f>
        <v>0</v>
      </c>
      <c r="M191" s="6">
        <f t="shared" si="48"/>
        <v>-2.2204460492503131E-16</v>
      </c>
      <c r="O191">
        <f t="shared" si="49"/>
        <v>0</v>
      </c>
      <c r="Q191" s="10">
        <f t="shared" si="44"/>
        <v>-5.4609108787042615E-3</v>
      </c>
      <c r="R191">
        <f t="shared" si="45"/>
        <v>-2.904213147389827E-3</v>
      </c>
      <c r="S191" s="10">
        <f t="shared" si="46"/>
        <v>-5.4609108787042615E-3</v>
      </c>
      <c r="T191" s="3">
        <f>EXP(SUM($S$4:S191))-1</f>
        <v>0.47530259087831928</v>
      </c>
      <c r="U191" s="3">
        <f>T191-C191</f>
        <v>0</v>
      </c>
    </row>
    <row r="192" spans="1:21" x14ac:dyDescent="0.3">
      <c r="A192" s="2">
        <v>44104</v>
      </c>
      <c r="B192">
        <v>4.5636703311775939E-2</v>
      </c>
      <c r="C192">
        <v>0.48648817956559931</v>
      </c>
      <c r="D192">
        <v>331.29605102539063</v>
      </c>
      <c r="E192">
        <v>0</v>
      </c>
      <c r="G192" s="3">
        <f>D192/$D$4-1</f>
        <v>4.5636703311775717E-2</v>
      </c>
      <c r="I192" s="4">
        <f t="shared" si="56"/>
        <v>5.8030123896012178</v>
      </c>
      <c r="J192" s="4">
        <f t="shared" si="47"/>
        <v>7.5532964577629258E-3</v>
      </c>
      <c r="K192" s="3">
        <f>EXP(SUM($J$4:J192))-1</f>
        <v>4.5636703311775939E-2</v>
      </c>
      <c r="L192" s="6">
        <f>K192-B192</f>
        <v>0</v>
      </c>
      <c r="M192" s="6">
        <f t="shared" si="48"/>
        <v>2.2204460492503131E-16</v>
      </c>
      <c r="O192">
        <f t="shared" si="49"/>
        <v>0</v>
      </c>
      <c r="Q192" s="10">
        <f t="shared" si="44"/>
        <v>7.5532964577629258E-3</v>
      </c>
      <c r="R192">
        <f t="shared" si="45"/>
        <v>-2.904213147389827E-3</v>
      </c>
      <c r="S192" s="10">
        <f t="shared" si="46"/>
        <v>7.5532964577629258E-3</v>
      </c>
      <c r="T192" s="3">
        <f>EXP(SUM($S$4:S192))-1</f>
        <v>0.48648817956559931</v>
      </c>
      <c r="U192" s="3">
        <f>T192-C192</f>
        <v>0</v>
      </c>
    </row>
    <row r="193" spans="1:21" x14ac:dyDescent="0.3">
      <c r="A193" s="2">
        <v>44105</v>
      </c>
      <c r="B193">
        <v>5.2349697132681561E-2</v>
      </c>
      <c r="C193">
        <v>0.4960314424719876</v>
      </c>
      <c r="D193">
        <v>333.4229736328125</v>
      </c>
      <c r="E193">
        <v>0</v>
      </c>
      <c r="G193" s="3">
        <f>D193/$D$4-1</f>
        <v>5.2349697132681339E-2</v>
      </c>
      <c r="I193" s="4">
        <f t="shared" si="56"/>
        <v>5.8094118750597215</v>
      </c>
      <c r="J193" s="4">
        <f t="shared" si="47"/>
        <v>6.399485458503662E-3</v>
      </c>
      <c r="K193" s="3">
        <f>EXP(SUM($J$4:J193))-1</f>
        <v>5.2349697132681561E-2</v>
      </c>
      <c r="L193" s="6">
        <f>K193-B193</f>
        <v>0</v>
      </c>
      <c r="M193" s="6">
        <f t="shared" si="48"/>
        <v>2.2204460492503131E-16</v>
      </c>
      <c r="O193">
        <f t="shared" si="49"/>
        <v>0</v>
      </c>
      <c r="Q193" s="10">
        <f t="shared" si="44"/>
        <v>6.399485458503662E-3</v>
      </c>
      <c r="R193">
        <f t="shared" si="45"/>
        <v>-2.904213147389827E-3</v>
      </c>
      <c r="S193" s="10">
        <f t="shared" si="46"/>
        <v>6.399485458503662E-3</v>
      </c>
      <c r="T193" s="3">
        <f>EXP(SUM($S$4:S193))-1</f>
        <v>0.4960314424719876</v>
      </c>
      <c r="U193" s="3">
        <f>T193-C193</f>
        <v>0</v>
      </c>
    </row>
    <row r="194" spans="1:21" x14ac:dyDescent="0.3">
      <c r="A194" s="2">
        <v>44106</v>
      </c>
      <c r="B194">
        <v>4.2358273428969362E-2</v>
      </c>
      <c r="C194">
        <v>0.48182752902331122</v>
      </c>
      <c r="D194">
        <v>330.25732421875</v>
      </c>
      <c r="E194">
        <v>0</v>
      </c>
      <c r="G194" s="3">
        <f>D194/$D$4-1</f>
        <v>4.2358273428969806E-2</v>
      </c>
      <c r="I194" s="4">
        <f t="shared" si="56"/>
        <v>5.7998721209574189</v>
      </c>
      <c r="J194" s="4">
        <f t="shared" si="47"/>
        <v>-9.5397541023025667E-3</v>
      </c>
      <c r="K194" s="3">
        <f>EXP(SUM($J$4:J194))-1</f>
        <v>4.2358273428969362E-2</v>
      </c>
      <c r="L194" s="6">
        <f>K194-B194</f>
        <v>0</v>
      </c>
      <c r="M194" s="6">
        <f t="shared" si="48"/>
        <v>-4.4408920985006262E-16</v>
      </c>
      <c r="O194">
        <f t="shared" si="49"/>
        <v>0</v>
      </c>
      <c r="Q194" s="10">
        <f t="shared" si="44"/>
        <v>-9.5397541023025667E-3</v>
      </c>
      <c r="R194">
        <f t="shared" si="45"/>
        <v>-2.904213147389827E-3</v>
      </c>
      <c r="S194" s="10">
        <f t="shared" si="46"/>
        <v>-9.5397541023025667E-3</v>
      </c>
      <c r="T194" s="3">
        <f>EXP(SUM($S$4:S194))-1</f>
        <v>0.48182752902331116</v>
      </c>
      <c r="U194" s="3">
        <f>T194-C194</f>
        <v>0</v>
      </c>
    </row>
    <row r="195" spans="1:21" x14ac:dyDescent="0.3">
      <c r="A195" s="2">
        <v>44109</v>
      </c>
      <c r="B195">
        <v>6.0842388016918443E-2</v>
      </c>
      <c r="C195">
        <v>0.50810474151757234</v>
      </c>
      <c r="D195">
        <v>336.11376953125</v>
      </c>
      <c r="E195">
        <v>0</v>
      </c>
      <c r="G195" s="3">
        <f>D195/$D$4-1</f>
        <v>6.0842388016918436E-2</v>
      </c>
      <c r="I195" s="4">
        <f t="shared" si="56"/>
        <v>5.8174497024466172</v>
      </c>
      <c r="J195" s="4">
        <f t="shared" si="47"/>
        <v>1.7577581489198302E-2</v>
      </c>
      <c r="K195" s="3">
        <f>EXP(SUM($J$4:J195))-1</f>
        <v>6.0842388016918436E-2</v>
      </c>
      <c r="L195" s="6">
        <f>K195-B195</f>
        <v>0</v>
      </c>
      <c r="M195" s="6">
        <f t="shared" si="48"/>
        <v>0</v>
      </c>
      <c r="O195">
        <f t="shared" si="49"/>
        <v>0</v>
      </c>
      <c r="Q195" s="10">
        <f t="shared" si="44"/>
        <v>1.7577581489198302E-2</v>
      </c>
      <c r="R195">
        <f t="shared" si="45"/>
        <v>-2.904213147389827E-3</v>
      </c>
      <c r="S195" s="10">
        <f t="shared" si="46"/>
        <v>1.7577581489198302E-2</v>
      </c>
      <c r="T195" s="3">
        <f>EXP(SUM($S$4:S195))-1</f>
        <v>0.50810474151757234</v>
      </c>
      <c r="U195" s="3">
        <f>T195-C195</f>
        <v>0</v>
      </c>
    </row>
    <row r="196" spans="1:21" x14ac:dyDescent="0.3">
      <c r="A196" s="2">
        <v>44110</v>
      </c>
      <c r="B196">
        <v>4.5761629819928817E-2</v>
      </c>
      <c r="C196">
        <v>0.4866657764088389</v>
      </c>
      <c r="D196">
        <v>331.33563232421881</v>
      </c>
      <c r="E196">
        <v>0</v>
      </c>
      <c r="G196" s="3">
        <f>D196/$D$4-1</f>
        <v>4.5761629819928817E-2</v>
      </c>
      <c r="I196" s="4">
        <f t="shared" si="56"/>
        <v>5.8031318565686743</v>
      </c>
      <c r="J196" s="4">
        <f t="shared" si="47"/>
        <v>-1.4317845877942936E-2</v>
      </c>
      <c r="K196" s="3">
        <f>EXP(SUM($J$4:J196))-1</f>
        <v>4.5761629819928817E-2</v>
      </c>
      <c r="L196" s="6">
        <f>K196-B196</f>
        <v>0</v>
      </c>
      <c r="M196" s="6">
        <f t="shared" si="48"/>
        <v>0</v>
      </c>
      <c r="O196">
        <f t="shared" si="49"/>
        <v>0</v>
      </c>
      <c r="Q196" s="10">
        <f t="shared" si="44"/>
        <v>-1.4317845877942936E-2</v>
      </c>
      <c r="R196">
        <f t="shared" si="45"/>
        <v>-2.904213147389827E-3</v>
      </c>
      <c r="S196" s="10">
        <f t="shared" si="46"/>
        <v>-1.4317845877942936E-2</v>
      </c>
      <c r="T196" s="3">
        <f>EXP(SUM($S$4:S196))-1</f>
        <v>0.4866657764088389</v>
      </c>
      <c r="U196" s="3">
        <f>T196-C196</f>
        <v>0</v>
      </c>
    </row>
    <row r="197" spans="1:21" x14ac:dyDescent="0.3">
      <c r="A197" s="2">
        <v>44111</v>
      </c>
      <c r="B197">
        <v>6.3964876483610933E-2</v>
      </c>
      <c r="C197">
        <v>0.51254370409593952</v>
      </c>
      <c r="D197">
        <v>337.10308837890619</v>
      </c>
      <c r="E197">
        <v>0</v>
      </c>
      <c r="G197" s="3">
        <f>D197/$D$4-1</f>
        <v>6.3964876483610489E-2</v>
      </c>
      <c r="I197" s="4">
        <f t="shared" si="56"/>
        <v>5.8203887838085677</v>
      </c>
      <c r="J197" s="4">
        <f t="shared" si="47"/>
        <v>1.7256927239893471E-2</v>
      </c>
      <c r="K197" s="3">
        <f>EXP(SUM($J$4:J197))-1</f>
        <v>6.3964876483610933E-2</v>
      </c>
      <c r="L197" s="6">
        <f>K197-B197</f>
        <v>0</v>
      </c>
      <c r="M197" s="6">
        <f t="shared" si="48"/>
        <v>4.4408920985006262E-16</v>
      </c>
      <c r="O197">
        <f t="shared" si="49"/>
        <v>0</v>
      </c>
      <c r="Q197" s="10">
        <f t="shared" ref="Q197:Q260" si="57">J197*(1-E197)</f>
        <v>1.7256927239893471E-2</v>
      </c>
      <c r="R197">
        <f t="shared" ref="R197:R260" si="58">LN(1-0.0029)</f>
        <v>-2.904213147389827E-3</v>
      </c>
      <c r="S197" s="10">
        <f t="shared" ref="S197:S260" si="59">IF(O197=1, Q197+R197,Q197)</f>
        <v>1.7256927239893471E-2</v>
      </c>
      <c r="T197" s="3">
        <f>EXP(SUM($S$4:S197))-1</f>
        <v>0.51254370409593952</v>
      </c>
      <c r="U197" s="3">
        <f>T197-C197</f>
        <v>0</v>
      </c>
    </row>
    <row r="198" spans="1:21" x14ac:dyDescent="0.3">
      <c r="A198" s="2">
        <v>44112</v>
      </c>
      <c r="B198">
        <v>7.3394179060429998E-2</v>
      </c>
      <c r="C198">
        <v>0.52594850021451056</v>
      </c>
      <c r="D198">
        <v>340.09063720703119</v>
      </c>
      <c r="E198">
        <v>0</v>
      </c>
      <c r="G198" s="3">
        <f>D198/$D$4-1</f>
        <v>7.339417906042911E-2</v>
      </c>
      <c r="I198" s="4">
        <f t="shared" si="56"/>
        <v>5.8292121621047466</v>
      </c>
      <c r="J198" s="4">
        <f t="shared" ref="J198:J261" si="60">I198-I197</f>
        <v>8.8233782961788521E-3</v>
      </c>
      <c r="K198" s="3">
        <f>EXP(SUM($J$4:J198))-1</f>
        <v>7.339417906042911E-2</v>
      </c>
      <c r="L198" s="6">
        <f>K198-B198</f>
        <v>-8.8817841970012523E-16</v>
      </c>
      <c r="M198" s="6">
        <f t="shared" ref="M198:M261" si="61">K198-G198</f>
        <v>0</v>
      </c>
      <c r="O198">
        <f t="shared" ref="O198:O261" si="62">IF(E198&lt;&gt;E197,1,0)</f>
        <v>0</v>
      </c>
      <c r="Q198" s="10">
        <f t="shared" si="57"/>
        <v>8.8233782961788521E-3</v>
      </c>
      <c r="R198">
        <f t="shared" si="58"/>
        <v>-2.904213147389827E-3</v>
      </c>
      <c r="S198" s="10">
        <f t="shared" si="59"/>
        <v>8.8233782961788521E-3</v>
      </c>
      <c r="T198" s="3">
        <f>EXP(SUM($S$4:S198))-1</f>
        <v>0.52594850021450923</v>
      </c>
      <c r="U198" s="3">
        <f>T198-C198</f>
        <v>-1.3322676295501878E-15</v>
      </c>
    </row>
    <row r="199" spans="1:21" x14ac:dyDescent="0.3">
      <c r="A199" s="2">
        <v>44113</v>
      </c>
      <c r="B199">
        <v>8.2979712012131834E-2</v>
      </c>
      <c r="C199">
        <v>0.53957539508383934</v>
      </c>
      <c r="D199">
        <v>343.127685546875</v>
      </c>
      <c r="E199">
        <v>0</v>
      </c>
      <c r="G199" s="3">
        <f>D199/$D$4-1</f>
        <v>8.2979712012131612E-2</v>
      </c>
      <c r="I199" s="4">
        <f t="shared" si="56"/>
        <v>5.8381026389635853</v>
      </c>
      <c r="J199" s="4">
        <f t="shared" si="60"/>
        <v>8.8904768588387029E-3</v>
      </c>
      <c r="K199" s="3">
        <f>EXP(SUM($J$4:J199))-1</f>
        <v>8.2979712012131834E-2</v>
      </c>
      <c r="L199" s="6">
        <f>K199-B199</f>
        <v>0</v>
      </c>
      <c r="M199" s="6">
        <f t="shared" si="61"/>
        <v>2.2204460492503131E-16</v>
      </c>
      <c r="O199">
        <f t="shared" si="62"/>
        <v>0</v>
      </c>
      <c r="Q199" s="10">
        <f t="shared" si="57"/>
        <v>8.8904768588387029E-3</v>
      </c>
      <c r="R199">
        <f t="shared" si="58"/>
        <v>-2.904213147389827E-3</v>
      </c>
      <c r="S199" s="10">
        <f t="shared" si="59"/>
        <v>8.8904768588387029E-3</v>
      </c>
      <c r="T199" s="3">
        <f>EXP(SUM($S$4:S199))-1</f>
        <v>0.53957539508383934</v>
      </c>
      <c r="U199" s="3">
        <f>T199-C199</f>
        <v>0</v>
      </c>
    </row>
    <row r="200" spans="1:21" x14ac:dyDescent="0.3">
      <c r="A200" s="2">
        <v>44116</v>
      </c>
      <c r="B200">
        <v>0.1004023847189357</v>
      </c>
      <c r="C200">
        <v>0.56434365059082103</v>
      </c>
      <c r="D200">
        <v>348.6478271484375</v>
      </c>
      <c r="E200">
        <v>0</v>
      </c>
      <c r="G200" s="3">
        <f>D200/$D$4-1</f>
        <v>0.10040238471893548</v>
      </c>
      <c r="I200" s="4">
        <f t="shared" si="56"/>
        <v>5.8540623214618472</v>
      </c>
      <c r="J200" s="4">
        <f t="shared" si="60"/>
        <v>1.5959682498261962E-2</v>
      </c>
      <c r="K200" s="3">
        <f>EXP(SUM($J$4:J200))-1</f>
        <v>0.1004023847189357</v>
      </c>
      <c r="L200" s="6">
        <f>K200-B200</f>
        <v>0</v>
      </c>
      <c r="M200" s="6">
        <f t="shared" si="61"/>
        <v>2.2204460492503131E-16</v>
      </c>
      <c r="O200">
        <f t="shared" si="62"/>
        <v>0</v>
      </c>
      <c r="Q200" s="10">
        <f t="shared" si="57"/>
        <v>1.5959682498261962E-2</v>
      </c>
      <c r="R200">
        <f t="shared" si="58"/>
        <v>-2.904213147389827E-3</v>
      </c>
      <c r="S200" s="10">
        <f t="shared" si="59"/>
        <v>1.5959682498261962E-2</v>
      </c>
      <c r="T200" s="3">
        <f>EXP(SUM($S$4:S200))-1</f>
        <v>0.56434365059082103</v>
      </c>
      <c r="U200" s="3">
        <f>T200-C200</f>
        <v>0</v>
      </c>
    </row>
    <row r="201" spans="1:21" x14ac:dyDescent="0.3">
      <c r="A201" s="2">
        <v>44117</v>
      </c>
      <c r="B201">
        <v>9.3220988732149568E-2</v>
      </c>
      <c r="C201">
        <v>0.55413450221899474</v>
      </c>
      <c r="D201">
        <v>346.37249755859381</v>
      </c>
      <c r="E201">
        <v>0</v>
      </c>
      <c r="G201" s="3">
        <f>D201/$D$4-1</f>
        <v>9.3220988732149346E-2</v>
      </c>
      <c r="I201" s="4">
        <f t="shared" si="56"/>
        <v>5.8475147784976258</v>
      </c>
      <c r="J201" s="4">
        <f t="shared" si="60"/>
        <v>-6.5475429642214422E-3</v>
      </c>
      <c r="K201" s="3">
        <f>EXP(SUM($J$4:J201))-1</f>
        <v>9.3220988732149568E-2</v>
      </c>
      <c r="L201" s="6">
        <f>K201-B201</f>
        <v>0</v>
      </c>
      <c r="M201" s="6">
        <f t="shared" si="61"/>
        <v>2.2204460492503131E-16</v>
      </c>
      <c r="O201">
        <f t="shared" si="62"/>
        <v>0</v>
      </c>
      <c r="Q201" s="10">
        <f t="shared" si="57"/>
        <v>-6.5475429642214422E-3</v>
      </c>
      <c r="R201">
        <f t="shared" si="58"/>
        <v>-2.904213147389827E-3</v>
      </c>
      <c r="S201" s="10">
        <f t="shared" si="59"/>
        <v>-6.5475429642214422E-3</v>
      </c>
      <c r="T201" s="3">
        <f>EXP(SUM($S$4:S201))-1</f>
        <v>0.55413450221899474</v>
      </c>
      <c r="U201" s="3">
        <f>T201-C201</f>
        <v>0</v>
      </c>
    </row>
    <row r="202" spans="1:21" x14ac:dyDescent="0.3">
      <c r="A202" s="2">
        <v>44118</v>
      </c>
      <c r="B202">
        <v>8.6351860855950147E-2</v>
      </c>
      <c r="C202">
        <v>0.54436927749079356</v>
      </c>
      <c r="D202">
        <v>344.19610595703119</v>
      </c>
      <c r="E202">
        <v>0</v>
      </c>
      <c r="G202" s="3">
        <f>D202/$D$4-1</f>
        <v>8.6351860855949703E-2</v>
      </c>
      <c r="I202" s="4">
        <f t="shared" si="56"/>
        <v>5.8412115703986007</v>
      </c>
      <c r="J202" s="4">
        <f t="shared" si="60"/>
        <v>-6.3032080990250705E-3</v>
      </c>
      <c r="K202" s="3">
        <f>EXP(SUM($J$4:J202))-1</f>
        <v>8.6351860855950147E-2</v>
      </c>
      <c r="L202" s="6">
        <f>K202-B202</f>
        <v>0</v>
      </c>
      <c r="M202" s="6">
        <f t="shared" si="61"/>
        <v>4.4408920985006262E-16</v>
      </c>
      <c r="O202">
        <f t="shared" si="62"/>
        <v>0</v>
      </c>
      <c r="Q202" s="10">
        <f t="shared" si="57"/>
        <v>-6.3032080990250705E-3</v>
      </c>
      <c r="R202">
        <f t="shared" si="58"/>
        <v>-2.904213147389827E-3</v>
      </c>
      <c r="S202" s="10">
        <f t="shared" si="59"/>
        <v>-6.3032080990250705E-3</v>
      </c>
      <c r="T202" s="3">
        <f>EXP(SUM($S$4:S202))-1</f>
        <v>0.54436927749079356</v>
      </c>
      <c r="U202" s="3">
        <f>T202-C202</f>
        <v>0</v>
      </c>
    </row>
    <row r="203" spans="1:21" x14ac:dyDescent="0.3">
      <c r="A203" s="2">
        <v>44119</v>
      </c>
      <c r="B203">
        <v>8.5009165772179207E-2</v>
      </c>
      <c r="C203">
        <v>0.54246048798056989</v>
      </c>
      <c r="D203">
        <v>343.77069091796881</v>
      </c>
      <c r="E203">
        <v>0</v>
      </c>
      <c r="G203" s="3">
        <f>D203/$D$4-1</f>
        <v>8.5009165772178985E-2</v>
      </c>
      <c r="I203" s="4">
        <f t="shared" si="56"/>
        <v>5.8399748389306936</v>
      </c>
      <c r="J203" s="4">
        <f t="shared" si="60"/>
        <v>-1.2367314679071484E-3</v>
      </c>
      <c r="K203" s="3">
        <f>EXP(SUM($J$4:J203))-1</f>
        <v>8.5009165772179207E-2</v>
      </c>
      <c r="L203" s="6">
        <f>K203-B203</f>
        <v>0</v>
      </c>
      <c r="M203" s="6">
        <f t="shared" si="61"/>
        <v>2.2204460492503131E-16</v>
      </c>
      <c r="O203">
        <f t="shared" si="62"/>
        <v>0</v>
      </c>
      <c r="Q203" s="10">
        <f t="shared" si="57"/>
        <v>-1.2367314679071484E-3</v>
      </c>
      <c r="R203">
        <f t="shared" si="58"/>
        <v>-2.904213147389827E-3</v>
      </c>
      <c r="S203" s="10">
        <f t="shared" si="59"/>
        <v>-1.2367314679071484E-3</v>
      </c>
      <c r="T203" s="3">
        <f>EXP(SUM($S$4:S203))-1</f>
        <v>0.54246048798056989</v>
      </c>
      <c r="U203" s="3">
        <f>T203-C203</f>
        <v>0</v>
      </c>
    </row>
    <row r="204" spans="1:21" x14ac:dyDescent="0.3">
      <c r="A204" s="2">
        <v>44120</v>
      </c>
      <c r="B204">
        <v>8.4353614643043473E-2</v>
      </c>
      <c r="C204">
        <v>0.54152854957263652</v>
      </c>
      <c r="D204">
        <v>343.56298828125</v>
      </c>
      <c r="E204">
        <v>0</v>
      </c>
      <c r="G204" s="3">
        <f>D204/$D$4-1</f>
        <v>8.4353614643043473E-2</v>
      </c>
      <c r="I204" s="4">
        <f t="shared" si="56"/>
        <v>5.8393704668496307</v>
      </c>
      <c r="J204" s="4">
        <f t="shared" si="60"/>
        <v>-6.043720810628983E-4</v>
      </c>
      <c r="K204" s="3">
        <f>EXP(SUM($J$4:J204))-1</f>
        <v>8.4353614643043473E-2</v>
      </c>
      <c r="L204" s="6">
        <f>K204-B204</f>
        <v>0</v>
      </c>
      <c r="M204" s="6">
        <f t="shared" si="61"/>
        <v>0</v>
      </c>
      <c r="O204">
        <f t="shared" si="62"/>
        <v>0</v>
      </c>
      <c r="Q204" s="10">
        <f t="shared" si="57"/>
        <v>-6.043720810628983E-4</v>
      </c>
      <c r="R204">
        <f t="shared" si="58"/>
        <v>-2.904213147389827E-3</v>
      </c>
      <c r="S204" s="10">
        <f t="shared" si="59"/>
        <v>-6.043720810628983E-4</v>
      </c>
      <c r="T204" s="3">
        <f>EXP(SUM($S$4:S204))-1</f>
        <v>0.54152854957263652</v>
      </c>
      <c r="U204" s="3">
        <f>T204-C204</f>
        <v>0</v>
      </c>
    </row>
    <row r="205" spans="1:21" x14ac:dyDescent="0.3">
      <c r="A205" s="2">
        <v>44123</v>
      </c>
      <c r="B205">
        <v>6.7867649948410991E-2</v>
      </c>
      <c r="C205">
        <v>0.51809192806758597</v>
      </c>
      <c r="D205">
        <v>338.33963012695313</v>
      </c>
      <c r="E205">
        <v>0</v>
      </c>
      <c r="G205" s="3">
        <f>D205/$D$4-1</f>
        <v>6.7867649948411213E-2</v>
      </c>
      <c r="I205" s="4">
        <f t="shared" si="56"/>
        <v>5.8240502138472605</v>
      </c>
      <c r="J205" s="4">
        <f t="shared" si="60"/>
        <v>-1.5320253002370166E-2</v>
      </c>
      <c r="K205" s="3">
        <f>EXP(SUM($J$4:J205))-1</f>
        <v>6.7867649948410991E-2</v>
      </c>
      <c r="L205" s="6">
        <f>K205-B205</f>
        <v>0</v>
      </c>
      <c r="M205" s="6">
        <f t="shared" si="61"/>
        <v>-2.2204460492503131E-16</v>
      </c>
      <c r="O205">
        <f t="shared" si="62"/>
        <v>0</v>
      </c>
      <c r="Q205" s="10">
        <f t="shared" si="57"/>
        <v>-1.5320253002370166E-2</v>
      </c>
      <c r="R205">
        <f t="shared" si="58"/>
        <v>-2.904213147389827E-3</v>
      </c>
      <c r="S205" s="10">
        <f t="shared" si="59"/>
        <v>-1.5320253002370166E-2</v>
      </c>
      <c r="T205" s="3">
        <f>EXP(SUM($S$4:S205))-1</f>
        <v>0.51809192806758597</v>
      </c>
      <c r="U205" s="3">
        <f>T205-C205</f>
        <v>0</v>
      </c>
    </row>
    <row r="206" spans="1:21" x14ac:dyDescent="0.3">
      <c r="A206" s="2">
        <v>44124</v>
      </c>
      <c r="B206">
        <v>7.2145299257260653E-2</v>
      </c>
      <c r="C206">
        <v>0.52417307949789871</v>
      </c>
      <c r="D206">
        <v>339.6949462890625</v>
      </c>
      <c r="E206">
        <v>0</v>
      </c>
      <c r="G206" s="3">
        <f>D206/$D$4-1</f>
        <v>7.2145299257260431E-2</v>
      </c>
      <c r="I206" s="4">
        <f t="shared" si="56"/>
        <v>5.8280479980734272</v>
      </c>
      <c r="J206" s="4">
        <f t="shared" si="60"/>
        <v>3.9977842261667007E-3</v>
      </c>
      <c r="K206" s="3">
        <f>EXP(SUM($J$4:J206))-1</f>
        <v>7.2145299257260653E-2</v>
      </c>
      <c r="L206" s="6">
        <f>K206-B206</f>
        <v>0</v>
      </c>
      <c r="M206" s="6">
        <f t="shared" si="61"/>
        <v>2.2204460492503131E-16</v>
      </c>
      <c r="O206">
        <f t="shared" si="62"/>
        <v>0</v>
      </c>
      <c r="Q206" s="10">
        <f t="shared" si="57"/>
        <v>3.9977842261667007E-3</v>
      </c>
      <c r="R206">
        <f t="shared" si="58"/>
        <v>-2.904213147389827E-3</v>
      </c>
      <c r="S206" s="10">
        <f t="shared" si="59"/>
        <v>3.9977842261667007E-3</v>
      </c>
      <c r="T206" s="3">
        <f>EXP(SUM($S$4:S206))-1</f>
        <v>0.52417307949789871</v>
      </c>
      <c r="U206" s="3">
        <f>T206-C206</f>
        <v>0</v>
      </c>
    </row>
    <row r="207" spans="1:21" x14ac:dyDescent="0.3">
      <c r="A207" s="2">
        <v>44125</v>
      </c>
      <c r="B207">
        <v>7.0115845497213281E-2</v>
      </c>
      <c r="C207">
        <v>0.52128798660116837</v>
      </c>
      <c r="D207">
        <v>339.05194091796881</v>
      </c>
      <c r="E207">
        <v>0</v>
      </c>
      <c r="G207" s="3">
        <f>D207/$D$4-1</f>
        <v>7.0115845497213503E-2</v>
      </c>
      <c r="I207" s="4">
        <f t="shared" si="56"/>
        <v>5.8261533136908694</v>
      </c>
      <c r="J207" s="4">
        <f t="shared" si="60"/>
        <v>-1.8946843825577986E-3</v>
      </c>
      <c r="K207" s="3">
        <f>EXP(SUM($J$4:J207))-1</f>
        <v>7.0115845497213281E-2</v>
      </c>
      <c r="L207" s="6">
        <f>K207-B207</f>
        <v>0</v>
      </c>
      <c r="M207" s="6">
        <f t="shared" si="61"/>
        <v>-2.2204460492503131E-16</v>
      </c>
      <c r="O207">
        <f t="shared" si="62"/>
        <v>0</v>
      </c>
      <c r="Q207" s="10">
        <f t="shared" si="57"/>
        <v>-1.8946843825577986E-3</v>
      </c>
      <c r="R207">
        <f t="shared" si="58"/>
        <v>-2.904213147389827E-3</v>
      </c>
      <c r="S207" s="10">
        <f t="shared" si="59"/>
        <v>-1.8946843825577986E-3</v>
      </c>
      <c r="T207" s="3">
        <f>EXP(SUM($S$4:S207))-1</f>
        <v>0.52128798660116837</v>
      </c>
      <c r="U207" s="3">
        <f>T207-C207</f>
        <v>0</v>
      </c>
    </row>
    <row r="208" spans="1:21" x14ac:dyDescent="0.3">
      <c r="A208" s="2">
        <v>44126</v>
      </c>
      <c r="B208">
        <v>7.5985657627779979E-2</v>
      </c>
      <c r="C208">
        <v>0.52963257351239945</v>
      </c>
      <c r="D208">
        <v>340.91171264648438</v>
      </c>
      <c r="E208">
        <v>0</v>
      </c>
      <c r="G208" s="3">
        <f>D208/$D$4-1</f>
        <v>7.5985657627779535E-2</v>
      </c>
      <c r="I208" s="4">
        <f t="shared" si="56"/>
        <v>5.8316235365662026</v>
      </c>
      <c r="J208" s="4">
        <f t="shared" si="60"/>
        <v>5.4702228753331639E-3</v>
      </c>
      <c r="K208" s="3">
        <f>EXP(SUM($J$4:J208))-1</f>
        <v>7.5985657627779979E-2</v>
      </c>
      <c r="L208" s="6">
        <f>K208-B208</f>
        <v>0</v>
      </c>
      <c r="M208" s="6">
        <f t="shared" si="61"/>
        <v>4.4408920985006262E-16</v>
      </c>
      <c r="O208">
        <f t="shared" si="62"/>
        <v>0</v>
      </c>
      <c r="Q208" s="10">
        <f t="shared" si="57"/>
        <v>5.4702228753331639E-3</v>
      </c>
      <c r="R208">
        <f t="shared" si="58"/>
        <v>-2.904213147389827E-3</v>
      </c>
      <c r="S208" s="10">
        <f t="shared" si="59"/>
        <v>5.4702228753331639E-3</v>
      </c>
      <c r="T208" s="3">
        <f>EXP(SUM($S$4:S208))-1</f>
        <v>0.52963257351239945</v>
      </c>
      <c r="U208" s="3">
        <f>T208-C208</f>
        <v>0</v>
      </c>
    </row>
    <row r="209" spans="1:21" x14ac:dyDescent="0.3">
      <c r="A209" s="2">
        <v>44127</v>
      </c>
      <c r="B209">
        <v>7.9638867035044081E-2</v>
      </c>
      <c r="C209">
        <v>0.53482601458440482</v>
      </c>
      <c r="D209">
        <v>342.06918334960938</v>
      </c>
      <c r="E209">
        <v>0</v>
      </c>
      <c r="G209" s="3">
        <f>D209/$D$4-1</f>
        <v>7.9638867035044081E-2</v>
      </c>
      <c r="I209" s="4">
        <f t="shared" ref="I209:I272" si="63">LN(D209)</f>
        <v>5.8350130071005752</v>
      </c>
      <c r="J209" s="4">
        <f t="shared" si="60"/>
        <v>3.3894705343726628E-3</v>
      </c>
      <c r="K209" s="3">
        <f>EXP(SUM($J$4:J209))-1</f>
        <v>7.9638867035044081E-2</v>
      </c>
      <c r="L209" s="6">
        <f>K209-B209</f>
        <v>0</v>
      </c>
      <c r="M209" s="6">
        <f t="shared" si="61"/>
        <v>0</v>
      </c>
      <c r="O209">
        <f t="shared" si="62"/>
        <v>0</v>
      </c>
      <c r="Q209" s="10">
        <f t="shared" si="57"/>
        <v>3.3894705343726628E-3</v>
      </c>
      <c r="R209">
        <f t="shared" si="58"/>
        <v>-2.904213147389827E-3</v>
      </c>
      <c r="S209" s="10">
        <f t="shared" si="59"/>
        <v>3.3894705343726628E-3</v>
      </c>
      <c r="T209" s="3">
        <f>EXP(SUM($S$4:S209))-1</f>
        <v>0.53482601458440482</v>
      </c>
      <c r="U209" s="3">
        <f>T209-C209</f>
        <v>0</v>
      </c>
    </row>
    <row r="210" spans="1:21" x14ac:dyDescent="0.3">
      <c r="A210" s="2">
        <v>44130</v>
      </c>
      <c r="B210">
        <v>5.9687323494351567E-2</v>
      </c>
      <c r="C210">
        <v>0.50646268959457341</v>
      </c>
      <c r="D210">
        <v>335.747802734375</v>
      </c>
      <c r="E210">
        <v>0</v>
      </c>
      <c r="G210" s="3">
        <f>D210/$D$4-1</f>
        <v>5.9687323494351352E-2</v>
      </c>
      <c r="I210" s="4">
        <f t="shared" si="63"/>
        <v>5.8163602910315975</v>
      </c>
      <c r="J210" s="4">
        <f t="shared" si="60"/>
        <v>-1.8652716068977782E-2</v>
      </c>
      <c r="K210" s="3">
        <f>EXP(SUM($J$4:J210))-1</f>
        <v>5.9687323494351574E-2</v>
      </c>
      <c r="L210" s="6">
        <f>K210-B210</f>
        <v>0</v>
      </c>
      <c r="M210" s="6">
        <f t="shared" si="61"/>
        <v>2.2204460492503131E-16</v>
      </c>
      <c r="O210">
        <f t="shared" si="62"/>
        <v>0</v>
      </c>
      <c r="Q210" s="10">
        <f t="shared" si="57"/>
        <v>-1.8652716068977782E-2</v>
      </c>
      <c r="R210">
        <f t="shared" si="58"/>
        <v>-2.904213147389827E-3</v>
      </c>
      <c r="S210" s="10">
        <f t="shared" si="59"/>
        <v>-1.8652716068977782E-2</v>
      </c>
      <c r="T210" s="3">
        <f>EXP(SUM($S$4:S210))-1</f>
        <v>0.50646268959457341</v>
      </c>
      <c r="U210" s="3">
        <f>T210-C210</f>
        <v>0</v>
      </c>
    </row>
    <row r="211" spans="1:21" x14ac:dyDescent="0.3">
      <c r="A211" s="2">
        <v>44131</v>
      </c>
      <c r="B211">
        <v>5.6034114087087028E-2</v>
      </c>
      <c r="C211">
        <v>0.50126924852256738</v>
      </c>
      <c r="D211">
        <v>334.59033203125</v>
      </c>
      <c r="E211">
        <v>0</v>
      </c>
      <c r="G211" s="3">
        <f>D211/$D$4-1</f>
        <v>5.6034114087086806E-2</v>
      </c>
      <c r="I211" s="4">
        <f t="shared" si="63"/>
        <v>5.8129068940266437</v>
      </c>
      <c r="J211" s="4">
        <f t="shared" si="60"/>
        <v>-3.4533970049537288E-3</v>
      </c>
      <c r="K211" s="3">
        <f>EXP(SUM($J$4:J211))-1</f>
        <v>5.6034114087087028E-2</v>
      </c>
      <c r="L211" s="6">
        <f>K211-B211</f>
        <v>0</v>
      </c>
      <c r="M211" s="6">
        <f t="shared" si="61"/>
        <v>2.2204460492503131E-16</v>
      </c>
      <c r="O211">
        <f t="shared" si="62"/>
        <v>0</v>
      </c>
      <c r="Q211" s="10">
        <f t="shared" si="57"/>
        <v>-3.4533970049537288E-3</v>
      </c>
      <c r="R211">
        <f t="shared" si="58"/>
        <v>-2.904213147389827E-3</v>
      </c>
      <c r="S211" s="10">
        <f t="shared" si="59"/>
        <v>-3.4533970049537288E-3</v>
      </c>
      <c r="T211" s="3">
        <f>EXP(SUM($S$4:S211))-1</f>
        <v>0.50126924852256738</v>
      </c>
      <c r="U211" s="3">
        <f>T211-C211</f>
        <v>0</v>
      </c>
    </row>
    <row r="212" spans="1:21" x14ac:dyDescent="0.3">
      <c r="A212" s="2">
        <v>44132</v>
      </c>
      <c r="B212">
        <v>1.9939888870310399E-2</v>
      </c>
      <c r="C212">
        <v>0.44995731679199241</v>
      </c>
      <c r="D212">
        <v>323.15435791015619</v>
      </c>
      <c r="E212">
        <v>0</v>
      </c>
      <c r="G212" s="3">
        <f>D212/$D$4-1</f>
        <v>1.993988887030973E-2</v>
      </c>
      <c r="I212" s="4">
        <f t="shared" si="63"/>
        <v>5.7781300973371632</v>
      </c>
      <c r="J212" s="4">
        <f t="shared" si="60"/>
        <v>-3.4776796689480527E-2</v>
      </c>
      <c r="K212" s="3">
        <f>EXP(SUM($J$4:J212))-1</f>
        <v>1.9939888870310396E-2</v>
      </c>
      <c r="L212" s="6">
        <f>K212-B212</f>
        <v>0</v>
      </c>
      <c r="M212" s="6">
        <f t="shared" si="61"/>
        <v>6.6613381477509392E-16</v>
      </c>
      <c r="O212">
        <f t="shared" si="62"/>
        <v>0</v>
      </c>
      <c r="Q212" s="10">
        <f t="shared" si="57"/>
        <v>-3.4776796689480527E-2</v>
      </c>
      <c r="R212">
        <f t="shared" si="58"/>
        <v>-2.904213147389827E-3</v>
      </c>
      <c r="S212" s="10">
        <f t="shared" si="59"/>
        <v>-3.4776796689480527E-2</v>
      </c>
      <c r="T212" s="3">
        <f>EXP(SUM($S$4:S212))-1</f>
        <v>0.44995731679199236</v>
      </c>
      <c r="U212" s="3">
        <f>T212-C212</f>
        <v>0</v>
      </c>
    </row>
    <row r="213" spans="1:21" x14ac:dyDescent="0.3">
      <c r="A213" s="2">
        <v>44133</v>
      </c>
      <c r="B213">
        <v>3.030609209848012E-2</v>
      </c>
      <c r="C213">
        <v>0.46469402077038602</v>
      </c>
      <c r="D213">
        <v>326.43875122070313</v>
      </c>
      <c r="E213">
        <v>0</v>
      </c>
      <c r="G213" s="3">
        <f>D213/$D$4-1</f>
        <v>3.0306092098480342E-2</v>
      </c>
      <c r="I213" s="4">
        <f t="shared" si="63"/>
        <v>5.7882423391455662</v>
      </c>
      <c r="J213" s="4">
        <f t="shared" si="60"/>
        <v>1.0112241808402977E-2</v>
      </c>
      <c r="K213" s="3">
        <f>EXP(SUM($J$4:J213))-1</f>
        <v>3.030609209848012E-2</v>
      </c>
      <c r="L213" s="6">
        <f>K213-B213</f>
        <v>0</v>
      </c>
      <c r="M213" s="6">
        <f t="shared" si="61"/>
        <v>-2.2204460492503131E-16</v>
      </c>
      <c r="O213">
        <f t="shared" si="62"/>
        <v>0</v>
      </c>
      <c r="Q213" s="10">
        <f t="shared" si="57"/>
        <v>1.0112241808402977E-2</v>
      </c>
      <c r="R213">
        <f t="shared" si="58"/>
        <v>-2.904213147389827E-3</v>
      </c>
      <c r="S213" s="10">
        <f t="shared" si="59"/>
        <v>1.0112241808402977E-2</v>
      </c>
      <c r="T213" s="3">
        <f>EXP(SUM($S$4:S213))-1</f>
        <v>0.46469402077038602</v>
      </c>
      <c r="U213" s="3">
        <f>T213-C213</f>
        <v>0</v>
      </c>
    </row>
    <row r="214" spans="1:21" x14ac:dyDescent="0.3">
      <c r="A214" s="2">
        <v>44134</v>
      </c>
      <c r="B214">
        <v>1.9565301985031699E-2</v>
      </c>
      <c r="C214">
        <v>0.44942480012016622</v>
      </c>
      <c r="D214">
        <v>323.03567504882813</v>
      </c>
      <c r="E214">
        <v>0</v>
      </c>
      <c r="G214" s="3">
        <f>D214/$D$4-1</f>
        <v>1.9565301985031258E-2</v>
      </c>
      <c r="I214" s="4">
        <f t="shared" si="63"/>
        <v>5.777762766191187</v>
      </c>
      <c r="J214" s="4">
        <f t="shared" si="60"/>
        <v>-1.0479572954379179E-2</v>
      </c>
      <c r="K214" s="3">
        <f>EXP(SUM($J$4:J214))-1</f>
        <v>1.9565301985031702E-2</v>
      </c>
      <c r="L214" s="6">
        <f>K214-B214</f>
        <v>0</v>
      </c>
      <c r="M214" s="6">
        <f t="shared" si="61"/>
        <v>4.4408920985006262E-16</v>
      </c>
      <c r="O214">
        <f t="shared" si="62"/>
        <v>0</v>
      </c>
      <c r="Q214" s="10">
        <f t="shared" si="57"/>
        <v>-1.0479572954379179E-2</v>
      </c>
      <c r="R214">
        <f t="shared" si="58"/>
        <v>-2.904213147389827E-3</v>
      </c>
      <c r="S214" s="10">
        <f t="shared" si="59"/>
        <v>-1.0479572954379179E-2</v>
      </c>
      <c r="T214" s="3">
        <f>EXP(SUM($S$4:S214))-1</f>
        <v>0.44942480012016617</v>
      </c>
      <c r="U214" s="3">
        <f>T214-C214</f>
        <v>0</v>
      </c>
    </row>
    <row r="215" spans="1:21" x14ac:dyDescent="0.3">
      <c r="A215" s="2">
        <v>44137</v>
      </c>
      <c r="B215">
        <v>3.099304341393672E-2</v>
      </c>
      <c r="C215">
        <v>0.46567059801478572</v>
      </c>
      <c r="D215">
        <v>326.65640258789063</v>
      </c>
      <c r="E215">
        <v>0</v>
      </c>
      <c r="G215" s="3">
        <f>D215/$D$4-1</f>
        <v>3.099304341393605E-2</v>
      </c>
      <c r="I215" s="4">
        <f t="shared" si="63"/>
        <v>5.7889088618535549</v>
      </c>
      <c r="J215" s="4">
        <f t="shared" si="60"/>
        <v>1.1146095662367905E-2</v>
      </c>
      <c r="K215" s="3">
        <f>EXP(SUM($J$4:J215))-1</f>
        <v>3.0993043413936716E-2</v>
      </c>
      <c r="L215" s="6">
        <f>K215-B215</f>
        <v>0</v>
      </c>
      <c r="M215" s="6">
        <f t="shared" si="61"/>
        <v>6.6613381477509392E-16</v>
      </c>
      <c r="O215">
        <f t="shared" si="62"/>
        <v>0</v>
      </c>
      <c r="Q215" s="10">
        <f t="shared" si="57"/>
        <v>1.1146095662367905E-2</v>
      </c>
      <c r="R215">
        <f t="shared" si="58"/>
        <v>-2.904213147389827E-3</v>
      </c>
      <c r="S215" s="10">
        <f t="shared" si="59"/>
        <v>1.1146095662367905E-2</v>
      </c>
      <c r="T215" s="3">
        <f>EXP(SUM($S$4:S215))-1</f>
        <v>0.46567059801478572</v>
      </c>
      <c r="U215" s="3">
        <f>T215-C215</f>
        <v>0</v>
      </c>
    </row>
    <row r="216" spans="1:21" x14ac:dyDescent="0.3">
      <c r="A216" s="2">
        <v>44138</v>
      </c>
      <c r="B216">
        <v>4.9196097438438002E-2</v>
      </c>
      <c r="C216">
        <v>0.49154825184399259</v>
      </c>
      <c r="D216">
        <v>332.42379760742188</v>
      </c>
      <c r="E216">
        <v>0</v>
      </c>
      <c r="G216" s="3">
        <f>D216/$D$4-1</f>
        <v>4.9196097438438224E-2</v>
      </c>
      <c r="I216" s="4">
        <f t="shared" si="63"/>
        <v>5.8064106537020752</v>
      </c>
      <c r="J216" s="4">
        <f t="shared" si="60"/>
        <v>1.7501791848520298E-2</v>
      </c>
      <c r="K216" s="3">
        <f>EXP(SUM($J$4:J216))-1</f>
        <v>4.9196097438438002E-2</v>
      </c>
      <c r="L216" s="6">
        <f>K216-B216</f>
        <v>0</v>
      </c>
      <c r="M216" s="6">
        <f t="shared" si="61"/>
        <v>-2.2204460492503131E-16</v>
      </c>
      <c r="O216">
        <f t="shared" si="62"/>
        <v>0</v>
      </c>
      <c r="Q216" s="10">
        <f t="shared" si="57"/>
        <v>1.7501791848520298E-2</v>
      </c>
      <c r="R216">
        <f t="shared" si="58"/>
        <v>-2.904213147389827E-3</v>
      </c>
      <c r="S216" s="10">
        <f t="shared" si="59"/>
        <v>1.7501791848520298E-2</v>
      </c>
      <c r="T216" s="3">
        <f>EXP(SUM($S$4:S216))-1</f>
        <v>0.49154825184399265</v>
      </c>
      <c r="U216" s="3">
        <f>T216-C216</f>
        <v>0</v>
      </c>
    </row>
    <row r="217" spans="1:21" x14ac:dyDescent="0.3">
      <c r="A217" s="2">
        <v>44139</v>
      </c>
      <c r="B217">
        <v>7.2644908970281863E-2</v>
      </c>
      <c r="C217">
        <v>0.52488332994191023</v>
      </c>
      <c r="D217">
        <v>339.85324096679688</v>
      </c>
      <c r="E217">
        <v>0</v>
      </c>
      <c r="G217" s="3">
        <f>D217/$D$4-1</f>
        <v>7.2644908970281863E-2</v>
      </c>
      <c r="I217" s="4">
        <f t="shared" si="63"/>
        <v>5.8285138802097229</v>
      </c>
      <c r="J217" s="4">
        <f t="shared" si="60"/>
        <v>2.2103226507647733E-2</v>
      </c>
      <c r="K217" s="3">
        <f>EXP(SUM($J$4:J217))-1</f>
        <v>7.2644908970281863E-2</v>
      </c>
      <c r="L217" s="6">
        <f>K217-B217</f>
        <v>0</v>
      </c>
      <c r="M217" s="6">
        <f t="shared" si="61"/>
        <v>0</v>
      </c>
      <c r="O217">
        <f t="shared" si="62"/>
        <v>0</v>
      </c>
      <c r="Q217" s="10">
        <f t="shared" si="57"/>
        <v>2.2103226507647733E-2</v>
      </c>
      <c r="R217">
        <f t="shared" si="58"/>
        <v>-2.904213147389827E-3</v>
      </c>
      <c r="S217" s="10">
        <f t="shared" si="59"/>
        <v>2.2103226507647733E-2</v>
      </c>
      <c r="T217" s="3">
        <f>EXP(SUM($S$4:S217))-1</f>
        <v>0.52488332994191023</v>
      </c>
      <c r="U217" s="3">
        <f>T217-C217</f>
        <v>0</v>
      </c>
    </row>
    <row r="218" spans="1:21" x14ac:dyDescent="0.3">
      <c r="A218" s="2">
        <v>44140</v>
      </c>
      <c r="B218">
        <v>9.3564464389877644E-2</v>
      </c>
      <c r="C218">
        <v>0.55462279084119426</v>
      </c>
      <c r="D218">
        <v>346.4813232421875</v>
      </c>
      <c r="E218">
        <v>0</v>
      </c>
      <c r="G218" s="3">
        <f>D218/$D$4-1</f>
        <v>9.3564464389876978E-2</v>
      </c>
      <c r="I218" s="4">
        <f t="shared" si="63"/>
        <v>5.8478289160002896</v>
      </c>
      <c r="J218" s="4">
        <f t="shared" si="60"/>
        <v>1.9315035790566704E-2</v>
      </c>
      <c r="K218" s="3">
        <f>EXP(SUM($J$4:J218))-1</f>
        <v>9.3564464389877644E-2</v>
      </c>
      <c r="L218" s="6">
        <f>K218-B218</f>
        <v>0</v>
      </c>
      <c r="M218" s="6">
        <f t="shared" si="61"/>
        <v>6.6613381477509392E-16</v>
      </c>
      <c r="O218">
        <f t="shared" si="62"/>
        <v>0</v>
      </c>
      <c r="Q218" s="10">
        <f t="shared" si="57"/>
        <v>1.9315035790566704E-2</v>
      </c>
      <c r="R218">
        <f t="shared" si="58"/>
        <v>-2.904213147389827E-3</v>
      </c>
      <c r="S218" s="10">
        <f t="shared" si="59"/>
        <v>1.9315035790566704E-2</v>
      </c>
      <c r="T218" s="3">
        <f>EXP(SUM($S$4:S218))-1</f>
        <v>0.55462279084119426</v>
      </c>
      <c r="U218" s="3">
        <f>T218-C218</f>
        <v>0</v>
      </c>
    </row>
    <row r="219" spans="1:21" x14ac:dyDescent="0.3">
      <c r="A219" s="2">
        <v>44141</v>
      </c>
      <c r="B219">
        <v>9.3314611373571887E-2</v>
      </c>
      <c r="C219">
        <v>0.55426759715471507</v>
      </c>
      <c r="D219">
        <v>346.40216064453119</v>
      </c>
      <c r="E219">
        <v>0</v>
      </c>
      <c r="G219" s="3">
        <f>D219/$D$4-1</f>
        <v>9.3314611373571221E-2</v>
      </c>
      <c r="I219" s="4">
        <f t="shared" si="63"/>
        <v>5.8476004140953028</v>
      </c>
      <c r="J219" s="4">
        <f t="shared" si="60"/>
        <v>-2.2850190498679979E-4</v>
      </c>
      <c r="K219" s="3">
        <f>EXP(SUM($J$4:J219))-1</f>
        <v>9.3314611373570999E-2</v>
      </c>
      <c r="L219" s="6">
        <f>K219-B219</f>
        <v>-8.8817841970012523E-16</v>
      </c>
      <c r="M219" s="6">
        <f t="shared" si="61"/>
        <v>-2.2204460492503131E-16</v>
      </c>
      <c r="O219">
        <f t="shared" si="62"/>
        <v>0</v>
      </c>
      <c r="Q219" s="10">
        <f t="shared" si="57"/>
        <v>-2.2850190498679979E-4</v>
      </c>
      <c r="R219">
        <f t="shared" si="58"/>
        <v>-2.904213147389827E-3</v>
      </c>
      <c r="S219" s="10">
        <f t="shared" si="59"/>
        <v>-2.2850190498679979E-4</v>
      </c>
      <c r="T219" s="3">
        <f>EXP(SUM($S$4:S219))-1</f>
        <v>0.55426759715471374</v>
      </c>
      <c r="U219" s="3">
        <f>T219-C219</f>
        <v>-1.3322676295501878E-15</v>
      </c>
    </row>
    <row r="220" spans="1:21" x14ac:dyDescent="0.3">
      <c r="A220" s="2">
        <v>44144</v>
      </c>
      <c r="B220">
        <v>0.1070528671259703</v>
      </c>
      <c r="C220">
        <v>0.573798046611117</v>
      </c>
      <c r="D220">
        <v>350.75494384765619</v>
      </c>
      <c r="E220">
        <v>0</v>
      </c>
      <c r="G220" s="3">
        <f>D220/$D$4-1</f>
        <v>0.10705286712596962</v>
      </c>
      <c r="I220" s="4">
        <f t="shared" si="63"/>
        <v>5.8600878139585202</v>
      </c>
      <c r="J220" s="4">
        <f t="shared" si="60"/>
        <v>1.2487399863217341E-2</v>
      </c>
      <c r="K220" s="3">
        <f>EXP(SUM($J$4:J220))-1</f>
        <v>0.1070528671259694</v>
      </c>
      <c r="L220" s="6">
        <f>K220-B220</f>
        <v>-9.0205620750793969E-16</v>
      </c>
      <c r="M220" s="6">
        <f t="shared" si="61"/>
        <v>-2.2204460492503131E-16</v>
      </c>
      <c r="O220">
        <f t="shared" si="62"/>
        <v>0</v>
      </c>
      <c r="Q220" s="10">
        <f t="shared" si="57"/>
        <v>1.2487399863217341E-2</v>
      </c>
      <c r="R220">
        <f t="shared" si="58"/>
        <v>-2.904213147389827E-3</v>
      </c>
      <c r="S220" s="10">
        <f t="shared" si="59"/>
        <v>1.2487399863217341E-2</v>
      </c>
      <c r="T220" s="3">
        <f>EXP(SUM($S$4:S220))-1</f>
        <v>0.57379804661111566</v>
      </c>
      <c r="U220" s="3">
        <f>T220-C220</f>
        <v>-1.3322676295501878E-15</v>
      </c>
    </row>
    <row r="221" spans="1:21" x14ac:dyDescent="0.3">
      <c r="A221" s="2">
        <v>44145</v>
      </c>
      <c r="B221">
        <v>0.10542940043752221</v>
      </c>
      <c r="C221">
        <v>0.57149010922267851</v>
      </c>
      <c r="D221">
        <v>350.24057006835938</v>
      </c>
      <c r="E221">
        <v>0</v>
      </c>
      <c r="G221" s="3">
        <f>D221/$D$4-1</f>
        <v>0.10542940043752203</v>
      </c>
      <c r="I221" s="4">
        <f t="shared" si="63"/>
        <v>5.8586202614238658</v>
      </c>
      <c r="J221" s="4">
        <f t="shared" si="60"/>
        <v>-1.4675525346543594E-3</v>
      </c>
      <c r="K221" s="3">
        <f>EXP(SUM($J$4:J221))-1</f>
        <v>0.10542940043752225</v>
      </c>
      <c r="L221" s="6">
        <f>K221-B221</f>
        <v>0</v>
      </c>
      <c r="M221" s="6">
        <f t="shared" si="61"/>
        <v>2.2204460492503131E-16</v>
      </c>
      <c r="O221">
        <f t="shared" si="62"/>
        <v>0</v>
      </c>
      <c r="Q221" s="10">
        <f t="shared" si="57"/>
        <v>-1.4675525346543594E-3</v>
      </c>
      <c r="R221">
        <f t="shared" si="58"/>
        <v>-2.904213147389827E-3</v>
      </c>
      <c r="S221" s="10">
        <f t="shared" si="59"/>
        <v>-1.4675525346543594E-3</v>
      </c>
      <c r="T221" s="3">
        <f>EXP(SUM($S$4:S221))-1</f>
        <v>0.57149010922267851</v>
      </c>
      <c r="U221" s="3">
        <f>T221-C221</f>
        <v>0</v>
      </c>
    </row>
    <row r="222" spans="1:21" x14ac:dyDescent="0.3">
      <c r="A222" s="2">
        <v>44146</v>
      </c>
      <c r="B222">
        <v>0.113641127077903</v>
      </c>
      <c r="C222">
        <v>0.58316398653215784</v>
      </c>
      <c r="D222">
        <v>352.84234619140619</v>
      </c>
      <c r="E222">
        <v>0</v>
      </c>
      <c r="G222" s="3">
        <f>D222/$D$4-1</f>
        <v>0.1136411270779023</v>
      </c>
      <c r="I222" s="4">
        <f t="shared" si="63"/>
        <v>5.8660213458169519</v>
      </c>
      <c r="J222" s="4">
        <f t="shared" si="60"/>
        <v>7.4010843930860659E-3</v>
      </c>
      <c r="K222" s="3">
        <f>EXP(SUM($J$4:J222))-1</f>
        <v>0.11364112707790297</v>
      </c>
      <c r="L222" s="6">
        <f>K222-B222</f>
        <v>0</v>
      </c>
      <c r="M222" s="6">
        <f t="shared" si="61"/>
        <v>6.6613381477509392E-16</v>
      </c>
      <c r="O222">
        <f t="shared" si="62"/>
        <v>0</v>
      </c>
      <c r="Q222" s="10">
        <f t="shared" si="57"/>
        <v>7.4010843930860659E-3</v>
      </c>
      <c r="R222">
        <f t="shared" si="58"/>
        <v>-2.904213147389827E-3</v>
      </c>
      <c r="S222" s="10">
        <f t="shared" si="59"/>
        <v>7.4010843930860659E-3</v>
      </c>
      <c r="T222" s="3">
        <f>EXP(SUM($S$4:S222))-1</f>
        <v>0.58316398653215784</v>
      </c>
      <c r="U222" s="3">
        <f>T222-C222</f>
        <v>0</v>
      </c>
    </row>
    <row r="223" spans="1:21" x14ac:dyDescent="0.3">
      <c r="A223" s="2">
        <v>44147</v>
      </c>
      <c r="B223">
        <v>0.1028377292309921</v>
      </c>
      <c r="C223">
        <v>0.56780576206689704</v>
      </c>
      <c r="D223">
        <v>349.41943359375</v>
      </c>
      <c r="E223">
        <v>0</v>
      </c>
      <c r="G223" s="3">
        <f>D223/$D$4-1</f>
        <v>0.1028377292309921</v>
      </c>
      <c r="I223" s="4">
        <f t="shared" si="63"/>
        <v>5.8562730160552015</v>
      </c>
      <c r="J223" s="4">
        <f t="shared" si="60"/>
        <v>-9.7483297617504405E-3</v>
      </c>
      <c r="K223" s="3">
        <f>EXP(SUM($J$4:J223))-1</f>
        <v>0.1028377292309921</v>
      </c>
      <c r="L223" s="6">
        <f>K223-B223</f>
        <v>0</v>
      </c>
      <c r="M223" s="6">
        <f t="shared" si="61"/>
        <v>0</v>
      </c>
      <c r="O223">
        <f t="shared" si="62"/>
        <v>0</v>
      </c>
      <c r="Q223" s="10">
        <f t="shared" si="57"/>
        <v>-9.7483297617504405E-3</v>
      </c>
      <c r="R223">
        <f t="shared" si="58"/>
        <v>-2.904213147389827E-3</v>
      </c>
      <c r="S223" s="10">
        <f t="shared" si="59"/>
        <v>-9.7483297617504405E-3</v>
      </c>
      <c r="T223" s="3">
        <f>EXP(SUM($S$4:S223))-1</f>
        <v>0.56780576206689704</v>
      </c>
      <c r="U223" s="3">
        <f>T223-C223</f>
        <v>0</v>
      </c>
    </row>
    <row r="224" spans="1:21" x14ac:dyDescent="0.3">
      <c r="A224" s="2">
        <v>44148</v>
      </c>
      <c r="B224">
        <v>0.1181060216695964</v>
      </c>
      <c r="C224">
        <v>0.58951132783390969</v>
      </c>
      <c r="D224">
        <v>354.25698852539063</v>
      </c>
      <c r="E224">
        <v>0</v>
      </c>
      <c r="G224" s="3">
        <f>D224/$D$4-1</f>
        <v>0.11810602166959616</v>
      </c>
      <c r="I224" s="4">
        <f t="shared" si="63"/>
        <v>5.8700226060413838</v>
      </c>
      <c r="J224" s="4">
        <f t="shared" si="60"/>
        <v>1.3749589986182364E-2</v>
      </c>
      <c r="K224" s="3">
        <f>EXP(SUM($J$4:J224))-1</f>
        <v>0.11810602166959638</v>
      </c>
      <c r="L224" s="6">
        <f>K224-B224</f>
        <v>0</v>
      </c>
      <c r="M224" s="6">
        <f t="shared" si="61"/>
        <v>2.2204460492503131E-16</v>
      </c>
      <c r="O224">
        <f t="shared" si="62"/>
        <v>0</v>
      </c>
      <c r="Q224" s="10">
        <f t="shared" si="57"/>
        <v>1.3749589986182364E-2</v>
      </c>
      <c r="R224">
        <f t="shared" si="58"/>
        <v>-2.904213147389827E-3</v>
      </c>
      <c r="S224" s="10">
        <f t="shared" si="59"/>
        <v>1.3749589986182364E-2</v>
      </c>
      <c r="T224" s="3">
        <f>EXP(SUM($S$4:S224))-1</f>
        <v>0.58951132783390969</v>
      </c>
      <c r="U224" s="3">
        <f>T224-C224</f>
        <v>0</v>
      </c>
    </row>
    <row r="225" spans="1:21" x14ac:dyDescent="0.3">
      <c r="A225" s="2">
        <v>44151</v>
      </c>
      <c r="B225">
        <v>0.1320627302519797</v>
      </c>
      <c r="C225">
        <v>0.60935233214032469</v>
      </c>
      <c r="D225">
        <v>358.67898559570313</v>
      </c>
      <c r="E225">
        <v>0</v>
      </c>
      <c r="G225" s="3">
        <f>D225/$D$4-1</f>
        <v>0.13206273025197968</v>
      </c>
      <c r="I225" s="4">
        <f t="shared" si="63"/>
        <v>5.8824277979202151</v>
      </c>
      <c r="J225" s="4">
        <f t="shared" si="60"/>
        <v>1.2405191878831268E-2</v>
      </c>
      <c r="K225" s="3">
        <f>EXP(SUM($J$4:J225))-1</f>
        <v>0.13206273025197968</v>
      </c>
      <c r="L225" s="6">
        <f>K225-B225</f>
        <v>0</v>
      </c>
      <c r="M225" s="6">
        <f t="shared" si="61"/>
        <v>0</v>
      </c>
      <c r="O225">
        <f t="shared" si="62"/>
        <v>0</v>
      </c>
      <c r="Q225" s="10">
        <f t="shared" si="57"/>
        <v>1.2405191878831268E-2</v>
      </c>
      <c r="R225">
        <f t="shared" si="58"/>
        <v>-2.904213147389827E-3</v>
      </c>
      <c r="S225" s="10">
        <f t="shared" si="59"/>
        <v>1.2405191878831268E-2</v>
      </c>
      <c r="T225" s="3">
        <f>EXP(SUM($S$4:S225))-1</f>
        <v>0.60935233214032469</v>
      </c>
      <c r="U225" s="3">
        <f>T225-C225</f>
        <v>0</v>
      </c>
    </row>
    <row r="226" spans="1:21" x14ac:dyDescent="0.3">
      <c r="A226" s="2">
        <v>44152</v>
      </c>
      <c r="B226">
        <v>0.12597417633265851</v>
      </c>
      <c r="C226">
        <v>0.60069677959224244</v>
      </c>
      <c r="D226">
        <v>356.74990844726563</v>
      </c>
      <c r="E226">
        <v>0</v>
      </c>
      <c r="G226" s="3">
        <f>D226/$D$4-1</f>
        <v>0.12597417633265851</v>
      </c>
      <c r="I226" s="4">
        <f t="shared" si="63"/>
        <v>5.8770349997269635</v>
      </c>
      <c r="J226" s="4">
        <f t="shared" si="60"/>
        <v>-5.3927981932515578E-3</v>
      </c>
      <c r="K226" s="3">
        <f>EXP(SUM($J$4:J226))-1</f>
        <v>0.12597417633265851</v>
      </c>
      <c r="L226" s="6">
        <f>K226-B226</f>
        <v>0</v>
      </c>
      <c r="M226" s="6">
        <f t="shared" si="61"/>
        <v>0</v>
      </c>
      <c r="O226">
        <f t="shared" si="62"/>
        <v>0</v>
      </c>
      <c r="Q226" s="10">
        <f t="shared" si="57"/>
        <v>-5.3927981932515578E-3</v>
      </c>
      <c r="R226">
        <f t="shared" si="58"/>
        <v>-2.904213147389827E-3</v>
      </c>
      <c r="S226" s="10">
        <f t="shared" si="59"/>
        <v>-5.3927981932515578E-3</v>
      </c>
      <c r="T226" s="3">
        <f>EXP(SUM($S$4:S226))-1</f>
        <v>0.60069677959224244</v>
      </c>
      <c r="U226" s="3">
        <f>T226-C226</f>
        <v>0</v>
      </c>
    </row>
    <row r="227" spans="1:21" x14ac:dyDescent="0.3">
      <c r="A227" s="2">
        <v>44153</v>
      </c>
      <c r="B227">
        <v>0.1124232621826944</v>
      </c>
      <c r="C227">
        <v>0.5814326569362267</v>
      </c>
      <c r="D227">
        <v>352.45648193359381</v>
      </c>
      <c r="E227">
        <v>0</v>
      </c>
      <c r="G227" s="3">
        <f>D227/$D$4-1</f>
        <v>0.11242326218269461</v>
      </c>
      <c r="I227" s="4">
        <f t="shared" si="63"/>
        <v>5.8649271591235292</v>
      </c>
      <c r="J227" s="4">
        <f t="shared" si="60"/>
        <v>-1.2107840603434283E-2</v>
      </c>
      <c r="K227" s="3">
        <f>EXP(SUM($J$4:J227))-1</f>
        <v>0.11242326218269438</v>
      </c>
      <c r="L227" s="6">
        <f>K227-B227</f>
        <v>0</v>
      </c>
      <c r="M227" s="6">
        <f t="shared" si="61"/>
        <v>-2.2204460492503131E-16</v>
      </c>
      <c r="O227">
        <f t="shared" si="62"/>
        <v>0</v>
      </c>
      <c r="Q227" s="10">
        <f t="shared" si="57"/>
        <v>-1.2107840603434283E-2</v>
      </c>
      <c r="R227">
        <f t="shared" si="58"/>
        <v>-2.904213147389827E-3</v>
      </c>
      <c r="S227" s="10">
        <f t="shared" si="59"/>
        <v>-1.2107840603434283E-2</v>
      </c>
      <c r="T227" s="3">
        <f>EXP(SUM($S$4:S227))-1</f>
        <v>0.5814326569362267</v>
      </c>
      <c r="U227" s="3">
        <f>T227-C227</f>
        <v>0</v>
      </c>
    </row>
    <row r="228" spans="1:21" x14ac:dyDescent="0.3">
      <c r="A228" s="2">
        <v>44154</v>
      </c>
      <c r="B228">
        <v>0.1171068022435533</v>
      </c>
      <c r="C228">
        <v>0.58809082694588533</v>
      </c>
      <c r="D228">
        <v>353.94039916992188</v>
      </c>
      <c r="E228">
        <v>0</v>
      </c>
      <c r="G228" s="3">
        <f>D228/$D$4-1</f>
        <v>0.11710680224355285</v>
      </c>
      <c r="I228" s="4">
        <f t="shared" si="63"/>
        <v>5.8691285350322033</v>
      </c>
      <c r="J228" s="4">
        <f t="shared" si="60"/>
        <v>4.2013759086740876E-3</v>
      </c>
      <c r="K228" s="3">
        <f>EXP(SUM($J$4:J228))-1</f>
        <v>0.1171068022435533</v>
      </c>
      <c r="L228" s="6">
        <f>K228-B228</f>
        <v>0</v>
      </c>
      <c r="M228" s="6">
        <f t="shared" si="61"/>
        <v>4.4408920985006262E-16</v>
      </c>
      <c r="O228">
        <f t="shared" si="62"/>
        <v>0</v>
      </c>
      <c r="Q228" s="10">
        <f t="shared" si="57"/>
        <v>4.2013759086740876E-3</v>
      </c>
      <c r="R228">
        <f t="shared" si="58"/>
        <v>-2.904213147389827E-3</v>
      </c>
      <c r="S228" s="10">
        <f t="shared" si="59"/>
        <v>4.2013759086740876E-3</v>
      </c>
      <c r="T228" s="3">
        <f>EXP(SUM($S$4:S228))-1</f>
        <v>0.58809082694588533</v>
      </c>
      <c r="U228" s="3">
        <f>T228-C228</f>
        <v>0</v>
      </c>
    </row>
    <row r="229" spans="1:21" x14ac:dyDescent="0.3">
      <c r="A229" s="2">
        <v>44155</v>
      </c>
      <c r="B229">
        <v>0.10945710041047579</v>
      </c>
      <c r="C229">
        <v>0.57721593003756544</v>
      </c>
      <c r="D229">
        <v>351.51669311523438</v>
      </c>
      <c r="E229">
        <v>0</v>
      </c>
      <c r="G229" s="3">
        <f>D229/$D$4-1</f>
        <v>0.10945710041047563</v>
      </c>
      <c r="I229" s="4">
        <f t="shared" si="63"/>
        <v>5.8622572012048018</v>
      </c>
      <c r="J229" s="4">
        <f t="shared" si="60"/>
        <v>-6.8713338274015712E-3</v>
      </c>
      <c r="K229" s="3">
        <f>EXP(SUM($J$4:J229))-1</f>
        <v>0.10945710041047585</v>
      </c>
      <c r="L229" s="6">
        <f>K229-B229</f>
        <v>0</v>
      </c>
      <c r="M229" s="6">
        <f t="shared" si="61"/>
        <v>2.2204460492503131E-16</v>
      </c>
      <c r="O229">
        <f t="shared" si="62"/>
        <v>0</v>
      </c>
      <c r="Q229" s="10">
        <f t="shared" si="57"/>
        <v>-6.8713338274015712E-3</v>
      </c>
      <c r="R229">
        <f t="shared" si="58"/>
        <v>-2.904213147389827E-3</v>
      </c>
      <c r="S229" s="10">
        <f t="shared" si="59"/>
        <v>-6.8713338274015712E-3</v>
      </c>
      <c r="T229" s="3">
        <f>EXP(SUM($S$4:S229))-1</f>
        <v>0.57721593003756544</v>
      </c>
      <c r="U229" s="3">
        <f>T229-C229</f>
        <v>0</v>
      </c>
    </row>
    <row r="230" spans="1:21" x14ac:dyDescent="0.3">
      <c r="A230" s="2">
        <v>44158</v>
      </c>
      <c r="B230">
        <v>0.1161075828175098</v>
      </c>
      <c r="C230">
        <v>0.58667032605786007</v>
      </c>
      <c r="D230">
        <v>353.62380981445313</v>
      </c>
      <c r="E230">
        <v>0</v>
      </c>
      <c r="G230" s="3">
        <f>D230/$D$4-1</f>
        <v>0.11610758281750977</v>
      </c>
      <c r="I230" s="4">
        <f t="shared" si="63"/>
        <v>5.8682336639446726</v>
      </c>
      <c r="J230" s="4">
        <f t="shared" si="60"/>
        <v>5.976462739870847E-3</v>
      </c>
      <c r="K230" s="3">
        <f>EXP(SUM($J$4:J230))-1</f>
        <v>0.11610758281750977</v>
      </c>
      <c r="L230" s="6">
        <f>K230-B230</f>
        <v>0</v>
      </c>
      <c r="M230" s="6">
        <f t="shared" si="61"/>
        <v>0</v>
      </c>
      <c r="O230">
        <f t="shared" si="62"/>
        <v>0</v>
      </c>
      <c r="Q230" s="10">
        <f t="shared" si="57"/>
        <v>5.976462739870847E-3</v>
      </c>
      <c r="R230">
        <f t="shared" si="58"/>
        <v>-2.904213147389827E-3</v>
      </c>
      <c r="S230" s="10">
        <f t="shared" si="59"/>
        <v>5.976462739870847E-3</v>
      </c>
      <c r="T230" s="3">
        <f>EXP(SUM($S$4:S230))-1</f>
        <v>0.58667032605786007</v>
      </c>
      <c r="U230" s="3">
        <f>T230-C230</f>
        <v>0</v>
      </c>
    </row>
    <row r="231" spans="1:21" x14ac:dyDescent="0.3">
      <c r="A231" s="2">
        <v>44159</v>
      </c>
      <c r="B231">
        <v>0.13409228033161669</v>
      </c>
      <c r="C231">
        <v>0.61223756196600099</v>
      </c>
      <c r="D231">
        <v>359.322021484375</v>
      </c>
      <c r="E231">
        <v>0</v>
      </c>
      <c r="G231" s="3">
        <f>D231/$D$4-1</f>
        <v>0.13409228033161669</v>
      </c>
      <c r="I231" s="4">
        <f t="shared" si="63"/>
        <v>5.8842189822061819</v>
      </c>
      <c r="J231" s="4">
        <f t="shared" si="60"/>
        <v>1.5985318261509285E-2</v>
      </c>
      <c r="K231" s="3">
        <f>EXP(SUM($J$4:J231))-1</f>
        <v>0.13409228033161669</v>
      </c>
      <c r="L231" s="6">
        <f>K231-B231</f>
        <v>0</v>
      </c>
      <c r="M231" s="6">
        <f t="shared" si="61"/>
        <v>0</v>
      </c>
      <c r="O231">
        <f t="shared" si="62"/>
        <v>0</v>
      </c>
      <c r="Q231" s="10">
        <f t="shared" si="57"/>
        <v>1.5985318261509285E-2</v>
      </c>
      <c r="R231">
        <f t="shared" si="58"/>
        <v>-2.904213147389827E-3</v>
      </c>
      <c r="S231" s="10">
        <f t="shared" si="59"/>
        <v>1.5985318261509285E-2</v>
      </c>
      <c r="T231" s="3">
        <f>EXP(SUM($S$4:S231))-1</f>
        <v>0.61223756196600099</v>
      </c>
      <c r="U231" s="3">
        <f>T231-C231</f>
        <v>0</v>
      </c>
    </row>
    <row r="232" spans="1:21" x14ac:dyDescent="0.3">
      <c r="A232" s="2">
        <v>44160</v>
      </c>
      <c r="B232">
        <v>0.13234388713501599</v>
      </c>
      <c r="C232">
        <v>0.60975202773432335</v>
      </c>
      <c r="D232">
        <v>358.76806640625</v>
      </c>
      <c r="E232">
        <v>0</v>
      </c>
      <c r="G232" s="3">
        <f>D232/$D$4-1</f>
        <v>0.13234388713501621</v>
      </c>
      <c r="I232" s="4">
        <f t="shared" si="63"/>
        <v>5.8826761251263999</v>
      </c>
      <c r="J232" s="4">
        <f t="shared" si="60"/>
        <v>-1.5428570797819674E-3</v>
      </c>
      <c r="K232" s="3">
        <f>EXP(SUM($J$4:J232))-1</f>
        <v>0.13234388713501599</v>
      </c>
      <c r="L232" s="6">
        <f>K232-B232</f>
        <v>0</v>
      </c>
      <c r="M232" s="6">
        <f t="shared" si="61"/>
        <v>-2.2204460492503131E-16</v>
      </c>
      <c r="O232">
        <f t="shared" si="62"/>
        <v>0</v>
      </c>
      <c r="Q232" s="10">
        <f t="shared" si="57"/>
        <v>-1.5428570797819674E-3</v>
      </c>
      <c r="R232">
        <f t="shared" si="58"/>
        <v>-2.904213147389827E-3</v>
      </c>
      <c r="S232" s="10">
        <f t="shared" si="59"/>
        <v>-1.5428570797819674E-3</v>
      </c>
      <c r="T232" s="3">
        <f>EXP(SUM($S$4:S232))-1</f>
        <v>0.60975202773432335</v>
      </c>
      <c r="U232" s="3">
        <f>T232-C232</f>
        <v>0</v>
      </c>
    </row>
    <row r="233" spans="1:21" x14ac:dyDescent="0.3">
      <c r="A233" s="2">
        <v>44162</v>
      </c>
      <c r="B233">
        <v>0.13549748682925911</v>
      </c>
      <c r="C233">
        <v>0.61423521836231765</v>
      </c>
      <c r="D233">
        <v>359.76724243164063</v>
      </c>
      <c r="E233">
        <v>0</v>
      </c>
      <c r="G233" s="3">
        <f>D233/$D$4-1</f>
        <v>0.13549748682925933</v>
      </c>
      <c r="I233" s="4">
        <f t="shared" si="63"/>
        <v>5.8854572735463462</v>
      </c>
      <c r="J233" s="4">
        <f t="shared" si="60"/>
        <v>2.7811484199462555E-3</v>
      </c>
      <c r="K233" s="3">
        <f>EXP(SUM($J$4:J233))-1</f>
        <v>0.13549748682925911</v>
      </c>
      <c r="L233" s="6">
        <f>K233-B233</f>
        <v>0</v>
      </c>
      <c r="M233" s="6">
        <f t="shared" si="61"/>
        <v>-2.2204460492503131E-16</v>
      </c>
      <c r="O233">
        <f t="shared" si="62"/>
        <v>0</v>
      </c>
      <c r="Q233" s="10">
        <f t="shared" si="57"/>
        <v>2.7811484199462555E-3</v>
      </c>
      <c r="R233">
        <f t="shared" si="58"/>
        <v>-2.904213147389827E-3</v>
      </c>
      <c r="S233" s="10">
        <f t="shared" si="59"/>
        <v>2.7811484199462555E-3</v>
      </c>
      <c r="T233" s="3">
        <f>EXP(SUM($S$4:S233))-1</f>
        <v>0.61423521836231765</v>
      </c>
      <c r="U233" s="3">
        <f>T233-C233</f>
        <v>0</v>
      </c>
    </row>
    <row r="234" spans="1:21" x14ac:dyDescent="0.3">
      <c r="A234" s="2">
        <v>44165</v>
      </c>
      <c r="B234">
        <v>0.13047047111067259</v>
      </c>
      <c r="C234">
        <v>0.60708875973046017</v>
      </c>
      <c r="D234">
        <v>358.17449951171881</v>
      </c>
      <c r="E234">
        <v>0</v>
      </c>
      <c r="G234" s="3">
        <f>D234/$D$4-1</f>
        <v>0.130470471110673</v>
      </c>
      <c r="I234" s="4">
        <f t="shared" si="63"/>
        <v>5.8810202964495533</v>
      </c>
      <c r="J234" s="4">
        <f t="shared" si="60"/>
        <v>-4.4369770967929156E-3</v>
      </c>
      <c r="K234" s="3">
        <f>EXP(SUM($J$4:J234))-1</f>
        <v>0.13047047111067345</v>
      </c>
      <c r="L234" s="6">
        <f>K234-B234</f>
        <v>8.6042284408449632E-16</v>
      </c>
      <c r="M234" s="6">
        <f t="shared" si="61"/>
        <v>4.4408920985006262E-16</v>
      </c>
      <c r="O234">
        <f t="shared" si="62"/>
        <v>0</v>
      </c>
      <c r="Q234" s="10">
        <f t="shared" si="57"/>
        <v>-4.4369770967929156E-3</v>
      </c>
      <c r="R234">
        <f t="shared" si="58"/>
        <v>-2.904213147389827E-3</v>
      </c>
      <c r="S234" s="10">
        <f t="shared" si="59"/>
        <v>-4.4369770967929156E-3</v>
      </c>
      <c r="T234" s="3">
        <f>EXP(SUM($S$4:S234))-1</f>
        <v>0.6070887597304615</v>
      </c>
      <c r="U234" s="3">
        <f>T234-C234</f>
        <v>1.3322676295501878E-15</v>
      </c>
    </row>
    <row r="235" spans="1:21" x14ac:dyDescent="0.3">
      <c r="A235" s="2">
        <v>44166</v>
      </c>
      <c r="B235">
        <v>0.1428347279125701</v>
      </c>
      <c r="C235">
        <v>0.62466591776912006</v>
      </c>
      <c r="D235">
        <v>362.09194946289063</v>
      </c>
      <c r="E235">
        <v>0</v>
      </c>
      <c r="G235" s="3">
        <f>D235/$D$4-1</f>
        <v>0.14283472791256946</v>
      </c>
      <c r="I235" s="4">
        <f t="shared" si="63"/>
        <v>5.8918981836133408</v>
      </c>
      <c r="J235" s="4">
        <f t="shared" si="60"/>
        <v>1.087788716378757E-2</v>
      </c>
      <c r="K235" s="3">
        <f>EXP(SUM($J$4:J235))-1</f>
        <v>0.14283472791257013</v>
      </c>
      <c r="L235" s="6">
        <f>K235-B235</f>
        <v>0</v>
      </c>
      <c r="M235" s="6">
        <f t="shared" si="61"/>
        <v>6.6613381477509392E-16</v>
      </c>
      <c r="O235">
        <f t="shared" si="62"/>
        <v>0</v>
      </c>
      <c r="Q235" s="10">
        <f t="shared" si="57"/>
        <v>1.087788716378757E-2</v>
      </c>
      <c r="R235">
        <f t="shared" si="58"/>
        <v>-2.904213147389827E-3</v>
      </c>
      <c r="S235" s="10">
        <f t="shared" si="59"/>
        <v>1.087788716378757E-2</v>
      </c>
      <c r="T235" s="3">
        <f>EXP(SUM($S$4:S235))-1</f>
        <v>0.62466591776912006</v>
      </c>
      <c r="U235" s="3">
        <f>T235-C235</f>
        <v>0</v>
      </c>
    </row>
    <row r="236" spans="1:21" x14ac:dyDescent="0.3">
      <c r="A236" s="2">
        <v>44167</v>
      </c>
      <c r="B236">
        <v>0.14523896119707499</v>
      </c>
      <c r="C236">
        <v>0.62808380119556761</v>
      </c>
      <c r="D236">
        <v>362.85369873046881</v>
      </c>
      <c r="E236">
        <v>0</v>
      </c>
      <c r="G236" s="3">
        <f>D236/$D$4-1</f>
        <v>0.14523896119707547</v>
      </c>
      <c r="I236" s="4">
        <f t="shared" si="63"/>
        <v>5.8939997192245386</v>
      </c>
      <c r="J236" s="4">
        <f t="shared" si="60"/>
        <v>2.1015356111977468E-3</v>
      </c>
      <c r="K236" s="3">
        <f>EXP(SUM($J$4:J236))-1</f>
        <v>0.14523896119707613</v>
      </c>
      <c r="L236" s="6">
        <f>K236-B236</f>
        <v>1.1379786002407855E-15</v>
      </c>
      <c r="M236" s="6">
        <f t="shared" si="61"/>
        <v>6.6613381477509392E-16</v>
      </c>
      <c r="O236">
        <f t="shared" si="62"/>
        <v>0</v>
      </c>
      <c r="Q236" s="10">
        <f t="shared" si="57"/>
        <v>2.1015356111977468E-3</v>
      </c>
      <c r="R236">
        <f t="shared" si="58"/>
        <v>-2.904213147389827E-3</v>
      </c>
      <c r="S236" s="10">
        <f t="shared" si="59"/>
        <v>2.1015356111977468E-3</v>
      </c>
      <c r="T236" s="3">
        <f>EXP(SUM($S$4:S236))-1</f>
        <v>0.62808380119556917</v>
      </c>
      <c r="U236" s="3">
        <f>T236-C236</f>
        <v>1.5543122344752192E-15</v>
      </c>
    </row>
    <row r="237" spans="1:21" x14ac:dyDescent="0.3">
      <c r="A237" s="2">
        <v>44168</v>
      </c>
      <c r="B237">
        <v>0.14492678940607789</v>
      </c>
      <c r="C237">
        <v>0.62764001448088802</v>
      </c>
      <c r="D237">
        <v>362.75479125976563</v>
      </c>
      <c r="E237">
        <v>0</v>
      </c>
      <c r="G237" s="3">
        <f>D237/$D$4-1</f>
        <v>0.14492678940607795</v>
      </c>
      <c r="I237" s="4">
        <f t="shared" si="63"/>
        <v>5.8937270998363136</v>
      </c>
      <c r="J237" s="4">
        <f t="shared" si="60"/>
        <v>-2.7261938822498166E-4</v>
      </c>
      <c r="K237" s="3">
        <f>EXP(SUM($J$4:J237))-1</f>
        <v>0.14492678940607795</v>
      </c>
      <c r="L237" s="6">
        <f>K237-B237</f>
        <v>0</v>
      </c>
      <c r="M237" s="6">
        <f t="shared" si="61"/>
        <v>0</v>
      </c>
      <c r="O237">
        <f t="shared" si="62"/>
        <v>0</v>
      </c>
      <c r="Q237" s="10">
        <f t="shared" si="57"/>
        <v>-2.7261938822498166E-4</v>
      </c>
      <c r="R237">
        <f t="shared" si="58"/>
        <v>-2.904213147389827E-3</v>
      </c>
      <c r="S237" s="10">
        <f t="shared" si="59"/>
        <v>-2.7261938822498166E-4</v>
      </c>
      <c r="T237" s="3">
        <f>EXP(SUM($S$4:S237))-1</f>
        <v>0.62764001448088802</v>
      </c>
      <c r="U237" s="3">
        <f>T237-C237</f>
        <v>0</v>
      </c>
    </row>
    <row r="238" spans="1:21" x14ac:dyDescent="0.3">
      <c r="A238" s="2">
        <v>44169</v>
      </c>
      <c r="B238">
        <v>0.15479338292122671</v>
      </c>
      <c r="C238">
        <v>0.64166646801527039</v>
      </c>
      <c r="D238">
        <v>365.88088989257813</v>
      </c>
      <c r="E238">
        <v>0</v>
      </c>
      <c r="G238" s="3">
        <f>D238/$D$4-1</f>
        <v>0.15479338292122669</v>
      </c>
      <c r="I238" s="4">
        <f t="shared" si="63"/>
        <v>5.9023078429831344</v>
      </c>
      <c r="J238" s="4">
        <f t="shared" si="60"/>
        <v>8.5807431468207795E-3</v>
      </c>
      <c r="K238" s="3">
        <f>EXP(SUM($J$4:J238))-1</f>
        <v>0.15479338292122669</v>
      </c>
      <c r="L238" s="6">
        <f>K238-B238</f>
        <v>0</v>
      </c>
      <c r="M238" s="6">
        <f t="shared" si="61"/>
        <v>0</v>
      </c>
      <c r="O238">
        <f t="shared" si="62"/>
        <v>0</v>
      </c>
      <c r="Q238" s="10">
        <f t="shared" si="57"/>
        <v>8.5807431468207795E-3</v>
      </c>
      <c r="R238">
        <f t="shared" si="58"/>
        <v>-2.904213147389827E-3</v>
      </c>
      <c r="S238" s="10">
        <f t="shared" si="59"/>
        <v>8.5807431468207795E-3</v>
      </c>
      <c r="T238" s="3">
        <f>EXP(SUM($S$4:S238))-1</f>
        <v>0.64166646801527039</v>
      </c>
      <c r="U238" s="3">
        <f>T238-C238</f>
        <v>0</v>
      </c>
    </row>
    <row r="239" spans="1:21" x14ac:dyDescent="0.3">
      <c r="A239" s="2">
        <v>44172</v>
      </c>
      <c r="B239">
        <v>0.15242026086427171</v>
      </c>
      <c r="C239">
        <v>0.63829281263844884</v>
      </c>
      <c r="D239">
        <v>365.12899780273438</v>
      </c>
      <c r="E239">
        <v>0</v>
      </c>
      <c r="G239" s="3">
        <f>D239/$D$4-1</f>
        <v>0.15242026086427174</v>
      </c>
      <c r="I239" s="4">
        <f t="shared" si="63"/>
        <v>5.9002507097824637</v>
      </c>
      <c r="J239" s="4">
        <f t="shared" si="60"/>
        <v>-2.0571332006706911E-3</v>
      </c>
      <c r="K239" s="3">
        <f>EXP(SUM($J$4:J239))-1</f>
        <v>0.15242026086427174</v>
      </c>
      <c r="L239" s="6">
        <f>K239-B239</f>
        <v>0</v>
      </c>
      <c r="M239" s="6">
        <f t="shared" si="61"/>
        <v>0</v>
      </c>
      <c r="O239">
        <f t="shared" si="62"/>
        <v>0</v>
      </c>
      <c r="Q239" s="10">
        <f t="shared" si="57"/>
        <v>-2.0571332006706911E-3</v>
      </c>
      <c r="R239">
        <f t="shared" si="58"/>
        <v>-2.904213147389827E-3</v>
      </c>
      <c r="S239" s="10">
        <f t="shared" si="59"/>
        <v>-2.0571332006706911E-3</v>
      </c>
      <c r="T239" s="3">
        <f>EXP(SUM($S$4:S239))-1</f>
        <v>0.63829281263844884</v>
      </c>
      <c r="U239" s="3">
        <f>T239-C239</f>
        <v>0</v>
      </c>
    </row>
    <row r="240" spans="1:21" x14ac:dyDescent="0.3">
      <c r="A240" s="2">
        <v>44173</v>
      </c>
      <c r="B240">
        <v>0.15579250602768011</v>
      </c>
      <c r="C240">
        <v>0.64308683197434924</v>
      </c>
      <c r="D240">
        <v>366.19744873046881</v>
      </c>
      <c r="E240">
        <v>0</v>
      </c>
      <c r="G240" s="3">
        <f>D240/$D$4-1</f>
        <v>0.15579250602768013</v>
      </c>
      <c r="I240" s="4">
        <f t="shared" si="63"/>
        <v>5.9031726653413976</v>
      </c>
      <c r="J240" s="4">
        <f t="shared" si="60"/>
        <v>2.9219555589339308E-3</v>
      </c>
      <c r="K240" s="3">
        <f>EXP(SUM($J$4:J240))-1</f>
        <v>0.15579250602768013</v>
      </c>
      <c r="L240" s="6">
        <f>K240-B240</f>
        <v>0</v>
      </c>
      <c r="M240" s="6">
        <f t="shared" si="61"/>
        <v>0</v>
      </c>
      <c r="O240">
        <f t="shared" si="62"/>
        <v>0</v>
      </c>
      <c r="Q240" s="10">
        <f t="shared" si="57"/>
        <v>2.9219555589339308E-3</v>
      </c>
      <c r="R240">
        <f t="shared" si="58"/>
        <v>-2.904213147389827E-3</v>
      </c>
      <c r="S240" s="10">
        <f t="shared" si="59"/>
        <v>2.9219555589339308E-3</v>
      </c>
      <c r="T240" s="3">
        <f>EXP(SUM($S$4:S240))-1</f>
        <v>0.64308683197434924</v>
      </c>
      <c r="U240" s="3">
        <f>T240-C240</f>
        <v>0</v>
      </c>
    </row>
    <row r="241" spans="1:21" x14ac:dyDescent="0.3">
      <c r="A241" s="2">
        <v>44174</v>
      </c>
      <c r="B241">
        <v>0.1454263991190996</v>
      </c>
      <c r="C241">
        <v>0.62835026492490065</v>
      </c>
      <c r="D241">
        <v>362.9130859375</v>
      </c>
      <c r="E241">
        <v>0</v>
      </c>
      <c r="G241" s="3">
        <f>D241/$D$4-1</f>
        <v>0.1454263991190996</v>
      </c>
      <c r="I241" s="4">
        <f t="shared" si="63"/>
        <v>5.8941633729172072</v>
      </c>
      <c r="J241" s="4">
        <f t="shared" si="60"/>
        <v>-9.0092924241904626E-3</v>
      </c>
      <c r="K241" s="3">
        <f>EXP(SUM($J$4:J241))-1</f>
        <v>0.1454263991190996</v>
      </c>
      <c r="L241" s="6">
        <f>K241-B241</f>
        <v>0</v>
      </c>
      <c r="M241" s="6">
        <f t="shared" si="61"/>
        <v>0</v>
      </c>
      <c r="O241">
        <f t="shared" si="62"/>
        <v>0</v>
      </c>
      <c r="Q241" s="10">
        <f t="shared" si="57"/>
        <v>-9.0092924241904626E-3</v>
      </c>
      <c r="R241">
        <f t="shared" si="58"/>
        <v>-2.904213147389827E-3</v>
      </c>
      <c r="S241" s="10">
        <f t="shared" si="59"/>
        <v>-9.0092924241904626E-3</v>
      </c>
      <c r="T241" s="3">
        <f>EXP(SUM($S$4:S241))-1</f>
        <v>0.62835026492490065</v>
      </c>
      <c r="U241" s="3">
        <f>T241-C241</f>
        <v>0</v>
      </c>
    </row>
    <row r="242" spans="1:21" x14ac:dyDescent="0.3">
      <c r="A242" s="2">
        <v>44175</v>
      </c>
      <c r="B242">
        <v>0.1450517159142308</v>
      </c>
      <c r="C242">
        <v>0.62781761132412761</v>
      </c>
      <c r="D242">
        <v>362.79437255859381</v>
      </c>
      <c r="E242">
        <v>0</v>
      </c>
      <c r="G242" s="3">
        <f>D242/$D$4-1</f>
        <v>0.14505171591423105</v>
      </c>
      <c r="I242" s="4">
        <f t="shared" si="63"/>
        <v>5.8938362069811951</v>
      </c>
      <c r="J242" s="4">
        <f t="shared" si="60"/>
        <v>-3.2716593601200827E-4</v>
      </c>
      <c r="K242" s="3">
        <f>EXP(SUM($J$4:J242))-1</f>
        <v>0.14505171591423172</v>
      </c>
      <c r="L242" s="6">
        <f>K242-B242</f>
        <v>9.1593399531575415E-16</v>
      </c>
      <c r="M242" s="6">
        <f t="shared" si="61"/>
        <v>6.6613381477509392E-16</v>
      </c>
      <c r="O242">
        <f t="shared" si="62"/>
        <v>0</v>
      </c>
      <c r="Q242" s="10">
        <f t="shared" si="57"/>
        <v>-3.2716593601200827E-4</v>
      </c>
      <c r="R242">
        <f t="shared" si="58"/>
        <v>-2.904213147389827E-3</v>
      </c>
      <c r="S242" s="10">
        <f t="shared" si="59"/>
        <v>-3.2716593601200827E-4</v>
      </c>
      <c r="T242" s="3">
        <f>EXP(SUM($S$4:S242))-1</f>
        <v>0.62781761132412917</v>
      </c>
      <c r="U242" s="3">
        <f>T242-C242</f>
        <v>1.5543122344752192E-15</v>
      </c>
    </row>
    <row r="243" spans="1:21" x14ac:dyDescent="0.3">
      <c r="A243" s="2">
        <v>44176</v>
      </c>
      <c r="B243">
        <v>0.14370902083046061</v>
      </c>
      <c r="C243">
        <v>0.62590882181390506</v>
      </c>
      <c r="D243">
        <v>362.36895751953119</v>
      </c>
      <c r="E243">
        <v>0</v>
      </c>
      <c r="G243" s="3">
        <f>D243/$D$4-1</f>
        <v>0.14370902083045967</v>
      </c>
      <c r="I243" s="4">
        <f t="shared" si="63"/>
        <v>5.8926629124412742</v>
      </c>
      <c r="J243" s="4">
        <f t="shared" si="60"/>
        <v>-1.1732945399209882E-3</v>
      </c>
      <c r="K243" s="3">
        <f>EXP(SUM($J$4:J243))-1</f>
        <v>0.14370902083045944</v>
      </c>
      <c r="L243" s="6">
        <f>K243-B243</f>
        <v>-1.1657341758564144E-15</v>
      </c>
      <c r="M243" s="6">
        <f t="shared" si="61"/>
        <v>-2.2204460492503131E-16</v>
      </c>
      <c r="O243">
        <f t="shared" si="62"/>
        <v>0</v>
      </c>
      <c r="Q243" s="10">
        <f t="shared" si="57"/>
        <v>-1.1732945399209882E-3</v>
      </c>
      <c r="R243">
        <f t="shared" si="58"/>
        <v>-2.904213147389827E-3</v>
      </c>
      <c r="S243" s="10">
        <f t="shared" si="59"/>
        <v>-1.1732945399209882E-3</v>
      </c>
      <c r="T243" s="3">
        <f>EXP(SUM($S$4:S243))-1</f>
        <v>0.6259088218139035</v>
      </c>
      <c r="U243" s="3">
        <f>T243-C243</f>
        <v>-1.5543122344752192E-15</v>
      </c>
    </row>
    <row r="244" spans="1:21" x14ac:dyDescent="0.3">
      <c r="A244" s="2">
        <v>44179</v>
      </c>
      <c r="B244">
        <v>0.13858847879004091</v>
      </c>
      <c r="C244">
        <v>0.61862940517527254</v>
      </c>
      <c r="D244">
        <v>360.74658203125</v>
      </c>
      <c r="E244">
        <v>0</v>
      </c>
      <c r="G244" s="3">
        <f>D244/$D$4-1</f>
        <v>0.1385884787900411</v>
      </c>
      <c r="I244" s="4">
        <f t="shared" si="63"/>
        <v>5.8881757229902458</v>
      </c>
      <c r="J244" s="4">
        <f t="shared" si="60"/>
        <v>-4.4871894510283283E-3</v>
      </c>
      <c r="K244" s="3">
        <f>EXP(SUM($J$4:J244))-1</f>
        <v>0.13858847879004088</v>
      </c>
      <c r="L244" s="6">
        <f>K244-B244</f>
        <v>0</v>
      </c>
      <c r="M244" s="6">
        <f t="shared" si="61"/>
        <v>-2.2204460492503131E-16</v>
      </c>
      <c r="O244">
        <f t="shared" si="62"/>
        <v>0</v>
      </c>
      <c r="Q244" s="10">
        <f t="shared" si="57"/>
        <v>-4.4871894510283283E-3</v>
      </c>
      <c r="R244">
        <f t="shared" si="58"/>
        <v>-2.904213147389827E-3</v>
      </c>
      <c r="S244" s="10">
        <f t="shared" si="59"/>
        <v>-4.4871894510283283E-3</v>
      </c>
      <c r="T244" s="3">
        <f>EXP(SUM($S$4:S244))-1</f>
        <v>0.61862940517527254</v>
      </c>
      <c r="U244" s="3">
        <f>T244-C244</f>
        <v>0</v>
      </c>
    </row>
    <row r="245" spans="1:21" x14ac:dyDescent="0.3">
      <c r="A245" s="2">
        <v>44180</v>
      </c>
      <c r="B245">
        <v>0.15398150509761849</v>
      </c>
      <c r="C245">
        <v>0.64051229392763309</v>
      </c>
      <c r="D245">
        <v>365.6236572265625</v>
      </c>
      <c r="E245">
        <v>0</v>
      </c>
      <c r="G245" s="3">
        <f>D245/$D$4-1</f>
        <v>0.15398150509761788</v>
      </c>
      <c r="I245" s="4">
        <f t="shared" si="63"/>
        <v>5.9016045454366424</v>
      </c>
      <c r="J245" s="4">
        <f t="shared" si="60"/>
        <v>1.3428822446396538E-2</v>
      </c>
      <c r="K245" s="3">
        <f>EXP(SUM($J$4:J245))-1</f>
        <v>0.15398150509761854</v>
      </c>
      <c r="L245" s="6">
        <f>K245-B245</f>
        <v>0</v>
      </c>
      <c r="M245" s="6">
        <f t="shared" si="61"/>
        <v>6.6613381477509392E-16</v>
      </c>
      <c r="O245">
        <f t="shared" si="62"/>
        <v>0</v>
      </c>
      <c r="Q245" s="10">
        <f t="shared" si="57"/>
        <v>1.3428822446396538E-2</v>
      </c>
      <c r="R245">
        <f t="shared" si="58"/>
        <v>-2.904213147389827E-3</v>
      </c>
      <c r="S245" s="10">
        <f t="shared" si="59"/>
        <v>1.3428822446396538E-2</v>
      </c>
      <c r="T245" s="3">
        <f>EXP(SUM($S$4:S245))-1</f>
        <v>0.64051229392763309</v>
      </c>
      <c r="U245" s="3">
        <f>T245-C245</f>
        <v>0</v>
      </c>
    </row>
    <row r="246" spans="1:21" x14ac:dyDescent="0.3">
      <c r="A246" s="2">
        <v>44181</v>
      </c>
      <c r="B246">
        <v>0.15579250602768011</v>
      </c>
      <c r="C246">
        <v>0.64308683197434924</v>
      </c>
      <c r="D246">
        <v>366.19744873046881</v>
      </c>
      <c r="E246">
        <v>0</v>
      </c>
      <c r="G246" s="3">
        <f>D246/$D$4-1</f>
        <v>0.15579250602768013</v>
      </c>
      <c r="I246" s="4">
        <f t="shared" si="63"/>
        <v>5.9031726653413976</v>
      </c>
      <c r="J246" s="4">
        <f t="shared" si="60"/>
        <v>1.5681199047552496E-3</v>
      </c>
      <c r="K246" s="3">
        <f>EXP(SUM($J$4:J246))-1</f>
        <v>0.15579250602768013</v>
      </c>
      <c r="L246" s="6">
        <f>K246-B246</f>
        <v>0</v>
      </c>
      <c r="M246" s="6">
        <f t="shared" si="61"/>
        <v>0</v>
      </c>
      <c r="O246">
        <f t="shared" si="62"/>
        <v>0</v>
      </c>
      <c r="Q246" s="10">
        <f t="shared" si="57"/>
        <v>1.5681199047552496E-3</v>
      </c>
      <c r="R246">
        <f t="shared" si="58"/>
        <v>-2.904213147389827E-3</v>
      </c>
      <c r="S246" s="10">
        <f t="shared" si="59"/>
        <v>1.5681199047552496E-3</v>
      </c>
      <c r="T246" s="3">
        <f>EXP(SUM($S$4:S246))-1</f>
        <v>0.64308683197434924</v>
      </c>
      <c r="U246" s="3">
        <f>T246-C246</f>
        <v>0</v>
      </c>
    </row>
    <row r="247" spans="1:21" x14ac:dyDescent="0.3">
      <c r="A247" s="2">
        <v>44182</v>
      </c>
      <c r="B247">
        <v>0.1622556468322798</v>
      </c>
      <c r="C247">
        <v>0.65227490119425724</v>
      </c>
      <c r="D247">
        <v>368.24520874023438</v>
      </c>
      <c r="E247">
        <v>0</v>
      </c>
      <c r="G247" s="3">
        <f>D247/$D$4-1</f>
        <v>0.16225564683227978</v>
      </c>
      <c r="I247" s="4">
        <f t="shared" si="63"/>
        <v>5.908749044369392</v>
      </c>
      <c r="J247" s="4">
        <f t="shared" si="60"/>
        <v>5.5763790279943493E-3</v>
      </c>
      <c r="K247" s="3">
        <f>EXP(SUM($J$4:J247))-1</f>
        <v>0.16225564683227978</v>
      </c>
      <c r="L247" s="6">
        <f>K247-B247</f>
        <v>0</v>
      </c>
      <c r="M247" s="6">
        <f t="shared" si="61"/>
        <v>0</v>
      </c>
      <c r="O247">
        <f t="shared" si="62"/>
        <v>0</v>
      </c>
      <c r="Q247" s="10">
        <f t="shared" si="57"/>
        <v>5.5763790279943493E-3</v>
      </c>
      <c r="R247">
        <f t="shared" si="58"/>
        <v>-2.904213147389827E-3</v>
      </c>
      <c r="S247" s="10">
        <f t="shared" si="59"/>
        <v>5.5763790279943493E-3</v>
      </c>
      <c r="T247" s="3">
        <f>EXP(SUM($S$4:S247))-1</f>
        <v>0.65227490119425724</v>
      </c>
      <c r="U247" s="3">
        <f>T247-C247</f>
        <v>0</v>
      </c>
    </row>
    <row r="248" spans="1:21" x14ac:dyDescent="0.3">
      <c r="A248" s="2">
        <v>44183</v>
      </c>
      <c r="B248">
        <v>0.157614968988945</v>
      </c>
      <c r="C248">
        <v>0.64567766456566478</v>
      </c>
      <c r="D248">
        <v>366.77487182617188</v>
      </c>
      <c r="E248">
        <v>0</v>
      </c>
      <c r="G248" s="3">
        <f>D248/$D$4-1</f>
        <v>0.15761496898894478</v>
      </c>
      <c r="I248" s="4">
        <f t="shared" si="63"/>
        <v>5.9047482315639108</v>
      </c>
      <c r="J248" s="4">
        <f t="shared" si="60"/>
        <v>-4.0008128054811465E-3</v>
      </c>
      <c r="K248" s="3">
        <f>EXP(SUM($J$4:J248))-1</f>
        <v>0.157614968988945</v>
      </c>
      <c r="L248" s="6">
        <f>K248-B248</f>
        <v>0</v>
      </c>
      <c r="M248" s="6">
        <f t="shared" si="61"/>
        <v>2.2204460492503131E-16</v>
      </c>
      <c r="O248">
        <f t="shared" si="62"/>
        <v>0</v>
      </c>
      <c r="Q248" s="10">
        <f t="shared" si="57"/>
        <v>-4.0008128054811465E-3</v>
      </c>
      <c r="R248">
        <f t="shared" si="58"/>
        <v>-2.904213147389827E-3</v>
      </c>
      <c r="S248" s="10">
        <f t="shared" si="59"/>
        <v>-4.0008128054811465E-3</v>
      </c>
      <c r="T248" s="3">
        <f>EXP(SUM($S$4:S248))-1</f>
        <v>0.64567766456566478</v>
      </c>
      <c r="U248" s="3">
        <f>T248-C248</f>
        <v>0</v>
      </c>
    </row>
    <row r="249" spans="1:21" x14ac:dyDescent="0.3">
      <c r="A249" s="2">
        <v>44186</v>
      </c>
      <c r="B249">
        <v>0.1534758272504306</v>
      </c>
      <c r="C249">
        <v>0.63979341696000902</v>
      </c>
      <c r="D249">
        <v>365.46343994140619</v>
      </c>
      <c r="E249">
        <v>0</v>
      </c>
      <c r="G249" s="3">
        <f>D249/$D$4-1</f>
        <v>0.15347582725042996</v>
      </c>
      <c r="I249" s="4">
        <f t="shared" si="63"/>
        <v>5.901166246666655</v>
      </c>
      <c r="J249" s="4">
        <f t="shared" si="60"/>
        <v>-3.5819848972558077E-3</v>
      </c>
      <c r="K249" s="3">
        <f>EXP(SUM($J$4:J249))-1</f>
        <v>0.15347582725043063</v>
      </c>
      <c r="L249" s="6">
        <f>K249-B249</f>
        <v>0</v>
      </c>
      <c r="M249" s="6">
        <f t="shared" si="61"/>
        <v>6.6613381477509392E-16</v>
      </c>
      <c r="O249">
        <f t="shared" si="62"/>
        <v>0</v>
      </c>
      <c r="Q249" s="10">
        <f t="shared" si="57"/>
        <v>-3.5819848972558077E-3</v>
      </c>
      <c r="R249">
        <f t="shared" si="58"/>
        <v>-2.904213147389827E-3</v>
      </c>
      <c r="S249" s="10">
        <f t="shared" si="59"/>
        <v>-3.5819848972558077E-3</v>
      </c>
      <c r="T249" s="3">
        <f>EXP(SUM($S$4:S249))-1</f>
        <v>0.63979341696000902</v>
      </c>
      <c r="U249" s="3">
        <f>T249-C249</f>
        <v>0</v>
      </c>
    </row>
    <row r="250" spans="1:21" x14ac:dyDescent="0.3">
      <c r="A250" s="2">
        <v>44187</v>
      </c>
      <c r="B250">
        <v>0.1515317126470701</v>
      </c>
      <c r="C250">
        <v>0.63702964310962384</v>
      </c>
      <c r="D250">
        <v>364.84747314453119</v>
      </c>
      <c r="E250">
        <v>0</v>
      </c>
      <c r="G250" s="3">
        <f>D250/$D$4-1</f>
        <v>0.1515317126470701</v>
      </c>
      <c r="I250" s="4">
        <f t="shared" si="63"/>
        <v>5.8994793844497568</v>
      </c>
      <c r="J250" s="4">
        <f t="shared" si="60"/>
        <v>-1.6868622168981773E-3</v>
      </c>
      <c r="K250" s="3">
        <f>EXP(SUM($J$4:J250))-1</f>
        <v>0.1515317126470701</v>
      </c>
      <c r="L250" s="6">
        <f>K250-B250</f>
        <v>0</v>
      </c>
      <c r="M250" s="6">
        <f t="shared" si="61"/>
        <v>0</v>
      </c>
      <c r="O250">
        <f t="shared" si="62"/>
        <v>0</v>
      </c>
      <c r="Q250" s="10">
        <f t="shared" si="57"/>
        <v>-1.6868622168981773E-3</v>
      </c>
      <c r="R250">
        <f t="shared" si="58"/>
        <v>-2.904213147389827E-3</v>
      </c>
      <c r="S250" s="10">
        <f t="shared" si="59"/>
        <v>-1.6868622168981773E-3</v>
      </c>
      <c r="T250" s="3">
        <f>EXP(SUM($S$4:S250))-1</f>
        <v>0.63702964310962384</v>
      </c>
      <c r="U250" s="3">
        <f>T250-C250</f>
        <v>0</v>
      </c>
    </row>
    <row r="251" spans="1:21" x14ac:dyDescent="0.3">
      <c r="A251" s="2">
        <v>44188</v>
      </c>
      <c r="B251">
        <v>0.15256657032139209</v>
      </c>
      <c r="C251">
        <v>0.63850080770774875</v>
      </c>
      <c r="D251">
        <v>365.17535400390619</v>
      </c>
      <c r="E251">
        <v>0</v>
      </c>
      <c r="G251" s="3">
        <f>D251/$D$4-1</f>
        <v>0.15256657032139143</v>
      </c>
      <c r="I251" s="4">
        <f t="shared" si="63"/>
        <v>5.9003776601453346</v>
      </c>
      <c r="J251" s="4">
        <f t="shared" si="60"/>
        <v>8.9827569557776599E-4</v>
      </c>
      <c r="K251" s="3">
        <f>EXP(SUM($J$4:J251))-1</f>
        <v>0.1525665703213912</v>
      </c>
      <c r="L251" s="6">
        <f>K251-B251</f>
        <v>-8.8817841970012523E-16</v>
      </c>
      <c r="M251" s="6">
        <f t="shared" si="61"/>
        <v>-2.2204460492503131E-16</v>
      </c>
      <c r="O251">
        <f t="shared" si="62"/>
        <v>0</v>
      </c>
      <c r="Q251" s="10">
        <f t="shared" si="57"/>
        <v>8.9827569557776599E-4</v>
      </c>
      <c r="R251">
        <f t="shared" si="58"/>
        <v>-2.904213147389827E-3</v>
      </c>
      <c r="S251" s="10">
        <f t="shared" si="59"/>
        <v>8.9827569557776599E-4</v>
      </c>
      <c r="T251" s="3">
        <f>EXP(SUM($S$4:S251))-1</f>
        <v>0.63850080770774742</v>
      </c>
      <c r="U251" s="3">
        <f>T251-C251</f>
        <v>-1.3322676295501878E-15</v>
      </c>
    </row>
    <row r="252" spans="1:21" x14ac:dyDescent="0.3">
      <c r="A252" s="2">
        <v>44189</v>
      </c>
      <c r="B252">
        <v>0.15705053619189319</v>
      </c>
      <c r="C252">
        <v>0.64487526094085035</v>
      </c>
      <c r="D252">
        <v>366.59603881835938</v>
      </c>
      <c r="E252">
        <v>0</v>
      </c>
      <c r="G252" s="3">
        <f>D252/$D$4-1</f>
        <v>0.15705053619189324</v>
      </c>
      <c r="I252" s="4">
        <f t="shared" si="63"/>
        <v>5.9042605301599922</v>
      </c>
      <c r="J252" s="4">
        <f t="shared" si="60"/>
        <v>3.8828700146575912E-3</v>
      </c>
      <c r="K252" s="3">
        <f>EXP(SUM($J$4:J252))-1</f>
        <v>0.15705053619189324</v>
      </c>
      <c r="L252" s="6">
        <f>K252-B252</f>
        <v>0</v>
      </c>
      <c r="M252" s="6">
        <f t="shared" si="61"/>
        <v>0</v>
      </c>
      <c r="O252">
        <f t="shared" si="62"/>
        <v>0</v>
      </c>
      <c r="Q252" s="10">
        <f t="shared" si="57"/>
        <v>3.8828700146575912E-3</v>
      </c>
      <c r="R252">
        <f t="shared" si="58"/>
        <v>-2.904213147389827E-3</v>
      </c>
      <c r="S252" s="10">
        <f t="shared" si="59"/>
        <v>3.8828700146575912E-3</v>
      </c>
      <c r="T252" s="3">
        <f>EXP(SUM($S$4:S252))-1</f>
        <v>0.64487526094085035</v>
      </c>
      <c r="U252" s="3">
        <f>T252-C252</f>
        <v>0</v>
      </c>
    </row>
    <row r="253" spans="1:21" x14ac:dyDescent="0.3">
      <c r="A253" s="2">
        <v>44193</v>
      </c>
      <c r="B253">
        <v>0.1669905252345765</v>
      </c>
      <c r="C253">
        <v>0.65900605433224735</v>
      </c>
      <c r="D253">
        <v>369.74539184570313</v>
      </c>
      <c r="E253">
        <v>0</v>
      </c>
      <c r="G253" s="3">
        <f>D253/$D$4-1</f>
        <v>0.16699052523457669</v>
      </c>
      <c r="I253" s="4">
        <f t="shared" si="63"/>
        <v>5.9128146386213007</v>
      </c>
      <c r="J253" s="4">
        <f t="shared" si="60"/>
        <v>8.5541084613085516E-3</v>
      </c>
      <c r="K253" s="3">
        <f>EXP(SUM($J$4:J253))-1</f>
        <v>0.16699052523457647</v>
      </c>
      <c r="L253" s="6">
        <f>K253-B253</f>
        <v>0</v>
      </c>
      <c r="M253" s="6">
        <f t="shared" si="61"/>
        <v>-2.2204460492503131E-16</v>
      </c>
      <c r="O253">
        <f t="shared" si="62"/>
        <v>0</v>
      </c>
      <c r="Q253" s="10">
        <f t="shared" si="57"/>
        <v>8.5541084613085516E-3</v>
      </c>
      <c r="R253">
        <f t="shared" si="58"/>
        <v>-2.904213147389827E-3</v>
      </c>
      <c r="S253" s="10">
        <f t="shared" si="59"/>
        <v>8.5541084613085516E-3</v>
      </c>
      <c r="T253" s="3">
        <f>EXP(SUM($S$4:S253))-1</f>
        <v>0.65900605433224735</v>
      </c>
      <c r="U253" s="3">
        <f>T253-C253</f>
        <v>0</v>
      </c>
    </row>
    <row r="254" spans="1:21" x14ac:dyDescent="0.3">
      <c r="A254" s="2">
        <v>44194</v>
      </c>
      <c r="B254">
        <v>0.1647641942326914</v>
      </c>
      <c r="C254">
        <v>0.6558410786694564</v>
      </c>
      <c r="D254">
        <v>369.04000854492188</v>
      </c>
      <c r="E254">
        <v>0</v>
      </c>
      <c r="G254" s="3">
        <f>D254/$D$4-1</f>
        <v>0.16476419423269117</v>
      </c>
      <c r="I254" s="4">
        <f t="shared" si="63"/>
        <v>5.9109050624040247</v>
      </c>
      <c r="J254" s="4">
        <f t="shared" si="60"/>
        <v>-1.9095762172760544E-3</v>
      </c>
      <c r="K254" s="3">
        <f>EXP(SUM($J$4:J254))-1</f>
        <v>0.1647641942326914</v>
      </c>
      <c r="L254" s="6">
        <f>K254-B254</f>
        <v>0</v>
      </c>
      <c r="M254" s="6">
        <f t="shared" si="61"/>
        <v>2.2204460492503131E-16</v>
      </c>
      <c r="O254">
        <f t="shared" si="62"/>
        <v>0</v>
      </c>
      <c r="Q254" s="10">
        <f t="shared" si="57"/>
        <v>-1.9095762172760544E-3</v>
      </c>
      <c r="R254">
        <f t="shared" si="58"/>
        <v>-2.904213147389827E-3</v>
      </c>
      <c r="S254" s="10">
        <f t="shared" si="59"/>
        <v>-1.9095762172760544E-3</v>
      </c>
      <c r="T254" s="3">
        <f>EXP(SUM($S$4:S254))-1</f>
        <v>0.6558410786694564</v>
      </c>
      <c r="U254" s="3">
        <f>T254-C254</f>
        <v>0</v>
      </c>
    </row>
    <row r="255" spans="1:21" x14ac:dyDescent="0.3">
      <c r="A255" s="2">
        <v>44195</v>
      </c>
      <c r="B255">
        <v>0.1664260924375256</v>
      </c>
      <c r="C255">
        <v>0.65820365070743381</v>
      </c>
      <c r="D255">
        <v>369.56655883789063</v>
      </c>
      <c r="E255">
        <v>0</v>
      </c>
      <c r="G255" s="3">
        <f>D255/$D$4-1</f>
        <v>0.16642609243752515</v>
      </c>
      <c r="I255" s="4">
        <f t="shared" si="63"/>
        <v>5.9123308563393158</v>
      </c>
      <c r="J255" s="4">
        <f t="shared" si="60"/>
        <v>1.4257939352910753E-3</v>
      </c>
      <c r="K255" s="3">
        <f>EXP(SUM($J$4:J255))-1</f>
        <v>0.1664260924375256</v>
      </c>
      <c r="L255" s="6">
        <f>K255-B255</f>
        <v>0</v>
      </c>
      <c r="M255" s="6">
        <f t="shared" si="61"/>
        <v>4.4408920985006262E-16</v>
      </c>
      <c r="O255">
        <f t="shared" si="62"/>
        <v>0</v>
      </c>
      <c r="Q255" s="10">
        <f t="shared" si="57"/>
        <v>1.4257939352910753E-3</v>
      </c>
      <c r="R255">
        <f t="shared" si="58"/>
        <v>-2.904213147389827E-3</v>
      </c>
      <c r="S255" s="10">
        <f t="shared" si="59"/>
        <v>1.4257939352910753E-3</v>
      </c>
      <c r="T255" s="3">
        <f>EXP(SUM($S$4:S255))-1</f>
        <v>0.65820365070743381</v>
      </c>
      <c r="U255" s="3">
        <f>T255-C255</f>
        <v>0</v>
      </c>
    </row>
    <row r="256" spans="1:21" x14ac:dyDescent="0.3">
      <c r="A256" s="2">
        <v>44196</v>
      </c>
      <c r="B256">
        <v>0.17235244416738649</v>
      </c>
      <c r="C256">
        <v>0.66662861491009129</v>
      </c>
      <c r="D256">
        <v>371.44424438476563</v>
      </c>
      <c r="E256">
        <v>0</v>
      </c>
      <c r="G256" s="3">
        <f>D256/$D$4-1</f>
        <v>0.17235244416738649</v>
      </c>
      <c r="I256" s="4">
        <f t="shared" si="63"/>
        <v>5.9173987704845388</v>
      </c>
      <c r="J256" s="4">
        <f t="shared" si="60"/>
        <v>5.067914145223007E-3</v>
      </c>
      <c r="K256" s="3">
        <f>EXP(SUM($J$4:J256))-1</f>
        <v>0.17235244416738649</v>
      </c>
      <c r="L256" s="6">
        <f>K256-B256</f>
        <v>0</v>
      </c>
      <c r="M256" s="6">
        <f t="shared" si="61"/>
        <v>0</v>
      </c>
      <c r="O256">
        <f t="shared" si="62"/>
        <v>0</v>
      </c>
      <c r="Q256" s="10">
        <f t="shared" si="57"/>
        <v>5.067914145223007E-3</v>
      </c>
      <c r="R256">
        <f t="shared" si="58"/>
        <v>-2.904213147389827E-3</v>
      </c>
      <c r="S256" s="10">
        <f t="shared" si="59"/>
        <v>5.067914145223007E-3</v>
      </c>
      <c r="T256" s="3">
        <f>EXP(SUM($S$4:S256))-1</f>
        <v>0.66662861491009129</v>
      </c>
      <c r="U256" s="3">
        <f>T256-C256</f>
        <v>0</v>
      </c>
    </row>
    <row r="257" spans="1:21" x14ac:dyDescent="0.3">
      <c r="A257" s="2">
        <v>44200</v>
      </c>
      <c r="B257">
        <v>0.15639199915546989</v>
      </c>
      <c r="C257">
        <v>0.6439390777355849</v>
      </c>
      <c r="D257">
        <v>366.38739013671881</v>
      </c>
      <c r="E257">
        <v>0</v>
      </c>
      <c r="G257" s="3">
        <f>D257/$D$4-1</f>
        <v>0.15639199915547009</v>
      </c>
      <c r="I257" s="4">
        <f t="shared" si="63"/>
        <v>5.9036912166420219</v>
      </c>
      <c r="J257" s="4">
        <f t="shared" si="60"/>
        <v>-1.3707553842516873E-2</v>
      </c>
      <c r="K257" s="3">
        <f>EXP(SUM($J$4:J257))-1</f>
        <v>0.15639199915546986</v>
      </c>
      <c r="L257" s="6">
        <f>K257-B257</f>
        <v>0</v>
      </c>
      <c r="M257" s="6">
        <f t="shared" si="61"/>
        <v>-2.2204460492503131E-16</v>
      </c>
      <c r="O257">
        <f t="shared" si="62"/>
        <v>0</v>
      </c>
      <c r="Q257" s="10">
        <f t="shared" si="57"/>
        <v>-1.3707553842516873E-2</v>
      </c>
      <c r="R257">
        <f t="shared" si="58"/>
        <v>-2.904213147389827E-3</v>
      </c>
      <c r="S257" s="10">
        <f t="shared" si="59"/>
        <v>-1.3707553842516873E-2</v>
      </c>
      <c r="T257" s="3">
        <f>EXP(SUM($S$4:S257))-1</f>
        <v>0.6439390777355849</v>
      </c>
      <c r="U257" s="3">
        <f>T257-C257</f>
        <v>0</v>
      </c>
    </row>
    <row r="258" spans="1:21" x14ac:dyDescent="0.3">
      <c r="A258" s="2">
        <v>44201</v>
      </c>
      <c r="B258">
        <v>0.16435647340847331</v>
      </c>
      <c r="C258">
        <v>0.65526145844013262</v>
      </c>
      <c r="D258">
        <v>368.91082763671881</v>
      </c>
      <c r="E258">
        <v>0</v>
      </c>
      <c r="G258" s="3">
        <f>D258/$D$4-1</f>
        <v>0.16435647340847304</v>
      </c>
      <c r="I258" s="4">
        <f t="shared" si="63"/>
        <v>5.9105549553150727</v>
      </c>
      <c r="J258" s="4">
        <f t="shared" si="60"/>
        <v>6.8637386730507899E-3</v>
      </c>
      <c r="K258" s="3">
        <f>EXP(SUM($J$4:J258))-1</f>
        <v>0.16435647340847326</v>
      </c>
      <c r="L258" s="6">
        <f>K258-B258</f>
        <v>0</v>
      </c>
      <c r="M258" s="6">
        <f t="shared" si="61"/>
        <v>2.2204460492503131E-16</v>
      </c>
      <c r="O258">
        <f t="shared" si="62"/>
        <v>0</v>
      </c>
      <c r="Q258" s="10">
        <f t="shared" si="57"/>
        <v>6.8637386730507899E-3</v>
      </c>
      <c r="R258">
        <f t="shared" si="58"/>
        <v>-2.904213147389827E-3</v>
      </c>
      <c r="S258" s="10">
        <f t="shared" si="59"/>
        <v>6.8637386730507899E-3</v>
      </c>
      <c r="T258" s="3">
        <f>EXP(SUM($S$4:S258))-1</f>
        <v>0.65526145844013262</v>
      </c>
      <c r="U258" s="3">
        <f>T258-C258</f>
        <v>0</v>
      </c>
    </row>
    <row r="259" spans="1:21" x14ac:dyDescent="0.3">
      <c r="A259" s="2">
        <v>44202</v>
      </c>
      <c r="B259">
        <v>0.1713176828126555</v>
      </c>
      <c r="C259">
        <v>0.66515758724091412</v>
      </c>
      <c r="D259">
        <v>371.11639404296881</v>
      </c>
      <c r="E259">
        <v>0</v>
      </c>
      <c r="G259" s="3">
        <f>D259/$D$4-1</f>
        <v>0.17131768281265547</v>
      </c>
      <c r="I259" s="4">
        <f t="shared" si="63"/>
        <v>5.9165157439783291</v>
      </c>
      <c r="J259" s="4">
        <f t="shared" si="60"/>
        <v>5.9607886632564444E-3</v>
      </c>
      <c r="K259" s="3">
        <f>EXP(SUM($J$4:J259))-1</f>
        <v>0.17131768281265547</v>
      </c>
      <c r="L259" s="6">
        <f>K259-B259</f>
        <v>0</v>
      </c>
      <c r="M259" s="6">
        <f t="shared" si="61"/>
        <v>0</v>
      </c>
      <c r="O259">
        <f t="shared" si="62"/>
        <v>0</v>
      </c>
      <c r="Q259" s="10">
        <f t="shared" si="57"/>
        <v>5.9607886632564444E-3</v>
      </c>
      <c r="R259">
        <f t="shared" si="58"/>
        <v>-2.904213147389827E-3</v>
      </c>
      <c r="S259" s="10">
        <f t="shared" si="59"/>
        <v>5.9607886632564444E-3</v>
      </c>
      <c r="T259" s="3">
        <f>EXP(SUM($S$4:S259))-1</f>
        <v>0.66515758724091412</v>
      </c>
      <c r="U259" s="3">
        <f>T259-C259</f>
        <v>0</v>
      </c>
    </row>
    <row r="260" spans="1:21" x14ac:dyDescent="0.3">
      <c r="A260" s="2">
        <v>44203</v>
      </c>
      <c r="B260">
        <v>0.18872051368393181</v>
      </c>
      <c r="C260">
        <v>0.68989763538497595</v>
      </c>
      <c r="D260">
        <v>376.6302490234375</v>
      </c>
      <c r="E260">
        <v>0</v>
      </c>
      <c r="G260" s="3">
        <f>D260/$D$4-1</f>
        <v>0.18872051368393161</v>
      </c>
      <c r="I260" s="4">
        <f t="shared" si="63"/>
        <v>5.9312639343555036</v>
      </c>
      <c r="J260" s="4">
        <f t="shared" si="60"/>
        <v>1.4748190377174453E-2</v>
      </c>
      <c r="K260" s="3">
        <f>EXP(SUM($J$4:J260))-1</f>
        <v>0.18872051368393183</v>
      </c>
      <c r="L260" s="6">
        <f>K260-B260</f>
        <v>0</v>
      </c>
      <c r="M260" s="6">
        <f t="shared" si="61"/>
        <v>2.2204460492503131E-16</v>
      </c>
      <c r="O260">
        <f t="shared" si="62"/>
        <v>0</v>
      </c>
      <c r="Q260" s="10">
        <f t="shared" si="57"/>
        <v>1.4748190377174453E-2</v>
      </c>
      <c r="R260">
        <f t="shared" si="58"/>
        <v>-2.904213147389827E-3</v>
      </c>
      <c r="S260" s="10">
        <f t="shared" si="59"/>
        <v>1.4748190377174453E-2</v>
      </c>
      <c r="T260" s="3">
        <f>EXP(SUM($S$4:S260))-1</f>
        <v>0.68989763538497595</v>
      </c>
      <c r="U260" s="3">
        <f>T260-C260</f>
        <v>0</v>
      </c>
    </row>
    <row r="261" spans="1:21" x14ac:dyDescent="0.3">
      <c r="A261" s="2">
        <v>44204</v>
      </c>
      <c r="B261">
        <v>0.1954935146093697</v>
      </c>
      <c r="C261">
        <v>0.69952620502485452</v>
      </c>
      <c r="D261">
        <v>378.77618408203119</v>
      </c>
      <c r="E261">
        <v>0</v>
      </c>
      <c r="G261" s="3">
        <f>D261/$D$4-1</f>
        <v>0.19549351460936992</v>
      </c>
      <c r="I261" s="4">
        <f t="shared" si="63"/>
        <v>5.9369454873238618</v>
      </c>
      <c r="J261" s="4">
        <f t="shared" si="60"/>
        <v>5.6815529683582611E-3</v>
      </c>
      <c r="K261" s="3">
        <f>EXP(SUM($J$4:J261))-1</f>
        <v>0.1954935146093697</v>
      </c>
      <c r="L261" s="6">
        <f>K261-B261</f>
        <v>0</v>
      </c>
      <c r="M261" s="6">
        <f t="shared" si="61"/>
        <v>-2.2204460492503131E-16</v>
      </c>
      <c r="O261">
        <f t="shared" si="62"/>
        <v>0</v>
      </c>
      <c r="Q261" s="10">
        <f t="shared" ref="Q261:Q324" si="64">J261*(1-E261)</f>
        <v>5.6815529683582611E-3</v>
      </c>
      <c r="R261">
        <f t="shared" ref="R261:R324" si="65">LN(1-0.0029)</f>
        <v>-2.904213147389827E-3</v>
      </c>
      <c r="S261" s="10">
        <f t="shared" ref="S261:S324" si="66">IF(O261=1, Q261+R261,Q261)</f>
        <v>5.6815529683582611E-3</v>
      </c>
      <c r="T261" s="3">
        <f>EXP(SUM($S$4:S261))-1</f>
        <v>0.69952620502485452</v>
      </c>
      <c r="U261" s="3">
        <f>T261-C261</f>
        <v>0</v>
      </c>
    </row>
    <row r="262" spans="1:21" x14ac:dyDescent="0.3">
      <c r="A262" s="2">
        <v>44207</v>
      </c>
      <c r="B262">
        <v>0.1874349361169951</v>
      </c>
      <c r="C262">
        <v>0.68807004473985667</v>
      </c>
      <c r="D262">
        <v>376.22293090820313</v>
      </c>
      <c r="E262">
        <v>0</v>
      </c>
      <c r="G262" s="3">
        <f>D262/$D$4-1</f>
        <v>0.18743493611699513</v>
      </c>
      <c r="I262" s="4">
        <f t="shared" si="63"/>
        <v>5.9301818690449357</v>
      </c>
      <c r="J262" s="4">
        <f t="shared" ref="J262:J325" si="67">I262-I261</f>
        <v>-6.7636182789261312E-3</v>
      </c>
      <c r="K262" s="3">
        <f>EXP(SUM($J$4:J262))-1</f>
        <v>0.18743493611699513</v>
      </c>
      <c r="L262" s="6">
        <f>K262-B262</f>
        <v>0</v>
      </c>
      <c r="M262" s="6">
        <f t="shared" ref="M262:M325" si="68">K262-G262</f>
        <v>0</v>
      </c>
      <c r="O262">
        <f t="shared" ref="O262:O325" si="69">IF(E262&lt;&gt;E261,1,0)</f>
        <v>0</v>
      </c>
      <c r="Q262" s="10">
        <f t="shared" si="64"/>
        <v>-6.7636182789261312E-3</v>
      </c>
      <c r="R262">
        <f t="shared" si="65"/>
        <v>-2.904213147389827E-3</v>
      </c>
      <c r="S262" s="10">
        <f t="shared" si="66"/>
        <v>-6.7636182789261312E-3</v>
      </c>
      <c r="T262" s="3">
        <f>EXP(SUM($S$4:S262))-1</f>
        <v>0.68807004473985667</v>
      </c>
      <c r="U262" s="3">
        <f>T262-C262</f>
        <v>0</v>
      </c>
    </row>
    <row r="263" spans="1:21" x14ac:dyDescent="0.3">
      <c r="A263" s="2">
        <v>44208</v>
      </c>
      <c r="B263">
        <v>0.18768565600961101</v>
      </c>
      <c r="C263">
        <v>0.6884264707868526</v>
      </c>
      <c r="D263">
        <v>376.3023681640625</v>
      </c>
      <c r="E263">
        <v>0</v>
      </c>
      <c r="G263" s="3">
        <f>D263/$D$4-1</f>
        <v>0.18768565600961029</v>
      </c>
      <c r="I263" s="4">
        <f t="shared" si="63"/>
        <v>5.9303929908670261</v>
      </c>
      <c r="J263" s="4">
        <f t="shared" si="67"/>
        <v>2.1112182209037655E-4</v>
      </c>
      <c r="K263" s="3">
        <f>EXP(SUM($J$4:J263))-1</f>
        <v>0.18768565600961096</v>
      </c>
      <c r="L263" s="6">
        <f>K263-B263</f>
        <v>0</v>
      </c>
      <c r="M263" s="6">
        <f t="shared" si="68"/>
        <v>6.6613381477509392E-16</v>
      </c>
      <c r="O263">
        <f t="shared" si="69"/>
        <v>0</v>
      </c>
      <c r="Q263" s="10">
        <f t="shared" si="64"/>
        <v>2.1112182209037655E-4</v>
      </c>
      <c r="R263">
        <f t="shared" si="65"/>
        <v>-2.904213147389827E-3</v>
      </c>
      <c r="S263" s="10">
        <f t="shared" si="66"/>
        <v>2.1112182209037655E-4</v>
      </c>
      <c r="T263" s="3">
        <f>EXP(SUM($S$4:S263))-1</f>
        <v>0.6884264707868526</v>
      </c>
      <c r="U263" s="3">
        <f>T263-C263</f>
        <v>0</v>
      </c>
    </row>
    <row r="264" spans="1:21" x14ac:dyDescent="0.3">
      <c r="A264" s="2">
        <v>44209</v>
      </c>
      <c r="B264">
        <v>0.1908840443131761</v>
      </c>
      <c r="C264">
        <v>0.69297333337483602</v>
      </c>
      <c r="D264">
        <v>377.31573486328119</v>
      </c>
      <c r="E264">
        <v>0</v>
      </c>
      <c r="G264" s="3">
        <f>D264/$D$4-1</f>
        <v>0.19088404431317563</v>
      </c>
      <c r="I264" s="4">
        <f t="shared" si="63"/>
        <v>5.9330823299524758</v>
      </c>
      <c r="J264" s="4">
        <f t="shared" si="67"/>
        <v>2.6893390854496602E-3</v>
      </c>
      <c r="K264" s="3">
        <f>EXP(SUM($J$4:J264))-1</f>
        <v>0.19088404431317607</v>
      </c>
      <c r="L264" s="6">
        <f>K264-B264</f>
        <v>0</v>
      </c>
      <c r="M264" s="6">
        <f t="shared" si="68"/>
        <v>4.4408920985006262E-16</v>
      </c>
      <c r="O264">
        <f t="shared" si="69"/>
        <v>0</v>
      </c>
      <c r="Q264" s="10">
        <f t="shared" si="64"/>
        <v>2.6893390854496602E-3</v>
      </c>
      <c r="R264">
        <f t="shared" si="65"/>
        <v>-2.904213147389827E-3</v>
      </c>
      <c r="S264" s="10">
        <f t="shared" si="66"/>
        <v>2.6893390854496602E-3</v>
      </c>
      <c r="T264" s="3">
        <f>EXP(SUM($S$4:S264))-1</f>
        <v>0.69297333337483602</v>
      </c>
      <c r="U264" s="3">
        <f>T264-C264</f>
        <v>0</v>
      </c>
    </row>
    <row r="265" spans="1:21" x14ac:dyDescent="0.3">
      <c r="A265" s="2">
        <v>44210</v>
      </c>
      <c r="B265">
        <v>0.18671359870793031</v>
      </c>
      <c r="C265">
        <v>0.68704458386165945</v>
      </c>
      <c r="D265">
        <v>375.994384765625</v>
      </c>
      <c r="E265">
        <v>0</v>
      </c>
      <c r="G265" s="3">
        <f>D265/$D$4-1</f>
        <v>0.18671359870793047</v>
      </c>
      <c r="I265" s="4">
        <f t="shared" si="63"/>
        <v>5.9295742091444028</v>
      </c>
      <c r="J265" s="4">
        <f t="shared" si="67"/>
        <v>-3.5081208080729454E-3</v>
      </c>
      <c r="K265" s="3">
        <f>EXP(SUM($J$4:J265))-1</f>
        <v>0.18671359870793025</v>
      </c>
      <c r="L265" s="6">
        <f>K265-B265</f>
        <v>0</v>
      </c>
      <c r="M265" s="6">
        <f t="shared" si="68"/>
        <v>-2.2204460492503131E-16</v>
      </c>
      <c r="O265">
        <f t="shared" si="69"/>
        <v>0</v>
      </c>
      <c r="Q265" s="10">
        <f t="shared" si="64"/>
        <v>-3.5081208080729454E-3</v>
      </c>
      <c r="R265">
        <f t="shared" si="65"/>
        <v>-2.904213147389827E-3</v>
      </c>
      <c r="S265" s="10">
        <f t="shared" si="66"/>
        <v>-3.5081208080729454E-3</v>
      </c>
      <c r="T265" s="3">
        <f>EXP(SUM($S$4:S265))-1</f>
        <v>0.68704458386165945</v>
      </c>
      <c r="U265" s="3">
        <f>T265-C265</f>
        <v>0</v>
      </c>
    </row>
    <row r="266" spans="1:21" x14ac:dyDescent="0.3">
      <c r="A266" s="2">
        <v>44211</v>
      </c>
      <c r="B266">
        <v>0.17805928355177311</v>
      </c>
      <c r="C266">
        <v>0.67474151804432725</v>
      </c>
      <c r="D266">
        <v>373.25238037109381</v>
      </c>
      <c r="E266">
        <v>0</v>
      </c>
      <c r="G266" s="3">
        <f>D266/$D$4-1</f>
        <v>0.17805928355177358</v>
      </c>
      <c r="I266" s="4">
        <f t="shared" si="63"/>
        <v>5.9222548138164957</v>
      </c>
      <c r="J266" s="4">
        <f t="shared" si="67"/>
        <v>-7.3193953279071522E-3</v>
      </c>
      <c r="K266" s="3">
        <f>EXP(SUM($J$4:J266))-1</f>
        <v>0.17805928355177314</v>
      </c>
      <c r="L266" s="6">
        <f>K266-B266</f>
        <v>0</v>
      </c>
      <c r="M266" s="6">
        <f t="shared" si="68"/>
        <v>-4.4408920985006262E-16</v>
      </c>
      <c r="O266">
        <f t="shared" si="69"/>
        <v>0</v>
      </c>
      <c r="Q266" s="10">
        <f t="shared" si="64"/>
        <v>-7.3193953279071522E-3</v>
      </c>
      <c r="R266">
        <f t="shared" si="65"/>
        <v>-2.904213147389827E-3</v>
      </c>
      <c r="S266" s="10">
        <f t="shared" si="66"/>
        <v>-7.3193953279071522E-3</v>
      </c>
      <c r="T266" s="3">
        <f>EXP(SUM($S$4:S266))-1</f>
        <v>0.67474151804432725</v>
      </c>
      <c r="U266" s="3">
        <f>T266-C266</f>
        <v>0</v>
      </c>
    </row>
    <row r="267" spans="1:21" x14ac:dyDescent="0.3">
      <c r="A267" s="2">
        <v>44215</v>
      </c>
      <c r="B267">
        <v>0.18730943169130329</v>
      </c>
      <c r="C267">
        <v>0.68789162632294065</v>
      </c>
      <c r="D267">
        <v>376.18316650390619</v>
      </c>
      <c r="E267">
        <v>0</v>
      </c>
      <c r="G267" s="3">
        <f>D267/$D$4-1</f>
        <v>0.18730943169130243</v>
      </c>
      <c r="I267" s="4">
        <f t="shared" si="63"/>
        <v>5.9300761697305076</v>
      </c>
      <c r="J267" s="4">
        <f t="shared" si="67"/>
        <v>7.821355914011896E-3</v>
      </c>
      <c r="K267" s="3">
        <f>EXP(SUM($J$4:J267))-1</f>
        <v>0.18730943169130221</v>
      </c>
      <c r="L267" s="6">
        <f>K267-B267</f>
        <v>-1.0824674490095276E-15</v>
      </c>
      <c r="M267" s="6">
        <f t="shared" si="68"/>
        <v>-2.2204460492503131E-16</v>
      </c>
      <c r="O267">
        <f t="shared" si="69"/>
        <v>0</v>
      </c>
      <c r="Q267" s="10">
        <f t="shared" si="64"/>
        <v>7.821355914011896E-3</v>
      </c>
      <c r="R267">
        <f t="shared" si="65"/>
        <v>-2.904213147389827E-3</v>
      </c>
      <c r="S267" s="10">
        <f t="shared" si="66"/>
        <v>7.821355914011896E-3</v>
      </c>
      <c r="T267" s="3">
        <f>EXP(SUM($S$4:S267))-1</f>
        <v>0.6878916263229391</v>
      </c>
      <c r="U267" s="3">
        <f>T267-C267</f>
        <v>-1.5543122344752192E-15</v>
      </c>
    </row>
    <row r="268" spans="1:21" x14ac:dyDescent="0.3">
      <c r="A268" s="2">
        <v>44216</v>
      </c>
      <c r="B268">
        <v>0.20374020526089881</v>
      </c>
      <c r="C268">
        <v>0.71124978754180912</v>
      </c>
      <c r="D268">
        <v>381.3890380859375</v>
      </c>
      <c r="E268">
        <v>0</v>
      </c>
      <c r="G268" s="3">
        <f>D268/$D$4-1</f>
        <v>0.20374020526089898</v>
      </c>
      <c r="I268" s="4">
        <f t="shared" si="63"/>
        <v>5.9438199514998393</v>
      </c>
      <c r="J268" s="4">
        <f t="shared" si="67"/>
        <v>1.3743781769331775E-2</v>
      </c>
      <c r="K268" s="3">
        <f>EXP(SUM($J$4:J268))-1</f>
        <v>0.20374020526089875</v>
      </c>
      <c r="L268" s="6">
        <f>K268-B268</f>
        <v>0</v>
      </c>
      <c r="M268" s="6">
        <f t="shared" si="68"/>
        <v>-2.2204460492503131E-16</v>
      </c>
      <c r="O268">
        <f t="shared" si="69"/>
        <v>0</v>
      </c>
      <c r="Q268" s="10">
        <f t="shared" si="64"/>
        <v>1.3743781769331775E-2</v>
      </c>
      <c r="R268">
        <f t="shared" si="65"/>
        <v>-2.904213147389827E-3</v>
      </c>
      <c r="S268" s="10">
        <f t="shared" si="66"/>
        <v>1.3743781769331775E-2</v>
      </c>
      <c r="T268" s="3">
        <f>EXP(SUM($S$4:S268))-1</f>
        <v>0.71124978754180912</v>
      </c>
      <c r="U268" s="3">
        <f>T268-C268</f>
        <v>0</v>
      </c>
    </row>
    <row r="269" spans="1:21" x14ac:dyDescent="0.3">
      <c r="A269" s="2">
        <v>44217</v>
      </c>
      <c r="B269">
        <v>0.20483767066868189</v>
      </c>
      <c r="C269">
        <v>0.71280995595497276</v>
      </c>
      <c r="D269">
        <v>381.73675537109381</v>
      </c>
      <c r="E269">
        <v>0</v>
      </c>
      <c r="G269" s="3">
        <f>D269/$D$4-1</f>
        <v>0.20483767066868164</v>
      </c>
      <c r="I269" s="4">
        <f t="shared" si="63"/>
        <v>5.9447312489876234</v>
      </c>
      <c r="J269" s="4">
        <f t="shared" si="67"/>
        <v>9.1129748778406849E-4</v>
      </c>
      <c r="K269" s="3">
        <f>EXP(SUM($J$4:J269))-1</f>
        <v>0.20483767066868186</v>
      </c>
      <c r="L269" s="6">
        <f>K269-B269</f>
        <v>0</v>
      </c>
      <c r="M269" s="6">
        <f t="shared" si="68"/>
        <v>2.2204460492503131E-16</v>
      </c>
      <c r="O269">
        <f t="shared" si="69"/>
        <v>0</v>
      </c>
      <c r="Q269" s="10">
        <f t="shared" si="64"/>
        <v>9.1129748778406849E-4</v>
      </c>
      <c r="R269">
        <f t="shared" si="65"/>
        <v>-2.904213147389827E-3</v>
      </c>
      <c r="S269" s="10">
        <f t="shared" si="66"/>
        <v>9.1129748778406849E-4</v>
      </c>
      <c r="T269" s="3">
        <f>EXP(SUM($S$4:S269))-1</f>
        <v>0.71280995595497276</v>
      </c>
      <c r="U269" s="3">
        <f>T269-C269</f>
        <v>0</v>
      </c>
    </row>
    <row r="270" spans="1:21" x14ac:dyDescent="0.3">
      <c r="A270" s="2">
        <v>44218</v>
      </c>
      <c r="B270">
        <v>0.20057321714365431</v>
      </c>
      <c r="C270">
        <v>0.7067475637902918</v>
      </c>
      <c r="D270">
        <v>380.3856201171875</v>
      </c>
      <c r="E270">
        <v>0</v>
      </c>
      <c r="G270" s="3">
        <f>D270/$D$4-1</f>
        <v>0.20057321714365406</v>
      </c>
      <c r="I270" s="4">
        <f t="shared" si="63"/>
        <v>5.941185527951431</v>
      </c>
      <c r="J270" s="4">
        <f t="shared" si="67"/>
        <v>-3.5457210361924396E-3</v>
      </c>
      <c r="K270" s="3">
        <f>EXP(SUM($J$4:J270))-1</f>
        <v>0.20057321714365428</v>
      </c>
      <c r="L270" s="6">
        <f>K270-B270</f>
        <v>0</v>
      </c>
      <c r="M270" s="6">
        <f t="shared" si="68"/>
        <v>2.2204460492503131E-16</v>
      </c>
      <c r="O270">
        <f t="shared" si="69"/>
        <v>0</v>
      </c>
      <c r="Q270" s="10">
        <f t="shared" si="64"/>
        <v>-3.5457210361924396E-3</v>
      </c>
      <c r="R270">
        <f t="shared" si="65"/>
        <v>-2.904213147389827E-3</v>
      </c>
      <c r="S270" s="10">
        <f t="shared" si="66"/>
        <v>-3.5457210361924396E-3</v>
      </c>
      <c r="T270" s="3">
        <f>EXP(SUM($S$4:S270))-1</f>
        <v>0.7067475637902918</v>
      </c>
      <c r="U270" s="3">
        <f>T270-C270</f>
        <v>0</v>
      </c>
    </row>
    <row r="271" spans="1:21" x14ac:dyDescent="0.3">
      <c r="A271" s="2">
        <v>44221</v>
      </c>
      <c r="B271">
        <v>0.20530809554595161</v>
      </c>
      <c r="C271">
        <v>0.71347871692828257</v>
      </c>
      <c r="D271">
        <v>381.88580322265619</v>
      </c>
      <c r="E271">
        <v>0</v>
      </c>
      <c r="G271" s="3">
        <f>D271/$D$4-1</f>
        <v>0.20530809554595075</v>
      </c>
      <c r="I271" s="4">
        <f t="shared" si="63"/>
        <v>5.945121619470469</v>
      </c>
      <c r="J271" s="4">
        <f t="shared" si="67"/>
        <v>3.9360915190380652E-3</v>
      </c>
      <c r="K271" s="3">
        <f>EXP(SUM($J$4:J271))-1</f>
        <v>0.20530809554595053</v>
      </c>
      <c r="L271" s="6">
        <f>K271-B271</f>
        <v>-1.0824674490095276E-15</v>
      </c>
      <c r="M271" s="6">
        <f t="shared" si="68"/>
        <v>-2.2204460492503131E-16</v>
      </c>
      <c r="O271">
        <f t="shared" si="69"/>
        <v>0</v>
      </c>
      <c r="Q271" s="10">
        <f t="shared" si="64"/>
        <v>3.9360915190380652E-3</v>
      </c>
      <c r="R271">
        <f t="shared" si="65"/>
        <v>-2.904213147389827E-3</v>
      </c>
      <c r="S271" s="10">
        <f t="shared" si="66"/>
        <v>3.9360915190380652E-3</v>
      </c>
      <c r="T271" s="3">
        <f>EXP(SUM($S$4:S271))-1</f>
        <v>0.71347871692828102</v>
      </c>
      <c r="U271" s="3">
        <f>T271-C271</f>
        <v>-1.5543122344752192E-15</v>
      </c>
    </row>
    <row r="272" spans="1:21" x14ac:dyDescent="0.3">
      <c r="A272" s="2">
        <v>44222</v>
      </c>
      <c r="B272">
        <v>0.20342668499564229</v>
      </c>
      <c r="C272">
        <v>0.71080408382188232</v>
      </c>
      <c r="D272">
        <v>381.28970336914063</v>
      </c>
      <c r="E272">
        <v>0</v>
      </c>
      <c r="G272" s="3">
        <f>D272/$D$4-1</f>
        <v>0.20342668499564254</v>
      </c>
      <c r="I272" s="4">
        <f t="shared" si="63"/>
        <v>5.9435594624840604</v>
      </c>
      <c r="J272" s="4">
        <f t="shared" si="67"/>
        <v>-1.5621569864086027E-3</v>
      </c>
      <c r="K272" s="3">
        <f>EXP(SUM($J$4:J272))-1</f>
        <v>0.20342668499564232</v>
      </c>
      <c r="L272" s="6">
        <f>K272-B272</f>
        <v>0</v>
      </c>
      <c r="M272" s="6">
        <f t="shared" si="68"/>
        <v>-2.2204460492503131E-16</v>
      </c>
      <c r="O272">
        <f t="shared" si="69"/>
        <v>0</v>
      </c>
      <c r="Q272" s="10">
        <f t="shared" si="64"/>
        <v>-1.5621569864086027E-3</v>
      </c>
      <c r="R272">
        <f t="shared" si="65"/>
        <v>-2.904213147389827E-3</v>
      </c>
      <c r="S272" s="10">
        <f t="shared" si="66"/>
        <v>-1.5621569864086027E-3</v>
      </c>
      <c r="T272" s="3">
        <f>EXP(SUM($S$4:S272))-1</f>
        <v>0.71080408382188232</v>
      </c>
      <c r="U272" s="3">
        <f>T272-C272</f>
        <v>0</v>
      </c>
    </row>
    <row r="273" spans="1:21" x14ac:dyDescent="0.3">
      <c r="A273" s="2">
        <v>44223</v>
      </c>
      <c r="B273">
        <v>0.17401434237222091</v>
      </c>
      <c r="C273">
        <v>0.66899118694806914</v>
      </c>
      <c r="D273">
        <v>371.97079467773438</v>
      </c>
      <c r="E273">
        <v>0</v>
      </c>
      <c r="G273" s="3">
        <f>D273/$D$4-1</f>
        <v>0.17401434237222047</v>
      </c>
      <c r="I273" s="4">
        <f t="shared" ref="I273:I336" si="70">LN(D273)</f>
        <v>5.9188153422603378</v>
      </c>
      <c r="J273" s="4">
        <f t="shared" si="67"/>
        <v>-2.4744120223722632E-2</v>
      </c>
      <c r="K273" s="3">
        <f>EXP(SUM($J$4:J273))-1</f>
        <v>0.17401434237222091</v>
      </c>
      <c r="L273" s="6">
        <f>K273-B273</f>
        <v>0</v>
      </c>
      <c r="M273" s="6">
        <f t="shared" si="68"/>
        <v>4.4408920985006262E-16</v>
      </c>
      <c r="O273">
        <f t="shared" si="69"/>
        <v>0</v>
      </c>
      <c r="Q273" s="10">
        <f t="shared" si="64"/>
        <v>-2.4744120223722632E-2</v>
      </c>
      <c r="R273">
        <f t="shared" si="65"/>
        <v>-2.904213147389827E-3</v>
      </c>
      <c r="S273" s="10">
        <f t="shared" si="66"/>
        <v>-2.4744120223722632E-2</v>
      </c>
      <c r="T273" s="3">
        <f>EXP(SUM($S$4:S273))-1</f>
        <v>0.66899118694806914</v>
      </c>
      <c r="U273" s="3">
        <f>T273-C273</f>
        <v>0</v>
      </c>
    </row>
    <row r="274" spans="1:21" x14ac:dyDescent="0.3">
      <c r="A274" s="2">
        <v>44224</v>
      </c>
      <c r="B274">
        <v>0.18411113970732701</v>
      </c>
      <c r="C274">
        <v>0.68334490066390208</v>
      </c>
      <c r="D274">
        <v>375.16983032226563</v>
      </c>
      <c r="E274">
        <v>0</v>
      </c>
      <c r="G274" s="3">
        <f>D274/$D$4-1</f>
        <v>0.18411113970732718</v>
      </c>
      <c r="I274" s="4">
        <f t="shared" si="70"/>
        <v>5.9273788043102007</v>
      </c>
      <c r="J274" s="4">
        <f t="shared" si="67"/>
        <v>8.5634620498629133E-3</v>
      </c>
      <c r="K274" s="3">
        <f>EXP(SUM($J$4:J274))-1</f>
        <v>0.18411113970732695</v>
      </c>
      <c r="L274" s="6">
        <f>K274-B274</f>
        <v>0</v>
      </c>
      <c r="M274" s="6">
        <f t="shared" si="68"/>
        <v>-2.2204460492503131E-16</v>
      </c>
      <c r="O274">
        <f t="shared" si="69"/>
        <v>0</v>
      </c>
      <c r="Q274" s="10">
        <f t="shared" si="64"/>
        <v>8.5634620498629133E-3</v>
      </c>
      <c r="R274">
        <f t="shared" si="65"/>
        <v>-2.904213147389827E-3</v>
      </c>
      <c r="S274" s="10">
        <f t="shared" si="66"/>
        <v>8.5634620498629133E-3</v>
      </c>
      <c r="T274" s="3">
        <f>EXP(SUM($S$4:S274))-1</f>
        <v>0.68334490066390208</v>
      </c>
      <c r="U274" s="3">
        <f>T274-C274</f>
        <v>0</v>
      </c>
    </row>
    <row r="275" spans="1:21" x14ac:dyDescent="0.3">
      <c r="A275" s="2">
        <v>44225</v>
      </c>
      <c r="B275">
        <v>0.16040573278788231</v>
      </c>
      <c r="C275">
        <v>0.64964504385327104</v>
      </c>
      <c r="D275">
        <v>367.65908813476563</v>
      </c>
      <c r="E275">
        <v>0</v>
      </c>
      <c r="G275" s="3">
        <f>D275/$D$4-1</f>
        <v>0.16040573278788184</v>
      </c>
      <c r="I275" s="4">
        <f t="shared" si="70"/>
        <v>5.9071561178655152</v>
      </c>
      <c r="J275" s="4">
        <f t="shared" si="67"/>
        <v>-2.02226864446855E-2</v>
      </c>
      <c r="K275" s="3">
        <f>EXP(SUM($J$4:J275))-1</f>
        <v>0.16040573278788228</v>
      </c>
      <c r="L275" s="6">
        <f>K275-B275</f>
        <v>0</v>
      </c>
      <c r="M275" s="6">
        <f t="shared" si="68"/>
        <v>4.4408920985006262E-16</v>
      </c>
      <c r="O275">
        <f t="shared" si="69"/>
        <v>0</v>
      </c>
      <c r="Q275" s="10">
        <f t="shared" si="64"/>
        <v>-2.02226864446855E-2</v>
      </c>
      <c r="R275">
        <f t="shared" si="65"/>
        <v>-2.904213147389827E-3</v>
      </c>
      <c r="S275" s="10">
        <f t="shared" si="66"/>
        <v>-2.02226864446855E-2</v>
      </c>
      <c r="T275" s="3">
        <f>EXP(SUM($S$4:S275))-1</f>
        <v>0.64964504385327104</v>
      </c>
      <c r="U275" s="3">
        <f>T275-C275</f>
        <v>0</v>
      </c>
    </row>
    <row r="276" spans="1:21" x14ac:dyDescent="0.3">
      <c r="A276" s="2">
        <v>44228</v>
      </c>
      <c r="B276">
        <v>0.17972127807619789</v>
      </c>
      <c r="C276">
        <v>0.67710422701125172</v>
      </c>
      <c r="D276">
        <v>373.77896118164063</v>
      </c>
      <c r="E276">
        <v>0</v>
      </c>
      <c r="G276" s="3">
        <f>D276/$D$4-1</f>
        <v>0.1797212780761972</v>
      </c>
      <c r="I276" s="4">
        <f t="shared" si="70"/>
        <v>5.9236646098142609</v>
      </c>
      <c r="J276" s="4">
        <f t="shared" si="67"/>
        <v>1.6508491948745707E-2</v>
      </c>
      <c r="K276" s="3">
        <f>EXP(SUM($J$4:J276))-1</f>
        <v>0.17972127807619787</v>
      </c>
      <c r="L276" s="6">
        <f>K276-B276</f>
        <v>0</v>
      </c>
      <c r="M276" s="6">
        <f t="shared" si="68"/>
        <v>6.6613381477509392E-16</v>
      </c>
      <c r="O276">
        <f t="shared" si="69"/>
        <v>0</v>
      </c>
      <c r="Q276" s="10">
        <f t="shared" si="64"/>
        <v>1.6508491948745707E-2</v>
      </c>
      <c r="R276">
        <f t="shared" si="65"/>
        <v>-2.904213147389827E-3</v>
      </c>
      <c r="S276" s="10">
        <f t="shared" si="66"/>
        <v>1.6508491948745707E-2</v>
      </c>
      <c r="T276" s="3">
        <f>EXP(SUM($S$4:S276))-1</f>
        <v>0.67710422701125172</v>
      </c>
      <c r="U276" s="3">
        <f>T276-C276</f>
        <v>0</v>
      </c>
    </row>
    <row r="277" spans="1:21" x14ac:dyDescent="0.3">
      <c r="A277" s="2">
        <v>44229</v>
      </c>
      <c r="B277">
        <v>0.19640277153840929</v>
      </c>
      <c r="C277">
        <v>0.70081881427711634</v>
      </c>
      <c r="D277">
        <v>379.06427001953119</v>
      </c>
      <c r="E277">
        <v>0</v>
      </c>
      <c r="G277" s="3">
        <f>D277/$D$4-1</f>
        <v>0.19640277153840868</v>
      </c>
      <c r="I277" s="4">
        <f t="shared" si="70"/>
        <v>5.9377057685936663</v>
      </c>
      <c r="J277" s="4">
        <f t="shared" si="67"/>
        <v>1.4041158779405372E-2</v>
      </c>
      <c r="K277" s="3">
        <f>EXP(SUM($J$4:J277))-1</f>
        <v>0.19640277153840824</v>
      </c>
      <c r="L277" s="6">
        <f>K277-B277</f>
        <v>-1.0547118733938987E-15</v>
      </c>
      <c r="M277" s="6">
        <f t="shared" si="68"/>
        <v>-4.4408920985006262E-16</v>
      </c>
      <c r="O277">
        <f t="shared" si="69"/>
        <v>0</v>
      </c>
      <c r="Q277" s="10">
        <f t="shared" si="64"/>
        <v>1.4041158779405372E-2</v>
      </c>
      <c r="R277">
        <f t="shared" si="65"/>
        <v>-2.904213147389827E-3</v>
      </c>
      <c r="S277" s="10">
        <f t="shared" si="66"/>
        <v>1.4041158779405372E-2</v>
      </c>
      <c r="T277" s="3">
        <f>EXP(SUM($S$4:S277))-1</f>
        <v>0.70081881427711501</v>
      </c>
      <c r="U277" s="3">
        <f>T277-C277</f>
        <v>-1.3322676295501878E-15</v>
      </c>
    </row>
    <row r="278" spans="1:21" x14ac:dyDescent="0.3">
      <c r="A278" s="2">
        <v>44230</v>
      </c>
      <c r="B278">
        <v>0.19734352497335769</v>
      </c>
      <c r="C278">
        <v>0.70215619929478779</v>
      </c>
      <c r="D278">
        <v>379.36233520507813</v>
      </c>
      <c r="E278">
        <v>0</v>
      </c>
      <c r="G278" s="3">
        <f>D278/$D$4-1</f>
        <v>0.19734352497335794</v>
      </c>
      <c r="I278" s="4">
        <f t="shared" si="70"/>
        <v>5.9384917779420707</v>
      </c>
      <c r="J278" s="4">
        <f t="shared" si="67"/>
        <v>7.8600934840444836E-4</v>
      </c>
      <c r="K278" s="3">
        <f>EXP(SUM($J$4:J278))-1</f>
        <v>0.19734352497335772</v>
      </c>
      <c r="L278" s="6">
        <f>K278-B278</f>
        <v>0</v>
      </c>
      <c r="M278" s="6">
        <f t="shared" si="68"/>
        <v>-2.2204460492503131E-16</v>
      </c>
      <c r="O278">
        <f t="shared" si="69"/>
        <v>0</v>
      </c>
      <c r="Q278" s="10">
        <f t="shared" si="64"/>
        <v>7.8600934840444836E-4</v>
      </c>
      <c r="R278">
        <f t="shared" si="65"/>
        <v>-2.904213147389827E-3</v>
      </c>
      <c r="S278" s="10">
        <f t="shared" si="66"/>
        <v>7.8600934840444836E-4</v>
      </c>
      <c r="T278" s="3">
        <f>EXP(SUM($S$4:S278))-1</f>
        <v>0.70215619929478779</v>
      </c>
      <c r="U278" s="3">
        <f>T278-C278</f>
        <v>0</v>
      </c>
    </row>
    <row r="279" spans="1:21" x14ac:dyDescent="0.3">
      <c r="A279" s="2">
        <v>44231</v>
      </c>
      <c r="B279">
        <v>0.21095213455769721</v>
      </c>
      <c r="C279">
        <v>0.72150234238958699</v>
      </c>
      <c r="D279">
        <v>383.67404174804688</v>
      </c>
      <c r="E279">
        <v>0</v>
      </c>
      <c r="G279" s="3">
        <f>D279/$D$4-1</f>
        <v>0.21095213455769657</v>
      </c>
      <c r="I279" s="4">
        <f t="shared" si="70"/>
        <v>5.9497933424964238</v>
      </c>
      <c r="J279" s="4">
        <f t="shared" si="67"/>
        <v>1.130156455435305E-2</v>
      </c>
      <c r="K279" s="3">
        <f>EXP(SUM($J$4:J279))-1</f>
        <v>0.21095213455769724</v>
      </c>
      <c r="L279" s="6">
        <f>K279-B279</f>
        <v>0</v>
      </c>
      <c r="M279" s="6">
        <f t="shared" si="68"/>
        <v>6.6613381477509392E-16</v>
      </c>
      <c r="O279">
        <f t="shared" si="69"/>
        <v>0</v>
      </c>
      <c r="Q279" s="10">
        <f t="shared" si="64"/>
        <v>1.130156455435305E-2</v>
      </c>
      <c r="R279">
        <f t="shared" si="65"/>
        <v>-2.904213147389827E-3</v>
      </c>
      <c r="S279" s="10">
        <f t="shared" si="66"/>
        <v>1.130156455435305E-2</v>
      </c>
      <c r="T279" s="3">
        <f>EXP(SUM($S$4:S279))-1</f>
        <v>0.72150234238958699</v>
      </c>
      <c r="U279" s="3">
        <f>T279-C279</f>
        <v>0</v>
      </c>
    </row>
    <row r="280" spans="1:21" x14ac:dyDescent="0.3">
      <c r="A280" s="2">
        <v>44232</v>
      </c>
      <c r="B280">
        <v>0.21571831682672449</v>
      </c>
      <c r="C280">
        <v>0.72827799743509636</v>
      </c>
      <c r="D280">
        <v>385.18414306640619</v>
      </c>
      <c r="E280">
        <v>0</v>
      </c>
      <c r="G280" s="3">
        <f>D280/$D$4-1</f>
        <v>0.21571831682672404</v>
      </c>
      <c r="I280" s="4">
        <f t="shared" si="70"/>
        <v>5.953721513620799</v>
      </c>
      <c r="J280" s="4">
        <f t="shared" si="67"/>
        <v>3.9281711243752682E-3</v>
      </c>
      <c r="K280" s="3">
        <f>EXP(SUM($J$4:J280))-1</f>
        <v>0.21571831682672449</v>
      </c>
      <c r="L280" s="6">
        <f>K280-B280</f>
        <v>0</v>
      </c>
      <c r="M280" s="6">
        <f t="shared" si="68"/>
        <v>4.4408920985006262E-16</v>
      </c>
      <c r="O280">
        <f t="shared" si="69"/>
        <v>0</v>
      </c>
      <c r="Q280" s="10">
        <f t="shared" si="64"/>
        <v>3.9281711243752682E-3</v>
      </c>
      <c r="R280">
        <f t="shared" si="65"/>
        <v>-2.904213147389827E-3</v>
      </c>
      <c r="S280" s="10">
        <f t="shared" si="66"/>
        <v>3.9281711243752682E-3</v>
      </c>
      <c r="T280" s="3">
        <f>EXP(SUM($S$4:S280))-1</f>
        <v>0.72827799743509636</v>
      </c>
      <c r="U280" s="3">
        <f>T280-C280</f>
        <v>0</v>
      </c>
    </row>
    <row r="281" spans="1:21" x14ac:dyDescent="0.3">
      <c r="A281" s="2">
        <v>44235</v>
      </c>
      <c r="B281">
        <v>0.2244981364085743</v>
      </c>
      <c r="C281">
        <v>0.74075948166934569</v>
      </c>
      <c r="D281">
        <v>387.96591186523438</v>
      </c>
      <c r="E281">
        <v>0</v>
      </c>
      <c r="G281" s="3">
        <f>D281/$D$4-1</f>
        <v>0.22449813640857386</v>
      </c>
      <c r="I281" s="4">
        <f t="shared" si="70"/>
        <v>5.9609174797462705</v>
      </c>
      <c r="J281" s="4">
        <f t="shared" si="67"/>
        <v>7.1959661254714646E-3</v>
      </c>
      <c r="K281" s="3">
        <f>EXP(SUM($J$4:J281))-1</f>
        <v>0.2244981364085743</v>
      </c>
      <c r="L281" s="6">
        <f>K281-B281</f>
        <v>0</v>
      </c>
      <c r="M281" s="6">
        <f t="shared" si="68"/>
        <v>4.4408920985006262E-16</v>
      </c>
      <c r="O281">
        <f t="shared" si="69"/>
        <v>0</v>
      </c>
      <c r="Q281" s="10">
        <f t="shared" si="64"/>
        <v>7.1959661254714646E-3</v>
      </c>
      <c r="R281">
        <f t="shared" si="65"/>
        <v>-2.904213147389827E-3</v>
      </c>
      <c r="S281" s="10">
        <f t="shared" si="66"/>
        <v>7.1959661254714646E-3</v>
      </c>
      <c r="T281" s="3">
        <f>EXP(SUM($S$4:S281))-1</f>
        <v>0.74075948166934569</v>
      </c>
      <c r="U281" s="3">
        <f>T281-C281</f>
        <v>0</v>
      </c>
    </row>
    <row r="282" spans="1:21" x14ac:dyDescent="0.3">
      <c r="A282" s="2">
        <v>44236</v>
      </c>
      <c r="B282">
        <v>0.22368279107972769</v>
      </c>
      <c r="C282">
        <v>0.73960037813964385</v>
      </c>
      <c r="D282">
        <v>387.70758056640619</v>
      </c>
      <c r="E282">
        <v>0</v>
      </c>
      <c r="G282" s="3">
        <f>D282/$D$4-1</f>
        <v>0.22368279107972699</v>
      </c>
      <c r="I282" s="4">
        <f t="shared" si="70"/>
        <v>5.9602513971460533</v>
      </c>
      <c r="J282" s="4">
        <f t="shared" si="67"/>
        <v>-6.6608260021716603E-4</v>
      </c>
      <c r="K282" s="3">
        <f>EXP(SUM($J$4:J282))-1</f>
        <v>0.22368279107972766</v>
      </c>
      <c r="L282" s="6">
        <f>K282-B282</f>
        <v>0</v>
      </c>
      <c r="M282" s="6">
        <f t="shared" si="68"/>
        <v>6.6613381477509392E-16</v>
      </c>
      <c r="O282">
        <f t="shared" si="69"/>
        <v>0</v>
      </c>
      <c r="Q282" s="10">
        <f t="shared" si="64"/>
        <v>-6.6608260021716603E-4</v>
      </c>
      <c r="R282">
        <f t="shared" si="65"/>
        <v>-2.904213147389827E-3</v>
      </c>
      <c r="S282" s="10">
        <f t="shared" si="66"/>
        <v>-6.6608260021716603E-4</v>
      </c>
      <c r="T282" s="3">
        <f>EXP(SUM($S$4:S282))-1</f>
        <v>0.73960037813964385</v>
      </c>
      <c r="U282" s="3">
        <f>T282-C282</f>
        <v>0</v>
      </c>
    </row>
    <row r="283" spans="1:21" x14ac:dyDescent="0.3">
      <c r="A283" s="2">
        <v>44237</v>
      </c>
      <c r="B283">
        <v>0.2231497584689959</v>
      </c>
      <c r="C283">
        <v>0.7388426133512942</v>
      </c>
      <c r="D283">
        <v>387.5386962890625</v>
      </c>
      <c r="E283">
        <v>0</v>
      </c>
      <c r="G283" s="3">
        <f>D283/$D$4-1</f>
        <v>0.22314975846899632</v>
      </c>
      <c r="I283" s="4">
        <f t="shared" si="70"/>
        <v>5.9598157051987135</v>
      </c>
      <c r="J283" s="4">
        <f t="shared" si="67"/>
        <v>-4.3569194733983352E-4</v>
      </c>
      <c r="K283" s="3">
        <f>EXP(SUM($J$4:J283))-1</f>
        <v>0.22314975846899587</v>
      </c>
      <c r="L283" s="6">
        <f>K283-B283</f>
        <v>0</v>
      </c>
      <c r="M283" s="6">
        <f t="shared" si="68"/>
        <v>-4.4408920985006262E-16</v>
      </c>
      <c r="O283">
        <f t="shared" si="69"/>
        <v>0</v>
      </c>
      <c r="Q283" s="10">
        <f t="shared" si="64"/>
        <v>-4.3569194733983352E-4</v>
      </c>
      <c r="R283">
        <f t="shared" si="65"/>
        <v>-2.904213147389827E-3</v>
      </c>
      <c r="S283" s="10">
        <f t="shared" si="66"/>
        <v>-4.3569194733983352E-4</v>
      </c>
      <c r="T283" s="3">
        <f>EXP(SUM($S$4:S283))-1</f>
        <v>0.7388426133512942</v>
      </c>
      <c r="U283" s="3">
        <f>T283-C283</f>
        <v>0</v>
      </c>
    </row>
    <row r="284" spans="1:21" x14ac:dyDescent="0.3">
      <c r="A284" s="2">
        <v>44238</v>
      </c>
      <c r="B284">
        <v>0.22512517693908651</v>
      </c>
      <c r="C284">
        <v>0.74165088910919819</v>
      </c>
      <c r="D284">
        <v>388.16458129882813</v>
      </c>
      <c r="E284">
        <v>0</v>
      </c>
      <c r="G284" s="3">
        <f>D284/$D$4-1</f>
        <v>0.22512517693908674</v>
      </c>
      <c r="I284" s="4">
        <f t="shared" si="70"/>
        <v>5.9614294282901881</v>
      </c>
      <c r="J284" s="4">
        <f t="shared" si="67"/>
        <v>1.6137230914745615E-3</v>
      </c>
      <c r="K284" s="3">
        <f>EXP(SUM($J$4:J284))-1</f>
        <v>0.22512517693908651</v>
      </c>
      <c r="L284" s="6">
        <f>K284-B284</f>
        <v>0</v>
      </c>
      <c r="M284" s="6">
        <f t="shared" si="68"/>
        <v>-2.2204460492503131E-16</v>
      </c>
      <c r="O284">
        <f t="shared" si="69"/>
        <v>0</v>
      </c>
      <c r="Q284" s="10">
        <f t="shared" si="64"/>
        <v>1.6137230914745615E-3</v>
      </c>
      <c r="R284">
        <f t="shared" si="65"/>
        <v>-2.904213147389827E-3</v>
      </c>
      <c r="S284" s="10">
        <f t="shared" si="66"/>
        <v>1.6137230914745615E-3</v>
      </c>
      <c r="T284" s="3">
        <f>EXP(SUM($S$4:S284))-1</f>
        <v>0.74165088910919819</v>
      </c>
      <c r="U284" s="3">
        <f>T284-C284</f>
        <v>0</v>
      </c>
    </row>
    <row r="285" spans="1:21" x14ac:dyDescent="0.3">
      <c r="A285" s="2">
        <v>44239</v>
      </c>
      <c r="B285">
        <v>0.23117703309464119</v>
      </c>
      <c r="C285">
        <v>0.75025427172877412</v>
      </c>
      <c r="D285">
        <v>390.08203125</v>
      </c>
      <c r="E285">
        <v>0</v>
      </c>
      <c r="G285" s="3">
        <f>D285/$D$4-1</f>
        <v>0.23117703309464055</v>
      </c>
      <c r="I285" s="4">
        <f t="shared" si="70"/>
        <v>5.9663570535445256</v>
      </c>
      <c r="J285" s="4">
        <f t="shared" si="67"/>
        <v>4.9276252543375421E-3</v>
      </c>
      <c r="K285" s="3">
        <f>EXP(SUM($J$4:J285))-1</f>
        <v>0.23117703309464122</v>
      </c>
      <c r="L285" s="6">
        <f>K285-B285</f>
        <v>0</v>
      </c>
      <c r="M285" s="6">
        <f t="shared" si="68"/>
        <v>6.6613381477509392E-16</v>
      </c>
      <c r="O285">
        <f t="shared" si="69"/>
        <v>0</v>
      </c>
      <c r="Q285" s="10">
        <f t="shared" si="64"/>
        <v>4.9276252543375421E-3</v>
      </c>
      <c r="R285">
        <f t="shared" si="65"/>
        <v>-2.904213147389827E-3</v>
      </c>
      <c r="S285" s="10">
        <f t="shared" si="66"/>
        <v>4.9276252543375421E-3</v>
      </c>
      <c r="T285" s="3">
        <f>EXP(SUM($S$4:S285))-1</f>
        <v>0.75025427172877412</v>
      </c>
      <c r="U285" s="3">
        <f>T285-C285</f>
        <v>0</v>
      </c>
    </row>
    <row r="286" spans="1:21" x14ac:dyDescent="0.3">
      <c r="A286" s="2">
        <v>44243</v>
      </c>
      <c r="B286">
        <v>0.23011077523399881</v>
      </c>
      <c r="C286">
        <v>0.74873846829418378</v>
      </c>
      <c r="D286">
        <v>389.74420166015619</v>
      </c>
      <c r="E286">
        <v>0</v>
      </c>
      <c r="G286" s="3">
        <f>D286/$D$4-1</f>
        <v>0.23011077523399859</v>
      </c>
      <c r="I286" s="4">
        <f t="shared" si="70"/>
        <v>5.9654906307525737</v>
      </c>
      <c r="J286" s="4">
        <f t="shared" si="67"/>
        <v>-8.6642279195192629E-4</v>
      </c>
      <c r="K286" s="3">
        <f>EXP(SUM($J$4:J286))-1</f>
        <v>0.23011077523399881</v>
      </c>
      <c r="L286" s="6">
        <f>K286-B286</f>
        <v>0</v>
      </c>
      <c r="M286" s="6">
        <f t="shared" si="68"/>
        <v>2.2204460492503131E-16</v>
      </c>
      <c r="O286">
        <f t="shared" si="69"/>
        <v>0</v>
      </c>
      <c r="Q286" s="10">
        <f t="shared" si="64"/>
        <v>-8.6642279195192629E-4</v>
      </c>
      <c r="R286">
        <f t="shared" si="65"/>
        <v>-2.904213147389827E-3</v>
      </c>
      <c r="S286" s="10">
        <f t="shared" si="66"/>
        <v>-8.6642279195192629E-4</v>
      </c>
      <c r="T286" s="3">
        <f>EXP(SUM($S$4:S286))-1</f>
        <v>0.74873846829418378</v>
      </c>
      <c r="U286" s="3">
        <f>T286-C286</f>
        <v>0</v>
      </c>
    </row>
    <row r="287" spans="1:21" x14ac:dyDescent="0.3">
      <c r="A287" s="2">
        <v>44244</v>
      </c>
      <c r="B287">
        <v>0.23039318427170419</v>
      </c>
      <c r="C287">
        <v>0.74913994396448302</v>
      </c>
      <c r="D287">
        <v>389.83367919921881</v>
      </c>
      <c r="E287">
        <v>0</v>
      </c>
      <c r="G287" s="3">
        <f>D287/$D$4-1</f>
        <v>0.23039318427170463</v>
      </c>
      <c r="I287" s="4">
        <f t="shared" si="70"/>
        <v>5.9657201845704861</v>
      </c>
      <c r="J287" s="4">
        <f t="shared" si="67"/>
        <v>2.2955381791245344E-4</v>
      </c>
      <c r="K287" s="3">
        <f>EXP(SUM($J$4:J287))-1</f>
        <v>0.2303931842717053</v>
      </c>
      <c r="L287" s="6">
        <f>K287-B287</f>
        <v>1.1102230246251565E-15</v>
      </c>
      <c r="M287" s="6">
        <f t="shared" si="68"/>
        <v>6.6613381477509392E-16</v>
      </c>
      <c r="O287">
        <f t="shared" si="69"/>
        <v>0</v>
      </c>
      <c r="Q287" s="10">
        <f t="shared" si="64"/>
        <v>2.2955381791245344E-4</v>
      </c>
      <c r="R287">
        <f t="shared" si="65"/>
        <v>-2.904213147389827E-3</v>
      </c>
      <c r="S287" s="10">
        <f t="shared" si="66"/>
        <v>2.2955381791245344E-4</v>
      </c>
      <c r="T287" s="3">
        <f>EXP(SUM($S$4:S287))-1</f>
        <v>0.74913994396448458</v>
      </c>
      <c r="U287" s="3">
        <f>T287-C287</f>
        <v>1.5543122344752192E-15</v>
      </c>
    </row>
    <row r="288" spans="1:21" x14ac:dyDescent="0.3">
      <c r="A288" s="2">
        <v>44245</v>
      </c>
      <c r="B288">
        <v>0.2251565771254074</v>
      </c>
      <c r="C288">
        <v>0.74169552794566429</v>
      </c>
      <c r="D288">
        <v>388.17453002929688</v>
      </c>
      <c r="E288">
        <v>0</v>
      </c>
      <c r="G288" s="3">
        <f>D288/$D$4-1</f>
        <v>0.22515657712540738</v>
      </c>
      <c r="I288" s="4">
        <f t="shared" si="70"/>
        <v>5.9614550581478731</v>
      </c>
      <c r="J288" s="4">
        <f t="shared" si="67"/>
        <v>-4.2651264226130081E-3</v>
      </c>
      <c r="K288" s="3">
        <f>EXP(SUM($J$4:J288))-1</f>
        <v>0.22515657712540738</v>
      </c>
      <c r="L288" s="6">
        <f>K288-B288</f>
        <v>0</v>
      </c>
      <c r="M288" s="6">
        <f t="shared" si="68"/>
        <v>0</v>
      </c>
      <c r="O288">
        <f t="shared" si="69"/>
        <v>0</v>
      </c>
      <c r="Q288" s="10">
        <f t="shared" si="64"/>
        <v>-4.2651264226130081E-3</v>
      </c>
      <c r="R288">
        <f t="shared" si="65"/>
        <v>-2.904213147389827E-3</v>
      </c>
      <c r="S288" s="10">
        <f t="shared" si="66"/>
        <v>-4.2651264226130081E-3</v>
      </c>
      <c r="T288" s="3">
        <f>EXP(SUM($S$4:S288))-1</f>
        <v>0.74169552794566429</v>
      </c>
      <c r="U288" s="3">
        <f>T288-C288</f>
        <v>0</v>
      </c>
    </row>
    <row r="289" spans="1:21" x14ac:dyDescent="0.3">
      <c r="A289" s="2">
        <v>44246</v>
      </c>
      <c r="B289">
        <v>0.22299304649616289</v>
      </c>
      <c r="C289">
        <v>0.738619829955804</v>
      </c>
      <c r="D289">
        <v>387.48904418945313</v>
      </c>
      <c r="E289">
        <v>0</v>
      </c>
      <c r="G289" s="3">
        <f>D289/$D$4-1</f>
        <v>0.22299304649616292</v>
      </c>
      <c r="I289" s="4">
        <f t="shared" si="70"/>
        <v>5.9596875753342351</v>
      </c>
      <c r="J289" s="4">
        <f t="shared" si="67"/>
        <v>-1.7674828136380327E-3</v>
      </c>
      <c r="K289" s="3">
        <f>EXP(SUM($J$4:J289))-1</f>
        <v>0.22299304649616292</v>
      </c>
      <c r="L289" s="6">
        <f>K289-B289</f>
        <v>0</v>
      </c>
      <c r="M289" s="6">
        <f t="shared" si="68"/>
        <v>0</v>
      </c>
      <c r="O289">
        <f t="shared" si="69"/>
        <v>0</v>
      </c>
      <c r="Q289" s="10">
        <f t="shared" si="64"/>
        <v>-1.7674828136380327E-3</v>
      </c>
      <c r="R289">
        <f t="shared" si="65"/>
        <v>-2.904213147389827E-3</v>
      </c>
      <c r="S289" s="10">
        <f t="shared" si="66"/>
        <v>-1.7674828136380327E-3</v>
      </c>
      <c r="T289" s="3">
        <f>EXP(SUM($S$4:S289))-1</f>
        <v>0.738619829955804</v>
      </c>
      <c r="U289" s="3">
        <f>T289-C289</f>
        <v>0</v>
      </c>
    </row>
    <row r="290" spans="1:21" x14ac:dyDescent="0.3">
      <c r="A290" s="2">
        <v>44249</v>
      </c>
      <c r="B290">
        <v>0.21358599374462031</v>
      </c>
      <c r="C290">
        <v>0.72524666442380892</v>
      </c>
      <c r="D290">
        <v>384.508544921875</v>
      </c>
      <c r="E290">
        <v>0</v>
      </c>
      <c r="G290" s="3">
        <f>D290/$D$4-1</f>
        <v>0.21358599374462051</v>
      </c>
      <c r="I290" s="4">
        <f t="shared" si="70"/>
        <v>5.951966012162675</v>
      </c>
      <c r="J290" s="4">
        <f t="shared" si="67"/>
        <v>-7.7215631715601418E-3</v>
      </c>
      <c r="K290" s="3">
        <f>EXP(SUM($J$4:J290))-1</f>
        <v>0.21358599374462028</v>
      </c>
      <c r="L290" s="6">
        <f>K290-B290</f>
        <v>0</v>
      </c>
      <c r="M290" s="6">
        <f t="shared" si="68"/>
        <v>-2.2204460492503131E-16</v>
      </c>
      <c r="O290">
        <f t="shared" si="69"/>
        <v>0</v>
      </c>
      <c r="Q290" s="10">
        <f t="shared" si="64"/>
        <v>-7.7215631715601418E-3</v>
      </c>
      <c r="R290">
        <f t="shared" si="65"/>
        <v>-2.904213147389827E-3</v>
      </c>
      <c r="S290" s="10">
        <f t="shared" si="66"/>
        <v>-7.7215631715601418E-3</v>
      </c>
      <c r="T290" s="3">
        <f>EXP(SUM($S$4:S290))-1</f>
        <v>0.72524666442380892</v>
      </c>
      <c r="U290" s="3">
        <f>T290-C290</f>
        <v>0</v>
      </c>
    </row>
    <row r="291" spans="1:21" x14ac:dyDescent="0.3">
      <c r="A291" s="2">
        <v>44250</v>
      </c>
      <c r="B291">
        <v>0.21505977979030039</v>
      </c>
      <c r="C291">
        <v>0</v>
      </c>
      <c r="D291">
        <v>384.97549438476563</v>
      </c>
      <c r="E291">
        <v>1</v>
      </c>
      <c r="G291" s="3">
        <f>D291/$D$4-1</f>
        <v>0.21505977979030066</v>
      </c>
      <c r="I291" s="4">
        <f t="shared" si="70"/>
        <v>5.9531796813133155</v>
      </c>
      <c r="J291" s="4">
        <f t="shared" si="67"/>
        <v>1.2136691506405839E-3</v>
      </c>
      <c r="K291" s="3">
        <f>EXP(SUM($J$4:J291))-1</f>
        <v>0.21505977979030044</v>
      </c>
      <c r="L291" s="6">
        <f>K291-B291</f>
        <v>0</v>
      </c>
      <c r="M291" s="6">
        <f t="shared" si="68"/>
        <v>-2.2204460492503131E-16</v>
      </c>
      <c r="O291">
        <f t="shared" si="69"/>
        <v>1</v>
      </c>
      <c r="Q291" s="10">
        <f t="shared" si="64"/>
        <v>0</v>
      </c>
      <c r="R291">
        <f t="shared" si="65"/>
        <v>-2.904213147389827E-3</v>
      </c>
      <c r="S291" s="10">
        <f t="shared" si="66"/>
        <v>-2.904213147389827E-3</v>
      </c>
      <c r="T291" s="3">
        <f>EXP(SUM($S$4:S291))-1</f>
        <v>0.72024344909697979</v>
      </c>
      <c r="U291" s="3">
        <f>T291-C291</f>
        <v>0.72024344909697979</v>
      </c>
    </row>
    <row r="292" spans="1:21" x14ac:dyDescent="0.3">
      <c r="A292" s="2">
        <v>44251</v>
      </c>
      <c r="B292">
        <v>0.22844897334875491</v>
      </c>
      <c r="C292">
        <v>0</v>
      </c>
      <c r="D292">
        <v>389.21768188476563</v>
      </c>
      <c r="E292">
        <v>1</v>
      </c>
      <c r="G292" s="3">
        <f>D292/$D$4-1</f>
        <v>0.22844897334875469</v>
      </c>
      <c r="I292" s="4">
        <f t="shared" si="70"/>
        <v>5.9641387806384731</v>
      </c>
      <c r="J292" s="4">
        <f t="shared" si="67"/>
        <v>1.0959099325157595E-2</v>
      </c>
      <c r="K292" s="3">
        <f>EXP(SUM($J$4:J292))-1</f>
        <v>0.22844897334875491</v>
      </c>
      <c r="L292" s="6">
        <f>K292-B292</f>
        <v>0</v>
      </c>
      <c r="M292" s="6">
        <f t="shared" si="68"/>
        <v>2.2204460492503131E-16</v>
      </c>
      <c r="O292">
        <f t="shared" si="69"/>
        <v>0</v>
      </c>
      <c r="Q292" s="10">
        <f t="shared" si="64"/>
        <v>0</v>
      </c>
      <c r="R292">
        <f t="shared" si="65"/>
        <v>-2.904213147389827E-3</v>
      </c>
      <c r="S292" s="10">
        <f t="shared" si="66"/>
        <v>0</v>
      </c>
      <c r="T292" s="3">
        <f>EXP(SUM($S$4:S292))-1</f>
        <v>0.72024344909697979</v>
      </c>
      <c r="U292" s="3">
        <f>T292-C292</f>
        <v>0.72024344909697979</v>
      </c>
    </row>
    <row r="293" spans="1:21" x14ac:dyDescent="0.3">
      <c r="A293" s="2">
        <v>44252</v>
      </c>
      <c r="B293">
        <v>0.19884861488576891</v>
      </c>
      <c r="C293">
        <v>0</v>
      </c>
      <c r="D293">
        <v>379.83920288085938</v>
      </c>
      <c r="E293">
        <v>1</v>
      </c>
      <c r="G293" s="3">
        <f>D293/$D$4-1</f>
        <v>0.19884861488576888</v>
      </c>
      <c r="I293" s="4">
        <f t="shared" si="70"/>
        <v>5.9397480128535456</v>
      </c>
      <c r="J293" s="4">
        <f t="shared" si="67"/>
        <v>-2.4390767784927547E-2</v>
      </c>
      <c r="K293" s="3">
        <f>EXP(SUM($J$4:J293))-1</f>
        <v>0.19884861488576888</v>
      </c>
      <c r="L293" s="6">
        <f>K293-B293</f>
        <v>0</v>
      </c>
      <c r="M293" s="6">
        <f t="shared" si="68"/>
        <v>0</v>
      </c>
      <c r="O293">
        <f t="shared" si="69"/>
        <v>0</v>
      </c>
      <c r="Q293" s="10">
        <f t="shared" si="64"/>
        <v>0</v>
      </c>
      <c r="R293">
        <f t="shared" si="65"/>
        <v>-2.904213147389827E-3</v>
      </c>
      <c r="S293" s="10">
        <f t="shared" si="66"/>
        <v>0</v>
      </c>
      <c r="T293" s="3">
        <f>EXP(SUM($S$4:S293))-1</f>
        <v>0.72024344909697979</v>
      </c>
      <c r="U293" s="3">
        <f>T293-C293</f>
        <v>0.72024344909697979</v>
      </c>
    </row>
    <row r="294" spans="1:21" x14ac:dyDescent="0.3">
      <c r="A294" s="2">
        <v>44253</v>
      </c>
      <c r="B294">
        <v>0.19267135062411311</v>
      </c>
      <c r="C294">
        <v>0</v>
      </c>
      <c r="D294">
        <v>377.88201904296881</v>
      </c>
      <c r="E294">
        <v>1</v>
      </c>
      <c r="G294" s="3">
        <f>D294/$D$4-1</f>
        <v>0.19267135062411267</v>
      </c>
      <c r="I294" s="4">
        <f t="shared" si="70"/>
        <v>5.9345820279663908</v>
      </c>
      <c r="J294" s="4">
        <f t="shared" si="67"/>
        <v>-5.1659848871548064E-3</v>
      </c>
      <c r="K294" s="3">
        <f>EXP(SUM($J$4:J294))-1</f>
        <v>0.19267135062411311</v>
      </c>
      <c r="L294" s="6">
        <f>K294-B294</f>
        <v>0</v>
      </c>
      <c r="M294" s="6">
        <f t="shared" si="68"/>
        <v>4.4408920985006262E-16</v>
      </c>
      <c r="O294">
        <f t="shared" si="69"/>
        <v>0</v>
      </c>
      <c r="Q294" s="10">
        <f t="shared" si="64"/>
        <v>0</v>
      </c>
      <c r="R294">
        <f t="shared" si="65"/>
        <v>-2.904213147389827E-3</v>
      </c>
      <c r="S294" s="10">
        <f t="shared" si="66"/>
        <v>0</v>
      </c>
      <c r="T294" s="3">
        <f>EXP(SUM($S$4:S294))-1</f>
        <v>0.72024344909697979</v>
      </c>
      <c r="U294" s="3">
        <f>T294-C294</f>
        <v>0.72024344909697979</v>
      </c>
    </row>
    <row r="295" spans="1:21" x14ac:dyDescent="0.3">
      <c r="A295" s="2">
        <v>44256</v>
      </c>
      <c r="B295">
        <v>0.2215818681839441</v>
      </c>
      <c r="C295">
        <v>0.75683275395557081</v>
      </c>
      <c r="D295">
        <v>387.04193115234381</v>
      </c>
      <c r="E295">
        <v>0</v>
      </c>
      <c r="G295" s="3">
        <f>D295/$D$4-1</f>
        <v>0.22158186818394432</v>
      </c>
      <c r="I295" s="4">
        <f t="shared" si="70"/>
        <v>5.9585330363912901</v>
      </c>
      <c r="J295" s="4">
        <f t="shared" si="67"/>
        <v>2.3951008424899278E-2</v>
      </c>
      <c r="K295" s="3">
        <f>EXP(SUM($J$4:J295))-1</f>
        <v>0.2215818681839441</v>
      </c>
      <c r="L295" s="6">
        <f>K295-B295</f>
        <v>0</v>
      </c>
      <c r="M295" s="6">
        <f t="shared" si="68"/>
        <v>-2.2204460492503131E-16</v>
      </c>
      <c r="O295">
        <f t="shared" si="69"/>
        <v>1</v>
      </c>
      <c r="Q295" s="10">
        <f t="shared" si="64"/>
        <v>2.3951008424899278E-2</v>
      </c>
      <c r="R295">
        <f t="shared" si="65"/>
        <v>-2.904213147389827E-3</v>
      </c>
      <c r="S295" s="10">
        <f t="shared" si="66"/>
        <v>2.1046795277509453E-2</v>
      </c>
      <c r="T295" s="3">
        <f>EXP(SUM($S$4:S295))-1</f>
        <v>0.75683275395557081</v>
      </c>
      <c r="U295" s="3">
        <f>T295-C295</f>
        <v>0</v>
      </c>
    </row>
    <row r="296" spans="1:21" x14ac:dyDescent="0.3">
      <c r="A296" s="2">
        <v>44257</v>
      </c>
      <c r="B296">
        <v>0.21204969628506981</v>
      </c>
      <c r="C296">
        <v>0.7431239455290235</v>
      </c>
      <c r="D296">
        <v>384.02178955078119</v>
      </c>
      <c r="E296">
        <v>0</v>
      </c>
      <c r="G296" s="3">
        <f>D296/$D$4-1</f>
        <v>0.21204969628506887</v>
      </c>
      <c r="I296" s="4">
        <f t="shared" si="70"/>
        <v>5.9506992945996942</v>
      </c>
      <c r="J296" s="4">
        <f t="shared" si="67"/>
        <v>-7.8337417915959051E-3</v>
      </c>
      <c r="K296" s="3">
        <f>EXP(SUM($J$4:J296))-1</f>
        <v>0.21204969628506865</v>
      </c>
      <c r="L296" s="6">
        <f>K296-B296</f>
        <v>-1.1657341758564144E-15</v>
      </c>
      <c r="M296" s="6">
        <f t="shared" si="68"/>
        <v>-2.2204460492503131E-16</v>
      </c>
      <c r="O296">
        <f t="shared" si="69"/>
        <v>0</v>
      </c>
      <c r="Q296" s="10">
        <f t="shared" si="64"/>
        <v>-7.8337417915959051E-3</v>
      </c>
      <c r="R296">
        <f t="shared" si="65"/>
        <v>-2.904213147389827E-3</v>
      </c>
      <c r="S296" s="10">
        <f t="shared" si="66"/>
        <v>-7.8337417915959051E-3</v>
      </c>
      <c r="T296" s="3">
        <f>EXP(SUM($S$4:S296))-1</f>
        <v>0.74312394552902195</v>
      </c>
      <c r="U296" s="3">
        <f>T296-C296</f>
        <v>-1.5543122344752192E-15</v>
      </c>
    </row>
    <row r="297" spans="1:21" x14ac:dyDescent="0.3">
      <c r="A297" s="2">
        <v>44258</v>
      </c>
      <c r="B297">
        <v>0.1959952433533709</v>
      </c>
      <c r="C297">
        <v>0.72003503966700588</v>
      </c>
      <c r="D297">
        <v>378.93515014648438</v>
      </c>
      <c r="E297">
        <v>0</v>
      </c>
      <c r="G297" s="3">
        <f>D297/$D$4-1</f>
        <v>0.19599524335337049</v>
      </c>
      <c r="I297" s="4">
        <f t="shared" si="70"/>
        <v>5.9373650826489008</v>
      </c>
      <c r="J297" s="4">
        <f t="shared" si="67"/>
        <v>-1.3334211950793318E-2</v>
      </c>
      <c r="K297" s="3">
        <f>EXP(SUM($J$4:J297))-1</f>
        <v>0.19599524335337093</v>
      </c>
      <c r="L297" s="6">
        <f>K297-B297</f>
        <v>0</v>
      </c>
      <c r="M297" s="6">
        <f t="shared" si="68"/>
        <v>4.4408920985006262E-16</v>
      </c>
      <c r="O297">
        <f t="shared" si="69"/>
        <v>0</v>
      </c>
      <c r="Q297" s="10">
        <f t="shared" si="64"/>
        <v>-1.3334211950793318E-2</v>
      </c>
      <c r="R297">
        <f t="shared" si="65"/>
        <v>-2.904213147389827E-3</v>
      </c>
      <c r="S297" s="10">
        <f t="shared" si="66"/>
        <v>-1.3334211950793318E-2</v>
      </c>
      <c r="T297" s="3">
        <f>EXP(SUM($S$4:S297))-1</f>
        <v>0.72003503966700588</v>
      </c>
      <c r="U297" s="3">
        <f>T297-C297</f>
        <v>0</v>
      </c>
    </row>
    <row r="298" spans="1:21" x14ac:dyDescent="0.3">
      <c r="A298" s="2">
        <v>44259</v>
      </c>
      <c r="B298">
        <v>0.18119496780228819</v>
      </c>
      <c r="C298">
        <v>0.69874984418979658</v>
      </c>
      <c r="D298">
        <v>374.24588012695313</v>
      </c>
      <c r="E298">
        <v>0</v>
      </c>
      <c r="G298" s="3">
        <f>D298/$D$4-1</f>
        <v>0.1811949678022875</v>
      </c>
      <c r="I298" s="4">
        <f t="shared" si="70"/>
        <v>5.9249130148943312</v>
      </c>
      <c r="J298" s="4">
        <f t="shared" si="67"/>
        <v>-1.245206775456964E-2</v>
      </c>
      <c r="K298" s="3">
        <f>EXP(SUM($J$4:J298))-1</f>
        <v>0.18119496780228816</v>
      </c>
      <c r="L298" s="6">
        <f>K298-B298</f>
        <v>0</v>
      </c>
      <c r="M298" s="6">
        <f t="shared" si="68"/>
        <v>6.6613381477509392E-16</v>
      </c>
      <c r="O298">
        <f t="shared" si="69"/>
        <v>0</v>
      </c>
      <c r="Q298" s="10">
        <f t="shared" si="64"/>
        <v>-1.245206775456964E-2</v>
      </c>
      <c r="R298">
        <f t="shared" si="65"/>
        <v>-2.904213147389827E-3</v>
      </c>
      <c r="S298" s="10">
        <f t="shared" si="66"/>
        <v>-1.245206775456964E-2</v>
      </c>
      <c r="T298" s="3">
        <f>EXP(SUM($S$4:S298))-1</f>
        <v>0.69874984418979658</v>
      </c>
      <c r="U298" s="3">
        <f>T298-C298</f>
        <v>0</v>
      </c>
    </row>
    <row r="299" spans="1:21" x14ac:dyDescent="0.3">
      <c r="A299" s="2">
        <v>44260</v>
      </c>
      <c r="B299">
        <v>0.20292495625164289</v>
      </c>
      <c r="C299">
        <v>0.73000109017272563</v>
      </c>
      <c r="D299">
        <v>381.1307373046875</v>
      </c>
      <c r="E299">
        <v>0</v>
      </c>
      <c r="G299" s="3">
        <f>D299/$D$4-1</f>
        <v>0.2029249562516422</v>
      </c>
      <c r="I299" s="4">
        <f t="shared" si="70"/>
        <v>5.9431424587987554</v>
      </c>
      <c r="J299" s="4">
        <f t="shared" si="67"/>
        <v>1.8229443904424159E-2</v>
      </c>
      <c r="K299" s="3">
        <f>EXP(SUM($J$4:J299))-1</f>
        <v>0.20292495625164286</v>
      </c>
      <c r="L299" s="6">
        <f>K299-B299</f>
        <v>0</v>
      </c>
      <c r="M299" s="6">
        <f t="shared" si="68"/>
        <v>6.6613381477509392E-16</v>
      </c>
      <c r="O299">
        <f t="shared" si="69"/>
        <v>0</v>
      </c>
      <c r="Q299" s="10">
        <f t="shared" si="64"/>
        <v>1.8229443904424159E-2</v>
      </c>
      <c r="R299">
        <f t="shared" si="65"/>
        <v>-2.904213147389827E-3</v>
      </c>
      <c r="S299" s="10">
        <f t="shared" si="66"/>
        <v>1.8229443904424159E-2</v>
      </c>
      <c r="T299" s="3">
        <f>EXP(SUM($S$4:S299))-1</f>
        <v>0.73000109017272563</v>
      </c>
      <c r="U299" s="3">
        <f>T299-C299</f>
        <v>0</v>
      </c>
    </row>
    <row r="300" spans="1:21" x14ac:dyDescent="0.3">
      <c r="A300" s="2">
        <v>44263</v>
      </c>
      <c r="B300">
        <v>0.19693590046872969</v>
      </c>
      <c r="C300">
        <v>0.72138785708640696</v>
      </c>
      <c r="D300">
        <v>379.23318481445313</v>
      </c>
      <c r="E300">
        <v>0</v>
      </c>
      <c r="G300" s="3">
        <f>D300/$D$4-1</f>
        <v>0.19693590046872966</v>
      </c>
      <c r="I300" s="4">
        <f t="shared" si="70"/>
        <v>5.9381512792481965</v>
      </c>
      <c r="J300" s="4">
        <f t="shared" si="67"/>
        <v>-4.991179550558833E-3</v>
      </c>
      <c r="K300" s="3">
        <f>EXP(SUM($J$4:J300))-1</f>
        <v>0.19693590046872966</v>
      </c>
      <c r="L300" s="6">
        <f>K300-B300</f>
        <v>0</v>
      </c>
      <c r="M300" s="6">
        <f t="shared" si="68"/>
        <v>0</v>
      </c>
      <c r="O300">
        <f t="shared" si="69"/>
        <v>0</v>
      </c>
      <c r="Q300" s="10">
        <f t="shared" si="64"/>
        <v>-4.991179550558833E-3</v>
      </c>
      <c r="R300">
        <f t="shared" si="65"/>
        <v>-2.904213147389827E-3</v>
      </c>
      <c r="S300" s="10">
        <f t="shared" si="66"/>
        <v>-4.991179550558833E-3</v>
      </c>
      <c r="T300" s="3">
        <f>EXP(SUM($S$4:S300))-1</f>
        <v>0.72138785708640696</v>
      </c>
      <c r="U300" s="3">
        <f>T300-C300</f>
        <v>0</v>
      </c>
    </row>
    <row r="301" spans="1:21" x14ac:dyDescent="0.3">
      <c r="A301" s="2">
        <v>44264</v>
      </c>
      <c r="B301">
        <v>0.2140251147551597</v>
      </c>
      <c r="C301">
        <v>0.74596491751904037</v>
      </c>
      <c r="D301">
        <v>384.64767456054688</v>
      </c>
      <c r="E301">
        <v>0</v>
      </c>
      <c r="G301" s="3">
        <f>D301/$D$4-1</f>
        <v>0.21402511475515951</v>
      </c>
      <c r="I301" s="4">
        <f t="shared" si="70"/>
        <v>5.9523277842881948</v>
      </c>
      <c r="J301" s="4">
        <f t="shared" si="67"/>
        <v>1.4176505039998233E-2</v>
      </c>
      <c r="K301" s="3">
        <f>EXP(SUM($J$4:J301))-1</f>
        <v>0.21402511475515973</v>
      </c>
      <c r="L301" s="6">
        <f>K301-B301</f>
        <v>0</v>
      </c>
      <c r="M301" s="6">
        <f t="shared" si="68"/>
        <v>2.2204460492503131E-16</v>
      </c>
      <c r="O301">
        <f t="shared" si="69"/>
        <v>0</v>
      </c>
      <c r="Q301" s="10">
        <f t="shared" si="64"/>
        <v>1.4176505039998233E-2</v>
      </c>
      <c r="R301">
        <f t="shared" si="65"/>
        <v>-2.904213147389827E-3</v>
      </c>
      <c r="S301" s="10">
        <f t="shared" si="66"/>
        <v>1.4176505039998233E-2</v>
      </c>
      <c r="T301" s="3">
        <f>EXP(SUM($S$4:S301))-1</f>
        <v>0.74596491751904037</v>
      </c>
      <c r="U301" s="3">
        <f>T301-C301</f>
        <v>0</v>
      </c>
    </row>
    <row r="302" spans="1:21" x14ac:dyDescent="0.3">
      <c r="A302" s="2">
        <v>44265</v>
      </c>
      <c r="B302">
        <v>0.2215818681839441</v>
      </c>
      <c r="C302">
        <v>0.75683275395557081</v>
      </c>
      <c r="D302">
        <v>387.04193115234381</v>
      </c>
      <c r="E302">
        <v>0</v>
      </c>
      <c r="G302" s="3">
        <f>D302/$D$4-1</f>
        <v>0.22158186818394432</v>
      </c>
      <c r="I302" s="4">
        <f t="shared" si="70"/>
        <v>5.9585330363912901</v>
      </c>
      <c r="J302" s="4">
        <f t="shared" si="67"/>
        <v>6.2052521030953045E-3</v>
      </c>
      <c r="K302" s="3">
        <f>EXP(SUM($J$4:J302))-1</f>
        <v>0.2215818681839441</v>
      </c>
      <c r="L302" s="6">
        <f>K302-B302</f>
        <v>0</v>
      </c>
      <c r="M302" s="6">
        <f t="shared" si="68"/>
        <v>-2.2204460492503131E-16</v>
      </c>
      <c r="O302">
        <f t="shared" si="69"/>
        <v>0</v>
      </c>
      <c r="Q302" s="10">
        <f t="shared" si="64"/>
        <v>6.2052521030953045E-3</v>
      </c>
      <c r="R302">
        <f t="shared" si="65"/>
        <v>-2.904213147389827E-3</v>
      </c>
      <c r="S302" s="10">
        <f t="shared" si="66"/>
        <v>6.2052521030953045E-3</v>
      </c>
      <c r="T302" s="3">
        <f>EXP(SUM($S$4:S302))-1</f>
        <v>0.75683275395557081</v>
      </c>
      <c r="U302" s="3">
        <f>T302-C302</f>
        <v>0</v>
      </c>
    </row>
    <row r="303" spans="1:21" x14ac:dyDescent="0.3">
      <c r="A303" s="2">
        <v>44266</v>
      </c>
      <c r="B303">
        <v>0.23396770057398769</v>
      </c>
      <c r="C303">
        <v>0.77464558876801082</v>
      </c>
      <c r="D303">
        <v>390.96621704101563</v>
      </c>
      <c r="E303">
        <v>0</v>
      </c>
      <c r="G303" s="3">
        <f>D303/$D$4-1</f>
        <v>0.23396770057398775</v>
      </c>
      <c r="I303" s="4">
        <f t="shared" si="70"/>
        <v>5.9686211548229196</v>
      </c>
      <c r="J303" s="4">
        <f t="shared" si="67"/>
        <v>1.0088118431629489E-2</v>
      </c>
      <c r="K303" s="3">
        <f>EXP(SUM($J$4:J303))-1</f>
        <v>0.23396770057398775</v>
      </c>
      <c r="L303" s="6">
        <f>K303-B303</f>
        <v>0</v>
      </c>
      <c r="M303" s="6">
        <f t="shared" si="68"/>
        <v>0</v>
      </c>
      <c r="O303">
        <f t="shared" si="69"/>
        <v>0</v>
      </c>
      <c r="Q303" s="10">
        <f t="shared" si="64"/>
        <v>1.0088118431629489E-2</v>
      </c>
      <c r="R303">
        <f t="shared" si="65"/>
        <v>-2.904213147389827E-3</v>
      </c>
      <c r="S303" s="10">
        <f t="shared" si="66"/>
        <v>1.0088118431629489E-2</v>
      </c>
      <c r="T303" s="3">
        <f>EXP(SUM($S$4:S303))-1</f>
        <v>0.77464558876801082</v>
      </c>
      <c r="U303" s="3">
        <f>T303-C303</f>
        <v>0</v>
      </c>
    </row>
    <row r="304" spans="1:21" x14ac:dyDescent="0.3">
      <c r="A304" s="2">
        <v>44267</v>
      </c>
      <c r="B304">
        <v>0.2356295987788222</v>
      </c>
      <c r="C304">
        <v>0.77703566779262312</v>
      </c>
      <c r="D304">
        <v>391.49276733398438</v>
      </c>
      <c r="E304">
        <v>0</v>
      </c>
      <c r="G304" s="3">
        <f>D304/$D$4-1</f>
        <v>0.23562959877882172</v>
      </c>
      <c r="I304" s="4">
        <f t="shared" si="70"/>
        <v>5.9699670410175107</v>
      </c>
      <c r="J304" s="4">
        <f t="shared" si="67"/>
        <v>1.3458861945911949E-3</v>
      </c>
      <c r="K304" s="3">
        <f>EXP(SUM($J$4:J304))-1</f>
        <v>0.23562959877882217</v>
      </c>
      <c r="L304" s="6">
        <f>K304-B304</f>
        <v>0</v>
      </c>
      <c r="M304" s="6">
        <f t="shared" si="68"/>
        <v>4.4408920985006262E-16</v>
      </c>
      <c r="O304">
        <f t="shared" si="69"/>
        <v>0</v>
      </c>
      <c r="Q304" s="10">
        <f t="shared" si="64"/>
        <v>1.3458861945911949E-3</v>
      </c>
      <c r="R304">
        <f t="shared" si="65"/>
        <v>-2.904213147389827E-3</v>
      </c>
      <c r="S304" s="10">
        <f t="shared" si="66"/>
        <v>1.3458861945911949E-3</v>
      </c>
      <c r="T304" s="3">
        <f>EXP(SUM($S$4:S304))-1</f>
        <v>0.77703566779262312</v>
      </c>
      <c r="U304" s="3">
        <f>T304-C304</f>
        <v>0</v>
      </c>
    </row>
    <row r="305" spans="1:21" x14ac:dyDescent="0.3">
      <c r="A305" s="2">
        <v>44270</v>
      </c>
      <c r="B305">
        <v>0.24299833636804299</v>
      </c>
      <c r="C305">
        <v>0.7876331069730953</v>
      </c>
      <c r="D305">
        <v>393.82745361328119</v>
      </c>
      <c r="E305">
        <v>0</v>
      </c>
      <c r="G305" s="3">
        <f>D305/$D$4-1</f>
        <v>0.24299833636804236</v>
      </c>
      <c r="I305" s="4">
        <f t="shared" si="70"/>
        <v>5.9759128783847277</v>
      </c>
      <c r="J305" s="4">
        <f t="shared" si="67"/>
        <v>5.9458373672169884E-3</v>
      </c>
      <c r="K305" s="3">
        <f>EXP(SUM($J$4:J305))-1</f>
        <v>0.24299833636804302</v>
      </c>
      <c r="L305" s="6">
        <f>K305-B305</f>
        <v>0</v>
      </c>
      <c r="M305" s="6">
        <f t="shared" si="68"/>
        <v>6.6613381477509392E-16</v>
      </c>
      <c r="O305">
        <f t="shared" si="69"/>
        <v>0</v>
      </c>
      <c r="Q305" s="10">
        <f t="shared" si="64"/>
        <v>5.9458373672169884E-3</v>
      </c>
      <c r="R305">
        <f t="shared" si="65"/>
        <v>-2.904213147389827E-3</v>
      </c>
      <c r="S305" s="10">
        <f t="shared" si="66"/>
        <v>5.9458373672169884E-3</v>
      </c>
      <c r="T305" s="3">
        <f>EXP(SUM($S$4:S305))-1</f>
        <v>0.7876331069730953</v>
      </c>
      <c r="U305" s="3">
        <f>T305-C305</f>
        <v>0</v>
      </c>
    </row>
    <row r="306" spans="1:21" x14ac:dyDescent="0.3">
      <c r="A306" s="2">
        <v>44271</v>
      </c>
      <c r="B306">
        <v>0.2414306387221703</v>
      </c>
      <c r="C306">
        <v>0.78537850362288109</v>
      </c>
      <c r="D306">
        <v>393.33074951171881</v>
      </c>
      <c r="E306">
        <v>0</v>
      </c>
      <c r="G306" s="3">
        <f>D306/$D$4-1</f>
        <v>0.24143063872217052</v>
      </c>
      <c r="I306" s="4">
        <f t="shared" si="70"/>
        <v>5.9746508597320211</v>
      </c>
      <c r="J306" s="4">
        <f t="shared" si="67"/>
        <v>-1.2620186527065869E-3</v>
      </c>
      <c r="K306" s="3">
        <f>EXP(SUM($J$4:J306))-1</f>
        <v>0.2414306387221703</v>
      </c>
      <c r="L306" s="6">
        <f>K306-B306</f>
        <v>0</v>
      </c>
      <c r="M306" s="6">
        <f t="shared" si="68"/>
        <v>-2.2204460492503131E-16</v>
      </c>
      <c r="O306">
        <f t="shared" si="69"/>
        <v>0</v>
      </c>
      <c r="Q306" s="10">
        <f t="shared" si="64"/>
        <v>-1.2620186527065869E-3</v>
      </c>
      <c r="R306">
        <f t="shared" si="65"/>
        <v>-2.904213147389827E-3</v>
      </c>
      <c r="S306" s="10">
        <f t="shared" si="66"/>
        <v>-1.2620186527065869E-3</v>
      </c>
      <c r="T306" s="3">
        <f>EXP(SUM($S$4:S306))-1</f>
        <v>0.78537850362288109</v>
      </c>
      <c r="U306" s="3">
        <f>T306-C306</f>
        <v>0</v>
      </c>
    </row>
    <row r="307" spans="1:21" x14ac:dyDescent="0.3">
      <c r="A307" s="2">
        <v>44272</v>
      </c>
      <c r="B307">
        <v>0.24566369206087679</v>
      </c>
      <c r="C307">
        <v>0.79146632053337318</v>
      </c>
      <c r="D307">
        <v>394.67193603515619</v>
      </c>
      <c r="E307">
        <v>0</v>
      </c>
      <c r="G307" s="3">
        <f>D307/$D$4-1</f>
        <v>0.24566369206087679</v>
      </c>
      <c r="I307" s="4">
        <f t="shared" si="70"/>
        <v>5.978054878127141</v>
      </c>
      <c r="J307" s="4">
        <f t="shared" si="67"/>
        <v>3.4040183951198344E-3</v>
      </c>
      <c r="K307" s="3">
        <f>EXP(SUM($J$4:J307))-1</f>
        <v>0.24566369206087679</v>
      </c>
      <c r="L307" s="6">
        <f>K307-B307</f>
        <v>0</v>
      </c>
      <c r="M307" s="6">
        <f t="shared" si="68"/>
        <v>0</v>
      </c>
      <c r="O307">
        <f t="shared" si="69"/>
        <v>0</v>
      </c>
      <c r="Q307" s="10">
        <f t="shared" si="64"/>
        <v>3.4040183951198344E-3</v>
      </c>
      <c r="R307">
        <f t="shared" si="65"/>
        <v>-2.904213147389827E-3</v>
      </c>
      <c r="S307" s="10">
        <f t="shared" si="66"/>
        <v>3.4040183951198344E-3</v>
      </c>
      <c r="T307" s="3">
        <f>EXP(SUM($S$4:S307))-1</f>
        <v>0.79146632053337318</v>
      </c>
      <c r="U307" s="3">
        <f>T307-C307</f>
        <v>0</v>
      </c>
    </row>
    <row r="308" spans="1:21" x14ac:dyDescent="0.3">
      <c r="A308" s="2">
        <v>44273</v>
      </c>
      <c r="B308">
        <v>0.2275397164197166</v>
      </c>
      <c r="C308">
        <v>0.76540110553012575</v>
      </c>
      <c r="D308">
        <v>388.92959594726563</v>
      </c>
      <c r="E308">
        <v>0</v>
      </c>
      <c r="G308" s="3">
        <f>D308/$D$4-1</f>
        <v>0.22753971641971615</v>
      </c>
      <c r="I308" s="4">
        <f t="shared" si="70"/>
        <v>5.9633983399561785</v>
      </c>
      <c r="J308" s="4">
        <f t="shared" si="67"/>
        <v>-1.4656538170962463E-2</v>
      </c>
      <c r="K308" s="3">
        <f>EXP(SUM($J$4:J308))-1</f>
        <v>0.2275397164197166</v>
      </c>
      <c r="L308" s="6">
        <f>K308-B308</f>
        <v>0</v>
      </c>
      <c r="M308" s="6">
        <f t="shared" si="68"/>
        <v>4.4408920985006262E-16</v>
      </c>
      <c r="O308">
        <f t="shared" si="69"/>
        <v>0</v>
      </c>
      <c r="Q308" s="10">
        <f t="shared" si="64"/>
        <v>-1.4656538170962463E-2</v>
      </c>
      <c r="R308">
        <f t="shared" si="65"/>
        <v>-2.904213147389827E-3</v>
      </c>
      <c r="S308" s="10">
        <f t="shared" si="66"/>
        <v>-1.4656538170962463E-2</v>
      </c>
      <c r="T308" s="3">
        <f>EXP(SUM($S$4:S308))-1</f>
        <v>0.76540110553012575</v>
      </c>
      <c r="U308" s="3">
        <f>T308-C308</f>
        <v>0</v>
      </c>
    </row>
    <row r="309" spans="1:21" x14ac:dyDescent="0.3">
      <c r="A309" s="2">
        <v>44274</v>
      </c>
      <c r="B309">
        <v>0.22526840416932889</v>
      </c>
      <c r="C309">
        <v>0.76213459031745812</v>
      </c>
      <c r="D309">
        <v>388.2099609375</v>
      </c>
      <c r="E309">
        <v>0</v>
      </c>
      <c r="G309" s="3">
        <f>D309/$D$4-1</f>
        <v>0.22526840416932825</v>
      </c>
      <c r="I309" s="4">
        <f t="shared" si="70"/>
        <v>5.9615463296986064</v>
      </c>
      <c r="J309" s="4">
        <f t="shared" si="67"/>
        <v>-1.8520102575720898E-3</v>
      </c>
      <c r="K309" s="3">
        <f>EXP(SUM($J$4:J309))-1</f>
        <v>0.22526840416932892</v>
      </c>
      <c r="L309" s="6">
        <f>K309-B309</f>
        <v>0</v>
      </c>
      <c r="M309" s="6">
        <f t="shared" si="68"/>
        <v>6.6613381477509392E-16</v>
      </c>
      <c r="O309">
        <f t="shared" si="69"/>
        <v>0</v>
      </c>
      <c r="Q309" s="10">
        <f t="shared" si="64"/>
        <v>-1.8520102575720898E-3</v>
      </c>
      <c r="R309">
        <f t="shared" si="65"/>
        <v>-2.904213147389827E-3</v>
      </c>
      <c r="S309" s="10">
        <f t="shared" si="66"/>
        <v>-1.8520102575720898E-3</v>
      </c>
      <c r="T309" s="3">
        <f>EXP(SUM($S$4:S309))-1</f>
        <v>0.76213459031745812</v>
      </c>
      <c r="U309" s="3">
        <f>T309-C309</f>
        <v>0</v>
      </c>
    </row>
    <row r="310" spans="1:21" x14ac:dyDescent="0.3">
      <c r="A310" s="2">
        <v>44277</v>
      </c>
      <c r="B310">
        <v>0.23505206651753879</v>
      </c>
      <c r="C310">
        <v>0.77620508277862243</v>
      </c>
      <c r="D310">
        <v>391.30978393554688</v>
      </c>
      <c r="E310">
        <v>0</v>
      </c>
      <c r="G310" s="3">
        <f>D310/$D$4-1</f>
        <v>0.23505206651753818</v>
      </c>
      <c r="I310" s="4">
        <f t="shared" si="70"/>
        <v>5.9694995325724411</v>
      </c>
      <c r="J310" s="4">
        <f t="shared" si="67"/>
        <v>7.9532028738347194E-3</v>
      </c>
      <c r="K310" s="3">
        <f>EXP(SUM($J$4:J310))-1</f>
        <v>0.23505206651753885</v>
      </c>
      <c r="L310" s="6">
        <f>K310-B310</f>
        <v>0</v>
      </c>
      <c r="M310" s="6">
        <f t="shared" si="68"/>
        <v>6.6613381477509392E-16</v>
      </c>
      <c r="O310">
        <f t="shared" si="69"/>
        <v>0</v>
      </c>
      <c r="Q310" s="10">
        <f t="shared" si="64"/>
        <v>7.9532028738347194E-3</v>
      </c>
      <c r="R310">
        <f t="shared" si="65"/>
        <v>-2.904213147389827E-3</v>
      </c>
      <c r="S310" s="10">
        <f t="shared" si="66"/>
        <v>7.9532028738347194E-3</v>
      </c>
      <c r="T310" s="3">
        <f>EXP(SUM($S$4:S310))-1</f>
        <v>0.77620508277862243</v>
      </c>
      <c r="U310" s="3">
        <f>T310-C310</f>
        <v>0</v>
      </c>
    </row>
    <row r="311" spans="1:21" x14ac:dyDescent="0.3">
      <c r="A311" s="2">
        <v>44278</v>
      </c>
      <c r="B311">
        <v>0.22533130086155961</v>
      </c>
      <c r="C311">
        <v>0.76222504595690754</v>
      </c>
      <c r="D311">
        <v>388.22988891601563</v>
      </c>
      <c r="E311">
        <v>0</v>
      </c>
      <c r="G311" s="3">
        <f>D311/$D$4-1</f>
        <v>0.22533130086155939</v>
      </c>
      <c r="I311" s="4">
        <f t="shared" si="70"/>
        <v>5.9615976613723314</v>
      </c>
      <c r="J311" s="4">
        <f t="shared" si="67"/>
        <v>-7.9018712001097668E-3</v>
      </c>
      <c r="K311" s="3">
        <f>EXP(SUM($J$4:J311))-1</f>
        <v>0.22533130086155961</v>
      </c>
      <c r="L311" s="6">
        <f>K311-B311</f>
        <v>0</v>
      </c>
      <c r="M311" s="6">
        <f t="shared" si="68"/>
        <v>2.2204460492503131E-16</v>
      </c>
      <c r="O311">
        <f t="shared" si="69"/>
        <v>0</v>
      </c>
      <c r="Q311" s="10">
        <f t="shared" si="64"/>
        <v>-7.9018712001097668E-3</v>
      </c>
      <c r="R311">
        <f t="shared" si="65"/>
        <v>-2.904213147389827E-3</v>
      </c>
      <c r="S311" s="10">
        <f t="shared" si="66"/>
        <v>-7.9018712001097668E-3</v>
      </c>
      <c r="T311" s="3">
        <f>EXP(SUM($S$4:S311))-1</f>
        <v>0.76222504595690754</v>
      </c>
      <c r="U311" s="3">
        <f>T311-C311</f>
        <v>0</v>
      </c>
    </row>
    <row r="312" spans="1:21" x14ac:dyDescent="0.3">
      <c r="A312" s="2">
        <v>44279</v>
      </c>
      <c r="B312">
        <v>0.21910231298010549</v>
      </c>
      <c r="C312">
        <v>0.75326675161810908</v>
      </c>
      <c r="D312">
        <v>386.25631713867188</v>
      </c>
      <c r="E312">
        <v>0</v>
      </c>
      <c r="G312" s="3">
        <f>D312/$D$4-1</f>
        <v>0.21910231298010507</v>
      </c>
      <c r="I312" s="4">
        <f t="shared" si="70"/>
        <v>5.9565011831297907</v>
      </c>
      <c r="J312" s="4">
        <f t="shared" si="67"/>
        <v>-5.0964782425406696E-3</v>
      </c>
      <c r="K312" s="3">
        <f>EXP(SUM($J$4:J312))-1</f>
        <v>0.21910231298010552</v>
      </c>
      <c r="L312" s="6">
        <f>K312-B312</f>
        <v>0</v>
      </c>
      <c r="M312" s="6">
        <f t="shared" si="68"/>
        <v>4.4408920985006262E-16</v>
      </c>
      <c r="O312">
        <f t="shared" si="69"/>
        <v>0</v>
      </c>
      <c r="Q312" s="10">
        <f t="shared" si="64"/>
        <v>-5.0964782425406696E-3</v>
      </c>
      <c r="R312">
        <f t="shared" si="65"/>
        <v>-2.904213147389827E-3</v>
      </c>
      <c r="S312" s="10">
        <f t="shared" si="66"/>
        <v>-5.0964782425406696E-3</v>
      </c>
      <c r="T312" s="3">
        <f>EXP(SUM($S$4:S312))-1</f>
        <v>0.75326675161810908</v>
      </c>
      <c r="U312" s="3">
        <f>T312-C312</f>
        <v>0</v>
      </c>
    </row>
    <row r="313" spans="1:21" x14ac:dyDescent="0.3">
      <c r="A313" s="2">
        <v>44280</v>
      </c>
      <c r="B313">
        <v>0.2259604604230514</v>
      </c>
      <c r="C313">
        <v>0.76312987939777743</v>
      </c>
      <c r="D313">
        <v>388.42922973632813</v>
      </c>
      <c r="E313">
        <v>0</v>
      </c>
      <c r="G313" s="3">
        <f>D313/$D$4-1</f>
        <v>0.22596046042305096</v>
      </c>
      <c r="I313" s="4">
        <f t="shared" si="70"/>
        <v>5.9621109903731826</v>
      </c>
      <c r="J313" s="4">
        <f t="shared" si="67"/>
        <v>5.6098072433918844E-3</v>
      </c>
      <c r="K313" s="3">
        <f>EXP(SUM($J$4:J313))-1</f>
        <v>0.2259604604230514</v>
      </c>
      <c r="L313" s="6">
        <f>K313-B313</f>
        <v>0</v>
      </c>
      <c r="M313" s="6">
        <f t="shared" si="68"/>
        <v>4.4408920985006262E-16</v>
      </c>
      <c r="O313">
        <f t="shared" si="69"/>
        <v>0</v>
      </c>
      <c r="Q313" s="10">
        <f t="shared" si="64"/>
        <v>5.6098072433918844E-3</v>
      </c>
      <c r="R313">
        <f t="shared" si="65"/>
        <v>-2.904213147389827E-3</v>
      </c>
      <c r="S313" s="10">
        <f t="shared" si="66"/>
        <v>5.6098072433918844E-3</v>
      </c>
      <c r="T313" s="3">
        <f>EXP(SUM($S$4:S313))-1</f>
        <v>0.76312987939777743</v>
      </c>
      <c r="U313" s="3">
        <f>T313-C313</f>
        <v>0</v>
      </c>
    </row>
    <row r="314" spans="1:21" x14ac:dyDescent="0.3">
      <c r="A314" s="2">
        <v>44281</v>
      </c>
      <c r="B314">
        <v>0.24571676415493429</v>
      </c>
      <c r="C314">
        <v>0.7915426468080089</v>
      </c>
      <c r="D314">
        <v>394.68875122070313</v>
      </c>
      <c r="E314">
        <v>0</v>
      </c>
      <c r="G314" s="3">
        <f>D314/$D$4-1</f>
        <v>0.24571676415493426</v>
      </c>
      <c r="I314" s="4">
        <f t="shared" si="70"/>
        <v>5.9780974826951692</v>
      </c>
      <c r="J314" s="4">
        <f t="shared" si="67"/>
        <v>1.5986492321986567E-2</v>
      </c>
      <c r="K314" s="3">
        <f>EXP(SUM($J$4:J314))-1</f>
        <v>0.24571676415493426</v>
      </c>
      <c r="L314" s="6">
        <f>K314-B314</f>
        <v>0</v>
      </c>
      <c r="M314" s="6">
        <f t="shared" si="68"/>
        <v>0</v>
      </c>
      <c r="O314">
        <f t="shared" si="69"/>
        <v>0</v>
      </c>
      <c r="Q314" s="10">
        <f t="shared" si="64"/>
        <v>1.5986492321986567E-2</v>
      </c>
      <c r="R314">
        <f t="shared" si="65"/>
        <v>-2.904213147389827E-3</v>
      </c>
      <c r="S314" s="10">
        <f t="shared" si="66"/>
        <v>1.5986492321986567E-2</v>
      </c>
      <c r="T314" s="3">
        <f>EXP(SUM($S$4:S314))-1</f>
        <v>0.7915426468080089</v>
      </c>
      <c r="U314" s="3">
        <f>T314-C314</f>
        <v>0</v>
      </c>
    </row>
    <row r="315" spans="1:21" x14ac:dyDescent="0.3">
      <c r="A315" s="2">
        <v>44284</v>
      </c>
      <c r="B315">
        <v>0.24508760459344339</v>
      </c>
      <c r="C315">
        <v>0.79063781336714034</v>
      </c>
      <c r="D315">
        <v>394.48941040039063</v>
      </c>
      <c r="E315">
        <v>0</v>
      </c>
      <c r="G315" s="3">
        <f>D315/$D$4-1</f>
        <v>0.2450876045934427</v>
      </c>
      <c r="I315" s="4">
        <f t="shared" si="70"/>
        <v>5.9775922968341151</v>
      </c>
      <c r="J315" s="4">
        <f t="shared" si="67"/>
        <v>-5.0518586105408048E-4</v>
      </c>
      <c r="K315" s="3">
        <f>EXP(SUM($J$4:J315))-1</f>
        <v>0.24508760459344336</v>
      </c>
      <c r="L315" s="6">
        <f>K315-B315</f>
        <v>0</v>
      </c>
      <c r="M315" s="6">
        <f t="shared" si="68"/>
        <v>6.6613381477509392E-16</v>
      </c>
      <c r="O315">
        <f t="shared" si="69"/>
        <v>0</v>
      </c>
      <c r="Q315" s="10">
        <f t="shared" si="64"/>
        <v>-5.0518586105408048E-4</v>
      </c>
      <c r="R315">
        <f t="shared" si="65"/>
        <v>-2.904213147389827E-3</v>
      </c>
      <c r="S315" s="10">
        <f t="shared" si="66"/>
        <v>-5.0518586105408048E-4</v>
      </c>
      <c r="T315" s="3">
        <f>EXP(SUM($S$4:S315))-1</f>
        <v>0.79063781336714034</v>
      </c>
      <c r="U315" s="3">
        <f>T315-C315</f>
        <v>0</v>
      </c>
    </row>
    <row r="316" spans="1:21" x14ac:dyDescent="0.3">
      <c r="A316" s="2">
        <v>44285</v>
      </c>
      <c r="B316">
        <v>0.24178442057602181</v>
      </c>
      <c r="C316">
        <v>0.7858872992793895</v>
      </c>
      <c r="D316">
        <v>393.44284057617188</v>
      </c>
      <c r="E316">
        <v>0</v>
      </c>
      <c r="G316" s="3">
        <f>D316/$D$4-1</f>
        <v>0.24178442057602201</v>
      </c>
      <c r="I316" s="4">
        <f t="shared" si="70"/>
        <v>5.9749357982877216</v>
      </c>
      <c r="J316" s="4">
        <f t="shared" si="67"/>
        <v>-2.6564985463934931E-3</v>
      </c>
      <c r="K316" s="3">
        <f>EXP(SUM($J$4:J316))-1</f>
        <v>0.24178442057602179</v>
      </c>
      <c r="L316" s="6">
        <f>K316-B316</f>
        <v>0</v>
      </c>
      <c r="M316" s="6">
        <f t="shared" si="68"/>
        <v>-2.2204460492503131E-16</v>
      </c>
      <c r="O316">
        <f t="shared" si="69"/>
        <v>0</v>
      </c>
      <c r="Q316" s="10">
        <f t="shared" si="64"/>
        <v>-2.6564985463934931E-3</v>
      </c>
      <c r="R316">
        <f t="shared" si="65"/>
        <v>-2.904213147389827E-3</v>
      </c>
      <c r="S316" s="10">
        <f t="shared" si="66"/>
        <v>-2.6564985463934931E-3</v>
      </c>
      <c r="T316" s="3">
        <f>EXP(SUM($S$4:S316))-1</f>
        <v>0.7858872992793895</v>
      </c>
      <c r="U316" s="3">
        <f>T316-C316</f>
        <v>0</v>
      </c>
    </row>
    <row r="317" spans="1:21" x14ac:dyDescent="0.3">
      <c r="A317" s="2">
        <v>44286</v>
      </c>
      <c r="B317">
        <v>0.24681779338754459</v>
      </c>
      <c r="C317">
        <v>0.79312610532953065</v>
      </c>
      <c r="D317">
        <v>395.03759765625</v>
      </c>
      <c r="E317">
        <v>0</v>
      </c>
      <c r="G317" s="3">
        <f>D317/$D$4-1</f>
        <v>0.24681779338754462</v>
      </c>
      <c r="I317" s="4">
        <f t="shared" si="70"/>
        <v>5.9789809443112913</v>
      </c>
      <c r="J317" s="4">
        <f t="shared" si="67"/>
        <v>4.0451460235697567E-3</v>
      </c>
      <c r="K317" s="3">
        <f>EXP(SUM($J$4:J317))-1</f>
        <v>0.24681779338754462</v>
      </c>
      <c r="L317" s="6">
        <f>K317-B317</f>
        <v>0</v>
      </c>
      <c r="M317" s="6">
        <f t="shared" si="68"/>
        <v>0</v>
      </c>
      <c r="O317">
        <f t="shared" si="69"/>
        <v>0</v>
      </c>
      <c r="Q317" s="10">
        <f t="shared" si="64"/>
        <v>4.0451460235697567E-3</v>
      </c>
      <c r="R317">
        <f t="shared" si="65"/>
        <v>-2.904213147389827E-3</v>
      </c>
      <c r="S317" s="10">
        <f t="shared" si="66"/>
        <v>4.0451460235697567E-3</v>
      </c>
      <c r="T317" s="3">
        <f>EXP(SUM($S$4:S317))-1</f>
        <v>0.79312610532953065</v>
      </c>
      <c r="U317" s="3">
        <f>T317-C317</f>
        <v>0</v>
      </c>
    </row>
    <row r="318" spans="1:21" x14ac:dyDescent="0.3">
      <c r="A318" s="2">
        <v>44287</v>
      </c>
      <c r="B318">
        <v>0.2602822125457418</v>
      </c>
      <c r="C318">
        <v>0.81249012276151333</v>
      </c>
      <c r="D318">
        <v>399.30361938476563</v>
      </c>
      <c r="E318">
        <v>0</v>
      </c>
      <c r="G318" s="3">
        <f>D318/$D$4-1</f>
        <v>0.26028221254574224</v>
      </c>
      <c r="I318" s="4">
        <f t="shared" si="70"/>
        <v>5.9897220783525764</v>
      </c>
      <c r="J318" s="4">
        <f t="shared" si="67"/>
        <v>1.0741134041285072E-2</v>
      </c>
      <c r="K318" s="3">
        <f>EXP(SUM($J$4:J318))-1</f>
        <v>0.2602822125457418</v>
      </c>
      <c r="L318" s="6">
        <f>K318-B318</f>
        <v>0</v>
      </c>
      <c r="M318" s="6">
        <f t="shared" si="68"/>
        <v>-4.4408920985006262E-16</v>
      </c>
      <c r="O318">
        <f t="shared" si="69"/>
        <v>0</v>
      </c>
      <c r="Q318" s="10">
        <f t="shared" si="64"/>
        <v>1.0741134041285072E-2</v>
      </c>
      <c r="R318">
        <f t="shared" si="65"/>
        <v>-2.904213147389827E-3</v>
      </c>
      <c r="S318" s="10">
        <f t="shared" si="66"/>
        <v>1.0741134041285072E-2</v>
      </c>
      <c r="T318" s="3">
        <f>EXP(SUM($S$4:S318))-1</f>
        <v>0.81249012276151333</v>
      </c>
      <c r="U318" s="3">
        <f>T318-C318</f>
        <v>0</v>
      </c>
    </row>
    <row r="319" spans="1:21" x14ac:dyDescent="0.3">
      <c r="A319" s="2">
        <v>44291</v>
      </c>
      <c r="B319">
        <v>0.27837122417575538</v>
      </c>
      <c r="C319">
        <v>0.83850505384880569</v>
      </c>
      <c r="D319">
        <v>405.03488159179688</v>
      </c>
      <c r="E319">
        <v>0</v>
      </c>
      <c r="G319" s="3">
        <f>D319/$D$4-1</f>
        <v>0.27837122417575477</v>
      </c>
      <c r="I319" s="4">
        <f t="shared" si="70"/>
        <v>6.0039731907849418</v>
      </c>
      <c r="J319" s="4">
        <f t="shared" si="67"/>
        <v>1.4251112432365431E-2</v>
      </c>
      <c r="K319" s="3">
        <f>EXP(SUM($J$4:J319))-1</f>
        <v>0.27837122417575544</v>
      </c>
      <c r="L319" s="6">
        <f>K319-B319</f>
        <v>0</v>
      </c>
      <c r="M319" s="6">
        <f t="shared" si="68"/>
        <v>6.6613381477509392E-16</v>
      </c>
      <c r="O319">
        <f t="shared" si="69"/>
        <v>0</v>
      </c>
      <c r="Q319" s="10">
        <f t="shared" si="64"/>
        <v>1.4251112432365431E-2</v>
      </c>
      <c r="R319">
        <f t="shared" si="65"/>
        <v>-2.904213147389827E-3</v>
      </c>
      <c r="S319" s="10">
        <f t="shared" si="66"/>
        <v>1.4251112432365431E-2</v>
      </c>
      <c r="T319" s="3">
        <f>EXP(SUM($S$4:S319))-1</f>
        <v>0.83850505384880569</v>
      </c>
      <c r="U319" s="3">
        <f>T319-C319</f>
        <v>0</v>
      </c>
    </row>
    <row r="320" spans="1:21" x14ac:dyDescent="0.3">
      <c r="A320" s="2">
        <v>44292</v>
      </c>
      <c r="B320">
        <v>0.2776162712298007</v>
      </c>
      <c r="C320">
        <v>0.83741930912903495</v>
      </c>
      <c r="D320">
        <v>404.79568481445313</v>
      </c>
      <c r="E320">
        <v>0</v>
      </c>
      <c r="G320" s="3">
        <f>D320/$D$4-1</f>
        <v>0.27761627122980093</v>
      </c>
      <c r="I320" s="4">
        <f t="shared" si="70"/>
        <v>6.0033824578730899</v>
      </c>
      <c r="J320" s="4">
        <f t="shared" si="67"/>
        <v>-5.9073291185196553E-4</v>
      </c>
      <c r="K320" s="3">
        <f>EXP(SUM($J$4:J320))-1</f>
        <v>0.2776162712298007</v>
      </c>
      <c r="L320" s="6">
        <f>K320-B320</f>
        <v>0</v>
      </c>
      <c r="M320" s="6">
        <f t="shared" si="68"/>
        <v>0</v>
      </c>
      <c r="O320">
        <f t="shared" si="69"/>
        <v>0</v>
      </c>
      <c r="Q320" s="10">
        <f t="shared" si="64"/>
        <v>-5.9073291185196553E-4</v>
      </c>
      <c r="R320">
        <f t="shared" si="65"/>
        <v>-2.904213147389827E-3</v>
      </c>
      <c r="S320" s="10">
        <f t="shared" si="66"/>
        <v>-5.9073291185196553E-4</v>
      </c>
      <c r="T320" s="3">
        <f>EXP(SUM($S$4:S320))-1</f>
        <v>0.83741930912903495</v>
      </c>
      <c r="U320" s="3">
        <f>T320-C320</f>
        <v>0</v>
      </c>
    </row>
    <row r="321" spans="1:21" x14ac:dyDescent="0.3">
      <c r="A321" s="2">
        <v>44293</v>
      </c>
      <c r="B321">
        <v>0.27909477693538798</v>
      </c>
      <c r="C321">
        <v>0.83954564001044152</v>
      </c>
      <c r="D321">
        <v>405.26412963867188</v>
      </c>
      <c r="E321">
        <v>0</v>
      </c>
      <c r="G321" s="3">
        <f>D321/$D$4-1</f>
        <v>0.27909477693538798</v>
      </c>
      <c r="I321" s="4">
        <f t="shared" si="70"/>
        <v>6.0045390264821696</v>
      </c>
      <c r="J321" s="4">
        <f t="shared" si="67"/>
        <v>1.1565686090797556E-3</v>
      </c>
      <c r="K321" s="3">
        <f>EXP(SUM($J$4:J321))-1</f>
        <v>0.27909477693538798</v>
      </c>
      <c r="L321" s="6">
        <f>K321-B321</f>
        <v>0</v>
      </c>
      <c r="M321" s="6">
        <f t="shared" si="68"/>
        <v>0</v>
      </c>
      <c r="O321">
        <f t="shared" si="69"/>
        <v>0</v>
      </c>
      <c r="Q321" s="10">
        <f t="shared" si="64"/>
        <v>1.1565686090797556E-3</v>
      </c>
      <c r="R321">
        <f t="shared" si="65"/>
        <v>-2.904213147389827E-3</v>
      </c>
      <c r="S321" s="10">
        <f t="shared" si="66"/>
        <v>1.1565686090797556E-3</v>
      </c>
      <c r="T321" s="3">
        <f>EXP(SUM($S$4:S321))-1</f>
        <v>0.83954564001044152</v>
      </c>
      <c r="U321" s="3">
        <f>T321-C321</f>
        <v>0</v>
      </c>
    </row>
    <row r="322" spans="1:21" x14ac:dyDescent="0.3">
      <c r="A322" s="2">
        <v>44294</v>
      </c>
      <c r="B322">
        <v>0.28516637860687988</v>
      </c>
      <c r="C322">
        <v>0.84827758746583859</v>
      </c>
      <c r="D322">
        <v>407.18783569335938</v>
      </c>
      <c r="E322">
        <v>0</v>
      </c>
      <c r="G322" s="3">
        <f>D322/$D$4-1</f>
        <v>0.28516637860687966</v>
      </c>
      <c r="I322" s="4">
        <f t="shared" si="70"/>
        <v>6.0092745917384329</v>
      </c>
      <c r="J322" s="4">
        <f t="shared" si="67"/>
        <v>4.7355652562632855E-3</v>
      </c>
      <c r="K322" s="3">
        <f>EXP(SUM($J$4:J322))-1</f>
        <v>0.28516637860687988</v>
      </c>
      <c r="L322" s="6">
        <f>K322-B322</f>
        <v>0</v>
      </c>
      <c r="M322" s="6">
        <f t="shared" si="68"/>
        <v>0</v>
      </c>
      <c r="O322">
        <f t="shared" si="69"/>
        <v>0</v>
      </c>
      <c r="Q322" s="10">
        <f t="shared" si="64"/>
        <v>4.7355652562632855E-3</v>
      </c>
      <c r="R322">
        <f t="shared" si="65"/>
        <v>-2.904213147389827E-3</v>
      </c>
      <c r="S322" s="10">
        <f t="shared" si="66"/>
        <v>4.7355652562632855E-3</v>
      </c>
      <c r="T322" s="3">
        <f>EXP(SUM($S$4:S322))-1</f>
        <v>0.84827758746583859</v>
      </c>
      <c r="U322" s="3">
        <f>T322-C322</f>
        <v>0</v>
      </c>
    </row>
    <row r="323" spans="1:21" x14ac:dyDescent="0.3">
      <c r="A323" s="2">
        <v>44295</v>
      </c>
      <c r="B323">
        <v>0.29450976410947122</v>
      </c>
      <c r="C323">
        <v>0.86171489045085181</v>
      </c>
      <c r="D323">
        <v>410.14816284179688</v>
      </c>
      <c r="E323">
        <v>0</v>
      </c>
      <c r="G323" s="3">
        <f>D323/$D$4-1</f>
        <v>0.29450976410947138</v>
      </c>
      <c r="I323" s="4">
        <f t="shared" si="70"/>
        <v>6.016518467203805</v>
      </c>
      <c r="J323" s="4">
        <f t="shared" si="67"/>
        <v>7.2438754653720849E-3</v>
      </c>
      <c r="K323" s="3">
        <f>EXP(SUM($J$4:J323))-1</f>
        <v>0.29450976410947116</v>
      </c>
      <c r="L323" s="6">
        <f>K323-B323</f>
        <v>0</v>
      </c>
      <c r="M323" s="6">
        <f t="shared" si="68"/>
        <v>0</v>
      </c>
      <c r="O323">
        <f t="shared" si="69"/>
        <v>0</v>
      </c>
      <c r="Q323" s="10">
        <f t="shared" si="64"/>
        <v>7.2438754653720849E-3</v>
      </c>
      <c r="R323">
        <f t="shared" si="65"/>
        <v>-2.904213147389827E-3</v>
      </c>
      <c r="S323" s="10">
        <f t="shared" si="66"/>
        <v>7.2438754653720849E-3</v>
      </c>
      <c r="T323" s="3">
        <f>EXP(SUM($S$4:S323))-1</f>
        <v>0.86171489045085181</v>
      </c>
      <c r="U323" s="3">
        <f>T323-C323</f>
        <v>0</v>
      </c>
    </row>
    <row r="324" spans="1:21" x14ac:dyDescent="0.3">
      <c r="A324" s="2">
        <v>44298</v>
      </c>
      <c r="B324">
        <v>0.29498173010018069</v>
      </c>
      <c r="C324">
        <v>0.86239365405468993</v>
      </c>
      <c r="D324">
        <v>410.29769897460938</v>
      </c>
      <c r="E324">
        <v>0</v>
      </c>
      <c r="G324" s="3">
        <f>D324/$D$4-1</f>
        <v>0.29498173010018003</v>
      </c>
      <c r="I324" s="4">
        <f t="shared" si="70"/>
        <v>6.0168829912788917</v>
      </c>
      <c r="J324" s="4">
        <f t="shared" si="67"/>
        <v>3.6452407508669182E-4</v>
      </c>
      <c r="K324" s="3">
        <f>EXP(SUM($J$4:J324))-1</f>
        <v>0.29498173010018092</v>
      </c>
      <c r="L324" s="6">
        <f>K324-B324</f>
        <v>0</v>
      </c>
      <c r="M324" s="6">
        <f t="shared" si="68"/>
        <v>8.8817841970012523E-16</v>
      </c>
      <c r="O324">
        <f t="shared" si="69"/>
        <v>0</v>
      </c>
      <c r="Q324" s="10">
        <f t="shared" si="64"/>
        <v>3.6452407508669182E-4</v>
      </c>
      <c r="R324">
        <f t="shared" si="65"/>
        <v>-2.904213147389827E-3</v>
      </c>
      <c r="S324" s="10">
        <f t="shared" si="66"/>
        <v>3.6452407508669182E-4</v>
      </c>
      <c r="T324" s="3">
        <f>EXP(SUM($S$4:S324))-1</f>
        <v>0.86239365405468993</v>
      </c>
      <c r="U324" s="3">
        <f>T324-C324</f>
        <v>0</v>
      </c>
    </row>
    <row r="325" spans="1:21" x14ac:dyDescent="0.3">
      <c r="A325" s="2">
        <v>44299</v>
      </c>
      <c r="B325">
        <v>0.29881958416136117</v>
      </c>
      <c r="C325">
        <v>0.86791311033935714</v>
      </c>
      <c r="D325">
        <v>411.513671875</v>
      </c>
      <c r="E325">
        <v>0</v>
      </c>
      <c r="G325" s="3">
        <f>D325/$D$4-1</f>
        <v>0.29881958416136079</v>
      </c>
      <c r="I325" s="4">
        <f t="shared" si="70"/>
        <v>6.0198422440488004</v>
      </c>
      <c r="J325" s="4">
        <f t="shared" si="67"/>
        <v>2.9592527699087157E-3</v>
      </c>
      <c r="K325" s="3">
        <f>EXP(SUM($J$4:J325))-1</f>
        <v>0.29881958416136123</v>
      </c>
      <c r="L325" s="6">
        <f>K325-B325</f>
        <v>0</v>
      </c>
      <c r="M325" s="6">
        <f t="shared" si="68"/>
        <v>4.4408920985006262E-16</v>
      </c>
      <c r="O325">
        <f t="shared" si="69"/>
        <v>0</v>
      </c>
      <c r="Q325" s="10">
        <f t="shared" ref="Q325:Q388" si="71">J325*(1-E325)</f>
        <v>2.9592527699087157E-3</v>
      </c>
      <c r="R325">
        <f t="shared" ref="R325:R388" si="72">LN(1-0.0029)</f>
        <v>-2.904213147389827E-3</v>
      </c>
      <c r="S325" s="10">
        <f t="shared" ref="S325:S388" si="73">IF(O325=1, Q325+R325,Q325)</f>
        <v>2.9592527699087157E-3</v>
      </c>
      <c r="T325" s="3">
        <f>EXP(SUM($S$4:S325))-1</f>
        <v>0.86791311033935714</v>
      </c>
      <c r="U325" s="3">
        <f>T325-C325</f>
        <v>0</v>
      </c>
    </row>
    <row r="326" spans="1:21" x14ac:dyDescent="0.3">
      <c r="A326" s="2">
        <v>44300</v>
      </c>
      <c r="B326">
        <v>0.29438397072500933</v>
      </c>
      <c r="C326">
        <v>0.86153397917195229</v>
      </c>
      <c r="D326">
        <v>410.10830688476563</v>
      </c>
      <c r="E326">
        <v>0</v>
      </c>
      <c r="G326" s="3">
        <f>D326/$D$4-1</f>
        <v>0.2943839707250091</v>
      </c>
      <c r="I326" s="4">
        <f t="shared" si="70"/>
        <v>6.0164212879469909</v>
      </c>
      <c r="J326" s="4">
        <f t="shared" ref="J326:J389" si="74">I326-I325</f>
        <v>-3.4209561018094803E-3</v>
      </c>
      <c r="K326" s="3">
        <f>EXP(SUM($J$4:J326))-1</f>
        <v>0.29438397072500933</v>
      </c>
      <c r="L326" s="6">
        <f>K326-B326</f>
        <v>0</v>
      </c>
      <c r="M326" s="6">
        <f t="shared" ref="M326:M389" si="75">K326-G326</f>
        <v>0</v>
      </c>
      <c r="O326">
        <f t="shared" ref="O326:O389" si="76">IF(E326&lt;&gt;E325,1,0)</f>
        <v>0</v>
      </c>
      <c r="Q326" s="10">
        <f t="shared" si="71"/>
        <v>-3.4209561018094803E-3</v>
      </c>
      <c r="R326">
        <f t="shared" si="72"/>
        <v>-2.904213147389827E-3</v>
      </c>
      <c r="S326" s="10">
        <f t="shared" si="73"/>
        <v>-3.4209561018094803E-3</v>
      </c>
      <c r="T326" s="3">
        <f>EXP(SUM($S$4:S326))-1</f>
        <v>0.86153397917195229</v>
      </c>
      <c r="U326" s="3">
        <f>T326-C326</f>
        <v>0</v>
      </c>
    </row>
    <row r="327" spans="1:21" x14ac:dyDescent="0.3">
      <c r="A327" s="2">
        <v>44301</v>
      </c>
      <c r="B327">
        <v>0.30828885936800471</v>
      </c>
      <c r="C327">
        <v>0.88153146312645458</v>
      </c>
      <c r="D327">
        <v>414.51388549804688</v>
      </c>
      <c r="E327">
        <v>0</v>
      </c>
      <c r="G327" s="3">
        <f>D327/$D$4-1</f>
        <v>0.30828885936800487</v>
      </c>
      <c r="I327" s="4">
        <f t="shared" si="70"/>
        <v>6.027106473406409</v>
      </c>
      <c r="J327" s="4">
        <f t="shared" si="74"/>
        <v>1.0685185459418101E-2</v>
      </c>
      <c r="K327" s="3">
        <f>EXP(SUM($J$4:J327))-1</f>
        <v>0.30828885936800465</v>
      </c>
      <c r="L327" s="6">
        <f>K327-B327</f>
        <v>0</v>
      </c>
      <c r="M327" s="6">
        <f t="shared" si="75"/>
        <v>0</v>
      </c>
      <c r="O327">
        <f t="shared" si="76"/>
        <v>0</v>
      </c>
      <c r="Q327" s="10">
        <f t="shared" si="71"/>
        <v>1.0685185459418101E-2</v>
      </c>
      <c r="R327">
        <f t="shared" si="72"/>
        <v>-2.904213147389827E-3</v>
      </c>
      <c r="S327" s="10">
        <f t="shared" si="73"/>
        <v>1.0685185459418101E-2</v>
      </c>
      <c r="T327" s="3">
        <f>EXP(SUM($S$4:S327))-1</f>
        <v>0.88153146312645458</v>
      </c>
      <c r="U327" s="3">
        <f>T327-C327</f>
        <v>0</v>
      </c>
    </row>
    <row r="328" spans="1:21" x14ac:dyDescent="0.3">
      <c r="A328" s="2">
        <v>44302</v>
      </c>
      <c r="B328">
        <v>0.31266167243171572</v>
      </c>
      <c r="C328">
        <v>0.88782027717759382</v>
      </c>
      <c r="D328">
        <v>415.89935302734381</v>
      </c>
      <c r="E328">
        <v>0</v>
      </c>
      <c r="G328" s="3">
        <f>D328/$D$4-1</f>
        <v>0.31266167243171528</v>
      </c>
      <c r="I328" s="4">
        <f t="shared" si="70"/>
        <v>6.0304432911509833</v>
      </c>
      <c r="J328" s="4">
        <f t="shared" si="74"/>
        <v>3.336817744574283E-3</v>
      </c>
      <c r="K328" s="3">
        <f>EXP(SUM($J$4:J328))-1</f>
        <v>0.31266167243171572</v>
      </c>
      <c r="L328" s="6">
        <f>K328-B328</f>
        <v>0</v>
      </c>
      <c r="M328" s="6">
        <f t="shared" si="75"/>
        <v>4.4408920985006262E-16</v>
      </c>
      <c r="O328">
        <f t="shared" si="76"/>
        <v>0</v>
      </c>
      <c r="Q328" s="10">
        <f t="shared" si="71"/>
        <v>3.336817744574283E-3</v>
      </c>
      <c r="R328">
        <f t="shared" si="72"/>
        <v>-2.904213147389827E-3</v>
      </c>
      <c r="S328" s="10">
        <f t="shared" si="73"/>
        <v>3.336817744574283E-3</v>
      </c>
      <c r="T328" s="3">
        <f>EXP(SUM($S$4:S328))-1</f>
        <v>0.88782027717759382</v>
      </c>
      <c r="U328" s="3">
        <f>T328-C328</f>
        <v>0</v>
      </c>
    </row>
    <row r="329" spans="1:21" x14ac:dyDescent="0.3">
      <c r="A329" s="2">
        <v>44305</v>
      </c>
      <c r="B329">
        <v>0.30621249796765682</v>
      </c>
      <c r="C329">
        <v>0.87854531883912723</v>
      </c>
      <c r="D329">
        <v>413.85601806640619</v>
      </c>
      <c r="E329">
        <v>0</v>
      </c>
      <c r="G329" s="3">
        <f>D329/$D$4-1</f>
        <v>0.30621249796765637</v>
      </c>
      <c r="I329" s="4">
        <f t="shared" si="70"/>
        <v>6.0255181308866792</v>
      </c>
      <c r="J329" s="4">
        <f t="shared" si="74"/>
        <v>-4.9251602643041181E-3</v>
      </c>
      <c r="K329" s="3">
        <f>EXP(SUM($J$4:J329))-1</f>
        <v>0.30621249796765682</v>
      </c>
      <c r="L329" s="6">
        <f>K329-B329</f>
        <v>0</v>
      </c>
      <c r="M329" s="6">
        <f t="shared" si="75"/>
        <v>4.4408920985006262E-16</v>
      </c>
      <c r="O329">
        <f t="shared" si="76"/>
        <v>0</v>
      </c>
      <c r="Q329" s="10">
        <f t="shared" si="71"/>
        <v>-4.9251602643041181E-3</v>
      </c>
      <c r="R329">
        <f t="shared" si="72"/>
        <v>-2.904213147389827E-3</v>
      </c>
      <c r="S329" s="10">
        <f t="shared" si="73"/>
        <v>-4.9251602643041181E-3</v>
      </c>
      <c r="T329" s="3">
        <f>EXP(SUM($S$4:S329))-1</f>
        <v>0.87854531883912723</v>
      </c>
      <c r="U329" s="3">
        <f>T329-C329</f>
        <v>0</v>
      </c>
    </row>
    <row r="330" spans="1:21" x14ac:dyDescent="0.3">
      <c r="A330" s="2">
        <v>44306</v>
      </c>
      <c r="B330">
        <v>0.2966490222020508</v>
      </c>
      <c r="C330">
        <v>0.86479149037763015</v>
      </c>
      <c r="D330">
        <v>410.82595825195313</v>
      </c>
      <c r="E330">
        <v>0</v>
      </c>
      <c r="G330" s="3">
        <f>D330/$D$4-1</f>
        <v>0.2966490222020508</v>
      </c>
      <c r="I330" s="4">
        <f t="shared" si="70"/>
        <v>6.0181696655710608</v>
      </c>
      <c r="J330" s="4">
        <f t="shared" si="74"/>
        <v>-7.348465315618391E-3</v>
      </c>
      <c r="K330" s="3">
        <f>EXP(SUM($J$4:J330))-1</f>
        <v>0.2966490222020508</v>
      </c>
      <c r="L330" s="6">
        <f>K330-B330</f>
        <v>0</v>
      </c>
      <c r="M330" s="6">
        <f t="shared" si="75"/>
        <v>0</v>
      </c>
      <c r="O330">
        <f t="shared" si="76"/>
        <v>0</v>
      </c>
      <c r="Q330" s="10">
        <f t="shared" si="71"/>
        <v>-7.348465315618391E-3</v>
      </c>
      <c r="R330">
        <f t="shared" si="72"/>
        <v>-2.904213147389827E-3</v>
      </c>
      <c r="S330" s="10">
        <f t="shared" si="73"/>
        <v>-7.348465315618391E-3</v>
      </c>
      <c r="T330" s="3">
        <f>EXP(SUM($S$4:S330))-1</f>
        <v>0.86479149037763015</v>
      </c>
      <c r="U330" s="3">
        <f>T330-C330</f>
        <v>0</v>
      </c>
    </row>
    <row r="331" spans="1:21" x14ac:dyDescent="0.3">
      <c r="A331" s="2">
        <v>44307</v>
      </c>
      <c r="B331">
        <v>0.30891801892949711</v>
      </c>
      <c r="C331">
        <v>0.88243629656732536</v>
      </c>
      <c r="D331">
        <v>414.71322631835938</v>
      </c>
      <c r="E331">
        <v>0</v>
      </c>
      <c r="G331" s="3">
        <f>D331/$D$4-1</f>
        <v>0.30891801892949644</v>
      </c>
      <c r="I331" s="4">
        <f t="shared" si="70"/>
        <v>6.0275872604460803</v>
      </c>
      <c r="J331" s="4">
        <f t="shared" si="74"/>
        <v>9.4175948750194749E-3</v>
      </c>
      <c r="K331" s="3">
        <f>EXP(SUM($J$4:J331))-1</f>
        <v>0.30891801892949711</v>
      </c>
      <c r="L331" s="6">
        <f>K331-B331</f>
        <v>0</v>
      </c>
      <c r="M331" s="6">
        <f t="shared" si="75"/>
        <v>6.6613381477509392E-16</v>
      </c>
      <c r="O331">
        <f t="shared" si="76"/>
        <v>0</v>
      </c>
      <c r="Q331" s="10">
        <f t="shared" si="71"/>
        <v>9.4175948750194749E-3</v>
      </c>
      <c r="R331">
        <f t="shared" si="72"/>
        <v>-2.904213147389827E-3</v>
      </c>
      <c r="S331" s="10">
        <f t="shared" si="73"/>
        <v>9.4175948750194749E-3</v>
      </c>
      <c r="T331" s="3">
        <f>EXP(SUM($S$4:S331))-1</f>
        <v>0.88243629656732536</v>
      </c>
      <c r="U331" s="3">
        <f>T331-C331</f>
        <v>0</v>
      </c>
    </row>
    <row r="332" spans="1:21" x14ac:dyDescent="0.3">
      <c r="A332" s="2">
        <v>44308</v>
      </c>
      <c r="B332">
        <v>0.29696360198279659</v>
      </c>
      <c r="C332">
        <v>0.86524390709806509</v>
      </c>
      <c r="D332">
        <v>410.92562866210938</v>
      </c>
      <c r="E332">
        <v>0</v>
      </c>
      <c r="G332" s="3">
        <f>D332/$D$4-1</f>
        <v>0.29696360198279659</v>
      </c>
      <c r="I332" s="4">
        <f t="shared" si="70"/>
        <v>6.0184122459620992</v>
      </c>
      <c r="J332" s="4">
        <f t="shared" si="74"/>
        <v>-9.1750144839810588E-3</v>
      </c>
      <c r="K332" s="3">
        <f>EXP(SUM($J$4:J332))-1</f>
        <v>0.29696360198279659</v>
      </c>
      <c r="L332" s="6">
        <f>K332-B332</f>
        <v>0</v>
      </c>
      <c r="M332" s="6">
        <f t="shared" si="75"/>
        <v>0</v>
      </c>
      <c r="O332">
        <f t="shared" si="76"/>
        <v>0</v>
      </c>
      <c r="Q332" s="10">
        <f t="shared" si="71"/>
        <v>-9.1750144839810588E-3</v>
      </c>
      <c r="R332">
        <f t="shared" si="72"/>
        <v>-2.904213147389827E-3</v>
      </c>
      <c r="S332" s="10">
        <f t="shared" si="73"/>
        <v>-9.1750144839810588E-3</v>
      </c>
      <c r="T332" s="3">
        <f>EXP(SUM($S$4:S332))-1</f>
        <v>0.86524390709806509</v>
      </c>
      <c r="U332" s="3">
        <f>T332-C332</f>
        <v>0</v>
      </c>
    </row>
    <row r="333" spans="1:21" x14ac:dyDescent="0.3">
      <c r="A333" s="2">
        <v>44309</v>
      </c>
      <c r="B333">
        <v>0.31102578051616558</v>
      </c>
      <c r="C333">
        <v>0.88546759941278563</v>
      </c>
      <c r="D333">
        <v>415.38104248046881</v>
      </c>
      <c r="E333">
        <v>0</v>
      </c>
      <c r="G333" s="3">
        <f>D333/$D$4-1</f>
        <v>0.31102578051616536</v>
      </c>
      <c r="I333" s="4">
        <f t="shared" si="70"/>
        <v>6.0291962736179281</v>
      </c>
      <c r="J333" s="4">
        <f t="shared" si="74"/>
        <v>1.0784027655828865E-2</v>
      </c>
      <c r="K333" s="3">
        <f>EXP(SUM($J$4:J333))-1</f>
        <v>0.31102578051616558</v>
      </c>
      <c r="L333" s="6">
        <f>K333-B333</f>
        <v>0</v>
      </c>
      <c r="M333" s="6">
        <f t="shared" si="75"/>
        <v>0</v>
      </c>
      <c r="O333">
        <f t="shared" si="76"/>
        <v>0</v>
      </c>
      <c r="Q333" s="10">
        <f t="shared" si="71"/>
        <v>1.0784027655828865E-2</v>
      </c>
      <c r="R333">
        <f t="shared" si="72"/>
        <v>-2.904213147389827E-3</v>
      </c>
      <c r="S333" s="10">
        <f t="shared" si="73"/>
        <v>1.0784027655828865E-2</v>
      </c>
      <c r="T333" s="3">
        <f>EXP(SUM($S$4:S333))-1</f>
        <v>0.88546759941278563</v>
      </c>
      <c r="U333" s="3">
        <f>T333-C333</f>
        <v>0</v>
      </c>
    </row>
    <row r="334" spans="1:21" x14ac:dyDescent="0.3">
      <c r="A334" s="2">
        <v>44312</v>
      </c>
      <c r="B334">
        <v>0.31376270166432629</v>
      </c>
      <c r="C334">
        <v>0.88940373569911602</v>
      </c>
      <c r="D334">
        <v>416.24819946289063</v>
      </c>
      <c r="E334">
        <v>0</v>
      </c>
      <c r="G334" s="3">
        <f>D334/$D$4-1</f>
        <v>0.31376270166432541</v>
      </c>
      <c r="I334" s="4">
        <f t="shared" si="70"/>
        <v>6.0312817156706213</v>
      </c>
      <c r="J334" s="4">
        <f t="shared" si="74"/>
        <v>2.0854420526932316E-3</v>
      </c>
      <c r="K334" s="3">
        <f>EXP(SUM($J$4:J334))-1</f>
        <v>0.31376270166432629</v>
      </c>
      <c r="L334" s="6">
        <f>K334-B334</f>
        <v>0</v>
      </c>
      <c r="M334" s="6">
        <f t="shared" si="75"/>
        <v>8.8817841970012523E-16</v>
      </c>
      <c r="O334">
        <f t="shared" si="76"/>
        <v>0</v>
      </c>
      <c r="Q334" s="10">
        <f t="shared" si="71"/>
        <v>2.0854420526932316E-3</v>
      </c>
      <c r="R334">
        <f t="shared" si="72"/>
        <v>-2.904213147389827E-3</v>
      </c>
      <c r="S334" s="10">
        <f t="shared" si="73"/>
        <v>2.0854420526932316E-3</v>
      </c>
      <c r="T334" s="3">
        <f>EXP(SUM($S$4:S334))-1</f>
        <v>0.88940373569911602</v>
      </c>
      <c r="U334" s="3">
        <f>T334-C334</f>
        <v>0</v>
      </c>
    </row>
    <row r="335" spans="1:21" x14ac:dyDescent="0.3">
      <c r="A335" s="2">
        <v>44313</v>
      </c>
      <c r="B335">
        <v>0.31347961838949062</v>
      </c>
      <c r="C335">
        <v>0.8889966160599978</v>
      </c>
      <c r="D335">
        <v>416.15850830078119</v>
      </c>
      <c r="E335">
        <v>0</v>
      </c>
      <c r="G335" s="3">
        <f>D335/$D$4-1</f>
        <v>0.31347961838949012</v>
      </c>
      <c r="I335" s="4">
        <f t="shared" si="70"/>
        <v>6.0310662172571172</v>
      </c>
      <c r="J335" s="4">
        <f t="shared" si="74"/>
        <v>-2.1549841350410048E-4</v>
      </c>
      <c r="K335" s="3">
        <f>EXP(SUM($J$4:J335))-1</f>
        <v>0.31347961838949057</v>
      </c>
      <c r="L335" s="6">
        <f>K335-B335</f>
        <v>0</v>
      </c>
      <c r="M335" s="6">
        <f t="shared" si="75"/>
        <v>4.4408920985006262E-16</v>
      </c>
      <c r="O335">
        <f t="shared" si="76"/>
        <v>0</v>
      </c>
      <c r="Q335" s="10">
        <f t="shared" si="71"/>
        <v>-2.1549841350410048E-4</v>
      </c>
      <c r="R335">
        <f t="shared" si="72"/>
        <v>-2.904213147389827E-3</v>
      </c>
      <c r="S335" s="10">
        <f t="shared" si="73"/>
        <v>-2.1549841350410048E-4</v>
      </c>
      <c r="T335" s="3">
        <f>EXP(SUM($S$4:S335))-1</f>
        <v>0.8889966160599978</v>
      </c>
      <c r="U335" s="3">
        <f>T335-C335</f>
        <v>0</v>
      </c>
    </row>
    <row r="336" spans="1:21" x14ac:dyDescent="0.3">
      <c r="A336" s="2">
        <v>44314</v>
      </c>
      <c r="B336">
        <v>0.31310204559692312</v>
      </c>
      <c r="C336">
        <v>0.88845360517692784</v>
      </c>
      <c r="D336">
        <v>416.03887939453119</v>
      </c>
      <c r="E336">
        <v>0</v>
      </c>
      <c r="G336" s="3">
        <f>D336/$D$4-1</f>
        <v>0.31310204559692312</v>
      </c>
      <c r="I336" s="4">
        <f t="shared" si="70"/>
        <v>6.0307787159771493</v>
      </c>
      <c r="J336" s="4">
        <f t="shared" si="74"/>
        <v>-2.8750127996790553E-4</v>
      </c>
      <c r="K336" s="3">
        <f>EXP(SUM($J$4:J336))-1</f>
        <v>0.31310204559692312</v>
      </c>
      <c r="L336" s="6">
        <f>K336-B336</f>
        <v>0</v>
      </c>
      <c r="M336" s="6">
        <f t="shared" si="75"/>
        <v>0</v>
      </c>
      <c r="O336">
        <f t="shared" si="76"/>
        <v>0</v>
      </c>
      <c r="Q336" s="10">
        <f t="shared" si="71"/>
        <v>-2.8750127996790553E-4</v>
      </c>
      <c r="R336">
        <f t="shared" si="72"/>
        <v>-2.904213147389827E-3</v>
      </c>
      <c r="S336" s="10">
        <f t="shared" si="73"/>
        <v>-2.8750127996790553E-4</v>
      </c>
      <c r="T336" s="3">
        <f>EXP(SUM($S$4:S336))-1</f>
        <v>0.88845360517692784</v>
      </c>
      <c r="U336" s="3">
        <f>T336-C336</f>
        <v>0</v>
      </c>
    </row>
    <row r="337" spans="1:21" x14ac:dyDescent="0.3">
      <c r="A337" s="2">
        <v>44315</v>
      </c>
      <c r="B337">
        <v>0.32147019525136772</v>
      </c>
      <c r="C337">
        <v>0.90048836091932105</v>
      </c>
      <c r="D337">
        <v>418.69021606445313</v>
      </c>
      <c r="E337">
        <v>0</v>
      </c>
      <c r="G337" s="3">
        <f>D337/$D$4-1</f>
        <v>0.32147019525136722</v>
      </c>
      <c r="I337" s="4">
        <f t="shared" ref="I337:I400" si="77">LN(D337)</f>
        <v>6.0371313053397353</v>
      </c>
      <c r="J337" s="4">
        <f t="shared" si="74"/>
        <v>6.3525893625859808E-3</v>
      </c>
      <c r="K337" s="3">
        <f>EXP(SUM($J$4:J337))-1</f>
        <v>0.32147019525136766</v>
      </c>
      <c r="L337" s="6">
        <f>K337-B337</f>
        <v>0</v>
      </c>
      <c r="M337" s="6">
        <f t="shared" si="75"/>
        <v>4.4408920985006262E-16</v>
      </c>
      <c r="O337">
        <f t="shared" si="76"/>
        <v>0</v>
      </c>
      <c r="Q337" s="10">
        <f t="shared" si="71"/>
        <v>6.3525893625859808E-3</v>
      </c>
      <c r="R337">
        <f t="shared" si="72"/>
        <v>-2.904213147389827E-3</v>
      </c>
      <c r="S337" s="10">
        <f t="shared" si="73"/>
        <v>6.3525893625859808E-3</v>
      </c>
      <c r="T337" s="3">
        <f>EXP(SUM($S$4:S337))-1</f>
        <v>0.90048836091932105</v>
      </c>
      <c r="U337" s="3">
        <f>T337-C337</f>
        <v>0</v>
      </c>
    </row>
    <row r="338" spans="1:21" x14ac:dyDescent="0.3">
      <c r="A338" s="2">
        <v>44316</v>
      </c>
      <c r="B338">
        <v>0.31278746581617822</v>
      </c>
      <c r="C338">
        <v>0.88800118845649445</v>
      </c>
      <c r="D338">
        <v>415.939208984375</v>
      </c>
      <c r="E338">
        <v>0</v>
      </c>
      <c r="G338" s="3">
        <f>D338/$D$4-1</f>
        <v>0.31278746581617756</v>
      </c>
      <c r="I338" s="4">
        <f t="shared" si="77"/>
        <v>6.0305391173338077</v>
      </c>
      <c r="J338" s="4">
        <f t="shared" si="74"/>
        <v>-6.5921880059276461E-3</v>
      </c>
      <c r="K338" s="3">
        <f>EXP(SUM($J$4:J338))-1</f>
        <v>0.31278746581617822</v>
      </c>
      <c r="L338" s="6">
        <f>K338-B338</f>
        <v>0</v>
      </c>
      <c r="M338" s="6">
        <f t="shared" si="75"/>
        <v>6.6613381477509392E-16</v>
      </c>
      <c r="O338">
        <f t="shared" si="76"/>
        <v>0</v>
      </c>
      <c r="Q338" s="10">
        <f t="shared" si="71"/>
        <v>-6.5921880059276461E-3</v>
      </c>
      <c r="R338">
        <f t="shared" si="72"/>
        <v>-2.904213147389827E-3</v>
      </c>
      <c r="S338" s="10">
        <f t="shared" si="73"/>
        <v>-6.5921880059276461E-3</v>
      </c>
      <c r="T338" s="3">
        <f>EXP(SUM($S$4:S338))-1</f>
        <v>0.88800118845649445</v>
      </c>
      <c r="U338" s="3">
        <f>T338-C338</f>
        <v>0</v>
      </c>
    </row>
    <row r="339" spans="1:21" x14ac:dyDescent="0.3">
      <c r="A339" s="2">
        <v>44319</v>
      </c>
      <c r="B339">
        <v>0.31561887648206999</v>
      </c>
      <c r="C339">
        <v>0.89207321598677591</v>
      </c>
      <c r="D339">
        <v>416.8363037109375</v>
      </c>
      <c r="E339">
        <v>0</v>
      </c>
      <c r="G339" s="3">
        <f>D339/$D$4-1</f>
        <v>0.31561887648206954</v>
      </c>
      <c r="I339" s="4">
        <f t="shared" si="77"/>
        <v>6.0326935876800016</v>
      </c>
      <c r="J339" s="4">
        <f t="shared" si="74"/>
        <v>2.1544703461939818E-3</v>
      </c>
      <c r="K339" s="3">
        <f>EXP(SUM($J$4:J339))-1</f>
        <v>0.31561887648206999</v>
      </c>
      <c r="L339" s="6">
        <f>K339-B339</f>
        <v>0</v>
      </c>
      <c r="M339" s="6">
        <f t="shared" si="75"/>
        <v>4.4408920985006262E-16</v>
      </c>
      <c r="O339">
        <f t="shared" si="76"/>
        <v>0</v>
      </c>
      <c r="Q339" s="10">
        <f t="shared" si="71"/>
        <v>2.1544703461939818E-3</v>
      </c>
      <c r="R339">
        <f t="shared" si="72"/>
        <v>-2.904213147389827E-3</v>
      </c>
      <c r="S339" s="10">
        <f t="shared" si="73"/>
        <v>2.1544703461939818E-3</v>
      </c>
      <c r="T339" s="3">
        <f>EXP(SUM($S$4:S339))-1</f>
        <v>0.89207321598677591</v>
      </c>
      <c r="U339" s="3">
        <f>T339-C339</f>
        <v>0</v>
      </c>
    </row>
    <row r="340" spans="1:21" x14ac:dyDescent="0.3">
      <c r="A340" s="2">
        <v>44320</v>
      </c>
      <c r="B340">
        <v>0.30750240991614081</v>
      </c>
      <c r="C340">
        <v>0.88040042132536844</v>
      </c>
      <c r="D340">
        <v>414.26470947265619</v>
      </c>
      <c r="E340">
        <v>0</v>
      </c>
      <c r="G340" s="3">
        <f>D340/$D$4-1</f>
        <v>0.30750240991614008</v>
      </c>
      <c r="I340" s="4">
        <f t="shared" si="77"/>
        <v>6.0265051643610006</v>
      </c>
      <c r="J340" s="4">
        <f t="shared" si="74"/>
        <v>-6.1884233190010463E-3</v>
      </c>
      <c r="K340" s="3">
        <f>EXP(SUM($J$4:J340))-1</f>
        <v>0.30750240991614075</v>
      </c>
      <c r="L340" s="6">
        <f>K340-B340</f>
        <v>0</v>
      </c>
      <c r="M340" s="6">
        <f t="shared" si="75"/>
        <v>6.6613381477509392E-16</v>
      </c>
      <c r="O340">
        <f t="shared" si="76"/>
        <v>0</v>
      </c>
      <c r="Q340" s="10">
        <f t="shared" si="71"/>
        <v>-6.1884233190010463E-3</v>
      </c>
      <c r="R340">
        <f t="shared" si="72"/>
        <v>-2.904213147389827E-3</v>
      </c>
      <c r="S340" s="10">
        <f t="shared" si="73"/>
        <v>-6.1884233190010463E-3</v>
      </c>
      <c r="T340" s="3">
        <f>EXP(SUM($S$4:S340))-1</f>
        <v>0.88040042132536844</v>
      </c>
      <c r="U340" s="3">
        <f>T340-C340</f>
        <v>0</v>
      </c>
    </row>
    <row r="341" spans="1:21" x14ac:dyDescent="0.3">
      <c r="A341" s="2">
        <v>44321</v>
      </c>
      <c r="B341">
        <v>0.30791138289502817</v>
      </c>
      <c r="C341">
        <v>0</v>
      </c>
      <c r="D341">
        <v>414.394287109375</v>
      </c>
      <c r="E341">
        <v>1</v>
      </c>
      <c r="G341" s="3">
        <f>D341/$D$4-1</f>
        <v>0.30791138289502773</v>
      </c>
      <c r="I341" s="4">
        <f t="shared" si="77"/>
        <v>6.0268179049172712</v>
      </c>
      <c r="J341" s="4">
        <f t="shared" si="74"/>
        <v>3.127405562706187E-4</v>
      </c>
      <c r="K341" s="3">
        <f>EXP(SUM($J$4:J341))-1</f>
        <v>0.30791138289502817</v>
      </c>
      <c r="L341" s="6">
        <f>K341-B341</f>
        <v>0</v>
      </c>
      <c r="M341" s="6">
        <f t="shared" si="75"/>
        <v>4.4408920985006262E-16</v>
      </c>
      <c r="O341">
        <f t="shared" si="76"/>
        <v>1</v>
      </c>
      <c r="Q341" s="10">
        <f t="shared" si="71"/>
        <v>0</v>
      </c>
      <c r="R341">
        <f t="shared" si="72"/>
        <v>-2.904213147389827E-3</v>
      </c>
      <c r="S341" s="10">
        <f t="shared" si="73"/>
        <v>-2.904213147389827E-3</v>
      </c>
      <c r="T341" s="3">
        <f>EXP(SUM($S$4:S341))-1</f>
        <v>0.87494726010352486</v>
      </c>
      <c r="U341" s="3">
        <f>T341-C341</f>
        <v>0.87494726010352486</v>
      </c>
    </row>
    <row r="342" spans="1:21" x14ac:dyDescent="0.3">
      <c r="A342" s="2">
        <v>44322</v>
      </c>
      <c r="B342">
        <v>0.31835579763023031</v>
      </c>
      <c r="C342">
        <v>0.88443901079913267</v>
      </c>
      <c r="D342">
        <v>417.70346069335938</v>
      </c>
      <c r="E342">
        <v>0</v>
      </c>
      <c r="G342" s="3">
        <f>D342/$D$4-1</f>
        <v>0.31835579763022981</v>
      </c>
      <c r="I342" s="4">
        <f t="shared" si="77"/>
        <v>6.0347717565857808</v>
      </c>
      <c r="J342" s="4">
        <f t="shared" si="74"/>
        <v>7.9538516685095928E-3</v>
      </c>
      <c r="K342" s="3">
        <f>EXP(SUM($J$4:J342))-1</f>
        <v>0.31835579763023025</v>
      </c>
      <c r="L342" s="6">
        <f>K342-B342</f>
        <v>0</v>
      </c>
      <c r="M342" s="6">
        <f t="shared" si="75"/>
        <v>4.4408920985006262E-16</v>
      </c>
      <c r="O342">
        <f t="shared" si="76"/>
        <v>1</v>
      </c>
      <c r="Q342" s="10">
        <f t="shared" si="71"/>
        <v>7.9538516685095928E-3</v>
      </c>
      <c r="R342">
        <f t="shared" si="72"/>
        <v>-2.904213147389827E-3</v>
      </c>
      <c r="S342" s="10">
        <f t="shared" si="73"/>
        <v>5.0496385211197658E-3</v>
      </c>
      <c r="T342" s="3">
        <f>EXP(SUM($S$4:S342))-1</f>
        <v>0.88443901079913267</v>
      </c>
      <c r="U342" s="3">
        <f>T342-C342</f>
        <v>0</v>
      </c>
    </row>
    <row r="343" spans="1:21" x14ac:dyDescent="0.3">
      <c r="A343" s="2">
        <v>44323</v>
      </c>
      <c r="B343">
        <v>0.3279507699017461</v>
      </c>
      <c r="C343">
        <v>0.8981539275829642</v>
      </c>
      <c r="D343">
        <v>420.74349975585938</v>
      </c>
      <c r="E343">
        <v>0</v>
      </c>
      <c r="G343" s="3">
        <f>D343/$D$4-1</f>
        <v>0.32795076990174632</v>
      </c>
      <c r="I343" s="4">
        <f t="shared" si="77"/>
        <v>6.0420233837676403</v>
      </c>
      <c r="J343" s="4">
        <f t="shared" si="74"/>
        <v>7.2516271818594547E-3</v>
      </c>
      <c r="K343" s="3">
        <f>EXP(SUM($J$4:J343))-1</f>
        <v>0.3279507699017461</v>
      </c>
      <c r="L343" s="6">
        <f>K343-B343</f>
        <v>0</v>
      </c>
      <c r="M343" s="6">
        <f t="shared" si="75"/>
        <v>0</v>
      </c>
      <c r="O343">
        <f t="shared" si="76"/>
        <v>0</v>
      </c>
      <c r="Q343" s="10">
        <f t="shared" si="71"/>
        <v>7.2516271818594547E-3</v>
      </c>
      <c r="R343">
        <f t="shared" si="72"/>
        <v>-2.904213147389827E-3</v>
      </c>
      <c r="S343" s="10">
        <f t="shared" si="73"/>
        <v>7.2516271818594547E-3</v>
      </c>
      <c r="T343" s="3">
        <f>EXP(SUM($S$4:S343))-1</f>
        <v>0.8981539275829642</v>
      </c>
      <c r="U343" s="3">
        <f>T343-C343</f>
        <v>0</v>
      </c>
    </row>
    <row r="344" spans="1:21" x14ac:dyDescent="0.3">
      <c r="A344" s="2">
        <v>44326</v>
      </c>
      <c r="B344">
        <v>0.31480093052429431</v>
      </c>
      <c r="C344">
        <v>0</v>
      </c>
      <c r="D344">
        <v>416.5771484375</v>
      </c>
      <c r="E344">
        <v>1</v>
      </c>
      <c r="G344" s="3">
        <f>D344/$D$4-1</f>
        <v>0.31480093052429448</v>
      </c>
      <c r="I344" s="4">
        <f t="shared" si="77"/>
        <v>6.0320716747960121</v>
      </c>
      <c r="J344" s="4">
        <f t="shared" si="74"/>
        <v>-9.9517089716281149E-3</v>
      </c>
      <c r="K344" s="3">
        <f>EXP(SUM($J$4:J344))-1</f>
        <v>0.31480093052429425</v>
      </c>
      <c r="L344" s="6">
        <f>K344-B344</f>
        <v>0</v>
      </c>
      <c r="M344" s="6">
        <f t="shared" si="75"/>
        <v>0</v>
      </c>
      <c r="O344">
        <f t="shared" si="76"/>
        <v>1</v>
      </c>
      <c r="Q344" s="10">
        <f t="shared" si="71"/>
        <v>0</v>
      </c>
      <c r="R344">
        <f t="shared" si="72"/>
        <v>-2.904213147389827E-3</v>
      </c>
      <c r="S344" s="10">
        <f t="shared" si="73"/>
        <v>-2.904213147389827E-3</v>
      </c>
      <c r="T344" s="3">
        <f>EXP(SUM($S$4:S344))-1</f>
        <v>0.8926492811929736</v>
      </c>
      <c r="U344" s="3">
        <f>T344-C344</f>
        <v>0.8926492811929736</v>
      </c>
    </row>
    <row r="345" spans="1:21" x14ac:dyDescent="0.3">
      <c r="A345" s="2">
        <v>44327</v>
      </c>
      <c r="B345">
        <v>0.30306660384060891</v>
      </c>
      <c r="C345">
        <v>0</v>
      </c>
      <c r="D345">
        <v>412.85928344726563</v>
      </c>
      <c r="E345">
        <v>1</v>
      </c>
      <c r="G345" s="3">
        <f>D345/$D$4-1</f>
        <v>0.30306660384060891</v>
      </c>
      <c r="I345" s="4">
        <f t="shared" si="77"/>
        <v>6.0231068168580899</v>
      </c>
      <c r="J345" s="4">
        <f t="shared" si="74"/>
        <v>-8.9648579379222326E-3</v>
      </c>
      <c r="K345" s="3">
        <f>EXP(SUM($J$4:J345))-1</f>
        <v>0.30306660384060891</v>
      </c>
      <c r="L345" s="6">
        <f>K345-B345</f>
        <v>0</v>
      </c>
      <c r="M345" s="6">
        <f t="shared" si="75"/>
        <v>0</v>
      </c>
      <c r="O345">
        <f t="shared" si="76"/>
        <v>0</v>
      </c>
      <c r="Q345" s="10">
        <f t="shared" si="71"/>
        <v>0</v>
      </c>
      <c r="R345">
        <f t="shared" si="72"/>
        <v>-2.904213147389827E-3</v>
      </c>
      <c r="S345" s="10">
        <f t="shared" si="73"/>
        <v>0</v>
      </c>
      <c r="T345" s="3">
        <f>EXP(SUM($S$4:S345))-1</f>
        <v>0.8926492811929736</v>
      </c>
      <c r="U345" s="3">
        <f>T345-C345</f>
        <v>0.8926492811929736</v>
      </c>
    </row>
    <row r="346" spans="1:21" x14ac:dyDescent="0.3">
      <c r="A346" s="2">
        <v>44328</v>
      </c>
      <c r="B346">
        <v>0.27538271625866989</v>
      </c>
      <c r="C346">
        <v>0</v>
      </c>
      <c r="D346">
        <v>404.0880126953125</v>
      </c>
      <c r="E346">
        <v>1</v>
      </c>
      <c r="G346" s="3">
        <f>D346/$D$4-1</f>
        <v>0.27538271625866972</v>
      </c>
      <c r="I346" s="4">
        <f t="shared" si="77"/>
        <v>6.0016327074408053</v>
      </c>
      <c r="J346" s="4">
        <f t="shared" si="74"/>
        <v>-2.1474109417284559E-2</v>
      </c>
      <c r="K346" s="3">
        <f>EXP(SUM($J$4:J346))-1</f>
        <v>0.27538271625866995</v>
      </c>
      <c r="L346" s="6">
        <f>K346-B346</f>
        <v>0</v>
      </c>
      <c r="M346" s="6">
        <f t="shared" si="75"/>
        <v>0</v>
      </c>
      <c r="O346">
        <f t="shared" si="76"/>
        <v>0</v>
      </c>
      <c r="Q346" s="10">
        <f t="shared" si="71"/>
        <v>0</v>
      </c>
      <c r="R346">
        <f t="shared" si="72"/>
        <v>-2.904213147389827E-3</v>
      </c>
      <c r="S346" s="10">
        <f t="shared" si="73"/>
        <v>0</v>
      </c>
      <c r="T346" s="3">
        <f>EXP(SUM($S$4:S346))-1</f>
        <v>0.8926492811929736</v>
      </c>
      <c r="U346" s="3">
        <f>T346-C346</f>
        <v>0.8926492811929736</v>
      </c>
    </row>
    <row r="347" spans="1:21" x14ac:dyDescent="0.3">
      <c r="A347" s="2">
        <v>44329</v>
      </c>
      <c r="B347">
        <v>0.29070321391502141</v>
      </c>
      <c r="C347">
        <v>0.90983005988656185</v>
      </c>
      <c r="D347">
        <v>408.94210815429688</v>
      </c>
      <c r="E347">
        <v>0</v>
      </c>
      <c r="G347" s="3">
        <f>D347/$D$4-1</f>
        <v>0.29070321391502141</v>
      </c>
      <c r="I347" s="4">
        <f t="shared" si="77"/>
        <v>6.0135736011693632</v>
      </c>
      <c r="J347" s="4">
        <f t="shared" si="74"/>
        <v>1.1940893728557889E-2</v>
      </c>
      <c r="K347" s="3">
        <f>EXP(SUM($J$4:J347))-1</f>
        <v>0.29070321391502141</v>
      </c>
      <c r="L347" s="6">
        <f>K347-B347</f>
        <v>0</v>
      </c>
      <c r="M347" s="6">
        <f t="shared" si="75"/>
        <v>0</v>
      </c>
      <c r="O347">
        <f t="shared" si="76"/>
        <v>1</v>
      </c>
      <c r="Q347" s="10">
        <f t="shared" si="71"/>
        <v>1.1940893728557889E-2</v>
      </c>
      <c r="R347">
        <f t="shared" si="72"/>
        <v>-2.904213147389827E-3</v>
      </c>
      <c r="S347" s="10">
        <f t="shared" si="73"/>
        <v>9.0366805811680617E-3</v>
      </c>
      <c r="T347" s="3">
        <f>EXP(SUM($S$4:S347))-1</f>
        <v>0.90983005988656185</v>
      </c>
      <c r="U347" s="3">
        <f>T347-C347</f>
        <v>0</v>
      </c>
    </row>
    <row r="348" spans="1:21" x14ac:dyDescent="0.3">
      <c r="A348" s="2">
        <v>44330</v>
      </c>
      <c r="B348">
        <v>0.31052241433913591</v>
      </c>
      <c r="C348">
        <v>0.93915617012229768</v>
      </c>
      <c r="D348">
        <v>415.2215576171875</v>
      </c>
      <c r="E348">
        <v>0</v>
      </c>
      <c r="G348" s="3">
        <f>D348/$D$4-1</f>
        <v>0.31052241433913585</v>
      </c>
      <c r="I348" s="4">
        <f t="shared" si="77"/>
        <v>6.0288122515471505</v>
      </c>
      <c r="J348" s="4">
        <f t="shared" si="74"/>
        <v>1.5238650377787266E-2</v>
      </c>
      <c r="K348" s="3">
        <f>EXP(SUM($J$4:J348))-1</f>
        <v>0.31052241433913585</v>
      </c>
      <c r="L348" s="6">
        <f>K348-B348</f>
        <v>0</v>
      </c>
      <c r="M348" s="6">
        <f t="shared" si="75"/>
        <v>0</v>
      </c>
      <c r="O348">
        <f t="shared" si="76"/>
        <v>0</v>
      </c>
      <c r="Q348" s="10">
        <f t="shared" si="71"/>
        <v>1.5238650377787266E-2</v>
      </c>
      <c r="R348">
        <f t="shared" si="72"/>
        <v>-2.904213147389827E-3</v>
      </c>
      <c r="S348" s="10">
        <f t="shared" si="73"/>
        <v>1.5238650377787266E-2</v>
      </c>
      <c r="T348" s="3">
        <f>EXP(SUM($S$4:S348))-1</f>
        <v>0.93915617012229768</v>
      </c>
      <c r="U348" s="3">
        <f>T348-C348</f>
        <v>0</v>
      </c>
    </row>
    <row r="349" spans="1:21" x14ac:dyDescent="0.3">
      <c r="A349" s="2">
        <v>44333</v>
      </c>
      <c r="B349">
        <v>0.30718773381580528</v>
      </c>
      <c r="C349">
        <v>0.93422190403005079</v>
      </c>
      <c r="D349">
        <v>414.16500854492188</v>
      </c>
      <c r="E349">
        <v>0</v>
      </c>
      <c r="G349" s="3">
        <f>D349/$D$4-1</f>
        <v>0.30718773381580466</v>
      </c>
      <c r="I349" s="4">
        <f t="shared" si="77"/>
        <v>6.0262644657813933</v>
      </c>
      <c r="J349" s="4">
        <f t="shared" si="74"/>
        <v>-2.5477857657572045E-3</v>
      </c>
      <c r="K349" s="3">
        <f>EXP(SUM($J$4:J349))-1</f>
        <v>0.30718773381580533</v>
      </c>
      <c r="L349" s="6">
        <f>K349-B349</f>
        <v>0</v>
      </c>
      <c r="M349" s="6">
        <f t="shared" si="75"/>
        <v>6.6613381477509392E-16</v>
      </c>
      <c r="O349">
        <f t="shared" si="76"/>
        <v>0</v>
      </c>
      <c r="Q349" s="10">
        <f t="shared" si="71"/>
        <v>-2.5477857657572045E-3</v>
      </c>
      <c r="R349">
        <f t="shared" si="72"/>
        <v>-2.904213147389827E-3</v>
      </c>
      <c r="S349" s="10">
        <f t="shared" si="73"/>
        <v>-2.5477857657572045E-3</v>
      </c>
      <c r="T349" s="3">
        <f>EXP(SUM($S$4:S349))-1</f>
        <v>0.93422190403005079</v>
      </c>
      <c r="U349" s="3">
        <f>T349-C349</f>
        <v>0</v>
      </c>
    </row>
    <row r="350" spans="1:21" x14ac:dyDescent="0.3">
      <c r="A350" s="2">
        <v>44334</v>
      </c>
      <c r="B350">
        <v>0.29592546944241832</v>
      </c>
      <c r="C350">
        <v>0.91755733636585313</v>
      </c>
      <c r="D350">
        <v>410.59671020507813</v>
      </c>
      <c r="E350">
        <v>0</v>
      </c>
      <c r="G350" s="3">
        <f>D350/$D$4-1</f>
        <v>0.29592546944241738</v>
      </c>
      <c r="I350" s="4">
        <f t="shared" si="77"/>
        <v>6.0176114923878021</v>
      </c>
      <c r="J350" s="4">
        <f t="shared" si="74"/>
        <v>-8.6529733935911679E-3</v>
      </c>
      <c r="K350" s="3">
        <f>EXP(SUM($J$4:J350))-1</f>
        <v>0.29592546944241827</v>
      </c>
      <c r="L350" s="6">
        <f>K350-B350</f>
        <v>0</v>
      </c>
      <c r="M350" s="6">
        <f t="shared" si="75"/>
        <v>8.8817841970012523E-16</v>
      </c>
      <c r="O350">
        <f t="shared" si="76"/>
        <v>0</v>
      </c>
      <c r="Q350" s="10">
        <f t="shared" si="71"/>
        <v>-8.6529733935911679E-3</v>
      </c>
      <c r="R350">
        <f t="shared" si="72"/>
        <v>-2.904213147389827E-3</v>
      </c>
      <c r="S350" s="10">
        <f t="shared" si="73"/>
        <v>-8.6529733935911679E-3</v>
      </c>
      <c r="T350" s="3">
        <f>EXP(SUM($S$4:S350))-1</f>
        <v>0.91755733636585313</v>
      </c>
      <c r="U350" s="3">
        <f>T350-C350</f>
        <v>0</v>
      </c>
    </row>
    <row r="351" spans="1:21" x14ac:dyDescent="0.3">
      <c r="A351" s="2">
        <v>44335</v>
      </c>
      <c r="B351">
        <v>0.29252779590726519</v>
      </c>
      <c r="C351">
        <v>0.91252986066023856</v>
      </c>
      <c r="D351">
        <v>409.52020263671881</v>
      </c>
      <c r="E351">
        <v>0</v>
      </c>
      <c r="G351" s="3">
        <f>D351/$D$4-1</f>
        <v>0.29252779590726519</v>
      </c>
      <c r="I351" s="4">
        <f t="shared" si="77"/>
        <v>6.0149862369644005</v>
      </c>
      <c r="J351" s="4">
        <f t="shared" si="74"/>
        <v>-2.6252554234016401E-3</v>
      </c>
      <c r="K351" s="3">
        <f>EXP(SUM($J$4:J351))-1</f>
        <v>0.29252779590726519</v>
      </c>
      <c r="L351" s="6">
        <f>K351-B351</f>
        <v>0</v>
      </c>
      <c r="M351" s="6">
        <f t="shared" si="75"/>
        <v>0</v>
      </c>
      <c r="O351">
        <f t="shared" si="76"/>
        <v>0</v>
      </c>
      <c r="Q351" s="10">
        <f t="shared" si="71"/>
        <v>-2.6252554234016401E-3</v>
      </c>
      <c r="R351">
        <f t="shared" si="72"/>
        <v>-2.904213147389827E-3</v>
      </c>
      <c r="S351" s="10">
        <f t="shared" si="73"/>
        <v>-2.6252554234016401E-3</v>
      </c>
      <c r="T351" s="3">
        <f>EXP(SUM($S$4:S351))-1</f>
        <v>0.91252986066023856</v>
      </c>
      <c r="U351" s="3">
        <f>T351-C351</f>
        <v>0</v>
      </c>
    </row>
    <row r="352" spans="1:21" x14ac:dyDescent="0.3">
      <c r="A352" s="2">
        <v>44336</v>
      </c>
      <c r="B352">
        <v>0.30643278086985082</v>
      </c>
      <c r="C352">
        <v>0.93310481389310862</v>
      </c>
      <c r="D352">
        <v>413.92581176757813</v>
      </c>
      <c r="E352">
        <v>0</v>
      </c>
      <c r="G352" s="3">
        <f>D352/$D$4-1</f>
        <v>0.3064327808698506</v>
      </c>
      <c r="I352" s="4">
        <f t="shared" si="77"/>
        <v>6.0256867591382832</v>
      </c>
      <c r="J352" s="4">
        <f t="shared" si="74"/>
        <v>1.0700522173882732E-2</v>
      </c>
      <c r="K352" s="3">
        <f>EXP(SUM($J$4:J352))-1</f>
        <v>0.30643278086985082</v>
      </c>
      <c r="L352" s="6">
        <f>K352-B352</f>
        <v>0</v>
      </c>
      <c r="M352" s="6">
        <f t="shared" si="75"/>
        <v>0</v>
      </c>
      <c r="O352">
        <f t="shared" si="76"/>
        <v>0</v>
      </c>
      <c r="Q352" s="10">
        <f t="shared" si="71"/>
        <v>1.0700522173882732E-2</v>
      </c>
      <c r="R352">
        <f t="shared" si="72"/>
        <v>-2.904213147389827E-3</v>
      </c>
      <c r="S352" s="10">
        <f t="shared" si="73"/>
        <v>1.0700522173882732E-2</v>
      </c>
      <c r="T352" s="3">
        <f>EXP(SUM($S$4:S352))-1</f>
        <v>0.93310481389310862</v>
      </c>
      <c r="U352" s="3">
        <f>T352-C352</f>
        <v>0</v>
      </c>
    </row>
    <row r="353" spans="1:21" x14ac:dyDescent="0.3">
      <c r="A353" s="2">
        <v>44337</v>
      </c>
      <c r="B353">
        <v>0.30536315182356089</v>
      </c>
      <c r="C353">
        <v>0.93152210325637297</v>
      </c>
      <c r="D353">
        <v>413.5869140625</v>
      </c>
      <c r="E353">
        <v>0</v>
      </c>
      <c r="G353" s="3">
        <f>D353/$D$4-1</f>
        <v>0.30536315182356111</v>
      </c>
      <c r="I353" s="4">
        <f t="shared" si="77"/>
        <v>6.0248676835798136</v>
      </c>
      <c r="J353" s="4">
        <f t="shared" si="74"/>
        <v>-8.1907555846960634E-4</v>
      </c>
      <c r="K353" s="3">
        <f>EXP(SUM($J$4:J353))-1</f>
        <v>0.30536315182356089</v>
      </c>
      <c r="L353" s="6">
        <f>K353-B353</f>
        <v>0</v>
      </c>
      <c r="M353" s="6">
        <f t="shared" si="75"/>
        <v>0</v>
      </c>
      <c r="O353">
        <f t="shared" si="76"/>
        <v>0</v>
      </c>
      <c r="Q353" s="10">
        <f t="shared" si="71"/>
        <v>-8.1907555846960634E-4</v>
      </c>
      <c r="R353">
        <f t="shared" si="72"/>
        <v>-2.904213147389827E-3</v>
      </c>
      <c r="S353" s="10">
        <f t="shared" si="73"/>
        <v>-8.1907555846960634E-4</v>
      </c>
      <c r="T353" s="3">
        <f>EXP(SUM($S$4:S353))-1</f>
        <v>0.93152210325637297</v>
      </c>
      <c r="U353" s="3">
        <f>T353-C353</f>
        <v>0</v>
      </c>
    </row>
    <row r="354" spans="1:21" x14ac:dyDescent="0.3">
      <c r="A354" s="2">
        <v>44340</v>
      </c>
      <c r="B354">
        <v>0.31867037741097648</v>
      </c>
      <c r="C354">
        <v>0.95121256281868338</v>
      </c>
      <c r="D354">
        <v>417.80313110351563</v>
      </c>
      <c r="E354">
        <v>0</v>
      </c>
      <c r="G354" s="3">
        <f>D354/$D$4-1</f>
        <v>0.31867037741097559</v>
      </c>
      <c r="I354" s="4">
        <f t="shared" si="77"/>
        <v>6.0350103433584232</v>
      </c>
      <c r="J354" s="4">
        <f t="shared" si="74"/>
        <v>1.014265977860962E-2</v>
      </c>
      <c r="K354" s="3">
        <f>EXP(SUM($J$4:J354))-1</f>
        <v>0.31867037741097648</v>
      </c>
      <c r="L354" s="6">
        <f>K354-B354</f>
        <v>0</v>
      </c>
      <c r="M354" s="6">
        <f t="shared" si="75"/>
        <v>8.8817841970012523E-16</v>
      </c>
      <c r="O354">
        <f t="shared" si="76"/>
        <v>0</v>
      </c>
      <c r="Q354" s="10">
        <f t="shared" si="71"/>
        <v>1.014265977860962E-2</v>
      </c>
      <c r="R354">
        <f t="shared" si="72"/>
        <v>-2.904213147389827E-3</v>
      </c>
      <c r="S354" s="10">
        <f t="shared" si="73"/>
        <v>1.014265977860962E-2</v>
      </c>
      <c r="T354" s="3">
        <f>EXP(SUM($S$4:S354))-1</f>
        <v>0.95121256281868338</v>
      </c>
      <c r="U354" s="3">
        <f>T354-C354</f>
        <v>0</v>
      </c>
    </row>
    <row r="355" spans="1:21" x14ac:dyDescent="0.3">
      <c r="A355" s="2">
        <v>44341</v>
      </c>
      <c r="B355">
        <v>0.31574466986653182</v>
      </c>
      <c r="C355">
        <v>0.94688344660158741</v>
      </c>
      <c r="D355">
        <v>416.87615966796881</v>
      </c>
      <c r="E355">
        <v>0</v>
      </c>
      <c r="G355" s="3">
        <f>D355/$D$4-1</f>
        <v>0.31574466986653205</v>
      </c>
      <c r="I355" s="4">
        <f t="shared" si="77"/>
        <v>6.0327891984782376</v>
      </c>
      <c r="J355" s="4">
        <f t="shared" si="74"/>
        <v>-2.2211448801856548E-3</v>
      </c>
      <c r="K355" s="3">
        <f>EXP(SUM($J$4:J355))-1</f>
        <v>0.31574466986653182</v>
      </c>
      <c r="L355" s="6">
        <f>K355-B355</f>
        <v>0</v>
      </c>
      <c r="M355" s="6">
        <f t="shared" si="75"/>
        <v>0</v>
      </c>
      <c r="O355">
        <f t="shared" si="76"/>
        <v>0</v>
      </c>
      <c r="Q355" s="10">
        <f t="shared" si="71"/>
        <v>-2.2211448801856548E-3</v>
      </c>
      <c r="R355">
        <f t="shared" si="72"/>
        <v>-2.904213147389827E-3</v>
      </c>
      <c r="S355" s="10">
        <f t="shared" si="73"/>
        <v>-2.2211448801856548E-3</v>
      </c>
      <c r="T355" s="3">
        <f>EXP(SUM($S$4:S355))-1</f>
        <v>0.94688344660158741</v>
      </c>
      <c r="U355" s="3">
        <f>T355-C355</f>
        <v>0</v>
      </c>
    </row>
    <row r="356" spans="1:21" x14ac:dyDescent="0.3">
      <c r="A356" s="2">
        <v>44342</v>
      </c>
      <c r="B356">
        <v>0.31835579763023031</v>
      </c>
      <c r="C356">
        <v>0.95074708484123316</v>
      </c>
      <c r="D356">
        <v>417.70346069335938</v>
      </c>
      <c r="E356">
        <v>0</v>
      </c>
      <c r="G356" s="3">
        <f>D356/$D$4-1</f>
        <v>0.31835579763022981</v>
      </c>
      <c r="I356" s="4">
        <f t="shared" si="77"/>
        <v>6.0347717565857808</v>
      </c>
      <c r="J356" s="4">
        <f t="shared" si="74"/>
        <v>1.9825581075432197E-3</v>
      </c>
      <c r="K356" s="3">
        <f>EXP(SUM($J$4:J356))-1</f>
        <v>0.31835579763023025</v>
      </c>
      <c r="L356" s="6">
        <f>K356-B356</f>
        <v>0</v>
      </c>
      <c r="M356" s="6">
        <f t="shared" si="75"/>
        <v>4.4408920985006262E-16</v>
      </c>
      <c r="O356">
        <f t="shared" si="76"/>
        <v>0</v>
      </c>
      <c r="Q356" s="10">
        <f t="shared" si="71"/>
        <v>1.9825581075432197E-3</v>
      </c>
      <c r="R356">
        <f t="shared" si="72"/>
        <v>-2.904213147389827E-3</v>
      </c>
      <c r="S356" s="10">
        <f t="shared" si="73"/>
        <v>1.9825581075432197E-3</v>
      </c>
      <c r="T356" s="3">
        <f>EXP(SUM($S$4:S356))-1</f>
        <v>0.95074708484123316</v>
      </c>
      <c r="U356" s="3">
        <f>T356-C356</f>
        <v>0</v>
      </c>
    </row>
    <row r="357" spans="1:21" x14ac:dyDescent="0.3">
      <c r="A357" s="2">
        <v>44343</v>
      </c>
      <c r="B357">
        <v>0.31904785388395301</v>
      </c>
      <c r="C357">
        <v>0.95177110788715313</v>
      </c>
      <c r="D357">
        <v>417.9227294921875</v>
      </c>
      <c r="E357">
        <v>0</v>
      </c>
      <c r="G357" s="3">
        <f>D357/$D$4-1</f>
        <v>0.31904785388395251</v>
      </c>
      <c r="I357" s="4">
        <f t="shared" si="77"/>
        <v>6.0352965577622779</v>
      </c>
      <c r="J357" s="4">
        <f t="shared" si="74"/>
        <v>5.2480117649711389E-4</v>
      </c>
      <c r="K357" s="3">
        <f>EXP(SUM($J$4:J357))-1</f>
        <v>0.31904785388395296</v>
      </c>
      <c r="L357" s="6">
        <f>K357-B357</f>
        <v>0</v>
      </c>
      <c r="M357" s="6">
        <f t="shared" si="75"/>
        <v>4.4408920985006262E-16</v>
      </c>
      <c r="O357">
        <f t="shared" si="76"/>
        <v>0</v>
      </c>
      <c r="Q357" s="10">
        <f t="shared" si="71"/>
        <v>5.2480117649711389E-4</v>
      </c>
      <c r="R357">
        <f t="shared" si="72"/>
        <v>-2.904213147389827E-3</v>
      </c>
      <c r="S357" s="10">
        <f t="shared" si="73"/>
        <v>5.2480117649711389E-4</v>
      </c>
      <c r="T357" s="3">
        <f>EXP(SUM($S$4:S357))-1</f>
        <v>0.95177110788715313</v>
      </c>
      <c r="U357" s="3">
        <f>T357-C357</f>
        <v>0</v>
      </c>
    </row>
    <row r="358" spans="1:21" x14ac:dyDescent="0.3">
      <c r="A358" s="2">
        <v>44344</v>
      </c>
      <c r="B358">
        <v>0.32140729855913591</v>
      </c>
      <c r="C358">
        <v>0.95526233524036885</v>
      </c>
      <c r="D358">
        <v>418.6702880859375</v>
      </c>
      <c r="E358">
        <v>0</v>
      </c>
      <c r="G358" s="3">
        <f>D358/$D$4-1</f>
        <v>0.32140729855913608</v>
      </c>
      <c r="I358" s="4">
        <f t="shared" si="77"/>
        <v>6.0370837082094173</v>
      </c>
      <c r="J358" s="4">
        <f t="shared" si="74"/>
        <v>1.7871504471393962E-3</v>
      </c>
      <c r="K358" s="3">
        <f>EXP(SUM($J$4:J358))-1</f>
        <v>0.32140729855913586</v>
      </c>
      <c r="L358" s="6">
        <f>K358-B358</f>
        <v>0</v>
      </c>
      <c r="M358" s="6">
        <f t="shared" si="75"/>
        <v>0</v>
      </c>
      <c r="O358">
        <f t="shared" si="76"/>
        <v>0</v>
      </c>
      <c r="Q358" s="10">
        <f t="shared" si="71"/>
        <v>1.7871504471393962E-3</v>
      </c>
      <c r="R358">
        <f t="shared" si="72"/>
        <v>-2.904213147389827E-3</v>
      </c>
      <c r="S358" s="10">
        <f t="shared" si="73"/>
        <v>1.7871504471393962E-3</v>
      </c>
      <c r="T358" s="3">
        <f>EXP(SUM($S$4:S358))-1</f>
        <v>0.95526233524036885</v>
      </c>
      <c r="U358" s="3">
        <f>T358-C358</f>
        <v>0</v>
      </c>
    </row>
    <row r="359" spans="1:21" x14ac:dyDescent="0.3">
      <c r="A359" s="2">
        <v>44348</v>
      </c>
      <c r="B359">
        <v>0.32024337263429459</v>
      </c>
      <c r="C359">
        <v>0.95354009522827488</v>
      </c>
      <c r="D359">
        <v>418.301513671875</v>
      </c>
      <c r="E359">
        <v>0</v>
      </c>
      <c r="G359" s="3">
        <f>D359/$D$4-1</f>
        <v>0.32024337263429459</v>
      </c>
      <c r="I359" s="4">
        <f t="shared" si="77"/>
        <v>6.0362024970690857</v>
      </c>
      <c r="J359" s="4">
        <f t="shared" si="74"/>
        <v>-8.8121114033157255E-4</v>
      </c>
      <c r="K359" s="3">
        <f>EXP(SUM($J$4:J359))-1</f>
        <v>0.32024337263429459</v>
      </c>
      <c r="L359" s="6">
        <f>K359-B359</f>
        <v>0</v>
      </c>
      <c r="M359" s="6">
        <f t="shared" si="75"/>
        <v>0</v>
      </c>
      <c r="O359">
        <f t="shared" si="76"/>
        <v>0</v>
      </c>
      <c r="Q359" s="10">
        <f t="shared" si="71"/>
        <v>-8.8121114033157255E-4</v>
      </c>
      <c r="R359">
        <f t="shared" si="72"/>
        <v>-2.904213147389827E-3</v>
      </c>
      <c r="S359" s="10">
        <f t="shared" si="73"/>
        <v>-8.8121114033157255E-4</v>
      </c>
      <c r="T359" s="3">
        <f>EXP(SUM($S$4:S359))-1</f>
        <v>0.95354009522827488</v>
      </c>
      <c r="U359" s="3">
        <f>T359-C359</f>
        <v>0</v>
      </c>
    </row>
    <row r="360" spans="1:21" x14ac:dyDescent="0.3">
      <c r="A360" s="2">
        <v>44349</v>
      </c>
      <c r="B360">
        <v>0.32231954139546359</v>
      </c>
      <c r="C360">
        <v>0.95661216436603635</v>
      </c>
      <c r="D360">
        <v>418.95932006835938</v>
      </c>
      <c r="E360">
        <v>0</v>
      </c>
      <c r="G360" s="3">
        <f>D360/$D$4-1</f>
        <v>0.32231954139546271</v>
      </c>
      <c r="I360" s="4">
        <f t="shared" si="77"/>
        <v>6.0377738270664389</v>
      </c>
      <c r="J360" s="4">
        <f t="shared" si="74"/>
        <v>1.5713299973532102E-3</v>
      </c>
      <c r="K360" s="3">
        <f>EXP(SUM($J$4:J360))-1</f>
        <v>0.32231954139546359</v>
      </c>
      <c r="L360" s="6">
        <f>K360-B360</f>
        <v>0</v>
      </c>
      <c r="M360" s="6">
        <f t="shared" si="75"/>
        <v>8.8817841970012523E-16</v>
      </c>
      <c r="O360">
        <f t="shared" si="76"/>
        <v>0</v>
      </c>
      <c r="Q360" s="10">
        <f t="shared" si="71"/>
        <v>1.5713299973532102E-3</v>
      </c>
      <c r="R360">
        <f t="shared" si="72"/>
        <v>-2.904213147389827E-3</v>
      </c>
      <c r="S360" s="10">
        <f t="shared" si="73"/>
        <v>1.5713299973532102E-3</v>
      </c>
      <c r="T360" s="3">
        <f>EXP(SUM($S$4:S360))-1</f>
        <v>0.95661216436603635</v>
      </c>
      <c r="U360" s="3">
        <f>T360-C360</f>
        <v>0</v>
      </c>
    </row>
    <row r="361" spans="1:21" x14ac:dyDescent="0.3">
      <c r="A361" s="2">
        <v>44350</v>
      </c>
      <c r="B361">
        <v>0.31741196196840221</v>
      </c>
      <c r="C361">
        <v>0.94935050838653878</v>
      </c>
      <c r="D361">
        <v>417.4044189453125</v>
      </c>
      <c r="E361">
        <v>0</v>
      </c>
      <c r="G361" s="3">
        <f>D361/$D$4-1</f>
        <v>0.3174119619684026</v>
      </c>
      <c r="I361" s="4">
        <f t="shared" si="77"/>
        <v>6.0340555814229786</v>
      </c>
      <c r="J361" s="4">
        <f t="shared" si="74"/>
        <v>-3.7182456434603495E-3</v>
      </c>
      <c r="K361" s="3">
        <f>EXP(SUM($J$4:J361))-1</f>
        <v>0.31741196196840216</v>
      </c>
      <c r="L361" s="6">
        <f>K361-B361</f>
        <v>0</v>
      </c>
      <c r="M361" s="6">
        <f t="shared" si="75"/>
        <v>-4.4408920985006262E-16</v>
      </c>
      <c r="O361">
        <f t="shared" si="76"/>
        <v>0</v>
      </c>
      <c r="Q361" s="10">
        <f t="shared" si="71"/>
        <v>-3.7182456434603495E-3</v>
      </c>
      <c r="R361">
        <f t="shared" si="72"/>
        <v>-2.904213147389827E-3</v>
      </c>
      <c r="S361" s="10">
        <f t="shared" si="73"/>
        <v>-3.7182456434603495E-3</v>
      </c>
      <c r="T361" s="3">
        <f>EXP(SUM($S$4:S361))-1</f>
        <v>0.94935050838653878</v>
      </c>
      <c r="U361" s="3">
        <f>T361-C361</f>
        <v>0</v>
      </c>
    </row>
    <row r="362" spans="1:21" x14ac:dyDescent="0.3">
      <c r="A362" s="2">
        <v>44351</v>
      </c>
      <c r="B362">
        <v>0.32946086843283401</v>
      </c>
      <c r="C362">
        <v>0.96717905603905008</v>
      </c>
      <c r="D362">
        <v>421.22195434570313</v>
      </c>
      <c r="E362">
        <v>0</v>
      </c>
      <c r="G362" s="3">
        <f>D362/$D$4-1</f>
        <v>0.32946086843283395</v>
      </c>
      <c r="I362" s="4">
        <f t="shared" si="77"/>
        <v>6.043159902229327</v>
      </c>
      <c r="J362" s="4">
        <f t="shared" si="74"/>
        <v>9.104320806348376E-3</v>
      </c>
      <c r="K362" s="3">
        <f>EXP(SUM($J$4:J362))-1</f>
        <v>0.32946086843283395</v>
      </c>
      <c r="L362" s="6">
        <f>K362-B362</f>
        <v>0</v>
      </c>
      <c r="M362" s="6">
        <f t="shared" si="75"/>
        <v>0</v>
      </c>
      <c r="O362">
        <f t="shared" si="76"/>
        <v>0</v>
      </c>
      <c r="Q362" s="10">
        <f t="shared" si="71"/>
        <v>9.104320806348376E-3</v>
      </c>
      <c r="R362">
        <f t="shared" si="72"/>
        <v>-2.904213147389827E-3</v>
      </c>
      <c r="S362" s="10">
        <f t="shared" si="73"/>
        <v>9.104320806348376E-3</v>
      </c>
      <c r="T362" s="3">
        <f>EXP(SUM($S$4:S362))-1</f>
        <v>0.96717905603905008</v>
      </c>
      <c r="U362" s="3">
        <f>T362-C362</f>
        <v>0</v>
      </c>
    </row>
    <row r="363" spans="1:21" x14ac:dyDescent="0.3">
      <c r="A363" s="2">
        <v>44354</v>
      </c>
      <c r="B363">
        <v>0.32817105280394049</v>
      </c>
      <c r="C363">
        <v>0.96527053932256934</v>
      </c>
      <c r="D363">
        <v>420.81329345703119</v>
      </c>
      <c r="E363">
        <v>0</v>
      </c>
      <c r="G363" s="3">
        <f>D363/$D$4-1</f>
        <v>0.3281710528039401</v>
      </c>
      <c r="I363" s="4">
        <f t="shared" si="77"/>
        <v>6.0421892518395159</v>
      </c>
      <c r="J363" s="4">
        <f t="shared" si="74"/>
        <v>-9.7065038981103413E-4</v>
      </c>
      <c r="K363" s="3">
        <f>EXP(SUM($J$4:J363))-1</f>
        <v>0.32817105280394054</v>
      </c>
      <c r="L363" s="6">
        <f>K363-B363</f>
        <v>0</v>
      </c>
      <c r="M363" s="6">
        <f t="shared" si="75"/>
        <v>4.4408920985006262E-16</v>
      </c>
      <c r="O363">
        <f t="shared" si="76"/>
        <v>0</v>
      </c>
      <c r="Q363" s="10">
        <f t="shared" si="71"/>
        <v>-9.7065038981103413E-4</v>
      </c>
      <c r="R363">
        <f t="shared" si="72"/>
        <v>-2.904213147389827E-3</v>
      </c>
      <c r="S363" s="10">
        <f t="shared" si="73"/>
        <v>-9.7065038981103413E-4</v>
      </c>
      <c r="T363" s="3">
        <f>EXP(SUM($S$4:S363))-1</f>
        <v>0.96527053932256934</v>
      </c>
      <c r="U363" s="3">
        <f>T363-C363</f>
        <v>0</v>
      </c>
    </row>
    <row r="364" spans="1:21" x14ac:dyDescent="0.3">
      <c r="A364" s="2">
        <v>44355</v>
      </c>
      <c r="B364">
        <v>0.32845413607877583</v>
      </c>
      <c r="C364">
        <v>0.96568941249333617</v>
      </c>
      <c r="D364">
        <v>420.90298461914063</v>
      </c>
      <c r="E364">
        <v>0</v>
      </c>
      <c r="G364" s="3">
        <f>D364/$D$4-1</f>
        <v>0.3284541360787756</v>
      </c>
      <c r="I364" s="4">
        <f t="shared" si="77"/>
        <v>6.042402366792345</v>
      </c>
      <c r="J364" s="4">
        <f t="shared" si="74"/>
        <v>2.1311495282905213E-4</v>
      </c>
      <c r="K364" s="3">
        <f>EXP(SUM($J$4:J364))-1</f>
        <v>0.32845413607877583</v>
      </c>
      <c r="L364" s="6">
        <f>K364-B364</f>
        <v>0</v>
      </c>
      <c r="M364" s="6">
        <f t="shared" si="75"/>
        <v>0</v>
      </c>
      <c r="O364">
        <f t="shared" si="76"/>
        <v>0</v>
      </c>
      <c r="Q364" s="10">
        <f t="shared" si="71"/>
        <v>2.1311495282905213E-4</v>
      </c>
      <c r="R364">
        <f t="shared" si="72"/>
        <v>-2.904213147389827E-3</v>
      </c>
      <c r="S364" s="10">
        <f t="shared" si="73"/>
        <v>2.1311495282905213E-4</v>
      </c>
      <c r="T364" s="3">
        <f>EXP(SUM($S$4:S364))-1</f>
        <v>0.96568941249333617</v>
      </c>
      <c r="U364" s="3">
        <f>T364-C364</f>
        <v>0</v>
      </c>
    </row>
    <row r="365" spans="1:21" x14ac:dyDescent="0.3">
      <c r="A365" s="2">
        <v>44356</v>
      </c>
      <c r="B365">
        <v>0.32647216787656919</v>
      </c>
      <c r="C365">
        <v>0.96275673020858998</v>
      </c>
      <c r="D365">
        <v>420.2750244140625</v>
      </c>
      <c r="E365">
        <v>0</v>
      </c>
      <c r="G365" s="3">
        <f>D365/$D$4-1</f>
        <v>0.32647216787656919</v>
      </c>
      <c r="I365" s="4">
        <f t="shared" si="77"/>
        <v>6.0409093170098052</v>
      </c>
      <c r="J365" s="4">
        <f t="shared" si="74"/>
        <v>-1.4930497825398348E-3</v>
      </c>
      <c r="K365" s="3">
        <f>EXP(SUM($J$4:J365))-1</f>
        <v>0.32647216787656919</v>
      </c>
      <c r="L365" s="6">
        <f>K365-B365</f>
        <v>0</v>
      </c>
      <c r="M365" s="6">
        <f t="shared" si="75"/>
        <v>0</v>
      </c>
      <c r="O365">
        <f t="shared" si="76"/>
        <v>0</v>
      </c>
      <c r="Q365" s="10">
        <f t="shared" si="71"/>
        <v>-1.4930497825398348E-3</v>
      </c>
      <c r="R365">
        <f t="shared" si="72"/>
        <v>-2.904213147389827E-3</v>
      </c>
      <c r="S365" s="10">
        <f t="shared" si="73"/>
        <v>-1.4930497825398348E-3</v>
      </c>
      <c r="T365" s="3">
        <f>EXP(SUM($S$4:S365))-1</f>
        <v>0.96275673020858998</v>
      </c>
      <c r="U365" s="3">
        <f>T365-C365</f>
        <v>0</v>
      </c>
    </row>
    <row r="366" spans="1:21" x14ac:dyDescent="0.3">
      <c r="A366" s="2">
        <v>44357</v>
      </c>
      <c r="B366">
        <v>0.33263816274620289</v>
      </c>
      <c r="C366">
        <v>0.97188044062022927</v>
      </c>
      <c r="D366">
        <v>422.2286376953125</v>
      </c>
      <c r="E366">
        <v>0</v>
      </c>
      <c r="G366" s="3">
        <f>D366/$D$4-1</f>
        <v>0.3326381627462025</v>
      </c>
      <c r="I366" s="4">
        <f t="shared" si="77"/>
        <v>6.0455469628043517</v>
      </c>
      <c r="J366" s="4">
        <f t="shared" si="74"/>
        <v>4.6376457945465077E-3</v>
      </c>
      <c r="K366" s="3">
        <f>EXP(SUM($J$4:J366))-1</f>
        <v>0.33263816274620295</v>
      </c>
      <c r="L366" s="6">
        <f>K366-B366</f>
        <v>0</v>
      </c>
      <c r="M366" s="6">
        <f t="shared" si="75"/>
        <v>4.4408920985006262E-16</v>
      </c>
      <c r="O366">
        <f t="shared" si="76"/>
        <v>0</v>
      </c>
      <c r="Q366" s="10">
        <f t="shared" si="71"/>
        <v>4.6376457945465077E-3</v>
      </c>
      <c r="R366">
        <f t="shared" si="72"/>
        <v>-2.904213147389827E-3</v>
      </c>
      <c r="S366" s="10">
        <f t="shared" si="73"/>
        <v>4.6376457945465077E-3</v>
      </c>
      <c r="T366" s="3">
        <f>EXP(SUM($S$4:S366))-1</f>
        <v>0.97188044062022927</v>
      </c>
      <c r="U366" s="3">
        <f>T366-C366</f>
        <v>0</v>
      </c>
    </row>
    <row r="367" spans="1:21" x14ac:dyDescent="0.3">
      <c r="A367" s="2">
        <v>44358</v>
      </c>
      <c r="B367">
        <v>0.33484031753101312</v>
      </c>
      <c r="C367">
        <v>0.97513892898472054</v>
      </c>
      <c r="D367">
        <v>422.92636108398438</v>
      </c>
      <c r="E367">
        <v>0</v>
      </c>
      <c r="G367" s="3">
        <f>D367/$D$4-1</f>
        <v>0.33484031753101307</v>
      </c>
      <c r="I367" s="4">
        <f t="shared" si="77"/>
        <v>6.0471980766194253</v>
      </c>
      <c r="J367" s="4">
        <f t="shared" si="74"/>
        <v>1.6511138150736571E-3</v>
      </c>
      <c r="K367" s="3">
        <f>EXP(SUM($J$4:J367))-1</f>
        <v>0.33484031753101307</v>
      </c>
      <c r="L367" s="6">
        <f>K367-B367</f>
        <v>0</v>
      </c>
      <c r="M367" s="6">
        <f t="shared" si="75"/>
        <v>0</v>
      </c>
      <c r="O367">
        <f t="shared" si="76"/>
        <v>0</v>
      </c>
      <c r="Q367" s="10">
        <f t="shared" si="71"/>
        <v>1.6511138150736571E-3</v>
      </c>
      <c r="R367">
        <f t="shared" si="72"/>
        <v>-2.904213147389827E-3</v>
      </c>
      <c r="S367" s="10">
        <f t="shared" si="73"/>
        <v>1.6511138150736571E-3</v>
      </c>
      <c r="T367" s="3">
        <f>EXP(SUM($S$4:S367))-1</f>
        <v>0.97513892898472054</v>
      </c>
      <c r="U367" s="3">
        <f>T367-C367</f>
        <v>0</v>
      </c>
    </row>
    <row r="368" spans="1:21" x14ac:dyDescent="0.3">
      <c r="A368" s="2">
        <v>44361</v>
      </c>
      <c r="B368">
        <v>0.33782892176768842</v>
      </c>
      <c r="C368">
        <v>0.97956111229283671</v>
      </c>
      <c r="D368">
        <v>423.87326049804688</v>
      </c>
      <c r="E368">
        <v>0</v>
      </c>
      <c r="G368" s="3">
        <f>D368/$D$4-1</f>
        <v>0.33782892176768797</v>
      </c>
      <c r="I368" s="4">
        <f t="shared" si="77"/>
        <v>6.0494344966285869</v>
      </c>
      <c r="J368" s="4">
        <f t="shared" si="74"/>
        <v>2.2364200091615771E-3</v>
      </c>
      <c r="K368" s="3">
        <f>EXP(SUM($J$4:J368))-1</f>
        <v>0.33782892176768842</v>
      </c>
      <c r="L368" s="6">
        <f>K368-B368</f>
        <v>0</v>
      </c>
      <c r="M368" s="6">
        <f t="shared" si="75"/>
        <v>4.4408920985006262E-16</v>
      </c>
      <c r="O368">
        <f t="shared" si="76"/>
        <v>0</v>
      </c>
      <c r="Q368" s="10">
        <f t="shared" si="71"/>
        <v>2.2364200091615771E-3</v>
      </c>
      <c r="R368">
        <f t="shared" si="72"/>
        <v>-2.904213147389827E-3</v>
      </c>
      <c r="S368" s="10">
        <f t="shared" si="73"/>
        <v>2.2364200091615771E-3</v>
      </c>
      <c r="T368" s="3">
        <f>EXP(SUM($S$4:S368))-1</f>
        <v>0.97956111229283671</v>
      </c>
      <c r="U368" s="3">
        <f>T368-C368</f>
        <v>0</v>
      </c>
    </row>
    <row r="369" spans="1:21" x14ac:dyDescent="0.3">
      <c r="A369" s="2">
        <v>44362</v>
      </c>
      <c r="B369">
        <v>0.33537518021395352</v>
      </c>
      <c r="C369">
        <v>0.97593035556426133</v>
      </c>
      <c r="D369">
        <v>423.0958251953125</v>
      </c>
      <c r="E369">
        <v>0</v>
      </c>
      <c r="G369" s="3">
        <f>D369/$D$4-1</f>
        <v>0.33537518021395285</v>
      </c>
      <c r="I369" s="4">
        <f t="shared" si="77"/>
        <v>6.0475986904953807</v>
      </c>
      <c r="J369" s="4">
        <f t="shared" si="74"/>
        <v>-1.8358061332062192E-3</v>
      </c>
      <c r="K369" s="3">
        <f>EXP(SUM($J$4:J369))-1</f>
        <v>0.33537518021395352</v>
      </c>
      <c r="L369" s="6">
        <f>K369-B369</f>
        <v>0</v>
      </c>
      <c r="M369" s="6">
        <f t="shared" si="75"/>
        <v>6.6613381477509392E-16</v>
      </c>
      <c r="O369">
        <f t="shared" si="76"/>
        <v>0</v>
      </c>
      <c r="Q369" s="10">
        <f t="shared" si="71"/>
        <v>-1.8358061332062192E-3</v>
      </c>
      <c r="R369">
        <f t="shared" si="72"/>
        <v>-2.904213147389827E-3</v>
      </c>
      <c r="S369" s="10">
        <f t="shared" si="73"/>
        <v>-1.8358061332062192E-3</v>
      </c>
      <c r="T369" s="3">
        <f>EXP(SUM($S$4:S369))-1</f>
        <v>0.97593035556426133</v>
      </c>
      <c r="U369" s="3">
        <f>T369-C369</f>
        <v>0</v>
      </c>
    </row>
    <row r="370" spans="1:21" x14ac:dyDescent="0.3">
      <c r="A370" s="2">
        <v>44363</v>
      </c>
      <c r="B370">
        <v>0.32791927339583599</v>
      </c>
      <c r="C370">
        <v>0.96489798591379605</v>
      </c>
      <c r="D370">
        <v>420.7335205078125</v>
      </c>
      <c r="E370">
        <v>0</v>
      </c>
      <c r="G370" s="3">
        <f>D370/$D$4-1</f>
        <v>0.32791927339583582</v>
      </c>
      <c r="I370" s="4">
        <f t="shared" si="77"/>
        <v>6.0419996653586834</v>
      </c>
      <c r="J370" s="4">
        <f t="shared" si="74"/>
        <v>-5.5990251366972998E-3</v>
      </c>
      <c r="K370" s="3">
        <f>EXP(SUM($J$4:J370))-1</f>
        <v>0.32791927339583604</v>
      </c>
      <c r="L370" s="6">
        <f>K370-B370</f>
        <v>0</v>
      </c>
      <c r="M370" s="6">
        <f t="shared" si="75"/>
        <v>0</v>
      </c>
      <c r="O370">
        <f t="shared" si="76"/>
        <v>0</v>
      </c>
      <c r="Q370" s="10">
        <f t="shared" si="71"/>
        <v>-5.5990251366972998E-3</v>
      </c>
      <c r="R370">
        <f t="shared" si="72"/>
        <v>-2.904213147389827E-3</v>
      </c>
      <c r="S370" s="10">
        <f t="shared" si="73"/>
        <v>-5.5990251366972998E-3</v>
      </c>
      <c r="T370" s="3">
        <f>EXP(SUM($S$4:S370))-1</f>
        <v>0.96489798591379605</v>
      </c>
      <c r="U370" s="3">
        <f>T370-C370</f>
        <v>0</v>
      </c>
    </row>
    <row r="371" spans="1:21" x14ac:dyDescent="0.3">
      <c r="A371" s="2">
        <v>44364</v>
      </c>
      <c r="B371">
        <v>0.32747890023062781</v>
      </c>
      <c r="C371">
        <v>0.96424637375430433</v>
      </c>
      <c r="D371">
        <v>420.593994140625</v>
      </c>
      <c r="E371">
        <v>0</v>
      </c>
      <c r="G371" s="3">
        <f>D371/$D$4-1</f>
        <v>0.32747890023062753</v>
      </c>
      <c r="I371" s="4">
        <f t="shared" si="77"/>
        <v>6.0416679839004228</v>
      </c>
      <c r="J371" s="4">
        <f t="shared" si="74"/>
        <v>-3.3168145826056872E-4</v>
      </c>
      <c r="K371" s="3">
        <f>EXP(SUM($J$4:J371))-1</f>
        <v>0.32747890023062776</v>
      </c>
      <c r="L371" s="6">
        <f>K371-B371</f>
        <v>0</v>
      </c>
      <c r="M371" s="6">
        <f t="shared" si="75"/>
        <v>0</v>
      </c>
      <c r="O371">
        <f t="shared" si="76"/>
        <v>0</v>
      </c>
      <c r="Q371" s="10">
        <f t="shared" si="71"/>
        <v>-3.3168145826056872E-4</v>
      </c>
      <c r="R371">
        <f t="shared" si="72"/>
        <v>-2.904213147389827E-3</v>
      </c>
      <c r="S371" s="10">
        <f t="shared" si="73"/>
        <v>-3.3168145826056872E-4</v>
      </c>
      <c r="T371" s="3">
        <f>EXP(SUM($S$4:S371))-1</f>
        <v>0.96424637375430433</v>
      </c>
      <c r="U371" s="3">
        <f>T371-C371</f>
        <v>0</v>
      </c>
    </row>
    <row r="372" spans="1:21" x14ac:dyDescent="0.3">
      <c r="A372" s="2">
        <v>44365</v>
      </c>
      <c r="B372">
        <v>0.30957068047093311</v>
      </c>
      <c r="C372">
        <v>0.93774790683534692</v>
      </c>
      <c r="D372">
        <v>414.92001342773438</v>
      </c>
      <c r="E372">
        <v>0</v>
      </c>
      <c r="G372" s="3">
        <f>D372/$D$4-1</f>
        <v>0.3095706804709335</v>
      </c>
      <c r="I372" s="4">
        <f t="shared" si="77"/>
        <v>6.0280857629258513</v>
      </c>
      <c r="J372" s="4">
        <f t="shared" si="74"/>
        <v>-1.3582220974571513E-2</v>
      </c>
      <c r="K372" s="3">
        <f>EXP(SUM($J$4:J372))-1</f>
        <v>0.30957068047093306</v>
      </c>
      <c r="L372" s="6">
        <f>K372-B372</f>
        <v>0</v>
      </c>
      <c r="M372" s="6">
        <f t="shared" si="75"/>
        <v>-4.4408920985006262E-16</v>
      </c>
      <c r="O372">
        <f t="shared" si="76"/>
        <v>0</v>
      </c>
      <c r="Q372" s="10">
        <f t="shared" si="71"/>
        <v>-1.3582220974571513E-2</v>
      </c>
      <c r="R372">
        <f t="shared" si="72"/>
        <v>-2.904213147389827E-3</v>
      </c>
      <c r="S372" s="10">
        <f t="shared" si="73"/>
        <v>-1.3582220974571513E-2</v>
      </c>
      <c r="T372" s="3">
        <f>EXP(SUM($S$4:S372))-1</f>
        <v>0.93774790683534692</v>
      </c>
      <c r="U372" s="3">
        <f>T372-C372</f>
        <v>0</v>
      </c>
    </row>
    <row r="373" spans="1:21" x14ac:dyDescent="0.3">
      <c r="A373" s="2">
        <v>44368</v>
      </c>
      <c r="B373">
        <v>0.32831842177654907</v>
      </c>
      <c r="C373">
        <v>0.96548859850980007</v>
      </c>
      <c r="D373">
        <v>420.8599853515625</v>
      </c>
      <c r="E373">
        <v>0</v>
      </c>
      <c r="G373" s="3">
        <f>D373/$D$4-1</f>
        <v>0.32831842177654935</v>
      </c>
      <c r="I373" s="4">
        <f t="shared" si="77"/>
        <v>6.0423002020045136</v>
      </c>
      <c r="J373" s="4">
        <f t="shared" si="74"/>
        <v>1.4214439078662267E-2</v>
      </c>
      <c r="K373" s="3">
        <f>EXP(SUM($J$4:J373))-1</f>
        <v>0.32831842177654913</v>
      </c>
      <c r="L373" s="6">
        <f>K373-B373</f>
        <v>0</v>
      </c>
      <c r="M373" s="6">
        <f t="shared" si="75"/>
        <v>0</v>
      </c>
      <c r="O373">
        <f t="shared" si="76"/>
        <v>0</v>
      </c>
      <c r="Q373" s="10">
        <f t="shared" si="71"/>
        <v>1.4214439078662267E-2</v>
      </c>
      <c r="R373">
        <f t="shared" si="72"/>
        <v>-2.904213147389827E-3</v>
      </c>
      <c r="S373" s="10">
        <f t="shared" si="73"/>
        <v>1.4214439078662267E-2</v>
      </c>
      <c r="T373" s="3">
        <f>EXP(SUM($S$4:S373))-1</f>
        <v>0.96548859850980007</v>
      </c>
      <c r="U373" s="3">
        <f>T373-C373</f>
        <v>0</v>
      </c>
    </row>
    <row r="374" spans="1:21" x14ac:dyDescent="0.3">
      <c r="A374" s="2">
        <v>44369</v>
      </c>
      <c r="B374">
        <v>0.33541987250368521</v>
      </c>
      <c r="C374">
        <v>0.97599648593215282</v>
      </c>
      <c r="D374">
        <v>423.1099853515625</v>
      </c>
      <c r="E374">
        <v>0</v>
      </c>
      <c r="G374" s="3">
        <f>D374/$D$4-1</f>
        <v>0.33541987250368521</v>
      </c>
      <c r="I374" s="4">
        <f t="shared" si="77"/>
        <v>6.0476321579002947</v>
      </c>
      <c r="J374" s="4">
        <f t="shared" si="74"/>
        <v>5.3319558957811708E-3</v>
      </c>
      <c r="K374" s="3">
        <f>EXP(SUM($J$4:J374))-1</f>
        <v>0.33541987250368521</v>
      </c>
      <c r="L374" s="6">
        <f>K374-B374</f>
        <v>0</v>
      </c>
      <c r="M374" s="6">
        <f t="shared" si="75"/>
        <v>0</v>
      </c>
      <c r="O374">
        <f t="shared" si="76"/>
        <v>0</v>
      </c>
      <c r="Q374" s="10">
        <f t="shared" si="71"/>
        <v>5.3319558957811708E-3</v>
      </c>
      <c r="R374">
        <f t="shared" si="72"/>
        <v>-2.904213147389827E-3</v>
      </c>
      <c r="S374" s="10">
        <f t="shared" si="73"/>
        <v>5.3319558957811708E-3</v>
      </c>
      <c r="T374" s="3">
        <f>EXP(SUM($S$4:S374))-1</f>
        <v>0.97599648593215282</v>
      </c>
      <c r="U374" s="3">
        <f>T374-C374</f>
        <v>0</v>
      </c>
    </row>
    <row r="375" spans="1:21" x14ac:dyDescent="0.3">
      <c r="A375" s="2">
        <v>44370</v>
      </c>
      <c r="B375">
        <v>0.3338102758361885</v>
      </c>
      <c r="C375">
        <v>0.97361479503161341</v>
      </c>
      <c r="D375">
        <v>422.60000610351563</v>
      </c>
      <c r="E375">
        <v>0</v>
      </c>
      <c r="G375" s="3">
        <f>D375/$D$4-1</f>
        <v>0.33381027583618894</v>
      </c>
      <c r="I375" s="4">
        <f t="shared" si="77"/>
        <v>6.0464261196247282</v>
      </c>
      <c r="J375" s="4">
        <f t="shared" si="74"/>
        <v>-1.2060382755665344E-3</v>
      </c>
      <c r="K375" s="3">
        <f>EXP(SUM($J$4:J375))-1</f>
        <v>0.3338102758361885</v>
      </c>
      <c r="L375" s="6">
        <f>K375-B375</f>
        <v>0</v>
      </c>
      <c r="M375" s="6">
        <f t="shared" si="75"/>
        <v>-4.4408920985006262E-16</v>
      </c>
      <c r="O375">
        <f t="shared" si="76"/>
        <v>0</v>
      </c>
      <c r="Q375" s="10">
        <f t="shared" si="71"/>
        <v>-1.2060382755665344E-3</v>
      </c>
      <c r="R375">
        <f t="shared" si="72"/>
        <v>-2.904213147389827E-3</v>
      </c>
      <c r="S375" s="10">
        <f t="shared" si="73"/>
        <v>-1.2060382755665344E-3</v>
      </c>
      <c r="T375" s="3">
        <f>EXP(SUM($S$4:S375))-1</f>
        <v>0.97361479503161341</v>
      </c>
      <c r="U375" s="3">
        <f>T375-C375</f>
        <v>0</v>
      </c>
    </row>
    <row r="376" spans="1:21" x14ac:dyDescent="0.3">
      <c r="A376" s="2">
        <v>44371</v>
      </c>
      <c r="B376">
        <v>0.34170077664411852</v>
      </c>
      <c r="C376">
        <v>0.98529022550089529</v>
      </c>
      <c r="D376">
        <v>425.10000610351563</v>
      </c>
      <c r="E376">
        <v>0</v>
      </c>
      <c r="G376" s="3">
        <f>D376/$D$4-1</f>
        <v>0.34170077664411758</v>
      </c>
      <c r="I376" s="4">
        <f t="shared" si="77"/>
        <v>6.0523244497225797</v>
      </c>
      <c r="J376" s="4">
        <f t="shared" si="74"/>
        <v>5.8983300978514563E-3</v>
      </c>
      <c r="K376" s="3">
        <f>EXP(SUM($J$4:J376))-1</f>
        <v>0.34170077664411846</v>
      </c>
      <c r="L376" s="6">
        <f>K376-B376</f>
        <v>0</v>
      </c>
      <c r="M376" s="6">
        <f t="shared" si="75"/>
        <v>8.8817841970012523E-16</v>
      </c>
      <c r="O376">
        <f t="shared" si="76"/>
        <v>0</v>
      </c>
      <c r="Q376" s="10">
        <f t="shared" si="71"/>
        <v>5.8983300978514563E-3</v>
      </c>
      <c r="R376">
        <f t="shared" si="72"/>
        <v>-2.904213147389827E-3</v>
      </c>
      <c r="S376" s="10">
        <f t="shared" si="73"/>
        <v>5.8983300978514563E-3</v>
      </c>
      <c r="T376" s="3">
        <f>EXP(SUM($S$4:S376))-1</f>
        <v>0.98529022550089529</v>
      </c>
      <c r="U376" s="3">
        <f>T376-C376</f>
        <v>0</v>
      </c>
    </row>
    <row r="377" spans="1:21" x14ac:dyDescent="0.3">
      <c r="A377" s="2">
        <v>44372</v>
      </c>
      <c r="B377">
        <v>0.34646657363478522</v>
      </c>
      <c r="C377">
        <v>0.99234208858914497</v>
      </c>
      <c r="D377">
        <v>426.6099853515625</v>
      </c>
      <c r="E377">
        <v>0</v>
      </c>
      <c r="G377" s="3">
        <f>D377/$D$4-1</f>
        <v>0.34646657363478539</v>
      </c>
      <c r="I377" s="4">
        <f t="shared" si="77"/>
        <v>6.0558702125883555</v>
      </c>
      <c r="J377" s="4">
        <f t="shared" si="74"/>
        <v>3.5457628657757922E-3</v>
      </c>
      <c r="K377" s="3">
        <f>EXP(SUM($J$4:J377))-1</f>
        <v>0.34646657363478517</v>
      </c>
      <c r="L377" s="6">
        <f>K377-B377</f>
        <v>0</v>
      </c>
      <c r="M377" s="6">
        <f t="shared" si="75"/>
        <v>0</v>
      </c>
      <c r="O377">
        <f t="shared" si="76"/>
        <v>0</v>
      </c>
      <c r="Q377" s="10">
        <f t="shared" si="71"/>
        <v>3.5457628657757922E-3</v>
      </c>
      <c r="R377">
        <f t="shared" si="72"/>
        <v>-2.904213147389827E-3</v>
      </c>
      <c r="S377" s="10">
        <f t="shared" si="73"/>
        <v>3.5457628657757922E-3</v>
      </c>
      <c r="T377" s="3">
        <f>EXP(SUM($S$4:S377))-1</f>
        <v>0.99234208858914497</v>
      </c>
      <c r="U377" s="3">
        <f>T377-C377</f>
        <v>0</v>
      </c>
    </row>
    <row r="378" spans="1:21" x14ac:dyDescent="0.3">
      <c r="A378" s="2">
        <v>44375</v>
      </c>
      <c r="B378">
        <v>0.34918095599889942</v>
      </c>
      <c r="C378">
        <v>0.99635851078219662</v>
      </c>
      <c r="D378">
        <v>427.47000122070313</v>
      </c>
      <c r="E378">
        <v>0</v>
      </c>
      <c r="G378" s="3">
        <f>D378/$D$4-1</f>
        <v>0.34918095599889964</v>
      </c>
      <c r="I378" s="4">
        <f t="shared" si="77"/>
        <v>6.0578841133314532</v>
      </c>
      <c r="J378" s="4">
        <f t="shared" si="74"/>
        <v>2.0139007430977074E-3</v>
      </c>
      <c r="K378" s="3">
        <f>EXP(SUM($J$4:J378))-1</f>
        <v>0.34918095599889942</v>
      </c>
      <c r="L378" s="6">
        <f>K378-B378</f>
        <v>0</v>
      </c>
      <c r="M378" s="6">
        <f t="shared" si="75"/>
        <v>0</v>
      </c>
      <c r="O378">
        <f t="shared" si="76"/>
        <v>0</v>
      </c>
      <c r="Q378" s="10">
        <f t="shared" si="71"/>
        <v>2.0139007430977074E-3</v>
      </c>
      <c r="R378">
        <f t="shared" si="72"/>
        <v>-2.904213147389827E-3</v>
      </c>
      <c r="S378" s="10">
        <f t="shared" si="73"/>
        <v>2.0139007430977074E-3</v>
      </c>
      <c r="T378" s="3">
        <f>EXP(SUM($S$4:S378))-1</f>
        <v>0.99635851078219662</v>
      </c>
      <c r="U378" s="3">
        <f>T378-C378</f>
        <v>0</v>
      </c>
    </row>
    <row r="379" spans="1:21" x14ac:dyDescent="0.3">
      <c r="A379" s="2">
        <v>44376</v>
      </c>
      <c r="B379">
        <v>0.34990691674828112</v>
      </c>
      <c r="C379">
        <v>0.99743270169341414</v>
      </c>
      <c r="D379">
        <v>427.70001220703119</v>
      </c>
      <c r="E379">
        <v>0</v>
      </c>
      <c r="G379" s="3">
        <f>D379/$D$4-1</f>
        <v>0.34990691674828134</v>
      </c>
      <c r="I379" s="4">
        <f t="shared" si="77"/>
        <v>6.0584220437739686</v>
      </c>
      <c r="J379" s="4">
        <f t="shared" si="74"/>
        <v>5.3793044251548849E-4</v>
      </c>
      <c r="K379" s="3">
        <f>EXP(SUM($J$4:J379))-1</f>
        <v>0.34990691674828112</v>
      </c>
      <c r="L379" s="6">
        <f>K379-B379</f>
        <v>0</v>
      </c>
      <c r="M379" s="6">
        <f t="shared" si="75"/>
        <v>0</v>
      </c>
      <c r="O379">
        <f t="shared" si="76"/>
        <v>0</v>
      </c>
      <c r="Q379" s="10">
        <f t="shared" si="71"/>
        <v>5.3793044251548849E-4</v>
      </c>
      <c r="R379">
        <f t="shared" si="72"/>
        <v>-2.904213147389827E-3</v>
      </c>
      <c r="S379" s="10">
        <f t="shared" si="73"/>
        <v>5.3793044251548849E-4</v>
      </c>
      <c r="T379" s="3">
        <f>EXP(SUM($S$4:S379))-1</f>
        <v>0.99743270169341414</v>
      </c>
      <c r="U379" s="3">
        <f>T379-C379</f>
        <v>0</v>
      </c>
    </row>
    <row r="380" spans="1:21" x14ac:dyDescent="0.3">
      <c r="A380" s="2">
        <v>44377</v>
      </c>
      <c r="B380">
        <v>0.35104310263121968</v>
      </c>
      <c r="C380">
        <v>0.99911389527026517</v>
      </c>
      <c r="D380">
        <v>428.05999755859381</v>
      </c>
      <c r="E380">
        <v>0</v>
      </c>
      <c r="G380" s="3">
        <f>D380/$D$4-1</f>
        <v>0.35104310263122018</v>
      </c>
      <c r="I380" s="4">
        <f t="shared" si="77"/>
        <v>6.059263366968997</v>
      </c>
      <c r="J380" s="4">
        <f t="shared" si="74"/>
        <v>8.4132319502838726E-4</v>
      </c>
      <c r="K380" s="3">
        <f>EXP(SUM($J$4:J380))-1</f>
        <v>0.35104310263122107</v>
      </c>
      <c r="L380" s="6">
        <f>K380-B380</f>
        <v>1.3877787807814457E-15</v>
      </c>
      <c r="M380" s="6">
        <f t="shared" si="75"/>
        <v>8.8817841970012523E-16</v>
      </c>
      <c r="O380">
        <f t="shared" si="76"/>
        <v>0</v>
      </c>
      <c r="Q380" s="10">
        <f t="shared" si="71"/>
        <v>8.4132319502838726E-4</v>
      </c>
      <c r="R380">
        <f t="shared" si="72"/>
        <v>-2.904213147389827E-3</v>
      </c>
      <c r="S380" s="10">
        <f t="shared" si="73"/>
        <v>8.4132319502838726E-4</v>
      </c>
      <c r="T380" s="3">
        <f>EXP(SUM($S$4:S380))-1</f>
        <v>0.99911389527026695</v>
      </c>
      <c r="U380" s="3">
        <f>T380-C380</f>
        <v>1.7763568394002505E-15</v>
      </c>
    </row>
    <row r="381" spans="1:21" x14ac:dyDescent="0.3">
      <c r="A381" s="2">
        <v>44378</v>
      </c>
      <c r="B381">
        <v>0.35852328198600231</v>
      </c>
      <c r="C381">
        <v>1.0101821805515681</v>
      </c>
      <c r="D381">
        <v>430.42999267578119</v>
      </c>
      <c r="E381">
        <v>0</v>
      </c>
      <c r="G381" s="3">
        <f>D381/$D$4-1</f>
        <v>0.35852328198600181</v>
      </c>
      <c r="I381" s="4">
        <f t="shared" si="77"/>
        <v>6.0647846920046407</v>
      </c>
      <c r="J381" s="4">
        <f t="shared" si="74"/>
        <v>5.5213250356436205E-3</v>
      </c>
      <c r="K381" s="3">
        <f>EXP(SUM($J$4:J381))-1</f>
        <v>0.35852328198600225</v>
      </c>
      <c r="L381" s="6">
        <f>K381-B381</f>
        <v>0</v>
      </c>
      <c r="M381" s="6">
        <f t="shared" si="75"/>
        <v>4.4408920985006262E-16</v>
      </c>
      <c r="O381">
        <f t="shared" si="76"/>
        <v>0</v>
      </c>
      <c r="Q381" s="10">
        <f t="shared" si="71"/>
        <v>5.5213250356436205E-3</v>
      </c>
      <c r="R381">
        <f t="shared" si="72"/>
        <v>-2.904213147389827E-3</v>
      </c>
      <c r="S381" s="10">
        <f t="shared" si="73"/>
        <v>5.5213250356436205E-3</v>
      </c>
      <c r="T381" s="3">
        <f>EXP(SUM($S$4:S381))-1</f>
        <v>1.0101821805515683</v>
      </c>
      <c r="U381" s="3">
        <f>T381-C381</f>
        <v>0</v>
      </c>
    </row>
    <row r="382" spans="1:21" x14ac:dyDescent="0.3">
      <c r="A382" s="2">
        <v>44379</v>
      </c>
      <c r="B382">
        <v>0.3689072080187219</v>
      </c>
      <c r="C382">
        <v>1.025547086955398</v>
      </c>
      <c r="D382">
        <v>433.72000122070313</v>
      </c>
      <c r="E382">
        <v>0</v>
      </c>
      <c r="G382" s="3">
        <f>D382/$D$4-1</f>
        <v>0.36890720801872146</v>
      </c>
      <c r="I382" s="4">
        <f t="shared" si="77"/>
        <v>6.0723991674184772</v>
      </c>
      <c r="J382" s="4">
        <f t="shared" si="74"/>
        <v>7.61447541383653E-3</v>
      </c>
      <c r="K382" s="3">
        <f>EXP(SUM($J$4:J382))-1</f>
        <v>0.3689072080187219</v>
      </c>
      <c r="L382" s="6">
        <f>K382-B382</f>
        <v>0</v>
      </c>
      <c r="M382" s="6">
        <f t="shared" si="75"/>
        <v>4.4408920985006262E-16</v>
      </c>
      <c r="O382">
        <f t="shared" si="76"/>
        <v>0</v>
      </c>
      <c r="Q382" s="10">
        <f t="shared" si="71"/>
        <v>7.61447541383653E-3</v>
      </c>
      <c r="R382">
        <f t="shared" si="72"/>
        <v>-2.904213147389827E-3</v>
      </c>
      <c r="S382" s="10">
        <f t="shared" si="73"/>
        <v>7.61447541383653E-3</v>
      </c>
      <c r="T382" s="3">
        <f>EXP(SUM($S$4:S382))-1</f>
        <v>1.0255470869553984</v>
      </c>
      <c r="U382" s="3">
        <f>T382-C382</f>
        <v>0</v>
      </c>
    </row>
    <row r="383" spans="1:21" x14ac:dyDescent="0.3">
      <c r="A383" s="2">
        <v>44383</v>
      </c>
      <c r="B383">
        <v>0.36641378279393161</v>
      </c>
      <c r="C383">
        <v>1.0218576110208499</v>
      </c>
      <c r="D383">
        <v>432.92999267578119</v>
      </c>
      <c r="E383">
        <v>0</v>
      </c>
      <c r="G383" s="3">
        <f>D383/$D$4-1</f>
        <v>0.36641378279393066</v>
      </c>
      <c r="I383" s="4">
        <f t="shared" si="77"/>
        <v>6.0705760351983056</v>
      </c>
      <c r="J383" s="4">
        <f t="shared" si="74"/>
        <v>-1.8231322201716083E-3</v>
      </c>
      <c r="K383" s="3">
        <f>EXP(SUM($J$4:J383))-1</f>
        <v>0.36641378279393022</v>
      </c>
      <c r="L383" s="6">
        <f>K383-B383</f>
        <v>-1.3877787807814457E-15</v>
      </c>
      <c r="M383" s="6">
        <f t="shared" si="75"/>
        <v>-4.4408920985006262E-16</v>
      </c>
      <c r="O383">
        <f t="shared" si="76"/>
        <v>0</v>
      </c>
      <c r="Q383" s="10">
        <f t="shared" si="71"/>
        <v>-1.8231322201716083E-3</v>
      </c>
      <c r="R383">
        <f t="shared" si="72"/>
        <v>-2.904213147389827E-3</v>
      </c>
      <c r="S383" s="10">
        <f t="shared" si="73"/>
        <v>-1.8231322201716083E-3</v>
      </c>
      <c r="T383" s="3">
        <f>EXP(SUM($S$4:S383))-1</f>
        <v>1.0218576110208479</v>
      </c>
      <c r="U383" s="3">
        <f>T383-C383</f>
        <v>-1.9984014443252818E-15</v>
      </c>
    </row>
    <row r="384" spans="1:21" x14ac:dyDescent="0.3">
      <c r="A384" s="2">
        <v>44384</v>
      </c>
      <c r="B384">
        <v>0.37124276543560031</v>
      </c>
      <c r="C384">
        <v>1.0290029687671549</v>
      </c>
      <c r="D384">
        <v>434.45999145507813</v>
      </c>
      <c r="E384">
        <v>0</v>
      </c>
      <c r="G384" s="3">
        <f>D384/$D$4-1</f>
        <v>0.37124276543559964</v>
      </c>
      <c r="I384" s="4">
        <f t="shared" si="77"/>
        <v>6.0741038609608706</v>
      </c>
      <c r="J384" s="4">
        <f t="shared" si="74"/>
        <v>3.5278257625650511E-3</v>
      </c>
      <c r="K384" s="3">
        <f>EXP(SUM($J$4:J384))-1</f>
        <v>0.37124276543560031</v>
      </c>
      <c r="L384" s="6">
        <f>K384-B384</f>
        <v>0</v>
      </c>
      <c r="M384" s="6">
        <f t="shared" si="75"/>
        <v>6.6613381477509392E-16</v>
      </c>
      <c r="O384">
        <f t="shared" si="76"/>
        <v>0</v>
      </c>
      <c r="Q384" s="10">
        <f t="shared" si="71"/>
        <v>3.5278257625650511E-3</v>
      </c>
      <c r="R384">
        <f t="shared" si="72"/>
        <v>-2.904213147389827E-3</v>
      </c>
      <c r="S384" s="10">
        <f t="shared" si="73"/>
        <v>3.5278257625650511E-3</v>
      </c>
      <c r="T384" s="3">
        <f>EXP(SUM($S$4:S384))-1</f>
        <v>1.0290029687671551</v>
      </c>
      <c r="U384" s="3">
        <f>T384-C384</f>
        <v>0</v>
      </c>
    </row>
    <row r="385" spans="1:21" x14ac:dyDescent="0.3">
      <c r="A385" s="2">
        <v>44385</v>
      </c>
      <c r="B385">
        <v>0.36006988564167802</v>
      </c>
      <c r="C385">
        <v>1.012470661838742</v>
      </c>
      <c r="D385">
        <v>430.92001342773438</v>
      </c>
      <c r="E385">
        <v>0</v>
      </c>
      <c r="G385" s="3">
        <f>D385/$D$4-1</f>
        <v>0.3600698856416773</v>
      </c>
      <c r="I385" s="4">
        <f t="shared" si="77"/>
        <v>6.0659224891866117</v>
      </c>
      <c r="J385" s="4">
        <f t="shared" si="74"/>
        <v>-8.1813717742589276E-3</v>
      </c>
      <c r="K385" s="3">
        <f>EXP(SUM($J$4:J385))-1</f>
        <v>0.36006988564167797</v>
      </c>
      <c r="L385" s="6">
        <f>K385-B385</f>
        <v>0</v>
      </c>
      <c r="M385" s="6">
        <f t="shared" si="75"/>
        <v>6.6613381477509392E-16</v>
      </c>
      <c r="O385">
        <f t="shared" si="76"/>
        <v>0</v>
      </c>
      <c r="Q385" s="10">
        <f t="shared" si="71"/>
        <v>-8.1813717742589276E-3</v>
      </c>
      <c r="R385">
        <f t="shared" si="72"/>
        <v>-2.904213147389827E-3</v>
      </c>
      <c r="S385" s="10">
        <f t="shared" si="73"/>
        <v>-8.1813717742589276E-3</v>
      </c>
      <c r="T385" s="3">
        <f>EXP(SUM($S$4:S385))-1</f>
        <v>1.0124706618387425</v>
      </c>
      <c r="U385" s="3">
        <f>T385-C385</f>
        <v>0</v>
      </c>
    </row>
    <row r="386" spans="1:21" x14ac:dyDescent="0.3">
      <c r="A386" s="2">
        <v>44386</v>
      </c>
      <c r="B386">
        <v>0.37458833007259468</v>
      </c>
      <c r="C386">
        <v>1.0339533398843419</v>
      </c>
      <c r="D386">
        <v>435.51998901367188</v>
      </c>
      <c r="E386">
        <v>0</v>
      </c>
      <c r="G386" s="3">
        <f>D386/$D$4-1</f>
        <v>0.37458833007259407</v>
      </c>
      <c r="I386" s="4">
        <f t="shared" si="77"/>
        <v>6.0765406942373295</v>
      </c>
      <c r="J386" s="4">
        <f t="shared" si="74"/>
        <v>1.0618205050717755E-2</v>
      </c>
      <c r="K386" s="3">
        <f>EXP(SUM($J$4:J386))-1</f>
        <v>0.37458833007259473</v>
      </c>
      <c r="L386" s="6">
        <f>K386-B386</f>
        <v>0</v>
      </c>
      <c r="M386" s="6">
        <f t="shared" si="75"/>
        <v>6.6613381477509392E-16</v>
      </c>
      <c r="O386">
        <f t="shared" si="76"/>
        <v>0</v>
      </c>
      <c r="Q386" s="10">
        <f t="shared" si="71"/>
        <v>1.0618205050717755E-2</v>
      </c>
      <c r="R386">
        <f t="shared" si="72"/>
        <v>-2.904213147389827E-3</v>
      </c>
      <c r="S386" s="10">
        <f t="shared" si="73"/>
        <v>1.0618205050717755E-2</v>
      </c>
      <c r="T386" s="3">
        <f>EXP(SUM($S$4:S386))-1</f>
        <v>1.0339533398843423</v>
      </c>
      <c r="U386" s="3">
        <f>T386-C386</f>
        <v>0</v>
      </c>
    </row>
    <row r="387" spans="1:21" x14ac:dyDescent="0.3">
      <c r="A387" s="2">
        <v>44389</v>
      </c>
      <c r="B387">
        <v>0.37951199487117487</v>
      </c>
      <c r="C387">
        <v>0</v>
      </c>
      <c r="D387">
        <v>437.07998657226563</v>
      </c>
      <c r="E387">
        <v>1</v>
      </c>
      <c r="G387" s="3">
        <f>D387/$D$4-1</f>
        <v>0.37951199487117449</v>
      </c>
      <c r="I387" s="4">
        <f t="shared" si="77"/>
        <v>6.0801162139810874</v>
      </c>
      <c r="J387" s="4">
        <f t="shared" si="74"/>
        <v>3.5755197437579156E-3</v>
      </c>
      <c r="K387" s="3">
        <f>EXP(SUM($J$4:J387))-1</f>
        <v>0.37951199487117493</v>
      </c>
      <c r="L387" s="6">
        <f>K387-B387</f>
        <v>0</v>
      </c>
      <c r="M387" s="6">
        <f t="shared" si="75"/>
        <v>4.4408920985006262E-16</v>
      </c>
      <c r="O387">
        <f t="shared" si="76"/>
        <v>1</v>
      </c>
      <c r="Q387" s="10">
        <f t="shared" si="71"/>
        <v>0</v>
      </c>
      <c r="R387">
        <f t="shared" si="72"/>
        <v>-2.904213147389827E-3</v>
      </c>
      <c r="S387" s="10">
        <f t="shared" si="73"/>
        <v>-2.904213147389827E-3</v>
      </c>
      <c r="T387" s="3">
        <f>EXP(SUM($S$4:S387))-1</f>
        <v>1.028054875198678</v>
      </c>
      <c r="U387" s="3">
        <f>T387-C387</f>
        <v>1.028054875198678</v>
      </c>
    </row>
    <row r="388" spans="1:21" x14ac:dyDescent="0.3">
      <c r="A388" s="2">
        <v>44390</v>
      </c>
      <c r="B388">
        <v>0.37480928721191781</v>
      </c>
      <c r="C388">
        <v>0</v>
      </c>
      <c r="D388">
        <v>435.58999633789063</v>
      </c>
      <c r="E388">
        <v>1</v>
      </c>
      <c r="G388" s="3">
        <f>D388/$D$4-1</f>
        <v>0.37480928721191775</v>
      </c>
      <c r="I388" s="4">
        <f t="shared" si="77"/>
        <v>6.0767014255469149</v>
      </c>
      <c r="J388" s="4">
        <f t="shared" si="74"/>
        <v>-3.4147884341724222E-3</v>
      </c>
      <c r="K388" s="3">
        <f>EXP(SUM($J$4:J388))-1</f>
        <v>0.37480928721191775</v>
      </c>
      <c r="L388" s="6">
        <f>K388-B388</f>
        <v>0</v>
      </c>
      <c r="M388" s="6">
        <f t="shared" si="75"/>
        <v>0</v>
      </c>
      <c r="O388">
        <f t="shared" si="76"/>
        <v>0</v>
      </c>
      <c r="Q388" s="10">
        <f t="shared" si="71"/>
        <v>0</v>
      </c>
      <c r="R388">
        <f t="shared" si="72"/>
        <v>-2.904213147389827E-3</v>
      </c>
      <c r="S388" s="10">
        <f t="shared" si="73"/>
        <v>0</v>
      </c>
      <c r="T388" s="3">
        <f>EXP(SUM($S$4:S388))-1</f>
        <v>1.028054875198678</v>
      </c>
      <c r="U388" s="3">
        <f>T388-C388</f>
        <v>1.028054875198678</v>
      </c>
    </row>
    <row r="389" spans="1:21" x14ac:dyDescent="0.3">
      <c r="A389" s="2">
        <v>44391</v>
      </c>
      <c r="B389">
        <v>0.37686079815806139</v>
      </c>
      <c r="C389">
        <v>1.025191033575058</v>
      </c>
      <c r="D389">
        <v>436.239990234375</v>
      </c>
      <c r="E389">
        <v>0</v>
      </c>
      <c r="G389" s="3">
        <f>D389/$D$4-1</f>
        <v>0.37686079815806117</v>
      </c>
      <c r="I389" s="4">
        <f t="shared" si="77"/>
        <v>6.0781925282319058</v>
      </c>
      <c r="J389" s="4">
        <f t="shared" si="74"/>
        <v>1.4911026849908637E-3</v>
      </c>
      <c r="K389" s="3">
        <f>EXP(SUM($J$4:J389))-1</f>
        <v>0.37686079815806139</v>
      </c>
      <c r="L389" s="6">
        <f>K389-B389</f>
        <v>0</v>
      </c>
      <c r="M389" s="6">
        <f t="shared" si="75"/>
        <v>0</v>
      </c>
      <c r="O389">
        <f t="shared" si="76"/>
        <v>1</v>
      </c>
      <c r="Q389" s="10">
        <f t="shared" ref="Q389:Q411" si="78">J389*(1-E389)</f>
        <v>1.4911026849908637E-3</v>
      </c>
      <c r="R389">
        <f t="shared" ref="R389:R411" si="79">LN(1-0.0029)</f>
        <v>-2.904213147389827E-3</v>
      </c>
      <c r="S389" s="10">
        <f t="shared" ref="S389:S411" si="80">IF(O389=1, Q389+R389,Q389)</f>
        <v>-1.4131104623989633E-3</v>
      </c>
      <c r="T389" s="3">
        <f>EXP(SUM($S$4:S389))-1</f>
        <v>1.0251910335750583</v>
      </c>
      <c r="U389" s="3">
        <f>T389-C389</f>
        <v>0</v>
      </c>
    </row>
    <row r="390" spans="1:21" x14ac:dyDescent="0.3">
      <c r="A390" s="2">
        <v>44392</v>
      </c>
      <c r="B390">
        <v>0.37215809049880472</v>
      </c>
      <c r="C390">
        <v>1.018273935348577</v>
      </c>
      <c r="D390">
        <v>434.75</v>
      </c>
      <c r="E390">
        <v>0</v>
      </c>
      <c r="G390" s="3">
        <f>D390/$D$4-1</f>
        <v>0.37215809049880444</v>
      </c>
      <c r="I390" s="4">
        <f t="shared" si="77"/>
        <v>6.0747711532343924</v>
      </c>
      <c r="J390" s="4">
        <f t="shared" ref="J390:J411" si="81">I390-I389</f>
        <v>-3.4213749975133823E-3</v>
      </c>
      <c r="K390" s="3">
        <f>EXP(SUM($J$4:J390))-1</f>
        <v>0.37215809049880466</v>
      </c>
      <c r="L390" s="6">
        <f>K390-B390</f>
        <v>0</v>
      </c>
      <c r="M390" s="6">
        <f t="shared" ref="M390:M411" si="82">K390-G390</f>
        <v>0</v>
      </c>
      <c r="O390">
        <f t="shared" ref="O390:O411" si="83">IF(E390&lt;&gt;E389,1,0)</f>
        <v>0</v>
      </c>
      <c r="Q390" s="10">
        <f t="shared" si="78"/>
        <v>-3.4213749975133823E-3</v>
      </c>
      <c r="R390">
        <f t="shared" si="79"/>
        <v>-2.904213147389827E-3</v>
      </c>
      <c r="S390" s="10">
        <f t="shared" si="80"/>
        <v>-3.4213749975133823E-3</v>
      </c>
      <c r="T390" s="3">
        <f>EXP(SUM($S$4:S390))-1</f>
        <v>1.0182739353485766</v>
      </c>
      <c r="U390" s="3">
        <f>T390-C390</f>
        <v>0</v>
      </c>
    </row>
    <row r="391" spans="1:21" x14ac:dyDescent="0.3">
      <c r="A391" s="2">
        <v>44393</v>
      </c>
      <c r="B391">
        <v>0.36139543583843969</v>
      </c>
      <c r="C391">
        <v>1.00244340858451</v>
      </c>
      <c r="D391">
        <v>431.33999633789063</v>
      </c>
      <c r="E391">
        <v>0</v>
      </c>
      <c r="G391" s="3">
        <f>D391/$D$4-1</f>
        <v>0.36139543583843881</v>
      </c>
      <c r="I391" s="4">
        <f t="shared" si="77"/>
        <v>6.0668966337337595</v>
      </c>
      <c r="J391" s="4">
        <f t="shared" si="81"/>
        <v>-7.8745195006328927E-3</v>
      </c>
      <c r="K391" s="3">
        <f>EXP(SUM($J$4:J391))-1</f>
        <v>0.36139543583843969</v>
      </c>
      <c r="L391" s="6">
        <f>K391-B391</f>
        <v>0</v>
      </c>
      <c r="M391" s="6">
        <f t="shared" si="82"/>
        <v>8.8817841970012523E-16</v>
      </c>
      <c r="O391">
        <f t="shared" si="83"/>
        <v>0</v>
      </c>
      <c r="Q391" s="10">
        <f t="shared" si="78"/>
        <v>-7.8745195006328927E-3</v>
      </c>
      <c r="R391">
        <f t="shared" si="79"/>
        <v>-2.904213147389827E-3</v>
      </c>
      <c r="S391" s="10">
        <f t="shared" si="80"/>
        <v>-7.8745195006328927E-3</v>
      </c>
      <c r="T391" s="3">
        <f>EXP(SUM($S$4:S391))-1</f>
        <v>1.0024434085845098</v>
      </c>
      <c r="U391" s="3">
        <f>T391-C391</f>
        <v>0</v>
      </c>
    </row>
    <row r="392" spans="1:21" x14ac:dyDescent="0.3">
      <c r="A392" s="2">
        <v>44396</v>
      </c>
      <c r="B392">
        <v>0.34129045519097168</v>
      </c>
      <c r="C392">
        <v>0.97287148192938067</v>
      </c>
      <c r="D392">
        <v>424.97000122070313</v>
      </c>
      <c r="E392">
        <v>0</v>
      </c>
      <c r="G392" s="3">
        <f>D392/$D$4-1</f>
        <v>0.34129045519097101</v>
      </c>
      <c r="I392" s="4">
        <f t="shared" si="77"/>
        <v>6.0520185810701017</v>
      </c>
      <c r="J392" s="4">
        <f t="shared" si="81"/>
        <v>-1.4878052663657826E-2</v>
      </c>
      <c r="K392" s="3">
        <f>EXP(SUM($J$4:J392))-1</f>
        <v>0.34129045519097168</v>
      </c>
      <c r="L392" s="6">
        <f>K392-B392</f>
        <v>0</v>
      </c>
      <c r="M392" s="6">
        <f t="shared" si="82"/>
        <v>6.6613381477509392E-16</v>
      </c>
      <c r="O392">
        <f t="shared" si="83"/>
        <v>0</v>
      </c>
      <c r="Q392" s="10">
        <f t="shared" si="78"/>
        <v>-1.4878052663657826E-2</v>
      </c>
      <c r="R392">
        <f t="shared" si="79"/>
        <v>-2.904213147389827E-3</v>
      </c>
      <c r="S392" s="10">
        <f t="shared" si="80"/>
        <v>-1.4878052663657826E-2</v>
      </c>
      <c r="T392" s="3">
        <f>EXP(SUM($S$4:S392))-1</f>
        <v>0.97287148192938067</v>
      </c>
      <c r="U392" s="3">
        <f>T392-C392</f>
        <v>0</v>
      </c>
    </row>
    <row r="393" spans="1:21" x14ac:dyDescent="0.3">
      <c r="A393" s="2">
        <v>44397</v>
      </c>
      <c r="B393">
        <v>0.36051170360073498</v>
      </c>
      <c r="C393">
        <v>1.001143548347168</v>
      </c>
      <c r="D393">
        <v>431.05999755859381</v>
      </c>
      <c r="E393">
        <v>0</v>
      </c>
      <c r="G393" s="3">
        <f>D393/$D$4-1</f>
        <v>0.36051170360073459</v>
      </c>
      <c r="I393" s="4">
        <f t="shared" si="77"/>
        <v>6.0662472858879406</v>
      </c>
      <c r="J393" s="4">
        <f t="shared" si="81"/>
        <v>1.4228704817838889E-2</v>
      </c>
      <c r="K393" s="3">
        <f>EXP(SUM($J$4:J393))-1</f>
        <v>0.36051170360073503</v>
      </c>
      <c r="L393" s="6">
        <f>K393-B393</f>
        <v>0</v>
      </c>
      <c r="M393" s="6">
        <f t="shared" si="82"/>
        <v>4.4408920985006262E-16</v>
      </c>
      <c r="O393">
        <f t="shared" si="83"/>
        <v>0</v>
      </c>
      <c r="Q393" s="10">
        <f t="shared" si="78"/>
        <v>1.4228704817838889E-2</v>
      </c>
      <c r="R393">
        <f t="shared" si="79"/>
        <v>-2.904213147389827E-3</v>
      </c>
      <c r="S393" s="10">
        <f t="shared" si="80"/>
        <v>1.4228704817838889E-2</v>
      </c>
      <c r="T393" s="3">
        <f>EXP(SUM($S$4:S393))-1</f>
        <v>1.0011435483471676</v>
      </c>
      <c r="U393" s="3">
        <f>T393-C393</f>
        <v>0</v>
      </c>
    </row>
    <row r="394" spans="1:21" x14ac:dyDescent="0.3">
      <c r="A394" s="2">
        <v>44398</v>
      </c>
      <c r="B394">
        <v>0.37152681190633419</v>
      </c>
      <c r="C394">
        <v>1.017345403032986</v>
      </c>
      <c r="D394">
        <v>434.54998779296881</v>
      </c>
      <c r="E394">
        <v>0</v>
      </c>
      <c r="G394" s="3">
        <f>D394/$D$4-1</f>
        <v>0.37152681190633441</v>
      </c>
      <c r="I394" s="4">
        <f t="shared" si="77"/>
        <v>6.0743109847922678</v>
      </c>
      <c r="J394" s="4">
        <f t="shared" si="81"/>
        <v>8.0636989043272322E-3</v>
      </c>
      <c r="K394" s="3">
        <f>EXP(SUM($J$4:J394))-1</f>
        <v>0.37152681190633419</v>
      </c>
      <c r="L394" s="6">
        <f>K394-B394</f>
        <v>0</v>
      </c>
      <c r="M394" s="6">
        <f t="shared" si="82"/>
        <v>0</v>
      </c>
      <c r="O394">
        <f t="shared" si="83"/>
        <v>0</v>
      </c>
      <c r="Q394" s="10">
        <f t="shared" si="78"/>
        <v>8.0636989043272322E-3</v>
      </c>
      <c r="R394">
        <f t="shared" si="79"/>
        <v>-2.904213147389827E-3</v>
      </c>
      <c r="S394" s="10">
        <f t="shared" si="80"/>
        <v>8.0636989043272322E-3</v>
      </c>
      <c r="T394" s="3">
        <f>EXP(SUM($S$4:S394))-1</f>
        <v>1.0173454030329863</v>
      </c>
      <c r="U394" s="3">
        <f>T394-C394</f>
        <v>0</v>
      </c>
    </row>
    <row r="395" spans="1:21" x14ac:dyDescent="0.3">
      <c r="A395" s="2">
        <v>44399</v>
      </c>
      <c r="B395">
        <v>0.37439896575877119</v>
      </c>
      <c r="C395">
        <v>1.021569984222882</v>
      </c>
      <c r="D395">
        <v>435.45999145507813</v>
      </c>
      <c r="E395">
        <v>0</v>
      </c>
      <c r="G395" s="3">
        <f>D395/$D$4-1</f>
        <v>0.37439896575877096</v>
      </c>
      <c r="I395" s="4">
        <f t="shared" si="77"/>
        <v>6.0764029240014246</v>
      </c>
      <c r="J395" s="4">
        <f t="shared" si="81"/>
        <v>2.0919392091567346E-3</v>
      </c>
      <c r="K395" s="3">
        <f>EXP(SUM($J$4:J395))-1</f>
        <v>0.37439896575877119</v>
      </c>
      <c r="L395" s="6">
        <f>K395-B395</f>
        <v>0</v>
      </c>
      <c r="M395" s="6">
        <f t="shared" si="82"/>
        <v>0</v>
      </c>
      <c r="O395">
        <f t="shared" si="83"/>
        <v>0</v>
      </c>
      <c r="Q395" s="10">
        <f t="shared" si="78"/>
        <v>2.0919392091567346E-3</v>
      </c>
      <c r="R395">
        <f t="shared" si="79"/>
        <v>-2.904213147389827E-3</v>
      </c>
      <c r="S395" s="10">
        <f t="shared" si="80"/>
        <v>2.0919392091567346E-3</v>
      </c>
      <c r="T395" s="3">
        <f>EXP(SUM($S$4:S395))-1</f>
        <v>1.0215699842228823</v>
      </c>
      <c r="U395" s="3">
        <f>T395-C395</f>
        <v>0</v>
      </c>
    </row>
    <row r="396" spans="1:21" x14ac:dyDescent="0.3">
      <c r="A396" s="2">
        <v>44400</v>
      </c>
      <c r="B396">
        <v>0.38853877788163249</v>
      </c>
      <c r="C396">
        <v>1.042367889694491</v>
      </c>
      <c r="D396">
        <v>439.94000244140619</v>
      </c>
      <c r="E396">
        <v>0</v>
      </c>
      <c r="G396" s="3">
        <f>D396/$D$4-1</f>
        <v>0.3885387778816316</v>
      </c>
      <c r="I396" s="4">
        <f t="shared" si="77"/>
        <v>6.086638359526984</v>
      </c>
      <c r="J396" s="4">
        <f t="shared" si="81"/>
        <v>1.0235435525559389E-2</v>
      </c>
      <c r="K396" s="3">
        <f>EXP(SUM($J$4:J396))-1</f>
        <v>0.38853877788163116</v>
      </c>
      <c r="L396" s="6">
        <f>K396-B396</f>
        <v>-1.3322676295501878E-15</v>
      </c>
      <c r="M396" s="6">
        <f t="shared" si="82"/>
        <v>-4.4408920985006262E-16</v>
      </c>
      <c r="O396">
        <f t="shared" si="83"/>
        <v>0</v>
      </c>
      <c r="Q396" s="10">
        <f t="shared" si="78"/>
        <v>1.0235435525559389E-2</v>
      </c>
      <c r="R396">
        <f t="shared" si="79"/>
        <v>-2.904213147389827E-3</v>
      </c>
      <c r="S396" s="10">
        <f t="shared" si="80"/>
        <v>1.0235435525559389E-2</v>
      </c>
      <c r="T396" s="3">
        <f>EXP(SUM($S$4:S396))-1</f>
        <v>1.0423678896944888</v>
      </c>
      <c r="U396" s="3">
        <f>T396-C396</f>
        <v>-2.2204460492503131E-15</v>
      </c>
    </row>
    <row r="397" spans="1:21" x14ac:dyDescent="0.3">
      <c r="A397" s="2">
        <v>44403</v>
      </c>
      <c r="B397">
        <v>0.39194743185003778</v>
      </c>
      <c r="C397">
        <v>1.047381595845911</v>
      </c>
      <c r="D397">
        <v>441.01998901367188</v>
      </c>
      <c r="E397">
        <v>0</v>
      </c>
      <c r="G397" s="3">
        <f>D397/$D$4-1</f>
        <v>0.39194743185003733</v>
      </c>
      <c r="I397" s="4">
        <f t="shared" si="77"/>
        <v>6.0890902009812429</v>
      </c>
      <c r="J397" s="4">
        <f t="shared" si="81"/>
        <v>2.4518414542589184E-3</v>
      </c>
      <c r="K397" s="3">
        <f>EXP(SUM($J$4:J397))-1</f>
        <v>0.39194743185003778</v>
      </c>
      <c r="L397" s="6">
        <f>K397-B397</f>
        <v>0</v>
      </c>
      <c r="M397" s="6">
        <f t="shared" si="82"/>
        <v>4.4408920985006262E-16</v>
      </c>
      <c r="O397">
        <f t="shared" si="83"/>
        <v>0</v>
      </c>
      <c r="Q397" s="10">
        <f t="shared" si="78"/>
        <v>2.4518414542589184E-3</v>
      </c>
      <c r="R397">
        <f t="shared" si="79"/>
        <v>-2.904213147389827E-3</v>
      </c>
      <c r="S397" s="10">
        <f t="shared" si="80"/>
        <v>2.4518414542589184E-3</v>
      </c>
      <c r="T397" s="3">
        <f>EXP(SUM($S$4:S397))-1</f>
        <v>1.047381595845911</v>
      </c>
      <c r="U397" s="3">
        <f>T397-C397</f>
        <v>0</v>
      </c>
    </row>
    <row r="398" spans="1:21" x14ac:dyDescent="0.3">
      <c r="A398" s="2">
        <v>44404</v>
      </c>
      <c r="B398">
        <v>0.38560353469778352</v>
      </c>
      <c r="C398">
        <v>1.038050511942691</v>
      </c>
      <c r="D398">
        <v>439.010009765625</v>
      </c>
      <c r="E398">
        <v>0</v>
      </c>
      <c r="G398" s="3">
        <f>D398/$D$4-1</f>
        <v>0.38560353469778375</v>
      </c>
      <c r="I398" s="4">
        <f t="shared" si="77"/>
        <v>6.0845222141036652</v>
      </c>
      <c r="J398" s="4">
        <f t="shared" si="81"/>
        <v>-4.5679868775776455E-3</v>
      </c>
      <c r="K398" s="3">
        <f>EXP(SUM($J$4:J398))-1</f>
        <v>0.38560353469778352</v>
      </c>
      <c r="L398" s="6">
        <f>K398-B398</f>
        <v>0</v>
      </c>
      <c r="M398" s="6">
        <f t="shared" si="82"/>
        <v>0</v>
      </c>
      <c r="O398">
        <f t="shared" si="83"/>
        <v>0</v>
      </c>
      <c r="Q398" s="10">
        <f t="shared" si="78"/>
        <v>-4.5679868775776455E-3</v>
      </c>
      <c r="R398">
        <f t="shared" si="79"/>
        <v>-2.904213147389827E-3</v>
      </c>
      <c r="S398" s="10">
        <f t="shared" si="80"/>
        <v>-4.5679868775776455E-3</v>
      </c>
      <c r="T398" s="3">
        <f>EXP(SUM($S$4:S398))-1</f>
        <v>1.0380505119426906</v>
      </c>
      <c r="U398" s="3">
        <f>T398-C398</f>
        <v>0</v>
      </c>
    </row>
    <row r="399" spans="1:21" x14ac:dyDescent="0.3">
      <c r="A399" s="2">
        <v>44405</v>
      </c>
      <c r="B399">
        <v>0.38503534543672457</v>
      </c>
      <c r="C399">
        <v>1.037214776189004</v>
      </c>
      <c r="D399">
        <v>438.82998657226563</v>
      </c>
      <c r="E399">
        <v>0</v>
      </c>
      <c r="G399" s="3">
        <f>D399/$D$4-1</f>
        <v>0.38503534543672457</v>
      </c>
      <c r="I399" s="4">
        <f t="shared" si="77"/>
        <v>6.0841120637422463</v>
      </c>
      <c r="J399" s="4">
        <f t="shared" si="81"/>
        <v>-4.1015036141889283E-4</v>
      </c>
      <c r="K399" s="3">
        <f>EXP(SUM($J$4:J399))-1</f>
        <v>0.38503534543672457</v>
      </c>
      <c r="L399" s="6">
        <f>K399-B399</f>
        <v>0</v>
      </c>
      <c r="M399" s="6">
        <f t="shared" si="82"/>
        <v>0</v>
      </c>
      <c r="O399">
        <f t="shared" si="83"/>
        <v>0</v>
      </c>
      <c r="Q399" s="10">
        <f t="shared" si="78"/>
        <v>-4.1015036141889283E-4</v>
      </c>
      <c r="R399">
        <f t="shared" si="79"/>
        <v>-2.904213147389827E-3</v>
      </c>
      <c r="S399" s="10">
        <f t="shared" si="80"/>
        <v>-4.1015036141889283E-4</v>
      </c>
      <c r="T399" s="3">
        <f>EXP(SUM($S$4:S399))-1</f>
        <v>1.0372147761890038</v>
      </c>
      <c r="U399" s="3">
        <f>T399-C399</f>
        <v>0</v>
      </c>
    </row>
    <row r="400" spans="1:21" x14ac:dyDescent="0.3">
      <c r="A400" s="2">
        <v>44406</v>
      </c>
      <c r="B400">
        <v>0.39077965314159829</v>
      </c>
      <c r="C400">
        <v>1.0456639385687949</v>
      </c>
      <c r="D400">
        <v>440.64999389648438</v>
      </c>
      <c r="E400">
        <v>0</v>
      </c>
      <c r="G400" s="3">
        <f>D400/$D$4-1</f>
        <v>0.39077965314159835</v>
      </c>
      <c r="I400" s="4">
        <f t="shared" si="77"/>
        <v>6.0882508956945047</v>
      </c>
      <c r="J400" s="4">
        <f t="shared" si="81"/>
        <v>4.1388319522583927E-3</v>
      </c>
      <c r="K400" s="3">
        <f>EXP(SUM($J$4:J400))-1</f>
        <v>0.39077965314159835</v>
      </c>
      <c r="L400" s="6">
        <f>K400-B400</f>
        <v>0</v>
      </c>
      <c r="M400" s="6">
        <f t="shared" si="82"/>
        <v>0</v>
      </c>
      <c r="O400">
        <f t="shared" si="83"/>
        <v>0</v>
      </c>
      <c r="Q400" s="10">
        <f t="shared" si="78"/>
        <v>4.1388319522583927E-3</v>
      </c>
      <c r="R400">
        <f t="shared" si="79"/>
        <v>-2.904213147389827E-3</v>
      </c>
      <c r="S400" s="10">
        <f t="shared" si="80"/>
        <v>4.1388319522583927E-3</v>
      </c>
      <c r="T400" s="3">
        <f>EXP(SUM($S$4:S400))-1</f>
        <v>1.0456639385687949</v>
      </c>
      <c r="U400" s="3">
        <f>T400-C400</f>
        <v>0</v>
      </c>
    </row>
    <row r="401" spans="1:21" x14ac:dyDescent="0.3">
      <c r="A401" s="2">
        <v>44407</v>
      </c>
      <c r="B401">
        <v>0.38402543453619842</v>
      </c>
      <c r="C401">
        <v>1.035729322827857</v>
      </c>
      <c r="D401">
        <v>438.510009765625</v>
      </c>
      <c r="E401">
        <v>0</v>
      </c>
      <c r="G401" s="3">
        <f>D401/$D$4-1</f>
        <v>0.38402543453619797</v>
      </c>
      <c r="I401" s="4">
        <f t="shared" ref="I401:I411" si="84">LN(D401)</f>
        <v>6.0833826388393275</v>
      </c>
      <c r="J401" s="4">
        <f t="shared" si="81"/>
        <v>-4.8682568551772221E-3</v>
      </c>
      <c r="K401" s="3">
        <f>EXP(SUM($J$4:J401))-1</f>
        <v>0.38402543453619842</v>
      </c>
      <c r="L401" s="6">
        <f>K401-B401</f>
        <v>0</v>
      </c>
      <c r="M401" s="6">
        <f t="shared" si="82"/>
        <v>4.4408920985006262E-16</v>
      </c>
      <c r="O401">
        <f t="shared" si="83"/>
        <v>0</v>
      </c>
      <c r="Q401" s="10">
        <f t="shared" si="78"/>
        <v>-4.8682568551772221E-3</v>
      </c>
      <c r="R401">
        <f t="shared" si="79"/>
        <v>-2.904213147389827E-3</v>
      </c>
      <c r="S401" s="10">
        <f t="shared" si="80"/>
        <v>-4.8682568551772221E-3</v>
      </c>
      <c r="T401" s="3">
        <f>EXP(SUM($S$4:S401))-1</f>
        <v>1.0357293228278568</v>
      </c>
      <c r="U401" s="3">
        <f>T401-C401</f>
        <v>0</v>
      </c>
    </row>
    <row r="402" spans="1:21" x14ac:dyDescent="0.3">
      <c r="A402" s="2">
        <v>44410</v>
      </c>
      <c r="B402">
        <v>0.38112168785826078</v>
      </c>
      <c r="C402">
        <v>1.0314582725199399</v>
      </c>
      <c r="D402">
        <v>437.58999633789063</v>
      </c>
      <c r="E402">
        <v>0</v>
      </c>
      <c r="G402" s="3">
        <f>D402/$D$4-1</f>
        <v>0.38112168785826062</v>
      </c>
      <c r="I402" s="4">
        <f t="shared" si="84"/>
        <v>6.0812823905582869</v>
      </c>
      <c r="J402" s="4">
        <f t="shared" si="81"/>
        <v>-2.1002482810406065E-3</v>
      </c>
      <c r="K402" s="3">
        <f>EXP(SUM($J$4:J402))-1</f>
        <v>0.38112168785826084</v>
      </c>
      <c r="L402" s="6">
        <f>K402-B402</f>
        <v>0</v>
      </c>
      <c r="M402" s="6">
        <f t="shared" si="82"/>
        <v>0</v>
      </c>
      <c r="O402">
        <f t="shared" si="83"/>
        <v>0</v>
      </c>
      <c r="Q402" s="10">
        <f t="shared" si="78"/>
        <v>-2.1002482810406065E-3</v>
      </c>
      <c r="R402">
        <f t="shared" si="79"/>
        <v>-2.904213147389827E-3</v>
      </c>
      <c r="S402" s="10">
        <f t="shared" si="80"/>
        <v>-2.1002482810406065E-3</v>
      </c>
      <c r="T402" s="3">
        <f>EXP(SUM($S$4:S402))-1</f>
        <v>1.0314582725199397</v>
      </c>
      <c r="U402" s="3">
        <f>T402-C402</f>
        <v>0</v>
      </c>
    </row>
    <row r="403" spans="1:21" x14ac:dyDescent="0.3">
      <c r="A403" s="2">
        <v>44411</v>
      </c>
      <c r="B403">
        <v>0.39235775330318412</v>
      </c>
      <c r="C403">
        <v>1.0479851276836301</v>
      </c>
      <c r="D403">
        <v>441.14999389648438</v>
      </c>
      <c r="E403">
        <v>0</v>
      </c>
      <c r="G403" s="3">
        <f>D403/$D$4-1</f>
        <v>0.39235775330318412</v>
      </c>
      <c r="I403" s="4">
        <f t="shared" si="84"/>
        <v>6.0893849398326481</v>
      </c>
      <c r="J403" s="4">
        <f t="shared" si="81"/>
        <v>8.1025492743611593E-3</v>
      </c>
      <c r="K403" s="3">
        <f>EXP(SUM($J$4:J403))-1</f>
        <v>0.39235775330318412</v>
      </c>
      <c r="L403" s="6">
        <f>K403-B403</f>
        <v>0</v>
      </c>
      <c r="M403" s="6">
        <f t="shared" si="82"/>
        <v>0</v>
      </c>
      <c r="O403">
        <f t="shared" si="83"/>
        <v>0</v>
      </c>
      <c r="Q403" s="10">
        <f t="shared" si="78"/>
        <v>8.1025492743611593E-3</v>
      </c>
      <c r="R403">
        <f t="shared" si="79"/>
        <v>-2.904213147389827E-3</v>
      </c>
      <c r="S403" s="10">
        <f t="shared" si="80"/>
        <v>8.1025492743611593E-3</v>
      </c>
      <c r="T403" s="3">
        <f>EXP(SUM($S$4:S403))-1</f>
        <v>1.0479851276836301</v>
      </c>
      <c r="U403" s="3">
        <f>T403-C403</f>
        <v>0</v>
      </c>
    </row>
    <row r="404" spans="1:21" x14ac:dyDescent="0.3">
      <c r="A404" s="2">
        <v>44412</v>
      </c>
      <c r="B404">
        <v>0.38550885254087303</v>
      </c>
      <c r="C404">
        <v>1.037911246262768</v>
      </c>
      <c r="D404">
        <v>438.98001098632813</v>
      </c>
      <c r="E404">
        <v>0</v>
      </c>
      <c r="G404" s="3">
        <f>D404/$D$4-1</f>
        <v>0.3855088525408723</v>
      </c>
      <c r="I404" s="4">
        <f t="shared" si="84"/>
        <v>6.0844538789777545</v>
      </c>
      <c r="J404" s="4">
        <f t="shared" si="81"/>
        <v>-4.9310608548935875E-3</v>
      </c>
      <c r="K404" s="3">
        <f>EXP(SUM($J$4:J404))-1</f>
        <v>0.38550885254087297</v>
      </c>
      <c r="L404" s="6">
        <f>K404-B404</f>
        <v>0</v>
      </c>
      <c r="M404" s="6">
        <f t="shared" si="82"/>
        <v>6.6613381477509392E-16</v>
      </c>
      <c r="O404">
        <f t="shared" si="83"/>
        <v>0</v>
      </c>
      <c r="Q404" s="10">
        <f t="shared" si="78"/>
        <v>-4.9310608548935875E-3</v>
      </c>
      <c r="R404">
        <f t="shared" si="79"/>
        <v>-2.904213147389827E-3</v>
      </c>
      <c r="S404" s="10">
        <f t="shared" si="80"/>
        <v>-4.9310608548935875E-3</v>
      </c>
      <c r="T404" s="3">
        <f>EXP(SUM($S$4:S404))-1</f>
        <v>1.0379112462627678</v>
      </c>
      <c r="U404" s="3">
        <f>T404-C404</f>
        <v>0</v>
      </c>
    </row>
    <row r="405" spans="1:21" x14ac:dyDescent="0.3">
      <c r="A405" s="2">
        <v>44413</v>
      </c>
      <c r="B405">
        <v>0.39428308558650521</v>
      </c>
      <c r="C405">
        <v>1.0508170520742799</v>
      </c>
      <c r="D405">
        <v>441.760009765625</v>
      </c>
      <c r="E405">
        <v>0</v>
      </c>
      <c r="G405" s="3">
        <f>D405/$D$4-1</f>
        <v>0.39428308558650538</v>
      </c>
      <c r="I405" s="4">
        <f t="shared" si="84"/>
        <v>6.0907667702880213</v>
      </c>
      <c r="J405" s="4">
        <f t="shared" si="81"/>
        <v>6.3128913102667994E-3</v>
      </c>
      <c r="K405" s="3">
        <f>EXP(SUM($J$4:J405))-1</f>
        <v>0.39428308558650516</v>
      </c>
      <c r="L405" s="6">
        <f>K405-B405</f>
        <v>0</v>
      </c>
      <c r="M405" s="6">
        <f t="shared" si="82"/>
        <v>0</v>
      </c>
      <c r="O405">
        <f t="shared" si="83"/>
        <v>0</v>
      </c>
      <c r="Q405" s="10">
        <f t="shared" si="78"/>
        <v>6.3128913102667994E-3</v>
      </c>
      <c r="R405">
        <f t="shared" si="79"/>
        <v>-2.904213147389827E-3</v>
      </c>
      <c r="S405" s="10">
        <f t="shared" si="80"/>
        <v>6.3128913102667994E-3</v>
      </c>
      <c r="T405" s="3">
        <f>EXP(SUM($S$4:S405))-1</f>
        <v>1.0508170520742803</v>
      </c>
      <c r="U405" s="3">
        <f>T405-C405</f>
        <v>0</v>
      </c>
    </row>
    <row r="406" spans="1:21" x14ac:dyDescent="0.3">
      <c r="A406" s="2">
        <v>44414</v>
      </c>
      <c r="B406">
        <v>0.39658705017788343</v>
      </c>
      <c r="C406">
        <v>1.05420589751049</v>
      </c>
      <c r="D406">
        <v>442.489990234375</v>
      </c>
      <c r="E406">
        <v>0</v>
      </c>
      <c r="G406" s="3">
        <f>D406/$D$4-1</f>
        <v>0.39658705017788298</v>
      </c>
      <c r="I406" s="4">
        <f t="shared" si="84"/>
        <v>6.0924178432528615</v>
      </c>
      <c r="J406" s="4">
        <f t="shared" si="81"/>
        <v>1.6510729648402389E-3</v>
      </c>
      <c r="K406" s="3">
        <f>EXP(SUM($J$4:J406))-1</f>
        <v>0.39658705017788343</v>
      </c>
      <c r="L406" s="6">
        <f>K406-B406</f>
        <v>0</v>
      </c>
      <c r="M406" s="6">
        <f t="shared" si="82"/>
        <v>4.4408920985006262E-16</v>
      </c>
      <c r="O406">
        <f t="shared" si="83"/>
        <v>0</v>
      </c>
      <c r="Q406" s="10">
        <f t="shared" si="78"/>
        <v>1.6510729648402389E-3</v>
      </c>
      <c r="R406">
        <f t="shared" si="79"/>
        <v>-2.904213147389827E-3</v>
      </c>
      <c r="S406" s="10">
        <f t="shared" si="80"/>
        <v>1.6510729648402389E-3</v>
      </c>
      <c r="T406" s="3">
        <f>EXP(SUM($S$4:S406))-1</f>
        <v>1.05420589751049</v>
      </c>
      <c r="U406" s="3">
        <f>T406-C406</f>
        <v>0</v>
      </c>
    </row>
    <row r="407" spans="1:21" x14ac:dyDescent="0.3">
      <c r="A407" s="2">
        <v>44417</v>
      </c>
      <c r="B407">
        <v>0.39545086429494408</v>
      </c>
      <c r="C407">
        <v>1.052534709351395</v>
      </c>
      <c r="D407">
        <v>442.1300048828125</v>
      </c>
      <c r="E407">
        <v>0</v>
      </c>
      <c r="G407" s="3">
        <f>D407/$D$4-1</f>
        <v>0.39545086429494436</v>
      </c>
      <c r="I407" s="4">
        <f t="shared" si="84"/>
        <v>6.0916039675244793</v>
      </c>
      <c r="J407" s="4">
        <f t="shared" si="81"/>
        <v>-8.1387572838220734E-4</v>
      </c>
      <c r="K407" s="3">
        <f>EXP(SUM($J$4:J407))-1</f>
        <v>0.39545086429494414</v>
      </c>
      <c r="L407" s="6">
        <f>K407-B407</f>
        <v>0</v>
      </c>
      <c r="M407" s="6">
        <f t="shared" si="82"/>
        <v>0</v>
      </c>
      <c r="O407">
        <f t="shared" si="83"/>
        <v>0</v>
      </c>
      <c r="Q407" s="10">
        <f t="shared" si="78"/>
        <v>-8.1387572838220734E-4</v>
      </c>
      <c r="R407">
        <f t="shared" si="79"/>
        <v>-2.904213147389827E-3</v>
      </c>
      <c r="S407" s="10">
        <f t="shared" si="80"/>
        <v>-8.1387572838220734E-4</v>
      </c>
      <c r="T407" s="3">
        <f>EXP(SUM($S$4:S407))-1</f>
        <v>1.052534709351395</v>
      </c>
      <c r="U407" s="3">
        <f>T407-C407</f>
        <v>0</v>
      </c>
    </row>
    <row r="408" spans="1:21" x14ac:dyDescent="0.3">
      <c r="A408" s="2">
        <v>44418</v>
      </c>
      <c r="B408">
        <v>0.39718673594485332</v>
      </c>
      <c r="C408">
        <v>1.0550879607080581</v>
      </c>
      <c r="D408">
        <v>442.67999267578119</v>
      </c>
      <c r="E408">
        <v>0</v>
      </c>
      <c r="G408" s="3">
        <f>D408/$D$4-1</f>
        <v>0.39718673594485265</v>
      </c>
      <c r="I408" s="4">
        <f t="shared" si="84"/>
        <v>6.0928471448514081</v>
      </c>
      <c r="J408" s="4">
        <f t="shared" si="81"/>
        <v>1.2431773269288016E-3</v>
      </c>
      <c r="K408" s="3">
        <f>EXP(SUM($J$4:J408))-1</f>
        <v>0.39718673594485332</v>
      </c>
      <c r="L408" s="6">
        <f>K408-B408</f>
        <v>0</v>
      </c>
      <c r="M408" s="6">
        <f t="shared" si="82"/>
        <v>6.6613381477509392E-16</v>
      </c>
      <c r="O408">
        <f t="shared" si="83"/>
        <v>0</v>
      </c>
      <c r="Q408" s="10">
        <f t="shared" si="78"/>
        <v>1.2431773269288016E-3</v>
      </c>
      <c r="R408">
        <f t="shared" si="79"/>
        <v>-2.904213147389827E-3</v>
      </c>
      <c r="S408" s="10">
        <f t="shared" si="80"/>
        <v>1.2431773269288016E-3</v>
      </c>
      <c r="T408" s="3">
        <f>EXP(SUM($S$4:S408))-1</f>
        <v>1.0550879607080583</v>
      </c>
      <c r="U408" s="3">
        <f>T408-C408</f>
        <v>0</v>
      </c>
    </row>
    <row r="409" spans="1:21" x14ac:dyDescent="0.3">
      <c r="A409" s="2">
        <v>44419</v>
      </c>
      <c r="B409">
        <v>0.40065857556425982</v>
      </c>
      <c r="C409">
        <v>1.060194605095522</v>
      </c>
      <c r="D409">
        <v>443.77999877929688</v>
      </c>
      <c r="E409">
        <v>0</v>
      </c>
      <c r="G409" s="3">
        <f>D409/$D$4-1</f>
        <v>0.40065857556425932</v>
      </c>
      <c r="I409" s="4">
        <f t="shared" si="84"/>
        <v>6.0953289413875762</v>
      </c>
      <c r="J409" s="4">
        <f t="shared" si="81"/>
        <v>2.4817965361680905E-3</v>
      </c>
      <c r="K409" s="3">
        <f>EXP(SUM($J$4:J409))-1</f>
        <v>0.40065857556425977</v>
      </c>
      <c r="L409" s="6">
        <f>K409-B409</f>
        <v>0</v>
      </c>
      <c r="M409" s="6">
        <f t="shared" si="82"/>
        <v>4.4408920985006262E-16</v>
      </c>
      <c r="O409">
        <f t="shared" si="83"/>
        <v>0</v>
      </c>
      <c r="Q409" s="10">
        <f t="shared" si="78"/>
        <v>2.4817965361680905E-3</v>
      </c>
      <c r="R409">
        <f t="shared" si="79"/>
        <v>-2.904213147389827E-3</v>
      </c>
      <c r="S409" s="10">
        <f t="shared" si="80"/>
        <v>2.4817965361680905E-3</v>
      </c>
      <c r="T409" s="3">
        <f>EXP(SUM($S$4:S409))-1</f>
        <v>1.0601946050955218</v>
      </c>
      <c r="U409" s="3">
        <f>T409-C409</f>
        <v>0</v>
      </c>
    </row>
    <row r="410" spans="1:21" x14ac:dyDescent="0.3">
      <c r="A410" s="2">
        <v>44420</v>
      </c>
      <c r="B410">
        <v>0.4048562796134576</v>
      </c>
      <c r="C410">
        <v>1.0663689058043591</v>
      </c>
      <c r="D410">
        <v>445.1099853515625</v>
      </c>
      <c r="E410">
        <v>0</v>
      </c>
      <c r="G410" s="3">
        <f>D410/$D$4-1</f>
        <v>0.40485627961345783</v>
      </c>
      <c r="I410" s="4">
        <f t="shared" si="84"/>
        <v>6.0983214097211089</v>
      </c>
      <c r="J410" s="4">
        <f t="shared" si="81"/>
        <v>2.9924683335327273E-3</v>
      </c>
      <c r="K410" s="3">
        <f>EXP(SUM($J$4:J410))-1</f>
        <v>0.4048562796134576</v>
      </c>
      <c r="L410" s="6">
        <f>K410-B410</f>
        <v>0</v>
      </c>
      <c r="M410" s="6">
        <f t="shared" si="82"/>
        <v>0</v>
      </c>
      <c r="O410">
        <f t="shared" si="83"/>
        <v>0</v>
      </c>
      <c r="Q410" s="10">
        <f t="shared" si="78"/>
        <v>2.9924683335327273E-3</v>
      </c>
      <c r="R410">
        <f t="shared" si="79"/>
        <v>-2.904213147389827E-3</v>
      </c>
      <c r="S410" s="10">
        <f t="shared" si="80"/>
        <v>2.9924683335327273E-3</v>
      </c>
      <c r="T410" s="3">
        <f>EXP(SUM($S$4:S410))-1</f>
        <v>1.0663689058043588</v>
      </c>
      <c r="U410" s="3">
        <f>T410-C410</f>
        <v>0</v>
      </c>
    </row>
    <row r="411" spans="1:21" x14ac:dyDescent="0.3">
      <c r="A411" s="2">
        <v>44421</v>
      </c>
      <c r="B411">
        <v>0.40741289048925022</v>
      </c>
      <c r="C411">
        <v>1.070129362510601</v>
      </c>
      <c r="D411">
        <v>445.92001342773438</v>
      </c>
      <c r="E411">
        <v>0</v>
      </c>
      <c r="G411" s="3">
        <f>D411/$D$4-1</f>
        <v>0.40741289048924956</v>
      </c>
      <c r="I411" s="4">
        <f t="shared" si="84"/>
        <v>6.100139593846067</v>
      </c>
      <c r="J411" s="4">
        <f t="shared" si="81"/>
        <v>1.8181841249580444E-3</v>
      </c>
      <c r="K411" s="3">
        <f>EXP(SUM($J$4:J411))-1</f>
        <v>0.40741289048925022</v>
      </c>
      <c r="L411" s="6">
        <f>K411-B411</f>
        <v>0</v>
      </c>
      <c r="M411" s="6">
        <f t="shared" si="82"/>
        <v>6.6613381477509392E-16</v>
      </c>
      <c r="O411">
        <f t="shared" si="83"/>
        <v>0</v>
      </c>
      <c r="Q411" s="10">
        <f t="shared" si="78"/>
        <v>1.8181841249580444E-3</v>
      </c>
      <c r="R411">
        <f t="shared" si="79"/>
        <v>-2.904213147389827E-3</v>
      </c>
      <c r="S411" s="10">
        <f t="shared" si="80"/>
        <v>1.8181841249580444E-3</v>
      </c>
      <c r="T411" s="3">
        <f>EXP(SUM($S$4:S411))-1</f>
        <v>1.0701293625106012</v>
      </c>
      <c r="U411" s="3">
        <f>T411-C411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spr_0</vt:lpstr>
      <vt:lpstr>spr_1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Krzysztof Grudzień</cp:lastModifiedBy>
  <dcterms:created xsi:type="dcterms:W3CDTF">2021-08-15T13:21:09Z</dcterms:created>
  <dcterms:modified xsi:type="dcterms:W3CDTF">2021-08-16T12:05:50Z</dcterms:modified>
</cp:coreProperties>
</file>