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GCMETROCAL\Metrocal\Clientes\NI-MCCC-01 Certificados de Calibración (Emitidos)\2022\Fuera del Alcance\Humedad\"/>
    </mc:Choice>
  </mc:AlternateContent>
  <bookViews>
    <workbookView xWindow="-120" yWindow="-120" windowWidth="20730" windowHeight="11160" tabRatio="679" firstSheet="1" activeTab="5"/>
  </bookViews>
  <sheets>
    <sheet name="Portada" sheetId="4" r:id="rId1"/>
    <sheet name="Generales" sheetId="6" r:id="rId2"/>
    <sheet name="Entrada de Datos" sheetId="2" r:id="rId3"/>
    <sheet name="Salida de Datos" sheetId="3" r:id="rId4"/>
    <sheet name="Datos Etiqueta" sheetId="9" r:id="rId5"/>
    <sheet name="FA  1 pto" sheetId="11" r:id="rId6"/>
    <sheet name="Base de datos de los clientes" sheetId="12" r:id="rId7"/>
    <sheet name="Trazabilidad" sheetId="13" r:id="rId8"/>
  </sheets>
  <externalReferences>
    <externalReference r:id="rId9"/>
    <externalReference r:id="rId10"/>
  </externalReferences>
  <definedNames>
    <definedName name="uni" localSheetId="5">'[1]Entrada de datos'!$L$1:$L$3</definedName>
    <definedName name="uni">'[2]Entrada de datos'!$L$1:$L$3</definedName>
  </definedNames>
  <calcPr calcId="162913" fullPrecision="0"/>
  <customWorkbookViews>
    <customWorkbookView name="RTECNICO - Vista personalizada" guid="{25FFCC69-24A3-4E58-930A-83900A716376}" mergeInterval="0" personalView="1" maximized="1" windowWidth="1436" windowHeight="675" tabRatio="909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" i="6" l="1"/>
  <c r="N9" i="11" l="1"/>
  <c r="N11" i="11"/>
  <c r="K3" i="2"/>
  <c r="K2" i="2"/>
  <c r="N20" i="11"/>
  <c r="H10" i="2"/>
  <c r="B7" i="3" s="1"/>
  <c r="E34" i="11"/>
  <c r="E33" i="11"/>
  <c r="J2" i="2"/>
  <c r="I77" i="11"/>
  <c r="A67" i="11"/>
  <c r="A66" i="11"/>
  <c r="N21" i="11"/>
  <c r="N19" i="11"/>
  <c r="N18" i="11"/>
  <c r="N17" i="11"/>
  <c r="N16" i="11"/>
  <c r="N15" i="11"/>
  <c r="N14" i="11"/>
  <c r="N13" i="11"/>
  <c r="N12" i="11"/>
  <c r="N10" i="11"/>
  <c r="N8" i="11"/>
  <c r="N56" i="11"/>
  <c r="D16" i="3"/>
  <c r="D15" i="3"/>
  <c r="D14" i="3"/>
  <c r="D13" i="3"/>
  <c r="D12" i="3"/>
  <c r="D11" i="3"/>
  <c r="D10" i="3"/>
  <c r="D9" i="3"/>
  <c r="D8" i="3"/>
  <c r="D7" i="3"/>
  <c r="R29" i="11" s="1"/>
  <c r="J3" i="2"/>
  <c r="G5" i="3" s="1"/>
  <c r="G10" i="2"/>
  <c r="A7" i="3"/>
  <c r="D29" i="11" s="1"/>
  <c r="R30" i="11"/>
  <c r="G34" i="11"/>
  <c r="G33" i="11"/>
  <c r="G16" i="2"/>
  <c r="A13" i="3"/>
  <c r="H16" i="2"/>
  <c r="B13" i="3"/>
  <c r="G17" i="2"/>
  <c r="A14" i="3"/>
  <c r="C14" i="3" s="1"/>
  <c r="H17" i="2"/>
  <c r="B14" i="3"/>
  <c r="G18" i="2"/>
  <c r="A15" i="3"/>
  <c r="C15" i="3" s="1"/>
  <c r="H18" i="2"/>
  <c r="B15" i="3"/>
  <c r="G19" i="2"/>
  <c r="A16" i="3"/>
  <c r="H19" i="2"/>
  <c r="B16" i="3"/>
  <c r="H9" i="2"/>
  <c r="H11" i="2"/>
  <c r="B8" i="3" s="1"/>
  <c r="F30" i="11" s="1"/>
  <c r="H12" i="2"/>
  <c r="B9" i="3" s="1"/>
  <c r="H13" i="2"/>
  <c r="B10" i="3" s="1"/>
  <c r="H14" i="2"/>
  <c r="B11" i="3" s="1"/>
  <c r="H15" i="2"/>
  <c r="B12" i="3" s="1"/>
  <c r="G15" i="2"/>
  <c r="A12" i="3" s="1"/>
  <c r="C12" i="3" s="1"/>
  <c r="G11" i="2"/>
  <c r="A8" i="3" s="1"/>
  <c r="G12" i="2"/>
  <c r="A9" i="3"/>
  <c r="G13" i="2"/>
  <c r="A10" i="3"/>
  <c r="C10" i="3" s="1"/>
  <c r="G14" i="2"/>
  <c r="A11" i="3"/>
  <c r="B9" i="2"/>
  <c r="C9" i="2"/>
  <c r="D9" i="2"/>
  <c r="E9" i="2"/>
  <c r="F9" i="2"/>
  <c r="G9" i="2"/>
  <c r="C13" i="3"/>
  <c r="C16" i="3"/>
  <c r="E3" i="9"/>
  <c r="D3" i="9"/>
  <c r="C3" i="9"/>
  <c r="B3" i="9"/>
  <c r="D6" i="3"/>
  <c r="R28" i="11" s="1"/>
  <c r="A9" i="2"/>
  <c r="G4" i="3"/>
  <c r="I5" i="3"/>
  <c r="I4" i="3"/>
  <c r="A6" i="3"/>
  <c r="B6" i="3"/>
  <c r="F28" i="11" s="1"/>
  <c r="C6" i="3"/>
  <c r="L28" i="11"/>
  <c r="D28" i="11"/>
  <c r="C11" i="3" l="1"/>
  <c r="C9" i="3"/>
  <c r="D30" i="11"/>
  <c r="C8" i="3"/>
  <c r="L30" i="11" s="1"/>
  <c r="F29" i="11"/>
  <c r="C7" i="3"/>
  <c r="L29" i="11" s="1"/>
</calcChain>
</file>

<file path=xl/sharedStrings.xml><?xml version="1.0" encoding="utf-8"?>
<sst xmlns="http://schemas.openxmlformats.org/spreadsheetml/2006/main" count="896" uniqueCount="813">
  <si>
    <t>Division de escala</t>
  </si>
  <si>
    <t>Patrón</t>
  </si>
  <si>
    <t>Unidad de medida</t>
  </si>
  <si>
    <t>Código:</t>
  </si>
  <si>
    <t xml:space="preserve">Fecha de Aprobación: </t>
  </si>
  <si>
    <t xml:space="preserve">Versión </t>
  </si>
  <si>
    <t>NI-R02-MCIT-T-01</t>
  </si>
  <si>
    <t>Temperatura</t>
  </si>
  <si>
    <t>HR</t>
  </si>
  <si>
    <t>NI-MCPPT-01</t>
  </si>
  <si>
    <t>NI-MCPPT-02</t>
  </si>
  <si>
    <t>Condiciones Ambientales</t>
  </si>
  <si>
    <t>Temp. °C</t>
  </si>
  <si>
    <t>H.R. %</t>
  </si>
  <si>
    <t>±</t>
  </si>
  <si>
    <t>°C</t>
  </si>
  <si>
    <t>Datos del equipo</t>
  </si>
  <si>
    <t>Equipo</t>
  </si>
  <si>
    <t>Promedio</t>
  </si>
  <si>
    <t>Corrección</t>
  </si>
  <si>
    <t>Incertidumbre expandida K = 2</t>
  </si>
  <si>
    <t>Tabla de resultados de la calibración</t>
  </si>
  <si>
    <t>Observaciones</t>
  </si>
  <si>
    <t>Fecha de revisión:</t>
  </si>
  <si>
    <t>Realizada por:</t>
  </si>
  <si>
    <t>La corrección corresponde al valor del patrón menos las indicación del equipo.</t>
  </si>
  <si>
    <t>Identificación del certificado:</t>
  </si>
  <si>
    <t>Fecha de calibración:</t>
  </si>
  <si>
    <t>Director Técnico</t>
  </si>
  <si>
    <t>Objeto de calibración:</t>
  </si>
  <si>
    <t>Serie:</t>
  </si>
  <si>
    <t>Modelo:</t>
  </si>
  <si>
    <t>Intervalo de escala:</t>
  </si>
  <si>
    <t>Código de identificación:</t>
  </si>
  <si>
    <t xml:space="preserve"> </t>
  </si>
  <si>
    <t>Solicitante:</t>
  </si>
  <si>
    <t>Dirección del solicitante:</t>
  </si>
  <si>
    <t xml:space="preserve">Lugar de calibración: </t>
  </si>
  <si>
    <t xml:space="preserve">Condiciones ambientales </t>
  </si>
  <si>
    <t xml:space="preserve">Temperatura </t>
  </si>
  <si>
    <t xml:space="preserve">Humedad relativa </t>
  </si>
  <si>
    <t>%</t>
  </si>
  <si>
    <t>Patrones Utilizados</t>
  </si>
  <si>
    <t>Lugar de calibración:</t>
  </si>
  <si>
    <t>Resultados de la calibración</t>
  </si>
  <si>
    <t>Temperatura:</t>
  </si>
  <si>
    <t>°C ±</t>
  </si>
  <si>
    <t>Humedad relativa:</t>
  </si>
  <si>
    <t>% ±</t>
  </si>
  <si>
    <t>Método de calibración</t>
  </si>
  <si>
    <t>Incertidumbre de los datos</t>
  </si>
  <si>
    <t>La incertidumbre de las medición se obtuvo multiplicando la incertidumbre estándar combinada por un factor de cobertura k = 2, con el que se alcanza un nivel de confianza de al menos 95 %. La incertidumbre estándar de la medición se determinó conforme a la Guide to Expresión of Uncertainty in Measurement, BIPM-IEC-IFCC-ISO-IUPAC-IUPAP-OIML, en la cual se toma en cuenta la incertidumbre de los patrones, del método de calibración, de las condiciones durante la calibración y del equipo sujeto a calibración.</t>
  </si>
  <si>
    <t>Descripción de patrones utilizados</t>
  </si>
  <si>
    <t>Es responsabilidad del encargado del instrumento establecer la frecuencia del servicio de calibración.</t>
  </si>
  <si>
    <t>Los resultados emitidos en este certificado corresponden únicamente al objeto calibrado y a las magnitudes</t>
  </si>
  <si>
    <t>especificadas al momento de realizar el servicio.</t>
  </si>
  <si>
    <t>Nulo sin sello y firma</t>
  </si>
  <si>
    <t xml:space="preserve"> .................Fin del certificado................</t>
  </si>
  <si>
    <t>Rango:</t>
  </si>
  <si>
    <t>Fecha de Calibración</t>
  </si>
  <si>
    <t>Identificación del Equipo</t>
  </si>
  <si>
    <t>Código del Certificado</t>
  </si>
  <si>
    <t>FM</t>
  </si>
  <si>
    <t>Resultados de mediciones</t>
  </si>
  <si>
    <t>Tabla con Corrección</t>
  </si>
  <si>
    <t>Indicación del Patrón</t>
  </si>
  <si>
    <t>Indicación del Equipo</t>
  </si>
  <si>
    <t>Indicación del Instrumento</t>
  </si>
  <si>
    <t>Comparación Directa: Se comparan directa e instantáneamente los valores proporcionadas por el equipo (instrumento de medición o medida materializada) bajo calibración, contra los valores proporcionados por un patrón.</t>
  </si>
  <si>
    <t>La indicación del patrón de referencia y del equipo corresponde al promedio de 3 mediciones.</t>
  </si>
  <si>
    <t>Ing. Fredman A. Méndez M.</t>
  </si>
  <si>
    <t>No Aplica (N/A)</t>
  </si>
  <si>
    <t>Laboratorio # 2 Metrocal</t>
  </si>
  <si>
    <t>METROLOGÍA CONSULTORES DE NICARAGUA, S.A.</t>
  </si>
  <si>
    <t>Base de datos de clientes</t>
  </si>
  <si>
    <t>Clave</t>
  </si>
  <si>
    <t xml:space="preserve">Coyotepe, 800 m norte               </t>
  </si>
  <si>
    <t>ACI-ACN</t>
  </si>
  <si>
    <t>Lotería Nacional, 300 m oeste. Entrada a Edificio Agricorp</t>
  </si>
  <si>
    <t>Sinsa Altamira, 100 m al sur, 100 m este</t>
  </si>
  <si>
    <t>km 122,5 Carretera Managua, Matagalpa Entrada a Tejerina 500 m al norte</t>
  </si>
  <si>
    <t xml:space="preserve">3 Cruces, 400 m oeste, San Marcos   </t>
  </si>
  <si>
    <t>km 8,5 carretera norte, 800 m al norte</t>
  </si>
  <si>
    <t>km 3,5 Carretera Norte. El Nuevo Diario 150 m oeste</t>
  </si>
  <si>
    <t>km 95, Laboratorios Divina, 800 m oeste. León</t>
  </si>
  <si>
    <t>Central American Fisheries S.A.</t>
  </si>
  <si>
    <t xml:space="preserve">km 46,5 Carretera Masaya-Tipitapa </t>
  </si>
  <si>
    <t>Parque Industrial Las Mercedes, km 12,5 Carretera Norte</t>
  </si>
  <si>
    <t>km 119 Carretera a Chinandega, Gasolinera UNO</t>
  </si>
  <si>
    <t>km 12 Carretera a Masaya</t>
  </si>
  <si>
    <t>Carretera Norte, km 12,5 Módulo 2. Zona Franca Las Mercedes</t>
  </si>
  <si>
    <t>km 121 Carretera Managua - Matagalpa</t>
  </si>
  <si>
    <t>Estelí</t>
  </si>
  <si>
    <t>km 109,5 Carretera Panamericana Sur 300 m oeste</t>
  </si>
  <si>
    <t>Selva Negra, Matagalpa</t>
  </si>
  <si>
    <t>Impelsa</t>
  </si>
  <si>
    <t>km 6,5 Carretera Norte, Contiguo a Bodega Pollo Estrella</t>
  </si>
  <si>
    <t>Puente El Edén 100 m norte, 100 m este, 75 m norte</t>
  </si>
  <si>
    <t>Langostinos de Centroamérica, S.A.</t>
  </si>
  <si>
    <t>km 151 Carretera Chinandega al Guasuale, 2 km oeste</t>
  </si>
  <si>
    <t xml:space="preserve">km 16.8 Carretera Ticuantepe, Pozo Enacal  </t>
  </si>
  <si>
    <t>Margumar</t>
  </si>
  <si>
    <t>Zona Franca Las Mercedes, km 12,5 Carretera Norte</t>
  </si>
  <si>
    <t>Gasolinera Uno Plaza El Sol 100 m sur, 150 m oeste. Casa # 113 contiguo a SEVASA Los Robles</t>
  </si>
  <si>
    <t>Nicaragua American Cigars S.A.</t>
  </si>
  <si>
    <t>Rotonda el CEPAD 100 m este, 25 m sur</t>
  </si>
  <si>
    <t>km 14 Carretera Nueva a León</t>
  </si>
  <si>
    <t>km 10,5 Carretera Norte, 800 m al norte</t>
  </si>
  <si>
    <t>Cuerpo de Bomberos 175 m oeste, Managua</t>
  </si>
  <si>
    <t>km 23,5 Carretera Sur, El Crucero.</t>
  </si>
  <si>
    <t>Estelí costado Norte de la Universidad Farem</t>
  </si>
  <si>
    <t>Managua</t>
  </si>
  <si>
    <t>Edificio Torres Zamora oficina 7</t>
  </si>
  <si>
    <t>Estelí, km 147 Carretera Panamericana Norte, Frente Operaciones Policía Nacional</t>
  </si>
  <si>
    <t>Tabacos del Sol</t>
  </si>
  <si>
    <t>Tecshoes Latinoamérica</t>
  </si>
  <si>
    <t>Terraexport S.A. (Planta Matagalpa)</t>
  </si>
  <si>
    <t>km 104,5 Carretera Sebaco a Estelí</t>
  </si>
  <si>
    <t>km 90,5 Carretera Managua - León</t>
  </si>
  <si>
    <t>Labnicsa</t>
  </si>
  <si>
    <t>Agricola el Cardon S.A.</t>
  </si>
  <si>
    <t>Chinandega el Realejo - Carrtera a Corinto, trocha cañera el Ensayo 5 km</t>
  </si>
  <si>
    <t>Agroexport S,A.</t>
  </si>
  <si>
    <t>Gasolinera Puma Las Marias 700 m Carretera al Tuma.</t>
  </si>
  <si>
    <t xml:space="preserve">Agricola Nicavista </t>
  </si>
  <si>
    <t>Ciudad Rama, Atlántico Sur, Nicaragua</t>
  </si>
  <si>
    <t>Apen</t>
  </si>
  <si>
    <t xml:space="preserve">ABASA Coca-Cola </t>
  </si>
  <si>
    <t>km 126,5 ruta al Atlántico, Rio Hondo, Zacapa - Guatemala</t>
  </si>
  <si>
    <t>Agencia Aduanera GRH S,A.</t>
  </si>
  <si>
    <t>De Los Semáforos de Sabana Grande 1 500 m Este.</t>
  </si>
  <si>
    <t>Plaza España, Edificio Malaga Módulo E8</t>
  </si>
  <si>
    <t xml:space="preserve">ATB TRADING </t>
  </si>
  <si>
    <t>km 11,5 Carretera Masaya, contiguo Bayer</t>
  </si>
  <si>
    <t>km 114,5 Carretera Sébaco - Matagalpa</t>
  </si>
  <si>
    <t>km 115 Carretera Sébaco - Matagalpa</t>
  </si>
  <si>
    <t>km 120 Carretera Sebaco-Matagalpa</t>
  </si>
  <si>
    <t>Beneficio Las Nubes Inrocasa</t>
  </si>
  <si>
    <t>km 122,5 Carretera Matagalpa-Managua, del puente Waswali 100 m Norte, 200 m Oeste</t>
  </si>
  <si>
    <t>km 10 Carretera Tola-Las Salinas, Rivas</t>
  </si>
  <si>
    <t>km 8,5 Carretera Masaya, 100 m Oeste, Managua</t>
  </si>
  <si>
    <t>De Los Semáforos del Hotel Fronteras 800 m Oeste, Ocotal-Nueva Segovia</t>
  </si>
  <si>
    <t>Inspectorate America corp</t>
  </si>
  <si>
    <t>Km 17 Carretera a Masaya</t>
  </si>
  <si>
    <t>Jinotega, Banpro 100 m Este</t>
  </si>
  <si>
    <t>CIRA/UNAN-Managua</t>
  </si>
  <si>
    <t>Hospital España 5 km al Oeste</t>
  </si>
  <si>
    <t>Distribuidora de Carbón El Milagrito</t>
  </si>
  <si>
    <t>km 44,5 Carretera Vieja a León, Empalme El Transito, 5 km Sur.</t>
  </si>
  <si>
    <t>km 15,2 Carretera a Masaya</t>
  </si>
  <si>
    <t>Calle 27 de Mayo CST 100 m Sur 200 m Este, Managua</t>
  </si>
  <si>
    <t>Eddy Job Pallais Vallecillo</t>
  </si>
  <si>
    <t>La Paz Centro, cancha 100 m Oeste, 50 m Norte</t>
  </si>
  <si>
    <t>km 48,5 Carretera Tipitapa Masaya frente a Astro Cartón</t>
  </si>
  <si>
    <t>Elvatron</t>
  </si>
  <si>
    <t>Rotonda El Güegüense, Managua</t>
  </si>
  <si>
    <t>km 123 Carretera Panamericana Sur, del empalme de La Virgen, 400 m Sur, Rivas</t>
  </si>
  <si>
    <t>Carretera Panamericana km 215,5 Somoto-Madriz</t>
  </si>
  <si>
    <t>Portón Principal Hospital Bautista 100 m Sur, 8 m Oeste</t>
  </si>
  <si>
    <t>De donde fue La Pepsi 200 m Lago</t>
  </si>
  <si>
    <t>km 185 Carretera Jinotega San Rafael del Norte</t>
  </si>
  <si>
    <t>km 12,5 Carretera Norte, Parque Industrial Las Mercedes, modulo # 35</t>
  </si>
  <si>
    <t>km 121 Carretera Sebaco-Matagalpa, frente a portones de SOLCAFE</t>
  </si>
  <si>
    <t>Instituto Nicaragüense del Cemento y del Concreto (INCYC)</t>
  </si>
  <si>
    <t>Los semáforos de claro Villa Fontana, 100 m al este 150 m al norte</t>
  </si>
  <si>
    <t>Paso a Desnivel Portezuelo 300 m Norte</t>
  </si>
  <si>
    <t>km 26,5 Carretera Tipitapa - Masaya</t>
  </si>
  <si>
    <t>Industrias Toro S.A.</t>
  </si>
  <si>
    <t>De La Parmalat 500 m lago, 200 m arriba</t>
  </si>
  <si>
    <t>km 148,5 Carretera El Viejo-Potosí Chinandega</t>
  </si>
  <si>
    <t>Semaforos del Club Terraza, 75 vrs Sur, Edificio Discover II-3er piso</t>
  </si>
  <si>
    <t>Residencial Mayales, casa N° 62, Esquipulas</t>
  </si>
  <si>
    <t>Laboratorios Ceguel</t>
  </si>
  <si>
    <t>Carretera Masaya km 45,5 Granada</t>
  </si>
  <si>
    <t>Laboratorio Nacional de Diagnostico Veterinario y Microbiología de los Alimentos</t>
  </si>
  <si>
    <t>km 138 Carretera a Corinto, Chinandega</t>
  </si>
  <si>
    <t>km 83 Carretera León</t>
  </si>
  <si>
    <t>Carretera Panamericana, km 153 Estelí, Nicaragua</t>
  </si>
  <si>
    <t>Laboratorio Clinico San Angel</t>
  </si>
  <si>
    <t>Esquina de Los Bancos 50 m Sur, Chinandega</t>
  </si>
  <si>
    <t>Luis Alberto Chavez</t>
  </si>
  <si>
    <t>Lomas de Tiscapa, antiguo Hospital Militar</t>
  </si>
  <si>
    <t>Luis Alberto Balladarez</t>
  </si>
  <si>
    <t>Beneficio Las Segovias, Semáforos Hotel Frontera 800 m Oeste, 125 vrs Sur, 25 vrs Oeste, Ocotal, Nueva Segovia</t>
  </si>
  <si>
    <t>Matadero Central, S.A.</t>
  </si>
  <si>
    <t>km 130 Carretera Managua a Juigalpa</t>
  </si>
  <si>
    <t>Matadero Cacique</t>
  </si>
  <si>
    <t>Mangosa</t>
  </si>
  <si>
    <t>Comunidad de El Jicaral, León</t>
  </si>
  <si>
    <t>Ministerio de Transporte e Infraestructura</t>
  </si>
  <si>
    <t>Frente Al Estadio de Béisbol Denis Martinez</t>
  </si>
  <si>
    <t>Mudanzas Mundiales S.A.</t>
  </si>
  <si>
    <t>Bo. Altagracia, Frente al costado Norte Restaurante El Eskimo, edificio de una planta color blanco, portones negros, Managua</t>
  </si>
  <si>
    <t>Multiagro &amp; Cia Ltda Beneficio de Café El taburete</t>
  </si>
  <si>
    <t>km 116 Carretera Sebaco-Matagalpa</t>
  </si>
  <si>
    <t>Multiagro &amp; Cia Ltda Beneficio de Café El Galpón</t>
  </si>
  <si>
    <t>km 122 Carretera Sebaco-Matagalpa</t>
  </si>
  <si>
    <t>km 12,5 Carretera Norte, Parque Industrial Las Mercedes, modulo # 3738</t>
  </si>
  <si>
    <t>Orgoma-Nicaragua</t>
  </si>
  <si>
    <t>ORTYCAST</t>
  </si>
  <si>
    <t>Semaforos Delicias del Volga, 200 m Norte, 200 m Oeste</t>
  </si>
  <si>
    <t>Del puesto de buses (terminal) Masatepe 800 m Sur</t>
  </si>
  <si>
    <t>Base cuesta del plomo, Refinería, Managua</t>
  </si>
  <si>
    <t>PLEICSA</t>
  </si>
  <si>
    <t>km 13,5 Carretera Sur, de la Iglesia Monte Tabor 500 m Sur, Entrada a la muela</t>
  </si>
  <si>
    <t>RETECSA</t>
  </si>
  <si>
    <t>km 12,5 Carretera Norte, Parque Industrial Las Mercedes, modulo # 15</t>
  </si>
  <si>
    <t>De Alke Carretera a Masaya 100 m abajo, 100 Sur, 50 m abajo, contiguo a La Embajada de Chile, Los Robles</t>
  </si>
  <si>
    <t>Servilab Nicaragua</t>
  </si>
  <si>
    <t>Casa Pellas Acahualinca 2 c arriba 1c Sur</t>
  </si>
  <si>
    <t xml:space="preserve">Sovereign Logistics </t>
  </si>
  <si>
    <t>Lomas del Valle N°13 B</t>
  </si>
  <si>
    <t>Simplemente Madera Millworks S.A.</t>
  </si>
  <si>
    <t>km 12,5 Carretera Nueva León, Entrada a Xiloa 300 m Hacia La Laguna</t>
  </si>
  <si>
    <t>Tabacalera Tavicusa S,A.</t>
  </si>
  <si>
    <t>Surtidora El Oriental 50 m Este, Estelí</t>
  </si>
  <si>
    <t>Tabacalera Perdomo S.A</t>
  </si>
  <si>
    <t>De La Rotonda El Cepad 200 m Norte, 50 m Este, Barrio Dios Proveera de Estelí</t>
  </si>
  <si>
    <t>De La Rotonda El Cepad 100 m Este, Estelí</t>
  </si>
  <si>
    <t>Texnica Internacional S.A.</t>
  </si>
  <si>
    <t>De estación de servicio UNO salida Norte, 800 m Norte, Carretera Miraflor-Estelí</t>
  </si>
  <si>
    <t>Estelí, De Comercial Erwin 200 m Sur, 50 m Oeste</t>
  </si>
  <si>
    <t>De Enel Central 2,5 km al Sur. Villa Fontana</t>
  </si>
  <si>
    <t>UCCEI R.L</t>
  </si>
  <si>
    <t>km 119,7 Carretera a Sébaco-Matagalpa</t>
  </si>
  <si>
    <t>km 8 Carretera Norte, 500 m Sur,Parque Industrial El Transito, Bodega 16B</t>
  </si>
  <si>
    <t>Código</t>
  </si>
  <si>
    <t>Certificado</t>
  </si>
  <si>
    <t>Trazabilidad</t>
  </si>
  <si>
    <t>Próxima Calibración</t>
  </si>
  <si>
    <t>NI-MCPPT-04</t>
  </si>
  <si>
    <t>NI-MCPPT-05</t>
  </si>
  <si>
    <t>NI-MCPPT-06</t>
  </si>
  <si>
    <t>Centro Sor María Romero 200 m Oeste, Estelí</t>
  </si>
  <si>
    <t>Frente a la Tropigas Cuesta El Plomo, Managua</t>
  </si>
  <si>
    <t>Banco de Sangre</t>
  </si>
  <si>
    <t>Reparto Belmonte 7 Sur, Contiguo a La Cruz Roja</t>
  </si>
  <si>
    <t>km 82,5 Carretera León - Managua</t>
  </si>
  <si>
    <t>Cocesna</t>
  </si>
  <si>
    <t>Consorcio Europeo Hospital de Chinandega</t>
  </si>
  <si>
    <t>Chinandega</t>
  </si>
  <si>
    <t>Puerto Sandino</t>
  </si>
  <si>
    <t>ENEL</t>
  </si>
  <si>
    <t>Gunnar James</t>
  </si>
  <si>
    <t>Pista Sabana Grande 150 m Sur</t>
  </si>
  <si>
    <t>Km 14,5 Carrtera Nueva a León</t>
  </si>
  <si>
    <t>Hacienda la Hammonia y Cia. Ltda</t>
  </si>
  <si>
    <t>Frente al Restaurante El Pullazo, Las Tejas km 125, Carretera Matagalpa Sebaco</t>
  </si>
  <si>
    <t>Incasa</t>
  </si>
  <si>
    <t>km 30 Carretera Managua-Granada</t>
  </si>
  <si>
    <t>km 12,5 Carretera Norte, Zona Franca Industrial Las Mercedes, módulos 32-33 y 45</t>
  </si>
  <si>
    <t>Banpro 100 m al Este, 10 vrs al Sur, Matagalpa-Nicaragua</t>
  </si>
  <si>
    <t>km 4 Carretera Norte, Managua.</t>
  </si>
  <si>
    <t>Mina La India, km 174 Carretera León-San Isidro</t>
  </si>
  <si>
    <t>Laboratorio Nacional de Residuos Químicos y Biológicos</t>
  </si>
  <si>
    <t>Bo. Casimiro Sotelo Enel Central 300 vrs Sur, Managua</t>
  </si>
  <si>
    <t>Productos Frescos del Mar San Carlos</t>
  </si>
  <si>
    <t>De La Aldea Santa Elena Choluteca, Honduras, km 2 Carretera hacia Balneario Cedeño</t>
  </si>
  <si>
    <t>Puerto Cabezas, Nicaragua</t>
  </si>
  <si>
    <t>De donde fue La Kativo, 500 m Sur</t>
  </si>
  <si>
    <t>Valle de Esquipulas, de las cuatro esquinas de las Enrramadas 150 m Oeste</t>
  </si>
  <si>
    <t>Pista La Sabana Frente a Supermercados La Colonia a un costado del bar La Barra</t>
  </si>
  <si>
    <t>Ofiplaza El Retiro, Edificio 8, Suite 812, Rotonda del Periodista 150 m Sur</t>
  </si>
  <si>
    <t>Nagarote</t>
  </si>
  <si>
    <t>Este certificado de calibración no debe ser reproducido sin la aprobación del laboratorio, excepto cuando se</t>
  </si>
  <si>
    <t>reproduce en su totalidad.</t>
  </si>
  <si>
    <t>Fecha de emisión del certificado:</t>
  </si>
  <si>
    <t>Código de servicio:</t>
  </si>
  <si>
    <t>Marca/Fabricante:</t>
  </si>
  <si>
    <t xml:space="preserve">Marca/Fabricante: </t>
  </si>
  <si>
    <t>Termohigrómetro (Humedad)</t>
  </si>
  <si>
    <t>21% HR a 38% HR</t>
  </si>
  <si>
    <t>1% HR</t>
  </si>
  <si>
    <t>06A12</t>
  </si>
  <si>
    <t>% HR</t>
  </si>
  <si>
    <t xml:space="preserve">Higrotermometro </t>
  </si>
  <si>
    <t>20181106-28-2</t>
  </si>
  <si>
    <t>SCM</t>
  </si>
  <si>
    <t>20190513-102-7</t>
  </si>
  <si>
    <t>20190513-102-3</t>
  </si>
  <si>
    <t>20190513-102-2</t>
  </si>
  <si>
    <t>20190513-102-6</t>
  </si>
  <si>
    <t>Instituto Mechnikov S.A.</t>
  </si>
  <si>
    <t>km 6 Carretera Norte, Managua.</t>
  </si>
  <si>
    <t>Cliente</t>
  </si>
  <si>
    <t>Dirección de la empresa</t>
  </si>
  <si>
    <t xml:space="preserve">A&amp;T Nicaragua S.A. </t>
  </si>
  <si>
    <t>Aalfs Uno S.A.</t>
  </si>
  <si>
    <t>km 105 Carretera Panamericana Sebaco, Matagalpa, Nicaragua</t>
  </si>
  <si>
    <t xml:space="preserve">Aceitera EL Real S.A.   </t>
  </si>
  <si>
    <t xml:space="preserve">Rotonda Los Encuentros, 300 m sur    </t>
  </si>
  <si>
    <t>Acopio y Procesadora de Leche San Antonio/Sarawas </t>
  </si>
  <si>
    <t>Carretera a Siuna KM 265 a 200 varas del puente del río wapi Mulukukú RACCN</t>
  </si>
  <si>
    <t>ACQUASU S.A. de CV</t>
  </si>
  <si>
    <t>km 4,5 Carretera Norte</t>
  </si>
  <si>
    <t>Agricola El Rosario, S.A.</t>
  </si>
  <si>
    <t>El Realejo, km. 145 carretera Chinandega - Corinto, luego 10 km. hacia adentro, hasta llegar a la finca.</t>
  </si>
  <si>
    <t>AgroBioTek Nicaragua S.A</t>
  </si>
  <si>
    <t>Reparto El Carmen, Hyundai Montoya 200 m Este, Managua</t>
  </si>
  <si>
    <t>Beneficio de Café Talia</t>
  </si>
  <si>
    <t>Agroindustrial Nicaraguense de Tabacos S.A.</t>
  </si>
  <si>
    <t>Condega - Estelí</t>
  </si>
  <si>
    <t>Agropecuaria Raminsa S.A.</t>
  </si>
  <si>
    <t>Aivepet Inspecciones Nicaragua S.A.</t>
  </si>
  <si>
    <t xml:space="preserve">Reparto las Palmas, del BAMPRO 2 cuadras al lago, 1 cuadra arriba, ½ cuadra al sur casa 123, (Frente a la Iglesia de los Mormones). </t>
  </si>
  <si>
    <t>Aje Nicaragua S.A.</t>
  </si>
  <si>
    <t>km 3,5 Carretera Norte</t>
  </si>
  <si>
    <t>Albanisa</t>
  </si>
  <si>
    <t>Terminal Benjamín Zeledon Corinto.</t>
  </si>
  <si>
    <t>Alejandro Alonso</t>
  </si>
  <si>
    <t>Managua, Nicaragua</t>
  </si>
  <si>
    <t>Alinsa</t>
  </si>
  <si>
    <t>Km 24.5 Carretera a Tipitapa-Masaya. Nave 24C</t>
  </si>
  <si>
    <t>Almidones de Centroamerica, S.A</t>
  </si>
  <si>
    <t>km 78,6 Carretera Managua-León</t>
  </si>
  <si>
    <t xml:space="preserve">Alpla  Nicaragua S.A.  </t>
  </si>
  <si>
    <t>Carretera 4,5 Carretera Norte</t>
  </si>
  <si>
    <t xml:space="preserve">Alta Research        </t>
  </si>
  <si>
    <t>Alternative Manufacturing S.A.</t>
  </si>
  <si>
    <t xml:space="preserve">Annic II, S.A. </t>
  </si>
  <si>
    <t>km 45,5 Carretera San Marcos-Masatepe, Parque Industrial Las Palmeras</t>
  </si>
  <si>
    <t>Altamar Seafood, S.A</t>
  </si>
  <si>
    <t>Km 9.5 Carretera Nueva a León, frente a Camas Karen</t>
  </si>
  <si>
    <t>Instalaciones del Aereopuerto Internacional Augusto C. Sandino. / km 10,5 Carretera Norte, portón 5 de aduana aérea.</t>
  </si>
  <si>
    <t>Asfaltos Industriales S.A.</t>
  </si>
  <si>
    <t xml:space="preserve">Astaldi S.P.A. </t>
  </si>
  <si>
    <t>Semáforos Club Terraza 150 m oeste, casa #38</t>
  </si>
  <si>
    <t>ASTALDI SPA - PROYECTO Pantasma Wiwili TI</t>
  </si>
  <si>
    <t xml:space="preserve">km 265 Pantasma Wiwili </t>
  </si>
  <si>
    <t>Avicasa</t>
  </si>
  <si>
    <t>Kilómetro 27.5 carretera vieja Tipitapa-San Benito</t>
  </si>
  <si>
    <t>B2GOLD CORP, Desarrollo Minero de Nicaragua S.A.</t>
  </si>
  <si>
    <t>Mina La Libertad Chontales</t>
  </si>
  <si>
    <t>BAIT &amp; SEAFOOD</t>
  </si>
  <si>
    <t>Tiscapa. Barrio Largaespada. Busto José Martí 3 C al Este y 1 C al Norte.</t>
  </si>
  <si>
    <t>Básculas Ramón Nicoya</t>
  </si>
  <si>
    <t>Km 18 carretera nueva a León. Ciudad El Doral casa D-55</t>
  </si>
  <si>
    <t>Básculas Rodriguez</t>
  </si>
  <si>
    <t>Km 130 Chinandega</t>
  </si>
  <si>
    <t xml:space="preserve">Bayer S.A.     </t>
  </si>
  <si>
    <t>km 11,5 Carretera a Masaya</t>
  </si>
  <si>
    <t xml:space="preserve">BENCAFE </t>
  </si>
  <si>
    <t xml:space="preserve">km 107 Carretera a Matagalpa-Sebaco, Frente al Campo de Baseball–Villa Chaguitillo                                                                                         </t>
  </si>
  <si>
    <t>Benediciadora de café La Providencia S.A.</t>
  </si>
  <si>
    <t>Beneficiadora OLAM</t>
  </si>
  <si>
    <t>Beneficio Don Will S.A.</t>
  </si>
  <si>
    <t>Farmacos Bioequivalentes, S.A</t>
  </si>
  <si>
    <t>km 11.4 carretera Masaya, entrada de Esquipulas 150 m al este.</t>
  </si>
  <si>
    <t>Biwater International, LTD.</t>
  </si>
  <si>
    <t xml:space="preserve">Subasta, 1 200 m noroeste         </t>
  </si>
  <si>
    <t>Bluefields Technologies, S.A</t>
  </si>
  <si>
    <t>Portón principal Claro Villa Fontana 1 1/2 C al norte, Casa #259</t>
  </si>
  <si>
    <t>Bolsa Agropecuaria de Nicaragua S.A.</t>
  </si>
  <si>
    <t>Borinquen, S.A (Empacadora de Raices y Tuberculos)</t>
  </si>
  <si>
    <t>km 179 Carretera a Muy Muy, Comunidad el Plomo</t>
  </si>
  <si>
    <t>Brands of The World in America S.A.</t>
  </si>
  <si>
    <t>Km 45 carretera al Pacifico La Boquita, Diriamba, Carazo</t>
  </si>
  <si>
    <t>Brito Real Estate S.A.</t>
  </si>
  <si>
    <t>Burke Agro de Nicaragua S.A.</t>
  </si>
  <si>
    <t>Café Soluble S.A. (Laboratorio Cereales)</t>
  </si>
  <si>
    <t>Café Soluble S.A. (Laboratorio Soluble)</t>
  </si>
  <si>
    <t>Café Soluble S.A. (Planta)</t>
  </si>
  <si>
    <t>Cafetalera Castellon S.A.</t>
  </si>
  <si>
    <t>Km 107 carretera a Matagalpa. Entrada a Chagüitillo 1,5 Km al norte. Matagalpa, Nicaragua.</t>
  </si>
  <si>
    <t>Cafetalera La Bastilla S.A.</t>
  </si>
  <si>
    <t xml:space="preserve">Camanica Zona Franca, S.A.     </t>
  </si>
  <si>
    <t xml:space="preserve">km 130 Carretera a Chinandega     </t>
  </si>
  <si>
    <t>Cambridge Internacional,S.A.</t>
  </si>
  <si>
    <t>Campresa Mariscos Procesadores S.A.</t>
  </si>
  <si>
    <t>km 106 1/2 Carretera panaméricana- Rivas</t>
  </si>
  <si>
    <t>Carbox de Nicaragua, S.A</t>
  </si>
  <si>
    <t>Km 7 1/2 Carretera Norte Edificio Fabrigas Copa Managua, Nicaragua</t>
  </si>
  <si>
    <t>Cargill de Nicaragua S.A.</t>
  </si>
  <si>
    <t xml:space="preserve">Casa del Café S.A. </t>
  </si>
  <si>
    <t>Planteles Claro, 25 m oeste No. 206</t>
  </si>
  <si>
    <t>CEFSA</t>
  </si>
  <si>
    <t>CEGA Nicaragua S.A.</t>
  </si>
  <si>
    <t>Cemex Nicaragua S.A.</t>
  </si>
  <si>
    <t>km 3,5 Carretera Sur, desvío a batahola</t>
  </si>
  <si>
    <t>Centro Nacional de Diagnostico Y Referencia</t>
  </si>
  <si>
    <t>Costado Oeste Colonia Primero de Mayo, Complejo Nacional de Salud Dra. Concepción Palacios.</t>
  </si>
  <si>
    <t>Centrolac, S.A</t>
  </si>
  <si>
    <t>Cereales de Centroamérica S.A.</t>
  </si>
  <si>
    <t>Paso a desnivel Portezuelo, 150 m norte</t>
  </si>
  <si>
    <t>Cervecería Panamá Barú S.A</t>
  </si>
  <si>
    <t>Parque Industrial San Cristobal, Calle Santa Rosa, Bethania, Ciudad de Panamá</t>
  </si>
  <si>
    <t>César Machado</t>
  </si>
  <si>
    <t>Puerto Sandino, el Empalme</t>
  </si>
  <si>
    <t>Cheolmin Park</t>
  </si>
  <si>
    <t xml:space="preserve">CIA. Centroamericana de Productos Lacteos S.A.   </t>
  </si>
  <si>
    <t>Planta Aguadora 200 m norte</t>
  </si>
  <si>
    <t>CIDEA UCA</t>
  </si>
  <si>
    <t>Universidad Centroamericana (UCA), Managua</t>
  </si>
  <si>
    <t>Hospital Monte España 300 m Norte</t>
  </si>
  <si>
    <t>km 10,5 Carretera Norte, Frente a La Aduana Aérea, Managua</t>
  </si>
  <si>
    <t>Cojicafe-Beneficio Las Trincheras</t>
  </si>
  <si>
    <t>Beneficio Las Trincheras, puesto Norte, Jinotega</t>
  </si>
  <si>
    <t>Comercial MW S.A</t>
  </si>
  <si>
    <t>De La Iglesia Las Palmas 30 m abajo, Managua</t>
  </si>
  <si>
    <t>Comercializadora de Maní S.A. (COMASA)</t>
  </si>
  <si>
    <t>km 139 carretera a Corinto</t>
  </si>
  <si>
    <t>Compañia Azucarera del Sur, S.A. (CASUR)</t>
  </si>
  <si>
    <t>Ingenio CASUR, km. 103 carretera Panamericana, Potosi (Rivas).</t>
  </si>
  <si>
    <t xml:space="preserve">Compañía Cervecera de Nicaragua S.A. </t>
  </si>
  <si>
    <t xml:space="preserve">km 6,5 Carretera Norte, Cruz Lorena 800 m norte </t>
  </si>
  <si>
    <t xml:space="preserve">Compañía Licorera de Nicaragua S.A.    </t>
  </si>
  <si>
    <t>Complejo Agroindustrial</t>
  </si>
  <si>
    <t>Empalme de Boaco, km 74.5 carretera Managua el Rama</t>
  </si>
  <si>
    <t>Command Medical</t>
  </si>
  <si>
    <t>Zona Franca Industrial las Mercedes, Módulo 16.</t>
  </si>
  <si>
    <t>Concretera Total S.A.</t>
  </si>
  <si>
    <t>Constructora MECO, S.A</t>
  </si>
  <si>
    <t>Rotonda Ticuantepe 8.5 km al Noreste, carretera hacia Veracruz</t>
  </si>
  <si>
    <t>Consultoría y Construcción S.A.</t>
  </si>
  <si>
    <t>Coopagro R.L.</t>
  </si>
  <si>
    <t>Km 108,5 carretera Managua - Matagalpa</t>
  </si>
  <si>
    <t>Cooperativa Chontalac</t>
  </si>
  <si>
    <t>Km 184,5 Carretera Managua-San Pedro De Lovago</t>
  </si>
  <si>
    <t>Cooperativa Integral de Productores Agroecológicos R.L.</t>
  </si>
  <si>
    <t>kilometro 115 carretera a sebaco matagalpa.</t>
  </si>
  <si>
    <t>Cooperativa Agropecuaria de Servicios Santo Tomás R.L</t>
  </si>
  <si>
    <t>Km 185.5 Carretera Managua- El Rama</t>
  </si>
  <si>
    <t>Coopreleche El Triunfo</t>
  </si>
  <si>
    <t>Nueva Guinea</t>
  </si>
  <si>
    <t>Cooserva R.L</t>
  </si>
  <si>
    <t>Km 212 carretera hacia el Ayote, Chontales</t>
  </si>
  <si>
    <t>COQUIMBA S.A.</t>
  </si>
  <si>
    <t>Corporación Agroindustrial del Pacifico S.A</t>
  </si>
  <si>
    <t>km 132 Carretera a Corinto, De La Rotonda 300 m Sur, Frente a Aceitera El Real S.A</t>
  </si>
  <si>
    <t xml:space="preserve">Corporación Montelimar S.A. </t>
  </si>
  <si>
    <t xml:space="preserve">km 62,5 Carretera a Montelimar         </t>
  </si>
  <si>
    <t>Cruz y Medal</t>
  </si>
  <si>
    <t>Km 252 carretera Managua a San miguelito, Rio San Juan</t>
  </si>
  <si>
    <t>Cruz Reyes y Cia Ltda.</t>
  </si>
  <si>
    <t>km 243 Mulukukú, de la gasolinera puma 200 metros al norte</t>
  </si>
  <si>
    <t>Dasoltex S.A.</t>
  </si>
  <si>
    <t>DHL Global Forwarding Nicaragua S.A.</t>
  </si>
  <si>
    <t>Camino de oriente, edificio U frente al gimnasio Try Fitness</t>
  </si>
  <si>
    <t>Delicarnes, S.A</t>
  </si>
  <si>
    <t>Dicegsa</t>
  </si>
  <si>
    <t>Carretera Sur, km 7, 800 m al este</t>
  </si>
  <si>
    <t>Dimex Nicaragua S.A.</t>
  </si>
  <si>
    <t>Estación Uno plaza el sol 1 cuadra al sur y 1 1/2 media cuadra abajo</t>
  </si>
  <si>
    <t>Diseño y Supervisión, Control de Calidad, S.A (DYSCONCSA)</t>
  </si>
  <si>
    <t>Semáforos del seminario 1C al Norte, 1C Oeste. Casa esquinera – Managua, Nicaragua.</t>
  </si>
  <si>
    <t>Distribuidora Internacional Medwell Nicaragua, S.A</t>
  </si>
  <si>
    <t>Entrada Principal Oncológico 4c al Este, 4c al sur, Lomas de San Judas, Managua</t>
  </si>
  <si>
    <t>Disnorte-Dissur</t>
  </si>
  <si>
    <t>Km 16  carretera nueva a Leon, detrás del cementerio los Brasiles</t>
  </si>
  <si>
    <t>Draexlmaier Partes Automotrices Nicaragua S.A</t>
  </si>
  <si>
    <t>km 25,5 Carretera a Masaya</t>
  </si>
  <si>
    <t>Drew Estate Tobacco Company S.A.</t>
  </si>
  <si>
    <t>Donde fueron Las Aldeas SOS, Barrio Oscar Gamez N°2, Estelí</t>
  </si>
  <si>
    <t>Drogueria Rocha</t>
  </si>
  <si>
    <t xml:space="preserve">km 15,2 Carretera Managua-Masaya </t>
  </si>
  <si>
    <t>E Chamorro Industrial S.A.</t>
  </si>
  <si>
    <t>Edisa</t>
  </si>
  <si>
    <t>EDT Nicaragua, S.A</t>
  </si>
  <si>
    <t>Km 7.5 carretera norte, de la Kativo 50 metros al este. Managua, Nicaragua</t>
  </si>
  <si>
    <t>Eins S.A.</t>
  </si>
  <si>
    <t>El Socorro Enterprises S.A.</t>
  </si>
  <si>
    <t>Escuela Palo Solo 1 km Oeste, la Concepción - Masaya</t>
  </si>
  <si>
    <t>Electrónica Técnica, S.A</t>
  </si>
  <si>
    <t>De la Óptica Nicaraguense, 3C al Este 1/2 C al Sur Residencial Bolonia. Managua, Nicaragua</t>
  </si>
  <si>
    <t>Ecoquimica S.A.</t>
  </si>
  <si>
    <t>Ticuantepe, km 16.5</t>
  </si>
  <si>
    <t>Embotelladora Nacional S.A.</t>
  </si>
  <si>
    <t>Gasolinera UNO Waspan 700 mts al sur</t>
  </si>
  <si>
    <t>Empacadora de Camarones Santa Inés, S. de R.L de C.V</t>
  </si>
  <si>
    <t>Aldea Santa Elena, Desvío Carretera a Cedeño, Honduras, C.A.</t>
  </si>
  <si>
    <t>Empresa Energética Corinto, LTD</t>
  </si>
  <si>
    <t xml:space="preserve">Planta Electríca Margarita II  </t>
  </si>
  <si>
    <t>Empresa Servicios Electrónicos Azocar S.A.</t>
  </si>
  <si>
    <t>Segunda Entrada a Las Colinas, Iglesia Católica 100 m Norte 250 m Este</t>
  </si>
  <si>
    <t xml:space="preserve">Pista de La Resistencia, Managua </t>
  </si>
  <si>
    <t>ENERGY LINDMAN ENTERPRISES CORP</t>
  </si>
  <si>
    <t>Km 15.5 Carretera a Ticuantepe</t>
  </si>
  <si>
    <t>Eolo de Nicaragua S.A.</t>
  </si>
  <si>
    <t>Ernesto Blake</t>
  </si>
  <si>
    <t>Barrio La Fuente del Portón de La Escuela Normal  300 m Este  300 m Sur</t>
  </si>
  <si>
    <t>Ernesto Francisco Castellón</t>
  </si>
  <si>
    <t>Del tanque Enacal 75 m al Oeste.</t>
  </si>
  <si>
    <t>Esteli Horticultural S.A.</t>
  </si>
  <si>
    <t>Exportadora Panamericana Norte S.A.</t>
  </si>
  <si>
    <t>FACEMA S.A.</t>
  </si>
  <si>
    <t>km 19,4 Carretera Masaya-Managua</t>
  </si>
  <si>
    <t>Fara Coffee S.A.</t>
  </si>
  <si>
    <t>Farmaquim</t>
  </si>
  <si>
    <t>Km 2 carretera norte, semáforos de la Dirección General de Contrataciones del Estado 1 c. al sur 1/2 c. al oeste, Managua</t>
  </si>
  <si>
    <t>FINISA</t>
  </si>
  <si>
    <t>Reparto Serrano, De la Catedral Metropolitana 2c al lago,1/2c. abajo. Casa No.39</t>
  </si>
  <si>
    <t>Finotex Nicaragua</t>
  </si>
  <si>
    <t xml:space="preserve">Zona Franca Astro Nicaragua S.A. Nave 21E km 47,5 Carretera Tipitapa a Masaya Tipitapa Managua </t>
  </si>
  <si>
    <t>Fracocsa</t>
  </si>
  <si>
    <t>km 2,2 Carretera Norte</t>
  </si>
  <si>
    <t>Frío Industrial S.A.</t>
  </si>
  <si>
    <t>Semáforos del Ministerio de Gobernacion 75 Varas al este frente a la Iglesia el Redentor</t>
  </si>
  <si>
    <t>Ganadería Integral Nicaragua S.A.</t>
  </si>
  <si>
    <t>km 34,5 Carretera Vieja a León, 1 200 m Sur, Municipio Villa El Carmen. Managua</t>
  </si>
  <si>
    <t>Gatornica-AB S.A.</t>
  </si>
  <si>
    <t>GChamorro Agroindustrial S.A.</t>
  </si>
  <si>
    <t>Generación Green Power S.A</t>
  </si>
  <si>
    <t>San Rafael del Sur, Nicaragua</t>
  </si>
  <si>
    <t>Gerardo Ferrufino</t>
  </si>
  <si>
    <t>Gildan Activewear Rivas II, S.A.</t>
  </si>
  <si>
    <t>Gildan Activewear San Marcos II, S.A.</t>
  </si>
  <si>
    <t xml:space="preserve">km 45 Carretera a San Marcos    </t>
  </si>
  <si>
    <t>Gildan Activewear y Cía Ltda.</t>
  </si>
  <si>
    <t>Gran Costa Nicaragua S.A.</t>
  </si>
  <si>
    <t>Grupo ACISA</t>
  </si>
  <si>
    <t>Del portón del antiguo Hospital Militar 200 m al lago</t>
  </si>
  <si>
    <t>Grupo CYMCA S.A.</t>
  </si>
  <si>
    <t>Grupo Fhelca S.A.</t>
  </si>
  <si>
    <t>km 122 1/2 Carretera Managua - Matagalpa, entrada a Tejerina 500 m norte.</t>
  </si>
  <si>
    <t>Grupo FLOTEC S.A.</t>
  </si>
  <si>
    <t>Altamira del BDF 100 m al Lago 50 m Oeste, Managua - Nicaragua</t>
  </si>
  <si>
    <t>Grupo Industrial el Granjero</t>
  </si>
  <si>
    <t>Masatepe - Estación de Buses 800mts al sur.</t>
  </si>
  <si>
    <t>Handsome Nica S.A.</t>
  </si>
  <si>
    <t xml:space="preserve">Hannes Schwarzberger </t>
  </si>
  <si>
    <t>Hanon Tercero Metals LTD</t>
  </si>
  <si>
    <t>De donde fueron las delicias del volga 2c ½ al lago a mano derecha</t>
  </si>
  <si>
    <t>Hialpesa Nicaragua S.A.</t>
  </si>
  <si>
    <t>Hospital Metropolitano S.A</t>
  </si>
  <si>
    <t>km 9,8 Carretera a Masaya 250 m Oeste</t>
  </si>
  <si>
    <t>ICABALCETA CONSULTORES</t>
  </si>
  <si>
    <t>Pista a la Refinería #22, Frente al BAC Las Brisas</t>
  </si>
  <si>
    <t>Impexca S.A.</t>
  </si>
  <si>
    <t>INBRA-Instituto Nicaragüense de Biotecnología y Reproducción Animal</t>
  </si>
  <si>
    <t>km 9,5 Carretera a Masaya, contiguo al Hospital Vivian Pellas</t>
  </si>
  <si>
    <t xml:space="preserve">Industria Cerámica Centroamericana, S.A </t>
  </si>
  <si>
    <t xml:space="preserve">km 5,5 Carretera Norte </t>
  </si>
  <si>
    <t>Industria de Envases Tecnificados S.A.</t>
  </si>
  <si>
    <t>km 11 Carretera Nueva a León 300 m Oeste, 100 m Sur</t>
  </si>
  <si>
    <t>Industria Nacional de Refrescos, S.A. (FEMSA)</t>
  </si>
  <si>
    <t>Industrias Nicaraguenses Diversificadas, S.A (Pixca)</t>
  </si>
  <si>
    <t>Km 29 Carretera Masaya Tipitapa. Finca Ave Azul</t>
  </si>
  <si>
    <t>Industria Robelo Camacho S.A.</t>
  </si>
  <si>
    <t>Industria Textilera Sil, S.A</t>
  </si>
  <si>
    <t>Km 12.5 Carretera Norte Parque Industrial las Mercedes Módulo 10</t>
  </si>
  <si>
    <t>Industrial Comercial San Martin, S.A.</t>
  </si>
  <si>
    <t>km 67,5 Carretera Panamericana Sur</t>
  </si>
  <si>
    <t>Industrias Cárnicas Integradas, S.A.</t>
  </si>
  <si>
    <t>km 7,5 Carretera Norte</t>
  </si>
  <si>
    <t>Industrias Delmor S.A.</t>
  </si>
  <si>
    <t xml:space="preserve">km 7 Carretera Sur, contiguo a UNO 7 Sur  </t>
  </si>
  <si>
    <t>Industrias Edison S.A.</t>
  </si>
  <si>
    <t>Banpro Ciudad Jardin 100 m Norte, 100 Este</t>
  </si>
  <si>
    <t>Industrias Mantica S.A.</t>
  </si>
  <si>
    <t>Costado Sur Iglesia San Sebastian, León-Nicaragua.</t>
  </si>
  <si>
    <t>Ingemann Fine Cocoa, S.A</t>
  </si>
  <si>
    <t>Km 43.5 Carretera Panamericana Norte</t>
  </si>
  <si>
    <t>Ingemann Food Nicaragua, S.A</t>
  </si>
  <si>
    <t>Ingenieria de Materiales, S.A</t>
  </si>
  <si>
    <t>Rotonda la Virgen, 100 metros al Norte, 30 metros al oeste, Managua</t>
  </si>
  <si>
    <t>Ingeniería de Pesaje S.A.</t>
  </si>
  <si>
    <t>Ingeniería y Controles Automatizados S.A</t>
  </si>
  <si>
    <t>Hotel Bermúdez 40 vrs al Oeste, 2do piso, Modulo 1, Matagalpa</t>
  </si>
  <si>
    <t>Ingenieros Consultores Centroamericanos  S.A.</t>
  </si>
  <si>
    <t>Innova Industrias, S.A</t>
  </si>
  <si>
    <t>Km 19 1/2 Carretera Vieja a Tipitapa</t>
  </si>
  <si>
    <t>Carretera Norte de Laboratorios Ramos, 100 m Norte, 100 m Oeste</t>
  </si>
  <si>
    <t>Instituto de Ciencias Sostenible</t>
  </si>
  <si>
    <t>Del restaurante Summer 1,5 C. Norte, Casa M/I No. 128. Los Robles III Etapa</t>
  </si>
  <si>
    <t>Canal 2; 200 m al oeste; 150 m al sur; Residencial Bolonia; 48 15 Av. Suroeste.</t>
  </si>
  <si>
    <t>Instituto Nicaraguense de Energía, INE</t>
  </si>
  <si>
    <t>Frente al portón Lugo Renta Car, Bolonia</t>
  </si>
  <si>
    <t>INSUMA-Institutos De Suelos Y Materiales</t>
  </si>
  <si>
    <t>Rotonda Centroamérica 350 metros al oeste. Managua, Nicaragua</t>
  </si>
  <si>
    <t>Insumos Disagro S.A.</t>
  </si>
  <si>
    <t>Internacional de Textiles S.A.</t>
  </si>
  <si>
    <t>Intertek Caleb Brett Panama, Inc.</t>
  </si>
  <si>
    <t>Calle Nueva, de donde fue el Resturante Bohemio 50 m Oeste, Corinto, Nicaragua</t>
  </si>
  <si>
    <t>Intesal S.A.</t>
  </si>
  <si>
    <t>De la UdeM 200 m Este 50 m Sur</t>
  </si>
  <si>
    <t xml:space="preserve">Inversiones en Concreto S.A. </t>
  </si>
  <si>
    <t>Inversiones Nicafish</t>
  </si>
  <si>
    <t>Km 15 1/2 Carretera Nueva a Tipitapa, Managua.</t>
  </si>
  <si>
    <t>Inversiones Secoya S.A.</t>
  </si>
  <si>
    <t>Empalme cuesta el plomo 300 m al este 400 m al norte</t>
  </si>
  <si>
    <t>Inversiones Vargas S.A.</t>
  </si>
  <si>
    <t>Inversiones y productos de Centroamerica S.A.</t>
  </si>
  <si>
    <t>Boulevar de Las Brisas, entrada Inst. Ramirez Goyena 1 C al Oeste, 1 C al Sur, Managua, Nicaragua.</t>
  </si>
  <si>
    <t>Investigación y Control de Calidad S.A. - Nicaragua</t>
  </si>
  <si>
    <t>De la rotonda de Villa Fontana Norte 200 m Sur 200 m Oeste Condominio Los Soveche, Apartamento 1 Managua</t>
  </si>
  <si>
    <t>Iprocen S.A.</t>
  </si>
  <si>
    <t>Jaime Herrera</t>
  </si>
  <si>
    <t>Ciudad el Doral, km 19,5 carretera nueva a León</t>
  </si>
  <si>
    <t>José Alfredo Vargas</t>
  </si>
  <si>
    <t>Portón del Cementerio 50 m Sur, Telica León</t>
  </si>
  <si>
    <t>José Francisco Blanco Cordero</t>
  </si>
  <si>
    <t>De dónde fue la clínica Santa María 20 vrs arriba.</t>
  </si>
  <si>
    <t>José Wilfredo Solís Díaz</t>
  </si>
  <si>
    <t>Iglesia Don Bosco 500 m al oeste, Villa Don Bosco, casa No. D-56</t>
  </si>
  <si>
    <t>Kentex, S.A</t>
  </si>
  <si>
    <t>Km 14 1/2 Carretera Nueva a León, Zona Franca Saratoga</t>
  </si>
  <si>
    <t>Kola Shaler Industrial S.A.</t>
  </si>
  <si>
    <t xml:space="preserve">km 2 Carretera a Sabana Grande    </t>
  </si>
  <si>
    <t>Korea Nicaragua, S.A</t>
  </si>
  <si>
    <t>Edificio el Centro 1. Segundo piso, Contiguo a Casa Pellas Plaza España.</t>
  </si>
  <si>
    <t>Kufferath Nicaragua S.A.</t>
  </si>
  <si>
    <t>Carretera Norte ,km 7,5 Parque Industrial El Transito, Managua</t>
  </si>
  <si>
    <t>La India Gold S.A.</t>
  </si>
  <si>
    <t>La Montaña, S.A</t>
  </si>
  <si>
    <t>Km 217 Crretera al Rama La Gateada Chontales</t>
  </si>
  <si>
    <t>Rotonda Rubén Darío 100 m al Sur 50 m al Oeste</t>
  </si>
  <si>
    <t>Laboratorio Ambiental Pronic</t>
  </si>
  <si>
    <t>AV. 20 SE Ciudad Jardin, K-15, Managua</t>
  </si>
  <si>
    <t>Laboratorio de Análisis S.A.</t>
  </si>
  <si>
    <t>km 95,5 Carretera León-Chinandega Nicaragua</t>
  </si>
  <si>
    <t>Laboratorio de Física de Radiaciones y Metrología UNAN-Managua</t>
  </si>
  <si>
    <t>Reciento Universitario "Ruben Darío", de La Biblioteca Central Salomón de la Selva 100 m Oeste</t>
  </si>
  <si>
    <t>Laboratorio Nacional de Diagnostico Fitosanitario de Calidad y Semilla</t>
  </si>
  <si>
    <t>km 12,7 Carretera Sur, Comarca San José de Las Cañadas, Managua</t>
  </si>
  <si>
    <t>Laboratorios Bengoechea S.A.</t>
  </si>
  <si>
    <t>km 5,5 Carretera a Masaya</t>
  </si>
  <si>
    <t>Laboratorios Químicos S.A.</t>
  </si>
  <si>
    <t>Laboratorios Ramos S.A.</t>
  </si>
  <si>
    <t>Laboratorios Servicios Agroindustriales S. A. (SERAGRO)</t>
  </si>
  <si>
    <t>Labs de Costa Rica S.A.</t>
  </si>
  <si>
    <t>35 m Oeste, de la Iglesia Católica, Casa #035, Río Segundo, Alajuela, Costa Rica</t>
  </si>
  <si>
    <t>Lácteos las Mesas</t>
  </si>
  <si>
    <t>Santo Tomas-Chontales, de la Pepsi 3 c. al sur</t>
  </si>
  <si>
    <t>Lácteos Froilan</t>
  </si>
  <si>
    <t>km 222 Carretera Panamericana hacia la frontera del Espino, 100 mts al Oeste, Somoto, Madriz</t>
  </si>
  <si>
    <t>Lala Nicaragua, S.A (Planta Altagracia)</t>
  </si>
  <si>
    <t>18 y 19 Avenida Sur Oeste, Altagracia, Managua</t>
  </si>
  <si>
    <t>Lala Nicaragua, S.A (Planta San Benito)</t>
  </si>
  <si>
    <t>Carretera Panamericana Norte km 35 1/2 Banda Este, San Benito Tipitapa</t>
  </si>
  <si>
    <t>LANAMET-MIFIC</t>
  </si>
  <si>
    <t>km 3.5 Carretera Panamericana Norte, Managua, Nicaragua</t>
  </si>
  <si>
    <t>Lanco Nicaragua S.A.</t>
  </si>
  <si>
    <t>Km 36,5 Carretera Masaya-Tipitapa, Nicaragua</t>
  </si>
  <si>
    <t>Las Limas, S,A</t>
  </si>
  <si>
    <t>LOGICOM Logistica Comercial S.A.</t>
  </si>
  <si>
    <t>Edificio Delta km 5,5 Carretera a Masaya</t>
  </si>
  <si>
    <t>Logistica Ecológica, S.A</t>
  </si>
  <si>
    <t>Barrio Acahualinca, Bodega No.8</t>
  </si>
  <si>
    <t>Luis Emilio Valladarez</t>
  </si>
  <si>
    <t>LUNIC S.A</t>
  </si>
  <si>
    <t>Del Granjero de Masatepe 3 km al norte</t>
  </si>
  <si>
    <t>MAKIBER S.A.</t>
  </si>
  <si>
    <t>Reemplazo de Hospital Regional Nuevo Amanecer de la Región Autónoma de la Costa Caribe Norte, Puerto Cabezas</t>
  </si>
  <si>
    <t>Marvin José Sánchez Espinoza</t>
  </si>
  <si>
    <t>Armando Guido 2C al Sur, 90 varas al este.</t>
  </si>
  <si>
    <t>km 16,5 Carretera Nueva a León 800 m Norte Ciudad Sandino, Nicaragua</t>
  </si>
  <si>
    <t>Matagalpa Coffee Group S.A.</t>
  </si>
  <si>
    <t>Mayacero de Nicaragua</t>
  </si>
  <si>
    <t>km  36,5 Carretera Masaya – Tipitapa Comunidad de Guanacastillo</t>
  </si>
  <si>
    <t xml:space="preserve">Medisut S.A.  </t>
  </si>
  <si>
    <t>Metalinspec S.A. de CV - Monterrey Mexico</t>
  </si>
  <si>
    <t>Miguel Marcenaro</t>
  </si>
  <si>
    <t>Molinos de Nicaragua S.A.</t>
  </si>
  <si>
    <t xml:space="preserve">km 15,2 Carretera a Masaya </t>
  </si>
  <si>
    <t>Molinos de Nicaragua S.A. (MONISA)</t>
  </si>
  <si>
    <t>Final Calle Inmaculada, Granada</t>
  </si>
  <si>
    <t>Morris Sallick Industrial Supplies S.A.</t>
  </si>
  <si>
    <t>Centro Richardson, Contiguo al Banco Central, Carretera Sur</t>
  </si>
  <si>
    <t>Muliservicios Hernández</t>
  </si>
  <si>
    <t>Ingenio Monte Rosa, de la terminal de buses 2 C. Este, el viejo Chinandega</t>
  </si>
  <si>
    <t>Narcy´s / Papa John´s</t>
  </si>
  <si>
    <t>Contiguo a entrada a Masaya</t>
  </si>
  <si>
    <t>Next Nivel S.A.</t>
  </si>
  <si>
    <t>Nica Beef Packers S.A.</t>
  </si>
  <si>
    <t>km 182 Carretera Panamericana  Norte, Condega, Estelí</t>
  </si>
  <si>
    <t>Nicamex S.A.</t>
  </si>
  <si>
    <t>Nicamex Seafood S.A</t>
  </si>
  <si>
    <t>De donde fue la Rolter 2C al Norte 2C al Oeste, 1C al Norte.</t>
  </si>
  <si>
    <t>Nicaragua Banana Corp, S.A</t>
  </si>
  <si>
    <t>Chinandega, Nicaragua</t>
  </si>
  <si>
    <t>Nicaragua Operación y Mantenimiento S.A.</t>
  </si>
  <si>
    <t>km 123, Carretera Panamericana Sur, del empalme de La Virgen, 400 mts al sur Rivas, Nicaragua</t>
  </si>
  <si>
    <t>Nicaragua Sugar States Limited</t>
  </si>
  <si>
    <t>Del portón de Chichigalpa 5 km. al Sur.</t>
  </si>
  <si>
    <t>Nicoz Resources S.A</t>
  </si>
  <si>
    <t>Jícaro-Nueva Segovia. De la Alcaldía Municipal 1C al Norte, 1C al Este Esquina Opuesta Ministerio de la Familia.</t>
  </si>
  <si>
    <t>Nilac S.A</t>
  </si>
  <si>
    <t>km 20,3 Carretera Nueva a León, Mateare</t>
  </si>
  <si>
    <t>Novaterra S.A.</t>
  </si>
  <si>
    <t>km 42 Carretera Panamericana Norte</t>
  </si>
  <si>
    <t xml:space="preserve">Nuevo Carnic S.A. </t>
  </si>
  <si>
    <t>Oil Test Internacional de Nicaragua S.A</t>
  </si>
  <si>
    <t>Reparto San Juan casa #190, Gimnasio Hércules 200 m Sur, 200 m arriba, 50 m Sur</t>
  </si>
  <si>
    <t>OIRSA-LNDVMA</t>
  </si>
  <si>
    <t>Residencial Las Colinas 2da entrada, Avenida Paseo del club, frente a La Estación de Bomberos</t>
  </si>
  <si>
    <t>Opportunity International Nicaragua, INC</t>
  </si>
  <si>
    <t>km 48,2 Carretera a Nandaime, Granada Nicaragua</t>
  </si>
  <si>
    <t>Optima Industrial S.A.</t>
  </si>
  <si>
    <t>km 123 Carretera Panamericana contiguo al campo de futbol, La Trinidad Estelí</t>
  </si>
  <si>
    <t>Pacific Seafoods de Nicaragua S.A.</t>
  </si>
  <si>
    <t>Corn Island, Nicaragua, Bolonia, Esquina Norte de Canal 2, 50 m Este, Managua</t>
  </si>
  <si>
    <t>PALCASA</t>
  </si>
  <si>
    <t>Rio San Juan, Nicaragua</t>
  </si>
  <si>
    <t>Pantaleón Ingenio Monte Rosa</t>
  </si>
  <si>
    <t xml:space="preserve">Panzyma Laboratories S.A. </t>
  </si>
  <si>
    <t>Peninsula Maritime Corp. S.A.</t>
  </si>
  <si>
    <t>Miramar Punta La Flor</t>
  </si>
  <si>
    <t>Plantel Los Angeles</t>
  </si>
  <si>
    <t>Las Colinas 2da entrada del Kinder Montesori 100 m Este, 100 m Norte, 500 m Este</t>
  </si>
  <si>
    <t>Plomeria Sirias</t>
  </si>
  <si>
    <t>Estación de bombeo ENACA, León</t>
  </si>
  <si>
    <t>Polaris Energy Nicaragua S.A.</t>
  </si>
  <si>
    <t xml:space="preserve">km 114 Carretera León-Malpaisillo     </t>
  </si>
  <si>
    <t xml:space="preserve">Precon Nicaragua S.A. </t>
  </si>
  <si>
    <t>km 17,5 Carretera Nueva a León</t>
  </si>
  <si>
    <t>Prevasa</t>
  </si>
  <si>
    <t>Km. 11 Carretera Nueva a Leon 700 mtros abajo 150 mtrs al sur</t>
  </si>
  <si>
    <t>Procesadora de Huevo S.A</t>
  </si>
  <si>
    <t>Procesadora de Nicaragua, S.A</t>
  </si>
  <si>
    <t>De gasolinera UNO Norte 400 m al Noreste, Esteli</t>
  </si>
  <si>
    <t>Productores de Mariscos de Nicaragua S.A.</t>
  </si>
  <si>
    <t>Productos del Aire Nicaragua S.A.</t>
  </si>
  <si>
    <t>Productos El Sol S.A.</t>
  </si>
  <si>
    <t>De los semaforos del Hospital La Mascota 250 vrs arriba</t>
  </si>
  <si>
    <t>Programa Mundial de Alimentos</t>
  </si>
  <si>
    <t>Km 18 1/2 Carretera Nueva a León. Enabas los Brasiles</t>
  </si>
  <si>
    <t>Promotora Agropecuaria San Pedro, S.A</t>
  </si>
  <si>
    <t>Km 15 1/2 carretera vieja a Tipitapa, frente a la entrada de Cofradia</t>
  </si>
  <si>
    <t>Protena S.A.</t>
  </si>
  <si>
    <t>km 26,5 Carretera Panamericana Norte</t>
  </si>
  <si>
    <t>Puma Energy Bahamas S.A.</t>
  </si>
  <si>
    <t>Puros de Estelí Nicaragua S.A.</t>
  </si>
  <si>
    <t>Químicas Veterinarias, S.A</t>
  </si>
  <si>
    <t>Pista Suburbana, 293 Camino a San Isidro 3.4 al Sur, Managua.</t>
  </si>
  <si>
    <t>Rainbow Apparel Trading S.A.</t>
  </si>
  <si>
    <t>Recycling</t>
  </si>
  <si>
    <t>Distrito VI, Barrio Villa Reconciliación, de los semáforos del Mayoreo 4 cuadras al Oeste (sobre la pista), mano derecha, en la propia esquina, portón verde grande.</t>
  </si>
  <si>
    <t>Reencauchadora Santa Ana</t>
  </si>
  <si>
    <t>Del arbolito 200 m al oeste, Managua.</t>
  </si>
  <si>
    <t>Km. 11.5 Carretera a Masaya, Complejo OFINOVA, Ofibodegas 7 y 8, Costado Sur de Pricesmart</t>
  </si>
  <si>
    <t>Rexcielo S.A.</t>
  </si>
  <si>
    <t>Rey de los Camarones, S.A</t>
  </si>
  <si>
    <t>Rocedes S.A.</t>
  </si>
  <si>
    <t>Rodríguez y asociados</t>
  </si>
  <si>
    <t>km 16 Carretera Masaya-Ticuantepe</t>
  </si>
  <si>
    <t>ROGER CASTELLON ORUE</t>
  </si>
  <si>
    <t>Beneficio de café picasa, Km.117 carretera- Sebaco matagalpa frente al beneficio la providencia</t>
  </si>
  <si>
    <t>Roo Hsing Co. Nicaragua S.A.</t>
  </si>
  <si>
    <t>De la Subasta 1200 metros al lago</t>
  </si>
  <si>
    <t>Royal Shrimp S.A.</t>
  </si>
  <si>
    <t>km 189,5 Carretera El Viejo-Potosí 12 km Este</t>
  </si>
  <si>
    <t>R-PAC Nicaragua S.A.</t>
  </si>
  <si>
    <t>Km 8 Carretera Norte, de donde fue la Kativo, 500 mts al Sur, Parque Industrial el Tránsito. Nave No. 9</t>
  </si>
  <si>
    <t>Sabina de Ingenieria S.A</t>
  </si>
  <si>
    <t>Km 13 Carretera a Masaya</t>
  </si>
  <si>
    <t>Sacos de Nicaragua S.A.</t>
  </si>
  <si>
    <t>Sae A Technotex S.A.</t>
  </si>
  <si>
    <t>Sahlman Seafoods of Nicaragua S.A.</t>
  </si>
  <si>
    <t>Sajonia Estate Coffee</t>
  </si>
  <si>
    <t>km 116 Carretera Managua-Matagalpa, Comarca quebrada onda</t>
  </si>
  <si>
    <t>Salinera de Nicaragua S.A.</t>
  </si>
  <si>
    <t>Salsas Especiales S.A. (SAESA)</t>
  </si>
  <si>
    <t>km 10 Carretera Sur, 1c oeste, 1c norte, 3c oeste</t>
  </si>
  <si>
    <t>Salud Digna para Todos S.A.</t>
  </si>
  <si>
    <t>SAMSA Nicaragua S. A.</t>
  </si>
  <si>
    <t>Corinto, Chinandega, Nicaragua</t>
  </si>
  <si>
    <t>San Lotano Cigars S.A.</t>
  </si>
  <si>
    <t>Estación de servicio UNO, salida norte 800 m norte, Carretera Miraflor -Estelí</t>
  </si>
  <si>
    <t>Seijiro Yazawa Iwai Nicaragua S.A.</t>
  </si>
  <si>
    <t>Servibasculas Nicaragua S.A.</t>
  </si>
  <si>
    <t>km. 4,4 Carretera Norte, frente donde fue el grupo Q, sobre la calle marginal</t>
  </si>
  <si>
    <t>Servicios técnicos de basculas</t>
  </si>
  <si>
    <t xml:space="preserve">Villa Reconciliación de la Bloquera Howard 2c Al Sur. </t>
  </si>
  <si>
    <t>Scientific Instruments</t>
  </si>
  <si>
    <t>Km 11.5 Carretera a Masaya, Contiguo a Pricemart</t>
  </si>
  <si>
    <t>SIHSO, S.A.</t>
  </si>
  <si>
    <t>Villa 9 de Junio, del Monumento 300 m Este, Mano Derecha</t>
  </si>
  <si>
    <t>Sol Orgánica S.A.</t>
  </si>
  <si>
    <t>Soluciones Ingenieriles, Diseño y Ventas S.A. (SIDVSA)</t>
  </si>
  <si>
    <t>Residencial Rubenia, Hotel Estrella 2c. al este, 2c. al sur, casa H-28</t>
  </si>
  <si>
    <t>SPRL S.A.</t>
  </si>
  <si>
    <t>SCMI Construction INC</t>
  </si>
  <si>
    <t>Del Empalme Piedras Blanca, 5km al oeste carretera a Puerto Sandino, junto a subestación Enatrel, Nagarote-Nicaragua</t>
  </si>
  <si>
    <t>Tabacalera A.J Fernandez Cigars de Nicaragua S.A.</t>
  </si>
  <si>
    <t>Tabacalera Cubana Nicaragüense S.A.</t>
  </si>
  <si>
    <t>Comercial Erwin 100 m Sur 50 m Oeste, Estelí</t>
  </si>
  <si>
    <t>Tabacalera Oliva de Estelí S.A.</t>
  </si>
  <si>
    <t>Tabacos Asociados de Nicaragua S.A.</t>
  </si>
  <si>
    <t>Tabacos Cubanica S.A.</t>
  </si>
  <si>
    <t>Salida Norte a Condega, Contiguo a Petronic</t>
  </si>
  <si>
    <t>Tabacos Valle de Jalapa S.A.</t>
  </si>
  <si>
    <t>Tecniprocesos de Nicaragua S.A.</t>
  </si>
  <si>
    <t>Tecno Diagnostica Nicaragua S.A.</t>
  </si>
  <si>
    <t>Mansión Teodolinda 300 metros sur -Bolonia</t>
  </si>
  <si>
    <t>km 47,5 Carretera Tipitapa-Masaya</t>
  </si>
  <si>
    <t>Ternium Internacional Nicaragua, S.A</t>
  </si>
  <si>
    <t>Km 7.5 Carretera Norte, Shell Waspan, 1 C al Sur, 2 C al Este</t>
  </si>
  <si>
    <t>km 5,5  Carretera Norte, Puente desnivel 400 m al Lago Frente a pinturas Sur</t>
  </si>
  <si>
    <t>Tipitapa Power Company</t>
  </si>
  <si>
    <t xml:space="preserve">km 19 Carretera vieja a Tipitapa  </t>
  </si>
  <si>
    <t>Transportes Tical S.A.</t>
  </si>
  <si>
    <t xml:space="preserve">km 8 Carretera Norte   </t>
  </si>
  <si>
    <t>Tubal S.A.</t>
  </si>
  <si>
    <t>UNAN-Managua</t>
  </si>
  <si>
    <t>Universal Design Nicaragua S.A.</t>
  </si>
  <si>
    <t>Tipitapa, complejo Astro Nicaragua módulo 8</t>
  </si>
  <si>
    <t>Universal Leaf Nicaragua S.A.</t>
  </si>
  <si>
    <t>Universidad Nacional Agraria</t>
  </si>
  <si>
    <t>km 12,5 Carretera Norte</t>
  </si>
  <si>
    <t>Unión de Cooperativa de Servicios Agropecuarios Tierra Nueva RL</t>
  </si>
  <si>
    <t>Unión de Cooperativas Agropecuarias de El Sauce, R.L.</t>
  </si>
  <si>
    <t>De la plaza Agusto Cesar Sandino 400 mts al sur El Sauce, León. </t>
  </si>
  <si>
    <t>Vestas Nicaragua, S.A</t>
  </si>
  <si>
    <t>Km 114.5 Carretera Sur 2 km al Oeste camino Viejo a San Juan</t>
  </si>
  <si>
    <t>WeAreInk S.A.</t>
  </si>
  <si>
    <t>Yazaki de Nicaragua S.A.</t>
  </si>
  <si>
    <t xml:space="preserve">Yudis Francisco Trujillo </t>
  </si>
  <si>
    <t>YS Textiles, S.A.</t>
  </si>
  <si>
    <t>Zona Franca Las Mercedes, Km 12 ½ Carretera Norte, Módulo # 30-31</t>
  </si>
  <si>
    <t>Zecalconsa</t>
  </si>
  <si>
    <t>NI-MC-H-XXX-2022</t>
  </si>
  <si>
    <t>NI-CS-XXXX-22</t>
  </si>
  <si>
    <t>2022-XX-YY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</si>
</sst>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yyyy\-mm\-dd;@"/>
    <numFmt numFmtId="166" formatCode="0.0"/>
    <numFmt numFmtId="167" formatCode="_-* #,##0.00\ &quot;€&quot;_-;\-* #,##0.00\ &quot;€&quot;_-;_-* &quot;-&quot;??\ &quot;€&quot;_-;_-@_-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color indexed="8"/>
      <name val="Calibri"/>
      <family val="2"/>
    </font>
    <font>
      <b/>
      <u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167" fontId="14" fillId="0" borderId="0" applyFont="0" applyFill="0" applyBorder="0" applyAlignment="0" applyProtection="0"/>
  </cellStyleXfs>
  <cellXfs count="166">
    <xf numFmtId="0" fontId="0" fillId="0" borderId="0" xfId="0"/>
    <xf numFmtId="0" fontId="4" fillId="3" borderId="0" xfId="0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 vertical="top" wrapText="1"/>
    </xf>
    <xf numFmtId="2" fontId="1" fillId="3" borderId="0" xfId="0" applyNumberFormat="1" applyFont="1" applyFill="1" applyBorder="1" applyAlignment="1" applyProtection="1">
      <alignment horizontal="center" vertical="top"/>
    </xf>
    <xf numFmtId="2" fontId="1" fillId="3" borderId="0" xfId="0" applyNumberFormat="1" applyFont="1" applyFill="1" applyBorder="1" applyAlignment="1" applyProtection="1">
      <alignment horizontal="center"/>
    </xf>
    <xf numFmtId="2" fontId="4" fillId="3" borderId="0" xfId="0" applyNumberFormat="1" applyFont="1" applyFill="1" applyBorder="1" applyAlignment="1" applyProtection="1">
      <alignment horizontal="center"/>
    </xf>
    <xf numFmtId="164" fontId="1" fillId="3" borderId="0" xfId="0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2" fontId="4" fillId="4" borderId="1" xfId="0" applyNumberFormat="1" applyFont="1" applyFill="1" applyBorder="1" applyAlignment="1" applyProtection="1">
      <alignment horizontal="center"/>
    </xf>
    <xf numFmtId="0" fontId="7" fillId="0" borderId="0" xfId="0" applyFont="1"/>
    <xf numFmtId="0" fontId="4" fillId="3" borderId="1" xfId="0" applyFont="1" applyFill="1" applyBorder="1" applyAlignment="1" applyProtection="1">
      <alignment horizontal="center" vertical="center"/>
    </xf>
    <xf numFmtId="0" fontId="4" fillId="0" borderId="0" xfId="0" applyFont="1"/>
    <xf numFmtId="0" fontId="4" fillId="2" borderId="0" xfId="0" applyFont="1" applyFill="1" applyProtection="1"/>
    <xf numFmtId="0" fontId="4" fillId="0" borderId="0" xfId="0" applyFont="1" applyProtection="1"/>
    <xf numFmtId="0" fontId="2" fillId="0" borderId="0" xfId="0" applyFont="1" applyBorder="1" applyAlignment="1" applyProtection="1">
      <alignment horizontal="center"/>
    </xf>
    <xf numFmtId="0" fontId="9" fillId="0" borderId="0" xfId="0" applyFont="1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/>
    </xf>
    <xf numFmtId="2" fontId="1" fillId="0" borderId="1" xfId="0" applyNumberFormat="1" applyFont="1" applyBorder="1" applyAlignment="1" applyProtection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 applyProtection="1">
      <alignment horizontal="center" vertical="center"/>
    </xf>
    <xf numFmtId="0" fontId="11" fillId="0" borderId="0" xfId="0" applyFont="1"/>
    <xf numFmtId="0" fontId="0" fillId="0" borderId="6" xfId="0" applyBorder="1" applyAlignment="1"/>
    <xf numFmtId="0" fontId="0" fillId="0" borderId="0" xfId="0" applyAlignment="1"/>
    <xf numFmtId="0" fontId="12" fillId="0" borderId="0" xfId="0" applyFont="1"/>
    <xf numFmtId="0" fontId="13" fillId="5" borderId="7" xfId="0" applyFont="1" applyFill="1" applyBorder="1"/>
    <xf numFmtId="0" fontId="1" fillId="0" borderId="7" xfId="0" applyFont="1" applyFill="1" applyBorder="1" applyAlignment="1" applyProtection="1">
      <alignment horizontal="center"/>
      <protection locked="0"/>
    </xf>
    <xf numFmtId="0" fontId="4" fillId="0" borderId="7" xfId="0" applyFont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7" xfId="0" applyFont="1" applyBorder="1"/>
    <xf numFmtId="0" fontId="10" fillId="0" borderId="7" xfId="0" applyFont="1" applyBorder="1" applyAlignment="1" applyProtection="1">
      <alignment horizontal="center"/>
      <protection locked="0"/>
    </xf>
    <xf numFmtId="0" fontId="13" fillId="6" borderId="7" xfId="0" applyFont="1" applyFill="1" applyBorder="1"/>
    <xf numFmtId="0" fontId="0" fillId="0" borderId="0" xfId="0" applyFill="1"/>
    <xf numFmtId="0" fontId="4" fillId="0" borderId="7" xfId="0" applyFont="1" applyFill="1" applyBorder="1"/>
    <xf numFmtId="49" fontId="1" fillId="0" borderId="7" xfId="0" applyNumberFormat="1" applyFont="1" applyFill="1" applyBorder="1" applyAlignment="1" applyProtection="1">
      <alignment horizontal="center"/>
      <protection locked="0"/>
    </xf>
    <xf numFmtId="0" fontId="13" fillId="5" borderId="7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 indent="5"/>
    </xf>
    <xf numFmtId="0" fontId="5" fillId="0" borderId="0" xfId="0" applyFont="1" applyAlignment="1">
      <alignment horizontal="left" indent="3"/>
    </xf>
    <xf numFmtId="0" fontId="4" fillId="0" borderId="0" xfId="0" applyFont="1" applyAlignment="1"/>
    <xf numFmtId="165" fontId="4" fillId="0" borderId="0" xfId="0" applyNumberFormat="1" applyFont="1" applyAlignment="1"/>
    <xf numFmtId="0" fontId="5" fillId="0" borderId="0" xfId="0" applyFont="1" applyAlignment="1">
      <alignment horizontal="left" vertical="center" indent="1"/>
    </xf>
    <xf numFmtId="0" fontId="4" fillId="0" borderId="0" xfId="0" applyFont="1" applyAlignment="1">
      <alignment wrapText="1"/>
    </xf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vertical="top" wrapText="1"/>
    </xf>
    <xf numFmtId="0" fontId="4" fillId="3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Fill="1" applyBorder="1"/>
    <xf numFmtId="0" fontId="15" fillId="0" borderId="0" xfId="0" applyFont="1" applyFill="1" applyBorder="1" applyAlignment="1"/>
    <xf numFmtId="49" fontId="15" fillId="0" borderId="0" xfId="0" applyNumberFormat="1" applyFont="1" applyFill="1" applyBorder="1" applyAlignment="1"/>
    <xf numFmtId="0" fontId="15" fillId="7" borderId="2" xfId="0" applyFont="1" applyFill="1" applyBorder="1" applyAlignment="1"/>
    <xf numFmtId="0" fontId="15" fillId="0" borderId="8" xfId="0" applyFont="1" applyFill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49" fontId="15" fillId="0" borderId="8" xfId="0" applyNumberFormat="1" applyFont="1" applyFill="1" applyBorder="1" applyAlignment="1">
      <alignment horizont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3" borderId="2" xfId="0" applyFont="1" applyFill="1" applyBorder="1" applyAlignment="1" applyProtection="1">
      <alignment horizontal="center" vertical="top" wrapText="1"/>
    </xf>
    <xf numFmtId="2" fontId="4" fillId="4" borderId="2" xfId="0" applyNumberFormat="1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/>
    <xf numFmtId="0" fontId="8" fillId="3" borderId="0" xfId="0" applyFont="1" applyFill="1" applyBorder="1" applyAlignment="1" applyProtection="1"/>
    <xf numFmtId="0" fontId="1" fillId="3" borderId="0" xfId="0" applyFont="1" applyFill="1" applyBorder="1" applyAlignment="1" applyProtection="1">
      <alignment vertical="center" wrapText="1"/>
    </xf>
    <xf numFmtId="0" fontId="4" fillId="3" borderId="5" xfId="0" applyFont="1" applyFill="1" applyBorder="1" applyProtection="1"/>
    <xf numFmtId="166" fontId="4" fillId="3" borderId="5" xfId="0" applyNumberFormat="1" applyFont="1" applyFill="1" applyBorder="1" applyAlignment="1" applyProtection="1">
      <alignment horizontal="center" vertical="center"/>
      <protection locked="0"/>
    </xf>
    <xf numFmtId="166" fontId="4" fillId="4" borderId="1" xfId="0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Protection="1"/>
    <xf numFmtId="0" fontId="4" fillId="4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Protection="1"/>
    <xf numFmtId="0" fontId="4" fillId="4" borderId="1" xfId="0" applyFont="1" applyFill="1" applyBorder="1" applyProtection="1"/>
    <xf numFmtId="0" fontId="1" fillId="4" borderId="1" xfId="0" applyNumberFormat="1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/>
    <xf numFmtId="166" fontId="1" fillId="0" borderId="7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 vertical="center" wrapText="1"/>
    </xf>
    <xf numFmtId="2" fontId="10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vertical="center" wrapText="1"/>
    </xf>
    <xf numFmtId="164" fontId="1" fillId="0" borderId="1" xfId="0" applyNumberFormat="1" applyFont="1" applyBorder="1" applyAlignment="1" applyProtection="1">
      <alignment horizontal="center" vertical="center"/>
    </xf>
    <xf numFmtId="166" fontId="1" fillId="0" borderId="1" xfId="0" applyNumberFormat="1" applyFont="1" applyBorder="1" applyAlignment="1" applyProtection="1">
      <alignment horizontal="center" vertical="center" wrapText="1"/>
    </xf>
    <xf numFmtId="166" fontId="1" fillId="0" borderId="1" xfId="0" applyNumberFormat="1" applyFont="1" applyBorder="1" applyAlignment="1" applyProtection="1">
      <alignment horizontal="center" vertical="center"/>
    </xf>
    <xf numFmtId="166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6" fillId="8" borderId="0" xfId="0" applyFont="1" applyFill="1" applyAlignment="1" applyProtection="1">
      <alignment horizontal="center"/>
      <protection locked="0"/>
    </xf>
    <xf numFmtId="0" fontId="4" fillId="0" borderId="0" xfId="0" applyFont="1" applyBorder="1" applyAlignment="1">
      <alignment horizontal="justify" vertical="top" wrapText="1"/>
    </xf>
    <xf numFmtId="0" fontId="5" fillId="0" borderId="0" xfId="0" applyFont="1" applyAlignment="1"/>
    <xf numFmtId="49" fontId="4" fillId="0" borderId="0" xfId="0" applyNumberFormat="1" applyFont="1" applyAlignment="1"/>
    <xf numFmtId="0" fontId="5" fillId="0" borderId="0" xfId="0" applyFont="1" applyFill="1" applyBorder="1" applyAlignment="1">
      <alignment horizontal="left" indent="1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4" borderId="1" xfId="0" applyFont="1" applyFill="1" applyBorder="1" applyAlignment="1" applyProtection="1">
      <alignment horizontal="center"/>
    </xf>
    <xf numFmtId="0" fontId="8" fillId="4" borderId="1" xfId="0" applyFont="1" applyFill="1" applyBorder="1" applyAlignment="1" applyProtection="1">
      <alignment horizontal="center"/>
    </xf>
    <xf numFmtId="0" fontId="4" fillId="0" borderId="0" xfId="0" applyFont="1" applyBorder="1" applyAlignment="1">
      <alignment horizontal="justify" vertical="top" wrapText="1"/>
    </xf>
    <xf numFmtId="0" fontId="1" fillId="0" borderId="7" xfId="0" applyFont="1" applyBorder="1" applyAlignment="1" applyProtection="1">
      <alignment horizontal="center"/>
      <protection locked="0"/>
    </xf>
    <xf numFmtId="0" fontId="4" fillId="0" borderId="0" xfId="0" applyFont="1" applyAlignment="1">
      <alignment horizontal="left" vertical="center"/>
    </xf>
    <xf numFmtId="0" fontId="5" fillId="3" borderId="1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center" vertical="center" wrapText="1"/>
    </xf>
    <xf numFmtId="0" fontId="5" fillId="4" borderId="0" xfId="0" applyFont="1" applyFill="1" applyAlignment="1" applyProtection="1">
      <alignment horizont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65" fontId="8" fillId="9" borderId="1" xfId="0" applyNumberFormat="1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8" fillId="9" borderId="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justify" vertical="top" wrapText="1"/>
    </xf>
    <xf numFmtId="166" fontId="4" fillId="0" borderId="2" xfId="0" applyNumberFormat="1" applyFont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left"/>
    </xf>
    <xf numFmtId="0" fontId="0" fillId="0" borderId="0" xfId="0" applyFont="1"/>
    <xf numFmtId="0" fontId="15" fillId="0" borderId="0" xfId="0" applyFont="1" applyFill="1" applyAlignment="1" applyProtection="1">
      <alignment horizontal="center"/>
      <protection locked="0"/>
    </xf>
    <xf numFmtId="0" fontId="0" fillId="0" borderId="0" xfId="0" applyFont="1" applyFill="1" applyProtection="1">
      <protection locked="0"/>
    </xf>
    <xf numFmtId="0" fontId="0" fillId="0" borderId="0" xfId="0" applyFont="1" applyFill="1" applyAlignment="1" applyProtection="1">
      <alignment horizontal="center"/>
      <protection locked="0"/>
    </xf>
    <xf numFmtId="0" fontId="0" fillId="0" borderId="0" xfId="0" applyFont="1" applyFill="1" applyAlignment="1" applyProtection="1">
      <alignment horizontal="center"/>
      <protection locked="0"/>
    </xf>
    <xf numFmtId="0" fontId="16" fillId="8" borderId="0" xfId="0" applyFont="1" applyFill="1" applyAlignment="1" applyProtection="1">
      <alignment horizontal="left" vertical="center" wrapText="1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left" vertical="center" wrapText="1"/>
      <protection locked="0"/>
    </xf>
    <xf numFmtId="0" fontId="4" fillId="0" borderId="0" xfId="0" applyFont="1" applyFill="1" applyAlignment="1" applyProtection="1">
      <alignment horizontal="left" vertical="center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4" fillId="0" borderId="0" xfId="0" applyFont="1" applyFill="1" applyAlignment="1" applyProtection="1">
      <alignment vertical="center" wrapText="1"/>
      <protection locked="0"/>
    </xf>
    <xf numFmtId="0" fontId="7" fillId="0" borderId="0" xfId="0" applyFont="1" applyAlignment="1">
      <alignment vertical="center"/>
    </xf>
    <xf numFmtId="3" fontId="4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ont="1" applyProtection="1">
      <protection locked="0"/>
    </xf>
  </cellXfs>
  <cellStyles count="9">
    <cellStyle name="Euro" xfId="8"/>
    <cellStyle name="Normal" xfId="0" builtinId="0"/>
    <cellStyle name="Normal 10" xfId="1"/>
    <cellStyle name="Normal 11" xfId="2"/>
    <cellStyle name="Normal 12" xfId="3"/>
    <cellStyle name="Normal 3" xfId="4"/>
    <cellStyle name="Normal 6" xfId="5"/>
    <cellStyle name="Normal 7" xfId="6"/>
    <cellStyle name="Normal 9" xfId="7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FredFusion_2\Desktop\Hojas%20de%20Calculo%20terminadas\NI-R02-MCIT-B-01%20Hoja%20electr&#243;nica%20para%20procesamiento%20de%20datos%20de%20equipos%20de%20pesaje%20v4%20F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Users\FredFusion_2\Desktop\Hojas%20de%20Calculo%20terminadas\NI-R02-MCIT-B-01%20Hoja%20electr&#243;nica%20para%20procesamiento%20de%20datos%20de%20equipos%20de%20pesaje%20v4%20F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Generales"/>
      <sheetName val="Entrada de datos"/>
      <sheetName val="Salida de datos"/>
      <sheetName val="CDAlcance 1"/>
      <sheetName val="CDAlcance 2"/>
      <sheetName val="CFAlcance"/>
    </sheetNames>
    <sheetDataSet>
      <sheetData sheetId="0"/>
      <sheetData sheetId="1"/>
      <sheetData sheetId="2">
        <row r="1">
          <cell r="L1" t="str">
            <v>g</v>
          </cell>
        </row>
        <row r="2">
          <cell r="L2" t="str">
            <v>kg</v>
          </cell>
        </row>
        <row r="3">
          <cell r="L3" t="str">
            <v>lb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Generales"/>
      <sheetName val="Entrada de datos"/>
      <sheetName val="Salida de datos"/>
      <sheetName val="CDAlcance 1"/>
      <sheetName val="CDAlcance 2"/>
      <sheetName val="CFAlcance"/>
    </sheetNames>
    <sheetDataSet>
      <sheetData sheetId="0"/>
      <sheetData sheetId="1"/>
      <sheetData sheetId="2">
        <row r="1">
          <cell r="L1" t="str">
            <v>g</v>
          </cell>
        </row>
        <row r="2">
          <cell r="L2" t="str">
            <v>kg</v>
          </cell>
        </row>
        <row r="3">
          <cell r="L3" t="str">
            <v>lb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1" name="tblClientes" displayName="tblClientes" ref="A5:C370" totalsRowShown="0">
  <sortState ref="A6:C190">
    <sortCondition ref="B6:B190"/>
  </sortState>
  <tableColumns count="3">
    <tableColumn id="1" name="Clave" dataDxfId="2"/>
    <tableColumn id="2" name="Cliente" dataDxfId="1"/>
    <tableColumn id="3" name="Dirección de la empres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retecsa.com.n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workbookViewId="0">
      <selection activeCell="E8" sqref="E8"/>
    </sheetView>
  </sheetViews>
  <sheetFormatPr baseColWidth="10" defaultColWidth="9.140625" defaultRowHeight="15" x14ac:dyDescent="0.25"/>
  <cols>
    <col min="2" max="2" width="20.7109375" bestFit="1" customWidth="1"/>
    <col min="3" max="3" width="16.7109375" bestFit="1" customWidth="1"/>
  </cols>
  <sheetData>
    <row r="3" spans="2:3" x14ac:dyDescent="0.25">
      <c r="B3" t="s">
        <v>3</v>
      </c>
      <c r="C3" s="10" t="s">
        <v>6</v>
      </c>
    </row>
    <row r="4" spans="2:3" x14ac:dyDescent="0.25">
      <c r="B4" t="s">
        <v>4</v>
      </c>
      <c r="C4" s="22">
        <v>42244</v>
      </c>
    </row>
    <row r="5" spans="2:3" x14ac:dyDescent="0.25">
      <c r="B5" t="s">
        <v>5</v>
      </c>
      <c r="C5" s="10">
        <v>1</v>
      </c>
    </row>
    <row r="7" spans="2:3" x14ac:dyDescent="0.25">
      <c r="B7" t="s">
        <v>23</v>
      </c>
      <c r="C7" s="22">
        <v>42244</v>
      </c>
    </row>
    <row r="8" spans="2:3" x14ac:dyDescent="0.25">
      <c r="B8" t="s">
        <v>24</v>
      </c>
      <c r="C8" s="23" t="s">
        <v>62</v>
      </c>
    </row>
    <row r="9" spans="2:3" x14ac:dyDescent="0.25">
      <c r="B9" s="22"/>
    </row>
  </sheetData>
  <sheetProtection password="DCE3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zoomScaleNormal="100" zoomScaleSheetLayoutView="100" workbookViewId="0">
      <selection activeCell="C8" sqref="C8"/>
    </sheetView>
  </sheetViews>
  <sheetFormatPr baseColWidth="10" defaultColWidth="11.42578125" defaultRowHeight="15" x14ac:dyDescent="0.25"/>
  <cols>
    <col min="1" max="1" width="3" customWidth="1"/>
    <col min="2" max="2" width="28.28515625" customWidth="1"/>
    <col min="3" max="3" width="40.140625" customWidth="1"/>
    <col min="4" max="4" width="17.5703125" customWidth="1"/>
    <col min="5" max="5" width="49.140625" customWidth="1"/>
    <col min="6" max="6" width="11.42578125" hidden="1" customWidth="1"/>
    <col min="7" max="13" width="11.42578125" customWidth="1"/>
  </cols>
  <sheetData>
    <row r="1" spans="1:15" x14ac:dyDescent="0.25">
      <c r="C1" s="25"/>
      <c r="F1" s="26" t="s">
        <v>70</v>
      </c>
      <c r="G1" s="27"/>
      <c r="H1" s="27"/>
      <c r="I1" s="28"/>
    </row>
    <row r="2" spans="1:15" x14ac:dyDescent="0.25">
      <c r="C2" s="25"/>
      <c r="F2" s="26" t="s">
        <v>70</v>
      </c>
      <c r="G2" s="27"/>
      <c r="H2" s="27"/>
    </row>
    <row r="3" spans="1:15" ht="15" customHeight="1" x14ac:dyDescent="0.25">
      <c r="B3" s="29" t="s">
        <v>26</v>
      </c>
      <c r="C3" s="30" t="s">
        <v>810</v>
      </c>
      <c r="D3" s="31"/>
      <c r="I3" s="32"/>
      <c r="J3" s="33"/>
      <c r="K3" s="33"/>
      <c r="L3" s="33"/>
      <c r="M3" s="33"/>
      <c r="N3" s="33"/>
      <c r="O3" s="33"/>
    </row>
    <row r="4" spans="1:15" x14ac:dyDescent="0.25">
      <c r="B4" s="34"/>
      <c r="C4" s="35"/>
      <c r="D4" s="31"/>
      <c r="I4" s="32"/>
      <c r="J4" s="33"/>
      <c r="K4" s="33"/>
      <c r="L4" s="33"/>
      <c r="M4" s="33"/>
      <c r="N4" s="33"/>
      <c r="O4" s="33"/>
    </row>
    <row r="5" spans="1:15" x14ac:dyDescent="0.25">
      <c r="B5" s="29" t="s">
        <v>267</v>
      </c>
      <c r="C5" s="35" t="s">
        <v>811</v>
      </c>
      <c r="D5" s="31"/>
      <c r="I5" s="32"/>
      <c r="J5" s="33"/>
      <c r="K5" s="33"/>
      <c r="L5" s="33"/>
      <c r="M5" s="33"/>
      <c r="N5" s="33"/>
      <c r="O5" s="33"/>
    </row>
    <row r="6" spans="1:15" x14ac:dyDescent="0.25">
      <c r="B6" s="34"/>
      <c r="C6" s="35"/>
      <c r="D6" s="31"/>
      <c r="I6" s="32"/>
      <c r="J6" s="33"/>
      <c r="K6" s="33"/>
      <c r="L6" s="33"/>
      <c r="M6" s="33"/>
      <c r="N6" s="33"/>
      <c r="O6" s="33"/>
    </row>
    <row r="7" spans="1:15" x14ac:dyDescent="0.25">
      <c r="B7" s="29" t="s">
        <v>27</v>
      </c>
      <c r="C7" s="39" t="s">
        <v>812</v>
      </c>
      <c r="D7" s="31"/>
      <c r="F7" t="s">
        <v>28</v>
      </c>
      <c r="I7" s="32"/>
      <c r="J7" s="33"/>
      <c r="K7" s="33"/>
      <c r="L7" s="33"/>
      <c r="M7" s="33"/>
      <c r="N7" s="33"/>
      <c r="O7" s="33"/>
    </row>
    <row r="8" spans="1:15" x14ac:dyDescent="0.25">
      <c r="B8" s="34"/>
      <c r="C8" s="30"/>
      <c r="D8" s="31"/>
      <c r="F8" t="s">
        <v>28</v>
      </c>
      <c r="I8" s="32"/>
    </row>
    <row r="9" spans="1:15" ht="15" customHeight="1" x14ac:dyDescent="0.25">
      <c r="B9" s="29" t="s">
        <v>29</v>
      </c>
      <c r="C9" s="102" t="s">
        <v>270</v>
      </c>
      <c r="D9" s="31"/>
      <c r="I9" s="32"/>
      <c r="J9" s="32"/>
      <c r="K9" s="32"/>
      <c r="L9" s="32"/>
      <c r="M9" s="32"/>
      <c r="N9" s="32"/>
      <c r="O9" s="32"/>
    </row>
    <row r="10" spans="1:15" x14ac:dyDescent="0.25">
      <c r="B10" s="34"/>
      <c r="C10" s="102"/>
      <c r="D10" s="31"/>
      <c r="J10" s="32"/>
      <c r="K10" s="32"/>
      <c r="L10" s="32"/>
      <c r="M10" s="32"/>
      <c r="N10" s="32"/>
      <c r="O10" s="32"/>
    </row>
    <row r="11" spans="1:15" ht="18" customHeight="1" x14ac:dyDescent="0.25">
      <c r="B11" s="29" t="s">
        <v>268</v>
      </c>
      <c r="C11" s="102" t="s">
        <v>71</v>
      </c>
      <c r="D11" s="31"/>
      <c r="J11" s="32"/>
      <c r="K11" s="32"/>
      <c r="L11" s="32"/>
      <c r="M11" s="32"/>
      <c r="N11" s="32"/>
      <c r="O11" s="32"/>
    </row>
    <row r="12" spans="1:15" x14ac:dyDescent="0.25">
      <c r="B12" s="36"/>
      <c r="C12" s="30"/>
      <c r="D12" s="31"/>
    </row>
    <row r="13" spans="1:15" x14ac:dyDescent="0.25">
      <c r="B13" s="29" t="s">
        <v>30</v>
      </c>
      <c r="C13" s="30" t="s">
        <v>71</v>
      </c>
      <c r="D13" s="31"/>
      <c r="I13" s="32"/>
    </row>
    <row r="14" spans="1:15" x14ac:dyDescent="0.25">
      <c r="B14" s="36"/>
      <c r="C14" s="30"/>
      <c r="D14" s="31"/>
      <c r="I14" s="32"/>
    </row>
    <row r="15" spans="1:15" x14ac:dyDescent="0.25">
      <c r="B15" s="29" t="s">
        <v>31</v>
      </c>
      <c r="C15" s="30" t="s">
        <v>71</v>
      </c>
      <c r="D15" s="31"/>
      <c r="I15" s="32"/>
    </row>
    <row r="16" spans="1:15" x14ac:dyDescent="0.25">
      <c r="A16" s="37"/>
      <c r="B16" s="36"/>
      <c r="C16" s="30"/>
      <c r="D16" s="38"/>
      <c r="I16" s="32"/>
      <c r="J16" s="32"/>
      <c r="K16" s="32"/>
      <c r="L16" s="32"/>
      <c r="M16" s="32"/>
      <c r="N16" s="32"/>
      <c r="O16" s="32"/>
    </row>
    <row r="17" spans="1:15" x14ac:dyDescent="0.25">
      <c r="B17" s="29" t="s">
        <v>58</v>
      </c>
      <c r="C17" s="102" t="s">
        <v>271</v>
      </c>
      <c r="D17" s="31"/>
      <c r="I17" s="32"/>
      <c r="J17" s="32"/>
      <c r="K17" s="32"/>
      <c r="L17" s="32"/>
      <c r="M17" s="32"/>
      <c r="N17" s="32"/>
      <c r="O17" s="32"/>
    </row>
    <row r="18" spans="1:15" ht="18" customHeight="1" x14ac:dyDescent="0.25">
      <c r="A18" s="37"/>
      <c r="B18" s="36"/>
      <c r="C18" s="102"/>
      <c r="D18" s="38"/>
      <c r="I18" s="32"/>
      <c r="J18" s="32"/>
      <c r="K18" s="32"/>
      <c r="L18" s="32"/>
      <c r="M18" s="32"/>
      <c r="N18" s="32"/>
      <c r="O18" s="32"/>
    </row>
    <row r="19" spans="1:15" x14ac:dyDescent="0.25">
      <c r="B19" s="29" t="s">
        <v>32</v>
      </c>
      <c r="C19" s="102" t="s">
        <v>272</v>
      </c>
      <c r="D19" s="31"/>
      <c r="I19" s="33"/>
      <c r="J19" s="33"/>
      <c r="K19" s="33"/>
      <c r="L19" s="33"/>
      <c r="M19" s="33"/>
      <c r="N19" s="33"/>
      <c r="O19" s="33"/>
    </row>
    <row r="20" spans="1:15" x14ac:dyDescent="0.25">
      <c r="A20" s="37"/>
      <c r="B20" s="36"/>
      <c r="C20" s="102"/>
      <c r="D20" s="38"/>
      <c r="I20" s="32"/>
      <c r="J20" s="33"/>
      <c r="K20" s="33"/>
      <c r="L20" s="33"/>
      <c r="M20" s="33"/>
      <c r="N20" s="33"/>
      <c r="O20" s="33"/>
    </row>
    <row r="21" spans="1:15" x14ac:dyDescent="0.25">
      <c r="B21" s="29" t="s">
        <v>33</v>
      </c>
      <c r="C21" s="102" t="s">
        <v>273</v>
      </c>
      <c r="D21" s="31"/>
      <c r="I21" s="32"/>
      <c r="J21" s="33"/>
      <c r="K21" s="33"/>
      <c r="L21" s="33"/>
      <c r="M21" s="33"/>
      <c r="N21" s="33"/>
      <c r="O21" s="33"/>
    </row>
    <row r="22" spans="1:15" x14ac:dyDescent="0.25">
      <c r="A22" s="37"/>
      <c r="B22" s="36"/>
      <c r="C22" s="30"/>
      <c r="D22" s="38"/>
    </row>
    <row r="23" spans="1:15" ht="18.75" customHeight="1" x14ac:dyDescent="0.25">
      <c r="B23" s="29" t="s">
        <v>35</v>
      </c>
      <c r="C23" s="30" t="s">
        <v>287</v>
      </c>
      <c r="D23" s="31"/>
      <c r="I23" s="33"/>
      <c r="J23" s="33"/>
      <c r="K23" s="33"/>
      <c r="L23" s="33"/>
      <c r="M23" s="33"/>
      <c r="N23" s="33"/>
      <c r="O23" s="33"/>
    </row>
    <row r="24" spans="1:15" ht="19.5" customHeight="1" x14ac:dyDescent="0.25">
      <c r="A24" s="37"/>
      <c r="B24" s="36"/>
      <c r="C24" s="30" t="s">
        <v>34</v>
      </c>
      <c r="D24" s="38"/>
      <c r="I24" s="33"/>
      <c r="J24" s="33"/>
      <c r="K24" s="33"/>
      <c r="L24" s="33"/>
      <c r="M24" s="33"/>
      <c r="N24" s="33"/>
      <c r="O24" s="33"/>
    </row>
    <row r="25" spans="1:15" ht="20.25" customHeight="1" x14ac:dyDescent="0.25">
      <c r="B25" s="29" t="s">
        <v>36</v>
      </c>
      <c r="C25" s="30" t="str">
        <f>VLOOKUP(C23,'Base de datos de los clientes'!B6:C380,2,FALSE)</f>
        <v>km 105 Carretera Panamericana Sebaco, Matagalpa, Nicaragua</v>
      </c>
      <c r="D25" s="31"/>
      <c r="I25" s="33"/>
      <c r="J25" s="33"/>
      <c r="K25" s="33"/>
      <c r="L25" s="33"/>
      <c r="M25" s="33"/>
      <c r="N25" s="33"/>
      <c r="O25" s="33"/>
    </row>
    <row r="26" spans="1:15" ht="19.5" customHeight="1" x14ac:dyDescent="0.25">
      <c r="B26" s="36"/>
      <c r="C26" s="30"/>
      <c r="D26" s="31"/>
    </row>
    <row r="27" spans="1:15" x14ac:dyDescent="0.25">
      <c r="B27" s="29" t="s">
        <v>37</v>
      </c>
      <c r="C27" s="30" t="s">
        <v>72</v>
      </c>
      <c r="D27" s="31"/>
      <c r="I27" s="33"/>
      <c r="J27" s="33"/>
      <c r="K27" s="33"/>
      <c r="L27" s="33"/>
      <c r="M27" s="33"/>
      <c r="N27" s="33"/>
      <c r="O27" s="33"/>
    </row>
    <row r="28" spans="1:15" ht="15" customHeight="1" x14ac:dyDescent="0.25">
      <c r="B28" s="36"/>
      <c r="C28" s="30"/>
      <c r="D28" s="31"/>
      <c r="I28" s="33"/>
      <c r="J28" s="33"/>
      <c r="K28" s="33"/>
      <c r="L28" s="33"/>
      <c r="M28" s="33"/>
      <c r="N28" s="33"/>
      <c r="O28" s="33"/>
    </row>
    <row r="29" spans="1:15" x14ac:dyDescent="0.25">
      <c r="B29" s="29" t="s">
        <v>38</v>
      </c>
      <c r="C29" s="30"/>
      <c r="D29" s="31"/>
      <c r="I29" s="33"/>
      <c r="J29" s="33"/>
      <c r="K29" s="33"/>
      <c r="L29" s="33"/>
      <c r="M29" s="33"/>
      <c r="N29" s="33"/>
      <c r="O29" s="33"/>
    </row>
    <row r="30" spans="1:15" ht="18" customHeight="1" x14ac:dyDescent="0.25">
      <c r="B30" s="29" t="s">
        <v>39</v>
      </c>
      <c r="C30" s="83">
        <v>23.4</v>
      </c>
      <c r="D30" s="40" t="s">
        <v>15</v>
      </c>
      <c r="I30" s="33"/>
      <c r="J30" s="33"/>
      <c r="K30" s="33"/>
      <c r="L30" s="33"/>
      <c r="M30" s="33"/>
      <c r="N30" s="33"/>
      <c r="O30" s="33"/>
    </row>
    <row r="31" spans="1:15" x14ac:dyDescent="0.25">
      <c r="B31" s="29" t="s">
        <v>40</v>
      </c>
      <c r="C31" s="30">
        <v>48.3</v>
      </c>
      <c r="D31" s="40" t="s">
        <v>41</v>
      </c>
      <c r="I31" s="33"/>
      <c r="J31" s="33"/>
      <c r="K31" s="33"/>
      <c r="L31" s="33"/>
      <c r="M31" s="33"/>
      <c r="N31" s="33"/>
      <c r="O31" s="33"/>
    </row>
    <row r="32" spans="1:15" ht="13.5" customHeight="1" x14ac:dyDescent="0.25">
      <c r="B32" s="36"/>
      <c r="C32" s="30"/>
      <c r="D32" s="31"/>
      <c r="I32" s="33"/>
      <c r="J32" s="33"/>
      <c r="K32" s="33"/>
      <c r="L32" s="33"/>
      <c r="M32" s="33"/>
      <c r="N32" s="33"/>
      <c r="O32" s="33"/>
    </row>
    <row r="33" spans="2:15" x14ac:dyDescent="0.25">
      <c r="B33" s="36"/>
      <c r="C33" s="30"/>
      <c r="D33" s="31"/>
      <c r="I33" s="33"/>
      <c r="J33" s="33"/>
      <c r="K33" s="33"/>
      <c r="L33" s="33"/>
      <c r="M33" s="33"/>
      <c r="N33" s="33"/>
      <c r="O33" s="33"/>
    </row>
    <row r="34" spans="2:15" x14ac:dyDescent="0.25">
      <c r="B34" s="29" t="s">
        <v>42</v>
      </c>
      <c r="C34" s="30"/>
      <c r="D34" s="31"/>
      <c r="I34" s="33"/>
      <c r="J34" s="33"/>
      <c r="K34" s="33"/>
      <c r="L34" s="33"/>
      <c r="M34" s="33"/>
      <c r="N34" s="33"/>
      <c r="O34" s="33"/>
    </row>
    <row r="35" spans="2:15" x14ac:dyDescent="0.25">
      <c r="B35" s="36" t="s">
        <v>40</v>
      </c>
      <c r="C35" s="30"/>
      <c r="D35" s="31"/>
      <c r="I35" s="33"/>
      <c r="J35" s="33"/>
      <c r="K35" s="33"/>
      <c r="L35" s="33"/>
      <c r="M35" s="33"/>
      <c r="N35" s="33"/>
      <c r="O35" s="33"/>
    </row>
    <row r="36" spans="2:15" x14ac:dyDescent="0.25">
      <c r="I36" s="33"/>
      <c r="J36" s="33"/>
      <c r="K36" s="33"/>
      <c r="L36" s="33"/>
      <c r="M36" s="33"/>
      <c r="N36" s="33"/>
      <c r="O36" s="33"/>
    </row>
    <row r="37" spans="2:15" x14ac:dyDescent="0.25">
      <c r="I37" s="33"/>
      <c r="J37" s="33"/>
      <c r="K37" s="33"/>
      <c r="L37" s="33"/>
      <c r="M37" s="33"/>
      <c r="N37" s="33"/>
      <c r="O37" s="33"/>
    </row>
    <row r="38" spans="2:15" x14ac:dyDescent="0.25">
      <c r="I38" s="33"/>
      <c r="J38" s="33"/>
      <c r="K38" s="33"/>
      <c r="L38" s="33"/>
      <c r="M38" s="33"/>
      <c r="N38" s="33"/>
      <c r="O38" s="33"/>
    </row>
    <row r="39" spans="2:15" x14ac:dyDescent="0.25">
      <c r="I39" s="33"/>
      <c r="J39" s="33"/>
      <c r="K39" s="33"/>
      <c r="L39" s="33"/>
      <c r="M39" s="33"/>
      <c r="N39" s="33"/>
      <c r="O39" s="33"/>
    </row>
    <row r="40" spans="2:15" x14ac:dyDescent="0.25">
      <c r="I40" s="33"/>
      <c r="J40" s="33"/>
      <c r="K40" s="33"/>
      <c r="L40" s="33"/>
      <c r="M40" s="33"/>
      <c r="N40" s="33"/>
      <c r="O40" s="33"/>
    </row>
    <row r="41" spans="2:15" x14ac:dyDescent="0.25">
      <c r="I41" s="33"/>
      <c r="J41" s="33"/>
      <c r="K41" s="33"/>
      <c r="L41" s="33"/>
      <c r="M41" s="33"/>
      <c r="N41" s="33"/>
      <c r="O41" s="33"/>
    </row>
    <row r="42" spans="2:15" x14ac:dyDescent="0.25">
      <c r="I42" s="33"/>
      <c r="J42" s="33"/>
      <c r="K42" s="33"/>
      <c r="L42" s="33"/>
      <c r="M42" s="33"/>
      <c r="N42" s="33"/>
      <c r="O42" s="33"/>
    </row>
    <row r="43" spans="2:15" x14ac:dyDescent="0.25">
      <c r="I43" s="33"/>
      <c r="J43" s="33"/>
      <c r="K43" s="33"/>
      <c r="L43" s="33"/>
      <c r="M43" s="33"/>
      <c r="N43" s="33"/>
      <c r="O43" s="33"/>
    </row>
    <row r="44" spans="2:15" x14ac:dyDescent="0.25">
      <c r="I44" s="33"/>
      <c r="J44" s="33"/>
      <c r="K44" s="33"/>
      <c r="L44" s="33"/>
      <c r="M44" s="33"/>
      <c r="N44" s="33"/>
      <c r="O44" s="33"/>
    </row>
    <row r="45" spans="2:15" x14ac:dyDescent="0.25">
      <c r="I45" s="33"/>
      <c r="J45" s="33"/>
      <c r="K45" s="33"/>
      <c r="L45" s="33"/>
      <c r="M45" s="33"/>
      <c r="N45" s="33"/>
      <c r="O45" s="33"/>
    </row>
    <row r="46" spans="2:15" x14ac:dyDescent="0.25">
      <c r="B46" s="41"/>
      <c r="C46" s="41"/>
      <c r="D46" s="41"/>
      <c r="I46" s="33"/>
      <c r="J46" s="33"/>
      <c r="K46" s="33"/>
      <c r="L46" s="33"/>
      <c r="M46" s="33"/>
      <c r="N46" s="33"/>
      <c r="O46" s="33"/>
    </row>
  </sheetData>
  <pageMargins left="0.7" right="0.7" top="0.75" bottom="0.75" header="0.3" footer="0.3"/>
  <pageSetup orientation="portrait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'Base de datos de los clientes'!$B$6:$B$370</xm:f>
          </x14:formula1>
          <xm:sqref>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showGridLines="0" zoomScale="85" zoomScaleNormal="85" workbookViewId="0">
      <selection activeCell="C3" sqref="C3"/>
    </sheetView>
  </sheetViews>
  <sheetFormatPr baseColWidth="10" defaultColWidth="11.42578125" defaultRowHeight="12.75" x14ac:dyDescent="0.2"/>
  <cols>
    <col min="1" max="2" width="13.140625" style="1" customWidth="1"/>
    <col min="3" max="3" width="13.28515625" style="1" customWidth="1"/>
    <col min="4" max="11" width="13.140625" style="1" customWidth="1"/>
    <col min="12" max="12" width="14.140625" style="1" bestFit="1" customWidth="1"/>
    <col min="13" max="13" width="11" style="1" bestFit="1" customWidth="1"/>
    <col min="14" max="14" width="12.140625" style="1" bestFit="1" customWidth="1"/>
    <col min="15" max="16384" width="11.42578125" style="1"/>
  </cols>
  <sheetData>
    <row r="1" spans="1:11" ht="12.75" customHeight="1" x14ac:dyDescent="0.2">
      <c r="A1" s="104" t="s">
        <v>16</v>
      </c>
      <c r="B1" s="104"/>
      <c r="C1" s="104"/>
      <c r="I1" s="104" t="s">
        <v>11</v>
      </c>
      <c r="J1" s="104"/>
      <c r="K1" s="104"/>
    </row>
    <row r="2" spans="1:11" ht="12.75" customHeight="1" x14ac:dyDescent="0.2">
      <c r="A2" s="106" t="s">
        <v>0</v>
      </c>
      <c r="B2" s="106"/>
      <c r="C2" s="9">
        <v>0.1</v>
      </c>
      <c r="I2" s="73" t="s">
        <v>12</v>
      </c>
      <c r="J2" s="74">
        <f>Generales!C30</f>
        <v>23.4</v>
      </c>
      <c r="K2" s="75">
        <f>VLOOKUP($J$4,$I8:$K12,2,FALSE)</f>
        <v>0.5</v>
      </c>
    </row>
    <row r="3" spans="1:11" ht="12.75" customHeight="1" x14ac:dyDescent="0.2">
      <c r="A3" s="106" t="s">
        <v>2</v>
      </c>
      <c r="B3" s="106"/>
      <c r="C3" s="9" t="s">
        <v>274</v>
      </c>
      <c r="I3" s="76" t="s">
        <v>13</v>
      </c>
      <c r="J3" s="74">
        <f>Generales!C31</f>
        <v>48.3</v>
      </c>
      <c r="K3" s="77">
        <f>VLOOKUP($J$4,$I8:$K12,3,FALSE)</f>
        <v>3.1</v>
      </c>
    </row>
    <row r="4" spans="1:11" ht="12.75" customHeight="1" x14ac:dyDescent="0.2">
      <c r="A4" s="82"/>
      <c r="B4" s="82"/>
      <c r="C4" s="82"/>
      <c r="I4" s="76" t="s">
        <v>1</v>
      </c>
      <c r="J4" s="78" t="s">
        <v>232</v>
      </c>
      <c r="K4" s="79"/>
    </row>
    <row r="5" spans="1:11" ht="12.75" customHeight="1" x14ac:dyDescent="0.2">
      <c r="A5" s="82"/>
      <c r="B5" s="82"/>
      <c r="C5" s="82"/>
      <c r="D5" s="82"/>
      <c r="E5" s="107"/>
      <c r="F5" s="107"/>
      <c r="G5" s="70"/>
    </row>
    <row r="6" spans="1:11" ht="12.75" customHeight="1" x14ac:dyDescent="0.2">
      <c r="E6" s="72"/>
      <c r="F6" s="72"/>
      <c r="G6" s="70"/>
    </row>
    <row r="7" spans="1:11" ht="12.75" customHeight="1" x14ac:dyDescent="0.2">
      <c r="A7" s="105" t="s">
        <v>63</v>
      </c>
      <c r="B7" s="105"/>
      <c r="C7" s="105"/>
      <c r="D7" s="105"/>
      <c r="E7" s="105"/>
      <c r="F7" s="105"/>
      <c r="G7" s="64" t="s">
        <v>18</v>
      </c>
      <c r="H7" s="63" t="s">
        <v>18</v>
      </c>
      <c r="I7" s="80" t="s">
        <v>1</v>
      </c>
      <c r="J7" s="81" t="s">
        <v>7</v>
      </c>
      <c r="K7" s="81" t="s">
        <v>8</v>
      </c>
    </row>
    <row r="8" spans="1:11" ht="12.75" customHeight="1" x14ac:dyDescent="0.2">
      <c r="A8" s="65" t="s">
        <v>1</v>
      </c>
      <c r="B8" s="65" t="s">
        <v>17</v>
      </c>
      <c r="C8" s="65" t="s">
        <v>1</v>
      </c>
      <c r="D8" s="65" t="s">
        <v>17</v>
      </c>
      <c r="E8" s="65" t="s">
        <v>1</v>
      </c>
      <c r="F8" s="65" t="s">
        <v>17</v>
      </c>
      <c r="G8" s="64" t="s">
        <v>1</v>
      </c>
      <c r="H8" s="63" t="s">
        <v>17</v>
      </c>
      <c r="I8" s="99" t="s">
        <v>9</v>
      </c>
      <c r="J8" s="77">
        <v>0.3</v>
      </c>
      <c r="K8" s="81">
        <v>1.3</v>
      </c>
    </row>
    <row r="9" spans="1:11" ht="12.75" customHeight="1" x14ac:dyDescent="0.2">
      <c r="A9" s="3" t="str">
        <f>$C$3</f>
        <v>% HR</v>
      </c>
      <c r="B9" s="3" t="str">
        <f t="shared" ref="B9:F9" si="0">$C$3</f>
        <v>% HR</v>
      </c>
      <c r="C9" s="3" t="str">
        <f t="shared" si="0"/>
        <v>% HR</v>
      </c>
      <c r="D9" s="3" t="str">
        <f t="shared" si="0"/>
        <v>% HR</v>
      </c>
      <c r="E9" s="3" t="str">
        <f t="shared" si="0"/>
        <v>% HR</v>
      </c>
      <c r="F9" s="3" t="str">
        <f t="shared" si="0"/>
        <v>% HR</v>
      </c>
      <c r="G9" s="68" t="str">
        <f>$C$3</f>
        <v>% HR</v>
      </c>
      <c r="H9" s="3" t="str">
        <f>$C$3</f>
        <v>% HR</v>
      </c>
      <c r="I9" s="99" t="s">
        <v>10</v>
      </c>
      <c r="J9" s="77">
        <v>0.4</v>
      </c>
      <c r="K9" s="81">
        <v>2.7</v>
      </c>
    </row>
    <row r="10" spans="1:11" ht="12.75" customHeight="1" x14ac:dyDescent="0.2">
      <c r="A10" s="91">
        <v>47.5</v>
      </c>
      <c r="B10" s="91">
        <v>50</v>
      </c>
      <c r="C10" s="91">
        <v>47.5</v>
      </c>
      <c r="D10" s="91">
        <v>50</v>
      </c>
      <c r="E10" s="91">
        <v>47.5</v>
      </c>
      <c r="F10" s="91">
        <v>50</v>
      </c>
      <c r="G10" s="69">
        <f t="shared" ref="G10:G15" si="1">AVERAGE(A10,C10,E10)</f>
        <v>47.5</v>
      </c>
      <c r="H10" s="11">
        <f t="shared" ref="H10:H15" si="2">AVERAGE(B10,D10,F10)</f>
        <v>50</v>
      </c>
      <c r="I10" s="99" t="s">
        <v>230</v>
      </c>
      <c r="J10" s="77">
        <v>0.3</v>
      </c>
      <c r="K10" s="81">
        <v>1.3</v>
      </c>
    </row>
    <row r="11" spans="1:11" ht="12.75" customHeight="1" x14ac:dyDescent="0.2">
      <c r="A11" s="91">
        <v>72.5</v>
      </c>
      <c r="B11" s="91">
        <v>74</v>
      </c>
      <c r="C11" s="91">
        <v>72.5</v>
      </c>
      <c r="D11" s="91">
        <v>74</v>
      </c>
      <c r="E11" s="91">
        <v>72.5</v>
      </c>
      <c r="F11" s="91">
        <v>74</v>
      </c>
      <c r="G11" s="69">
        <f t="shared" si="1"/>
        <v>72.5</v>
      </c>
      <c r="H11" s="11">
        <f t="shared" si="2"/>
        <v>74</v>
      </c>
      <c r="I11" s="99" t="s">
        <v>231</v>
      </c>
      <c r="J11" s="99">
        <v>0.5</v>
      </c>
      <c r="K11" s="100">
        <v>3.8</v>
      </c>
    </row>
    <row r="12" spans="1:11" ht="12.75" customHeight="1" x14ac:dyDescent="0.2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69">
        <f t="shared" si="1"/>
        <v>0</v>
      </c>
      <c r="H12" s="11">
        <f t="shared" si="2"/>
        <v>0</v>
      </c>
      <c r="I12" s="99" t="s">
        <v>232</v>
      </c>
      <c r="J12" s="99">
        <v>0.5</v>
      </c>
      <c r="K12" s="100">
        <v>3.1</v>
      </c>
    </row>
    <row r="13" spans="1:11" ht="12.75" customHeight="1" x14ac:dyDescent="0.2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69">
        <f t="shared" si="1"/>
        <v>0</v>
      </c>
      <c r="H13" s="11">
        <f t="shared" si="2"/>
        <v>0</v>
      </c>
      <c r="K13" s="71"/>
    </row>
    <row r="14" spans="1:11" ht="12.75" customHeight="1" x14ac:dyDescent="0.2">
      <c r="A14" s="8">
        <v>0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69">
        <f t="shared" si="1"/>
        <v>0</v>
      </c>
      <c r="H14" s="11">
        <f t="shared" si="2"/>
        <v>0</v>
      </c>
      <c r="K14" s="71"/>
    </row>
    <row r="15" spans="1:11" ht="12.75" customHeight="1" x14ac:dyDescent="0.2">
      <c r="A15" s="8">
        <v>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69">
        <f t="shared" si="1"/>
        <v>0</v>
      </c>
      <c r="H15" s="11">
        <f t="shared" si="2"/>
        <v>0</v>
      </c>
    </row>
    <row r="16" spans="1:11" ht="12.75" customHeight="1" x14ac:dyDescent="0.2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69">
        <f t="shared" ref="G16:G19" si="3">AVERAGE(A16,C16,E16)</f>
        <v>0</v>
      </c>
      <c r="H16" s="11">
        <f t="shared" ref="H16:H19" si="4">AVERAGE(B16,D16,F16)</f>
        <v>0</v>
      </c>
    </row>
    <row r="17" spans="1:14" ht="12.75" customHeight="1" x14ac:dyDescent="0.2">
      <c r="A17" s="8">
        <v>0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69">
        <f t="shared" si="3"/>
        <v>0</v>
      </c>
      <c r="H17" s="11">
        <f t="shared" si="4"/>
        <v>0</v>
      </c>
    </row>
    <row r="18" spans="1:14" ht="12.75" customHeight="1" x14ac:dyDescent="0.2">
      <c r="A18" s="8">
        <v>0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69">
        <f t="shared" si="3"/>
        <v>0</v>
      </c>
      <c r="H18" s="11">
        <f t="shared" si="4"/>
        <v>0</v>
      </c>
      <c r="L18" s="2"/>
      <c r="M18" s="4"/>
      <c r="N18" s="4"/>
    </row>
    <row r="19" spans="1:14" ht="12.75" customHeight="1" x14ac:dyDescent="0.2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69">
        <f t="shared" si="3"/>
        <v>0</v>
      </c>
      <c r="H19" s="11">
        <f t="shared" si="4"/>
        <v>0</v>
      </c>
      <c r="L19" s="5"/>
      <c r="M19" s="2"/>
      <c r="N19" s="2"/>
    </row>
    <row r="20" spans="1:14" ht="12.75" customHeight="1" x14ac:dyDescent="0.2"/>
    <row r="21" spans="1:14" ht="12.75" customHeight="1" x14ac:dyDescent="0.2"/>
    <row r="22" spans="1:14" ht="12.75" customHeight="1" x14ac:dyDescent="0.2">
      <c r="K22" s="6"/>
    </row>
    <row r="23" spans="1:14" ht="12.75" customHeight="1" x14ac:dyDescent="0.2">
      <c r="K23" s="7"/>
    </row>
    <row r="24" spans="1:14" ht="12.75" customHeight="1" x14ac:dyDescent="0.2"/>
    <row r="25" spans="1:14" ht="12" customHeight="1" x14ac:dyDescent="0.2"/>
    <row r="26" spans="1:14" ht="12" customHeight="1" x14ac:dyDescent="0.2"/>
    <row r="27" spans="1:14" ht="12" customHeight="1" x14ac:dyDescent="0.2"/>
    <row r="28" spans="1:14" ht="12" customHeight="1" x14ac:dyDescent="0.2"/>
  </sheetData>
  <sheetProtection algorithmName="SHA-512" hashValue="DgeFf4nCHeK3YZXbf7WFqPAAkZIuk0C7DTrx9CDpXelMdKlIxaoIeAGucnsuwLWl55WMeaVPoeVgAR54gtPTsg==" saltValue="InVr2L4BCcZZmJDavCyjUQ==" spinCount="100000" sheet="1" objects="1" scenarios="1" formatCells="0" formatColumns="0" formatRows="0"/>
  <dataConsolidate>
    <dataRefs count="1">
      <dataRef name="1 ; 2 ;"/>
    </dataRefs>
  </dataConsolidate>
  <customSheetViews>
    <customSheetView guid="{25FFCC69-24A3-4E58-930A-83900A716376}" showGridLines="0">
      <selection activeCell="I4" sqref="I4"/>
      <pageMargins left="0.7" right="0.7" top="0.75" bottom="0.75" header="0.3" footer="0.3"/>
      <pageSetup scale="70" orientation="landscape" r:id="rId1"/>
      <headerFooter>
        <oddHeader>&amp;RR02-MCIT-T-01</oddHeader>
      </headerFooter>
    </customSheetView>
  </customSheetViews>
  <mergeCells count="6">
    <mergeCell ref="I1:K1"/>
    <mergeCell ref="A7:F7"/>
    <mergeCell ref="A1:C1"/>
    <mergeCell ref="A2:B2"/>
    <mergeCell ref="A3:B3"/>
    <mergeCell ref="E5:F5"/>
  </mergeCells>
  <phoneticPr fontId="0" type="noConversion"/>
  <conditionalFormatting sqref="G8:H8">
    <cfRule type="duplicateValues" dxfId="24" priority="1"/>
  </conditionalFormatting>
  <dataValidations count="1">
    <dataValidation type="list" allowBlank="1" showInputMessage="1" showErrorMessage="1" sqref="J4">
      <formula1>$I$8:$I$12</formula1>
    </dataValidation>
  </dataValidations>
  <pageMargins left="0.7" right="0.7" top="0.75" bottom="0.75" header="0.3" footer="0.3"/>
  <pageSetup scale="70" orientation="landscape" r:id="rId2"/>
  <headerFooter>
    <oddHeader>&amp;RR02-MCIT-T-01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showGridLines="0" zoomScale="86" zoomScaleNormal="86" workbookViewId="0">
      <selection activeCell="D8" sqref="D8"/>
    </sheetView>
  </sheetViews>
  <sheetFormatPr baseColWidth="10" defaultColWidth="11.42578125" defaultRowHeight="12.75" x14ac:dyDescent="0.2"/>
  <cols>
    <col min="1" max="1" width="14.28515625" style="16" customWidth="1"/>
    <col min="2" max="2" width="13.7109375" style="16" customWidth="1"/>
    <col min="3" max="3" width="12.140625" style="16" customWidth="1"/>
    <col min="4" max="4" width="14.85546875" style="16" customWidth="1"/>
    <col min="5" max="5" width="13.42578125" style="16" customWidth="1"/>
    <col min="6" max="9" width="11.42578125" style="16" customWidth="1"/>
    <col min="10" max="16384" width="11.42578125" style="16"/>
  </cols>
  <sheetData>
    <row r="1" spans="1:9" x14ac:dyDescent="0.2">
      <c r="B1" s="108" t="s">
        <v>64</v>
      </c>
      <c r="C1" s="108"/>
    </row>
    <row r="3" spans="1:9" x14ac:dyDescent="0.2">
      <c r="A3" s="111" t="s">
        <v>21</v>
      </c>
      <c r="B3" s="111"/>
      <c r="C3" s="111"/>
      <c r="D3" s="111"/>
      <c r="F3" s="109" t="s">
        <v>11</v>
      </c>
      <c r="G3" s="109"/>
      <c r="H3" s="109"/>
      <c r="I3" s="109"/>
    </row>
    <row r="4" spans="1:9" x14ac:dyDescent="0.2">
      <c r="A4" s="110" t="s">
        <v>65</v>
      </c>
      <c r="B4" s="110" t="s">
        <v>66</v>
      </c>
      <c r="C4" s="110" t="s">
        <v>19</v>
      </c>
      <c r="D4" s="110" t="s">
        <v>20</v>
      </c>
      <c r="E4" s="15"/>
      <c r="F4" s="24" t="s">
        <v>12</v>
      </c>
      <c r="G4" s="13">
        <f>'Entrada de Datos'!J2</f>
        <v>23.4</v>
      </c>
      <c r="H4" s="13" t="s">
        <v>14</v>
      </c>
      <c r="I4" s="13">
        <f>'Entrada de Datos'!K2</f>
        <v>0.5</v>
      </c>
    </row>
    <row r="5" spans="1:9" x14ac:dyDescent="0.2">
      <c r="A5" s="110"/>
      <c r="B5" s="110"/>
      <c r="C5" s="110"/>
      <c r="D5" s="110"/>
      <c r="E5" s="15"/>
      <c r="F5" s="24" t="s">
        <v>13</v>
      </c>
      <c r="G5" s="13">
        <f>'Entrada de Datos'!J3</f>
        <v>48.3</v>
      </c>
      <c r="H5" s="13" t="s">
        <v>14</v>
      </c>
      <c r="I5" s="13">
        <f>'Entrada de Datos'!K3</f>
        <v>3.1</v>
      </c>
    </row>
    <row r="6" spans="1:9" x14ac:dyDescent="0.2">
      <c r="A6" s="19" t="str">
        <f>'Entrada de Datos'!$C$3</f>
        <v>% HR</v>
      </c>
      <c r="B6" s="19" t="str">
        <f>'Entrada de Datos'!$C$3</f>
        <v>% HR</v>
      </c>
      <c r="C6" s="19" t="str">
        <f>'Entrada de Datos'!$C$3</f>
        <v>% HR</v>
      </c>
      <c r="D6" s="19" t="str">
        <f>'Entrada de Datos'!$C$3</f>
        <v>% HR</v>
      </c>
    </row>
    <row r="7" spans="1:9" x14ac:dyDescent="0.2">
      <c r="A7" s="89">
        <f>'Entrada de Datos'!G10</f>
        <v>47.5</v>
      </c>
      <c r="B7" s="89">
        <f>'Entrada de Datos'!H10</f>
        <v>50</v>
      </c>
      <c r="C7" s="89">
        <f>A7-B7</f>
        <v>-2.5</v>
      </c>
      <c r="D7" s="90">
        <f>'Entrada de Datos'!C2</f>
        <v>0.1</v>
      </c>
      <c r="F7" s="16" t="s">
        <v>22</v>
      </c>
    </row>
    <row r="8" spans="1:9" x14ac:dyDescent="0.2">
      <c r="A8" s="21">
        <f>'Entrada de Datos'!G11</f>
        <v>72.5</v>
      </c>
      <c r="B8" s="21">
        <f>'Entrada de Datos'!H11</f>
        <v>74</v>
      </c>
      <c r="C8" s="21">
        <f t="shared" ref="C8:C16" si="0">A8-B8</f>
        <v>-1.5</v>
      </c>
      <c r="D8" s="88">
        <f>'Entrada de Datos'!C2</f>
        <v>0.1</v>
      </c>
      <c r="E8" s="17"/>
      <c r="F8" s="16" t="s">
        <v>25</v>
      </c>
      <c r="G8" s="17"/>
      <c r="H8" s="17"/>
      <c r="I8" s="17"/>
    </row>
    <row r="9" spans="1:9" x14ac:dyDescent="0.2">
      <c r="A9" s="21">
        <f>'Entrada de Datos'!G12</f>
        <v>0</v>
      </c>
      <c r="B9" s="21">
        <f>'Entrada de Datos'!H12</f>
        <v>0</v>
      </c>
      <c r="C9" s="21">
        <f t="shared" si="0"/>
        <v>0</v>
      </c>
      <c r="D9" s="88">
        <f>'Entrada de Datos'!C2</f>
        <v>0.1</v>
      </c>
      <c r="E9" s="18"/>
      <c r="F9" s="16" t="s">
        <v>69</v>
      </c>
      <c r="G9" s="17"/>
      <c r="H9" s="17"/>
      <c r="I9" s="17"/>
    </row>
    <row r="10" spans="1:9" x14ac:dyDescent="0.2">
      <c r="A10" s="21">
        <f>'Entrada de Datos'!G13</f>
        <v>0</v>
      </c>
      <c r="B10" s="21">
        <f>'Entrada de Datos'!H13</f>
        <v>0</v>
      </c>
      <c r="C10" s="21">
        <f t="shared" si="0"/>
        <v>0</v>
      </c>
      <c r="D10" s="88">
        <f>'Entrada de Datos'!C2</f>
        <v>0.1</v>
      </c>
      <c r="E10" s="20"/>
      <c r="G10" s="17"/>
    </row>
    <row r="11" spans="1:9" x14ac:dyDescent="0.2">
      <c r="A11" s="21">
        <f>'Entrada de Datos'!G14</f>
        <v>0</v>
      </c>
      <c r="B11" s="21">
        <f>'Entrada de Datos'!H14</f>
        <v>0</v>
      </c>
      <c r="C11" s="21">
        <f t="shared" si="0"/>
        <v>0</v>
      </c>
      <c r="D11" s="88">
        <f>'Entrada de Datos'!C2</f>
        <v>0.1</v>
      </c>
      <c r="E11" s="20"/>
      <c r="G11" s="17"/>
    </row>
    <row r="12" spans="1:9" x14ac:dyDescent="0.2">
      <c r="A12" s="21">
        <f>'Entrada de Datos'!G15</f>
        <v>0</v>
      </c>
      <c r="B12" s="21">
        <f>'Entrada de Datos'!H15</f>
        <v>0</v>
      </c>
      <c r="C12" s="21">
        <f t="shared" si="0"/>
        <v>0</v>
      </c>
      <c r="D12" s="88">
        <f>'Entrada de Datos'!C2</f>
        <v>0.1</v>
      </c>
      <c r="E12" s="20"/>
      <c r="F12" s="17"/>
      <c r="G12" s="17"/>
    </row>
    <row r="13" spans="1:9" x14ac:dyDescent="0.2">
      <c r="A13" s="21">
        <f>'Entrada de Datos'!G16</f>
        <v>0</v>
      </c>
      <c r="B13" s="21">
        <f>'Entrada de Datos'!H16</f>
        <v>0</v>
      </c>
      <c r="C13" s="21">
        <f t="shared" si="0"/>
        <v>0</v>
      </c>
      <c r="D13" s="88">
        <f>'Entrada de Datos'!C2</f>
        <v>0.1</v>
      </c>
      <c r="E13" s="20"/>
      <c r="F13" s="17"/>
      <c r="G13" s="17"/>
    </row>
    <row r="14" spans="1:9" x14ac:dyDescent="0.2">
      <c r="A14" s="21">
        <f>'Entrada de Datos'!G17</f>
        <v>0</v>
      </c>
      <c r="B14" s="21">
        <f>'Entrada de Datos'!H17</f>
        <v>0</v>
      </c>
      <c r="C14" s="21">
        <f t="shared" si="0"/>
        <v>0</v>
      </c>
      <c r="D14" s="88">
        <f>'Entrada de Datos'!C2</f>
        <v>0.1</v>
      </c>
      <c r="E14" s="20"/>
      <c r="F14" s="17"/>
      <c r="G14" s="17"/>
    </row>
    <row r="15" spans="1:9" x14ac:dyDescent="0.2">
      <c r="A15" s="21">
        <f>'Entrada de Datos'!G18</f>
        <v>0</v>
      </c>
      <c r="B15" s="21">
        <f>'Entrada de Datos'!H18</f>
        <v>0</v>
      </c>
      <c r="C15" s="21">
        <f t="shared" si="0"/>
        <v>0</v>
      </c>
      <c r="D15" s="88">
        <f>'Entrada de Datos'!C2</f>
        <v>0.1</v>
      </c>
      <c r="E15" s="20"/>
      <c r="F15" s="17"/>
      <c r="G15" s="17"/>
    </row>
    <row r="16" spans="1:9" x14ac:dyDescent="0.2">
      <c r="A16" s="21">
        <f>'Entrada de Datos'!G19</f>
        <v>0</v>
      </c>
      <c r="B16" s="21">
        <f>'Entrada de Datos'!H19</f>
        <v>0</v>
      </c>
      <c r="C16" s="21">
        <f t="shared" si="0"/>
        <v>0</v>
      </c>
      <c r="D16" s="88">
        <f>'Entrada de Datos'!C2</f>
        <v>0.1</v>
      </c>
      <c r="E16" s="20"/>
      <c r="F16" s="17"/>
      <c r="G16" s="17"/>
    </row>
    <row r="17" spans="1:10" x14ac:dyDescent="0.2">
      <c r="A17" s="87"/>
      <c r="B17" s="87"/>
      <c r="C17" s="87"/>
      <c r="D17" s="87"/>
      <c r="E17" s="20"/>
      <c r="F17" s="17"/>
      <c r="G17" s="17"/>
    </row>
    <row r="18" spans="1:10" x14ac:dyDescent="0.2">
      <c r="A18" s="87"/>
      <c r="B18" s="87"/>
      <c r="C18" s="87"/>
      <c r="D18" s="87"/>
      <c r="F18" s="17"/>
      <c r="G18" s="17"/>
    </row>
    <row r="19" spans="1:10" x14ac:dyDescent="0.2">
      <c r="A19" s="84"/>
      <c r="B19" s="84"/>
      <c r="C19" s="84"/>
      <c r="D19" s="84"/>
      <c r="E19" s="18"/>
      <c r="F19" s="17"/>
      <c r="G19" s="17"/>
      <c r="H19" s="20"/>
      <c r="I19" s="20"/>
      <c r="J19" s="20"/>
    </row>
    <row r="20" spans="1:10" x14ac:dyDescent="0.2">
      <c r="A20" s="85"/>
      <c r="B20" s="85"/>
      <c r="C20" s="86"/>
      <c r="D20" s="86"/>
      <c r="E20" s="20"/>
    </row>
    <row r="21" spans="1:10" x14ac:dyDescent="0.2">
      <c r="A21" s="85"/>
      <c r="B21" s="85"/>
      <c r="C21" s="86"/>
      <c r="D21" s="86"/>
      <c r="E21" s="20"/>
    </row>
    <row r="22" spans="1:10" x14ac:dyDescent="0.2">
      <c r="A22" s="85"/>
      <c r="B22" s="85"/>
      <c r="C22" s="86"/>
      <c r="D22" s="86"/>
    </row>
    <row r="23" spans="1:10" x14ac:dyDescent="0.2">
      <c r="A23" s="85"/>
      <c r="B23" s="85"/>
      <c r="C23" s="86"/>
      <c r="D23" s="86"/>
    </row>
    <row r="24" spans="1:10" x14ac:dyDescent="0.2">
      <c r="A24" s="85"/>
      <c r="B24" s="85"/>
      <c r="C24" s="86"/>
      <c r="D24" s="86"/>
    </row>
    <row r="25" spans="1:10" x14ac:dyDescent="0.2">
      <c r="A25" s="85"/>
      <c r="B25" s="85"/>
      <c r="C25" s="86"/>
      <c r="D25" s="86"/>
    </row>
    <row r="26" spans="1:10" x14ac:dyDescent="0.2">
      <c r="A26" s="85"/>
      <c r="B26" s="85"/>
      <c r="C26" s="86"/>
      <c r="D26" s="86"/>
    </row>
  </sheetData>
  <sheetProtection password="DCE3" sheet="1" objects="1" scenarios="1" formatCells="0" sort="0"/>
  <customSheetViews>
    <customSheetView guid="{25FFCC69-24A3-4E58-930A-83900A716376}" scale="86" showGridLines="0">
      <selection activeCell="H20" sqref="H20"/>
      <pageMargins left="0.7" right="0.7" top="0.75" bottom="0.75" header="0.3" footer="0.3"/>
      <pageSetup paperSize="9" scale="70" orientation="landscape" verticalDpi="0" r:id="rId1"/>
    </customSheetView>
  </customSheetViews>
  <mergeCells count="7">
    <mergeCell ref="B1:C1"/>
    <mergeCell ref="F3:I3"/>
    <mergeCell ref="A4:A5"/>
    <mergeCell ref="B4:B5"/>
    <mergeCell ref="C4:C5"/>
    <mergeCell ref="D4:D5"/>
    <mergeCell ref="A3:D3"/>
  </mergeCells>
  <phoneticPr fontId="0" type="noConversion"/>
  <pageMargins left="0.7" right="0.7" top="0.75" bottom="0.75" header="0.3" footer="0.3"/>
  <pageSetup paperSize="9" scale="7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"/>
  <sheetViews>
    <sheetView workbookViewId="0">
      <selection activeCell="D21" sqref="D21"/>
    </sheetView>
  </sheetViews>
  <sheetFormatPr baseColWidth="10" defaultColWidth="11.42578125" defaultRowHeight="15" x14ac:dyDescent="0.25"/>
  <cols>
    <col min="1" max="1" width="11.42578125" style="56"/>
    <col min="2" max="4" width="23" style="56" customWidth="1"/>
    <col min="5" max="5" width="22.85546875" style="56" customWidth="1"/>
    <col min="6" max="16384" width="11.42578125" style="56"/>
  </cols>
  <sheetData>
    <row r="2" spans="2:9" x14ac:dyDescent="0.25">
      <c r="B2" s="59" t="s">
        <v>17</v>
      </c>
      <c r="C2" s="59" t="s">
        <v>59</v>
      </c>
      <c r="D2" s="59" t="s">
        <v>60</v>
      </c>
      <c r="E2" s="59" t="s">
        <v>61</v>
      </c>
      <c r="F2" s="57"/>
      <c r="G2" s="57"/>
      <c r="H2" s="57"/>
      <c r="I2" s="57"/>
    </row>
    <row r="3" spans="2:9" x14ac:dyDescent="0.25">
      <c r="B3" s="60" t="str">
        <f>Generales!C9</f>
        <v>Termohigrómetro (Humedad)</v>
      </c>
      <c r="C3" s="62" t="str">
        <f>Generales!C7</f>
        <v>2022-XX-YY</v>
      </c>
      <c r="D3" s="61" t="str">
        <f>Generales!C21</f>
        <v>06A12</v>
      </c>
      <c r="E3" s="60" t="str">
        <f>Generales!C3</f>
        <v>NI-MC-H-XXX-2022</v>
      </c>
      <c r="F3" s="58"/>
      <c r="G3" s="58"/>
      <c r="H3" s="57"/>
      <c r="I3" s="5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89"/>
  <sheetViews>
    <sheetView tabSelected="1" view="pageLayout" zoomScaleNormal="40" zoomScaleSheetLayoutView="100" workbookViewId="0">
      <selection activeCell="M11" sqref="M11"/>
    </sheetView>
  </sheetViews>
  <sheetFormatPr baseColWidth="10" defaultColWidth="11.42578125" defaultRowHeight="15" x14ac:dyDescent="0.25"/>
  <cols>
    <col min="1" max="1" width="3.7109375" customWidth="1"/>
    <col min="2" max="2" width="3.140625" customWidth="1"/>
    <col min="3" max="3" width="0.140625" hidden="1" customWidth="1"/>
    <col min="4" max="4" width="12.28515625" customWidth="1"/>
    <col min="5" max="5" width="4.28515625" customWidth="1"/>
    <col min="6" max="6" width="3.7109375" customWidth="1"/>
    <col min="7" max="7" width="4.85546875" customWidth="1"/>
    <col min="8" max="9" width="3" customWidth="1"/>
    <col min="10" max="10" width="2.7109375" customWidth="1"/>
    <col min="11" max="11" width="3" customWidth="1"/>
    <col min="12" max="12" width="4.140625" customWidth="1"/>
    <col min="13" max="13" width="4.28515625" customWidth="1"/>
    <col min="14" max="15" width="2.28515625" customWidth="1"/>
    <col min="16" max="16" width="3.28515625" customWidth="1"/>
    <col min="17" max="17" width="3.42578125" customWidth="1"/>
    <col min="18" max="18" width="4" customWidth="1"/>
    <col min="19" max="19" width="2.5703125" customWidth="1"/>
    <col min="20" max="20" width="5.28515625" customWidth="1"/>
    <col min="21" max="21" width="2.42578125" customWidth="1"/>
    <col min="22" max="22" width="4.28515625" customWidth="1"/>
    <col min="23" max="23" width="5.42578125" customWidth="1"/>
    <col min="24" max="24" width="4.7109375" customWidth="1"/>
  </cols>
  <sheetData>
    <row r="5" spans="1:23" ht="21" customHeight="1" x14ac:dyDescent="0.25"/>
    <row r="8" spans="1:23" x14ac:dyDescent="0.25">
      <c r="A8" s="42" t="s">
        <v>26</v>
      </c>
      <c r="B8" s="43"/>
      <c r="C8" s="44"/>
      <c r="E8" s="44"/>
      <c r="F8" s="44"/>
      <c r="G8" s="12"/>
      <c r="H8" s="12"/>
      <c r="I8" s="12"/>
      <c r="J8" s="12"/>
      <c r="K8" s="12"/>
      <c r="L8" s="45"/>
      <c r="M8" s="45"/>
      <c r="N8" s="94" t="str">
        <f>Generales!C3</f>
        <v>NI-MC-H-XXX-2022</v>
      </c>
      <c r="O8" s="94"/>
      <c r="P8" s="94"/>
      <c r="Q8" s="94"/>
      <c r="R8" s="94"/>
      <c r="S8" s="94"/>
      <c r="T8" s="94"/>
      <c r="U8" s="94"/>
      <c r="V8" s="94"/>
      <c r="W8" s="94"/>
    </row>
    <row r="9" spans="1:23" x14ac:dyDescent="0.25">
      <c r="A9" s="42" t="s">
        <v>267</v>
      </c>
      <c r="B9" s="43"/>
      <c r="C9" s="44"/>
      <c r="E9" s="44"/>
      <c r="F9" s="44"/>
      <c r="G9" s="12"/>
      <c r="H9" s="12"/>
      <c r="I9" s="12"/>
      <c r="J9" s="12"/>
      <c r="K9" s="12"/>
      <c r="L9" s="45"/>
      <c r="M9" s="45"/>
      <c r="N9" s="119" t="str">
        <f>Generales!C5</f>
        <v>NI-CS-XXXX-22</v>
      </c>
      <c r="O9" s="119"/>
      <c r="P9" s="119"/>
      <c r="Q9" s="119"/>
      <c r="R9" s="119"/>
      <c r="S9" s="94"/>
      <c r="T9" s="94"/>
      <c r="U9" s="94"/>
      <c r="V9" s="94"/>
      <c r="W9" s="94"/>
    </row>
    <row r="10" spans="1:23" x14ac:dyDescent="0.25">
      <c r="A10" s="42" t="s">
        <v>27</v>
      </c>
      <c r="B10" s="43"/>
      <c r="C10" s="43"/>
      <c r="E10" s="43"/>
      <c r="F10" s="43"/>
      <c r="G10" s="12"/>
      <c r="H10" s="12"/>
      <c r="I10" s="12"/>
      <c r="J10" s="12"/>
      <c r="K10" s="12"/>
      <c r="L10" s="46"/>
      <c r="M10" s="45"/>
      <c r="N10" s="46" t="str">
        <f>Generales!C7</f>
        <v>2022-XX-YY</v>
      </c>
      <c r="O10" s="46"/>
      <c r="P10" s="46"/>
      <c r="Q10" s="46"/>
      <c r="R10" s="46"/>
      <c r="S10" s="46"/>
      <c r="T10" s="46"/>
      <c r="U10" s="46"/>
      <c r="V10" s="46"/>
      <c r="W10" s="46"/>
    </row>
    <row r="11" spans="1:23" x14ac:dyDescent="0.25">
      <c r="A11" s="42" t="s">
        <v>266</v>
      </c>
      <c r="B11" s="43"/>
      <c r="C11" s="43"/>
      <c r="E11" s="43"/>
      <c r="F11" s="43"/>
      <c r="G11" s="12"/>
      <c r="H11" s="12"/>
      <c r="I11" s="12"/>
      <c r="J11" s="12"/>
      <c r="K11" s="12"/>
      <c r="L11" s="46"/>
      <c r="M11" s="45"/>
      <c r="N11" s="146">
        <f ca="1">NOW()</f>
        <v>44579.515256944404</v>
      </c>
      <c r="O11" s="146"/>
      <c r="P11" s="146"/>
      <c r="Q11" s="146"/>
      <c r="R11" s="146"/>
      <c r="S11" s="46"/>
      <c r="T11" s="46"/>
      <c r="U11" s="46"/>
      <c r="V11" s="46"/>
      <c r="W11" s="46"/>
    </row>
    <row r="12" spans="1:23" x14ac:dyDescent="0.25">
      <c r="A12" s="42" t="s">
        <v>29</v>
      </c>
      <c r="B12" s="43"/>
      <c r="C12" s="43"/>
      <c r="E12" s="43"/>
      <c r="F12" s="43"/>
      <c r="G12" s="12"/>
      <c r="H12" s="12"/>
      <c r="I12" s="12"/>
      <c r="J12" s="12"/>
      <c r="K12" s="12"/>
      <c r="L12" s="45"/>
      <c r="M12" s="45"/>
      <c r="N12" s="45" t="str">
        <f>Generales!C9</f>
        <v>Termohigrómetro (Humedad)</v>
      </c>
      <c r="O12" s="45"/>
      <c r="P12" s="45"/>
      <c r="Q12" s="45"/>
      <c r="R12" s="45"/>
      <c r="S12" s="45"/>
      <c r="T12" s="45"/>
      <c r="U12" s="45"/>
      <c r="V12" s="45"/>
      <c r="W12" s="45"/>
    </row>
    <row r="13" spans="1:23" x14ac:dyDescent="0.25">
      <c r="A13" s="42" t="s">
        <v>269</v>
      </c>
      <c r="B13" s="43"/>
      <c r="C13" s="43"/>
      <c r="E13" s="43"/>
      <c r="F13" s="43"/>
      <c r="G13" s="12"/>
      <c r="H13" s="12"/>
      <c r="I13" s="12"/>
      <c r="J13" s="12"/>
      <c r="K13" s="12"/>
      <c r="L13" s="45"/>
      <c r="M13" s="45"/>
      <c r="N13" s="45" t="str">
        <f>Generales!C11</f>
        <v>No Aplica (N/A)</v>
      </c>
      <c r="O13" s="45"/>
      <c r="P13" s="45"/>
      <c r="Q13" s="45"/>
      <c r="R13" s="45"/>
      <c r="S13" s="45"/>
      <c r="T13" s="45"/>
      <c r="U13" s="45"/>
      <c r="V13" s="45"/>
      <c r="W13" s="45"/>
    </row>
    <row r="14" spans="1:23" x14ac:dyDescent="0.25">
      <c r="A14" s="42" t="s">
        <v>30</v>
      </c>
      <c r="B14" s="43"/>
      <c r="C14" s="43"/>
      <c r="E14" s="43"/>
      <c r="F14" s="43"/>
      <c r="G14" s="12"/>
      <c r="H14" s="12"/>
      <c r="I14" s="12"/>
      <c r="J14" s="12"/>
      <c r="K14" s="12"/>
      <c r="L14" s="45"/>
      <c r="M14" s="45"/>
      <c r="N14" s="45" t="str">
        <f>Generales!C13</f>
        <v>No Aplica (N/A)</v>
      </c>
      <c r="O14" s="45"/>
      <c r="P14" s="45"/>
      <c r="Q14" s="45"/>
      <c r="R14" s="45"/>
      <c r="S14" s="45"/>
      <c r="T14" s="45"/>
      <c r="U14" s="45"/>
      <c r="V14" s="45"/>
      <c r="W14" s="45"/>
    </row>
    <row r="15" spans="1:23" x14ac:dyDescent="0.25">
      <c r="A15" s="42" t="s">
        <v>31</v>
      </c>
      <c r="B15" s="43"/>
      <c r="C15" s="43"/>
      <c r="E15" s="43"/>
      <c r="F15" s="43"/>
      <c r="G15" s="12"/>
      <c r="H15" s="12"/>
      <c r="I15" s="12"/>
      <c r="J15" s="12"/>
      <c r="K15" s="12"/>
      <c r="L15" s="45"/>
      <c r="M15" s="45"/>
      <c r="N15" s="45" t="str">
        <f>Generales!C15</f>
        <v>No Aplica (N/A)</v>
      </c>
      <c r="O15" s="45"/>
      <c r="P15" s="45"/>
      <c r="Q15" s="45"/>
      <c r="R15" s="45"/>
      <c r="S15" s="45"/>
      <c r="T15" s="45"/>
      <c r="U15" s="45"/>
      <c r="V15" s="45"/>
      <c r="W15" s="45"/>
    </row>
    <row r="16" spans="1:23" x14ac:dyDescent="0.25">
      <c r="A16" s="42" t="s">
        <v>58</v>
      </c>
      <c r="B16" s="43"/>
      <c r="C16" s="43"/>
      <c r="E16" s="43"/>
      <c r="F16" s="43"/>
      <c r="G16" s="12"/>
      <c r="H16" s="12"/>
      <c r="I16" s="12"/>
      <c r="J16" s="12"/>
      <c r="K16" s="12"/>
      <c r="L16" s="45"/>
      <c r="M16" s="45"/>
      <c r="N16" s="45" t="str">
        <f>Generales!C17</f>
        <v>21% HR a 38% HR</v>
      </c>
      <c r="O16" s="45"/>
      <c r="P16" s="45"/>
      <c r="Q16" s="45"/>
      <c r="R16" s="45"/>
      <c r="S16" s="45"/>
      <c r="T16" s="45"/>
      <c r="U16" s="45"/>
      <c r="V16" s="45"/>
      <c r="W16" s="45"/>
    </row>
    <row r="17" spans="1:24" x14ac:dyDescent="0.25">
      <c r="A17" s="42" t="s">
        <v>32</v>
      </c>
      <c r="B17" s="43"/>
      <c r="C17" s="43"/>
      <c r="E17" s="43"/>
      <c r="F17" s="43"/>
      <c r="G17" s="12"/>
      <c r="H17" s="12"/>
      <c r="I17" s="12"/>
      <c r="J17" s="12"/>
      <c r="K17" s="12"/>
      <c r="L17" s="45"/>
      <c r="M17" s="45"/>
      <c r="N17" s="45" t="str">
        <f>Generales!C19</f>
        <v>1% HR</v>
      </c>
      <c r="O17" s="45"/>
      <c r="P17" s="45"/>
      <c r="Q17" s="45"/>
      <c r="R17" s="45"/>
      <c r="S17" s="45"/>
      <c r="T17" s="45"/>
      <c r="U17" s="45"/>
      <c r="V17" s="45"/>
      <c r="W17" s="45"/>
    </row>
    <row r="18" spans="1:24" x14ac:dyDescent="0.25">
      <c r="A18" s="42" t="s">
        <v>33</v>
      </c>
      <c r="B18" s="43"/>
      <c r="C18" s="43"/>
      <c r="E18" s="43"/>
      <c r="F18" s="43"/>
      <c r="G18" s="12"/>
      <c r="H18" s="12"/>
      <c r="I18" s="12"/>
      <c r="J18" s="12"/>
      <c r="K18" s="12"/>
      <c r="L18" s="45"/>
      <c r="M18" s="45"/>
      <c r="N18" s="95" t="str">
        <f>Generales!C21</f>
        <v>06A12</v>
      </c>
      <c r="O18" s="95"/>
      <c r="P18" s="95"/>
      <c r="Q18" s="95"/>
      <c r="R18" s="95"/>
      <c r="S18" s="95"/>
      <c r="T18" s="95"/>
      <c r="U18" s="95"/>
      <c r="V18" s="95"/>
      <c r="W18" s="95"/>
    </row>
    <row r="19" spans="1:24" x14ac:dyDescent="0.25">
      <c r="A19" s="42" t="s">
        <v>35</v>
      </c>
      <c r="B19" s="43"/>
      <c r="C19" s="43"/>
      <c r="E19" s="43"/>
      <c r="F19" s="43"/>
      <c r="G19" s="12"/>
      <c r="H19" s="12"/>
      <c r="I19" s="12"/>
      <c r="J19" s="12"/>
      <c r="K19" s="12"/>
      <c r="L19" s="45"/>
      <c r="M19" s="45"/>
      <c r="N19" s="45" t="str">
        <f>Generales!C23</f>
        <v>Aalfs Uno S.A.</v>
      </c>
      <c r="O19" s="45"/>
      <c r="P19" s="45"/>
      <c r="Q19" s="45"/>
      <c r="R19" s="45"/>
      <c r="S19" s="45"/>
      <c r="T19" s="45"/>
      <c r="U19" s="45"/>
      <c r="V19" s="45"/>
      <c r="W19" s="45"/>
    </row>
    <row r="20" spans="1:24" x14ac:dyDescent="0.25">
      <c r="A20" s="47" t="s">
        <v>36</v>
      </c>
      <c r="C20" s="43"/>
      <c r="D20" s="43"/>
      <c r="E20" s="43"/>
      <c r="F20" s="43"/>
      <c r="G20" s="12"/>
      <c r="H20" s="12"/>
      <c r="I20" s="12"/>
      <c r="J20" s="12"/>
      <c r="K20" s="12"/>
      <c r="L20" s="48"/>
      <c r="M20" s="45"/>
      <c r="N20" s="145" t="str">
        <f>Generales!C25</f>
        <v>km 105 Carretera Panamericana Sebaco, Matagalpa, Nicaragua</v>
      </c>
      <c r="O20" s="145"/>
      <c r="P20" s="145"/>
      <c r="Q20" s="145"/>
      <c r="R20" s="145"/>
      <c r="S20" s="145"/>
      <c r="T20" s="145"/>
      <c r="U20" s="145"/>
      <c r="V20" s="145"/>
      <c r="W20" s="145"/>
      <c r="X20" s="145"/>
    </row>
    <row r="21" spans="1:24" x14ac:dyDescent="0.25">
      <c r="A21" s="42" t="s">
        <v>43</v>
      </c>
      <c r="C21" s="43"/>
      <c r="D21" s="43"/>
      <c r="E21" s="43"/>
      <c r="F21" s="43"/>
      <c r="G21" s="12"/>
      <c r="H21" s="12"/>
      <c r="I21" s="12"/>
      <c r="J21" s="12"/>
      <c r="K21" s="12"/>
      <c r="L21" s="45"/>
      <c r="M21" s="45"/>
      <c r="N21" s="45" t="str">
        <f>Generales!C27</f>
        <v>Laboratorio # 2 Metrocal</v>
      </c>
      <c r="O21" s="45"/>
      <c r="P21" s="45"/>
      <c r="Q21" s="45"/>
      <c r="R21" s="45"/>
      <c r="S21" s="45"/>
      <c r="T21" s="45"/>
      <c r="U21" s="45"/>
      <c r="V21" s="45"/>
      <c r="W21" s="45"/>
    </row>
    <row r="22" spans="1:24" ht="14.25" customHeight="1" x14ac:dyDescent="0.25">
      <c r="A22" s="42"/>
      <c r="N22" s="119"/>
      <c r="O22" s="119"/>
      <c r="P22" s="119"/>
      <c r="Q22" s="119"/>
      <c r="R22" s="119"/>
      <c r="S22" s="119"/>
      <c r="T22" s="119"/>
      <c r="U22" s="119"/>
      <c r="V22" s="119"/>
    </row>
    <row r="23" spans="1:24" x14ac:dyDescent="0.25">
      <c r="A23" s="42" t="s">
        <v>44</v>
      </c>
      <c r="C23" s="43"/>
      <c r="D23" s="43"/>
      <c r="E23" s="43"/>
      <c r="F23" s="43"/>
    </row>
    <row r="24" spans="1:24" x14ac:dyDescent="0.25">
      <c r="A24" s="42"/>
      <c r="C24" s="43"/>
      <c r="D24" s="43"/>
      <c r="E24" s="43"/>
      <c r="F24" s="43"/>
    </row>
    <row r="25" spans="1:24" x14ac:dyDescent="0.25">
      <c r="A25" s="14"/>
      <c r="B25" s="14"/>
      <c r="C25" s="14"/>
      <c r="D25" s="142" t="s">
        <v>21</v>
      </c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4"/>
    </row>
    <row r="26" spans="1:24" ht="15" customHeight="1" x14ac:dyDescent="0.25">
      <c r="A26" s="14"/>
      <c r="B26" s="14"/>
      <c r="C26" s="14"/>
      <c r="D26" s="122" t="s">
        <v>65</v>
      </c>
      <c r="E26" s="124"/>
      <c r="F26" s="122" t="s">
        <v>67</v>
      </c>
      <c r="G26" s="123"/>
      <c r="H26" s="123"/>
      <c r="I26" s="123"/>
      <c r="J26" s="123"/>
      <c r="K26" s="124"/>
      <c r="L26" s="128" t="s">
        <v>19</v>
      </c>
      <c r="M26" s="129"/>
      <c r="N26" s="129"/>
      <c r="O26" s="129"/>
      <c r="P26" s="129"/>
      <c r="Q26" s="130"/>
      <c r="R26" s="122" t="s">
        <v>20</v>
      </c>
      <c r="S26" s="123"/>
      <c r="T26" s="123"/>
      <c r="U26" s="123"/>
      <c r="V26" s="124"/>
    </row>
    <row r="27" spans="1:24" ht="14.25" customHeight="1" x14ac:dyDescent="0.25">
      <c r="A27" s="14"/>
      <c r="B27" s="14"/>
      <c r="C27" s="14"/>
      <c r="D27" s="125"/>
      <c r="E27" s="127"/>
      <c r="F27" s="125"/>
      <c r="G27" s="126"/>
      <c r="H27" s="126"/>
      <c r="I27" s="126"/>
      <c r="J27" s="126"/>
      <c r="K27" s="127"/>
      <c r="L27" s="131"/>
      <c r="M27" s="132"/>
      <c r="N27" s="132"/>
      <c r="O27" s="132"/>
      <c r="P27" s="132"/>
      <c r="Q27" s="133"/>
      <c r="R27" s="125"/>
      <c r="S27" s="126"/>
      <c r="T27" s="126"/>
      <c r="U27" s="126"/>
      <c r="V27" s="127"/>
    </row>
    <row r="28" spans="1:24" x14ac:dyDescent="0.25">
      <c r="A28" s="14"/>
      <c r="B28" s="14"/>
      <c r="C28" s="14"/>
      <c r="D28" s="139" t="str">
        <f>'Salida de Datos'!A6</f>
        <v>% HR</v>
      </c>
      <c r="E28" s="141"/>
      <c r="F28" s="139" t="str">
        <f>'Salida de Datos'!B6</f>
        <v>% HR</v>
      </c>
      <c r="G28" s="140"/>
      <c r="H28" s="140"/>
      <c r="I28" s="140"/>
      <c r="J28" s="140"/>
      <c r="K28" s="141"/>
      <c r="L28" s="139" t="str">
        <f>'Salida de Datos'!C6</f>
        <v>% HR</v>
      </c>
      <c r="M28" s="140"/>
      <c r="N28" s="140"/>
      <c r="O28" s="140"/>
      <c r="P28" s="140"/>
      <c r="Q28" s="141"/>
      <c r="R28" s="139" t="str">
        <f>'Salida de Datos'!D6</f>
        <v>% HR</v>
      </c>
      <c r="S28" s="140"/>
      <c r="T28" s="140"/>
      <c r="U28" s="140"/>
      <c r="V28" s="141"/>
    </row>
    <row r="29" spans="1:24" x14ac:dyDescent="0.25">
      <c r="A29" s="14"/>
      <c r="B29" s="14"/>
      <c r="C29" s="14"/>
      <c r="D29" s="136">
        <f>'Salida de Datos'!A7</f>
        <v>47.5</v>
      </c>
      <c r="E29" s="138"/>
      <c r="F29" s="136">
        <f>'Salida de Datos'!B7</f>
        <v>50</v>
      </c>
      <c r="G29" s="137"/>
      <c r="H29" s="137"/>
      <c r="I29" s="137"/>
      <c r="J29" s="137"/>
      <c r="K29" s="138"/>
      <c r="L29" s="136">
        <f>'Salida de Datos'!C7</f>
        <v>-2.5</v>
      </c>
      <c r="M29" s="137"/>
      <c r="N29" s="137"/>
      <c r="O29" s="137"/>
      <c r="P29" s="137"/>
      <c r="Q29" s="138"/>
      <c r="R29" s="136">
        <f>'Salida de Datos'!D7</f>
        <v>0.1</v>
      </c>
      <c r="S29" s="137"/>
      <c r="T29" s="137"/>
      <c r="U29" s="137"/>
      <c r="V29" s="138"/>
    </row>
    <row r="30" spans="1:24" x14ac:dyDescent="0.25">
      <c r="A30" s="14"/>
      <c r="B30" s="14"/>
      <c r="C30" s="14"/>
      <c r="D30" s="136">
        <f>'Salida de Datos'!A8</f>
        <v>72.5</v>
      </c>
      <c r="E30" s="138"/>
      <c r="F30" s="136">
        <f>'Salida de Datos'!B8</f>
        <v>74</v>
      </c>
      <c r="G30" s="137"/>
      <c r="H30" s="137"/>
      <c r="I30" s="137"/>
      <c r="J30" s="137"/>
      <c r="K30" s="138"/>
      <c r="L30" s="136">
        <f>'Salida de Datos'!C8</f>
        <v>-1.5</v>
      </c>
      <c r="M30" s="137"/>
      <c r="N30" s="137"/>
      <c r="O30" s="137"/>
      <c r="P30" s="137"/>
      <c r="Q30" s="138"/>
      <c r="R30" s="136">
        <f>'Salida de Datos'!D8</f>
        <v>0.1</v>
      </c>
      <c r="S30" s="137"/>
      <c r="T30" s="137"/>
      <c r="U30" s="137"/>
      <c r="V30" s="138"/>
    </row>
    <row r="31" spans="1:24" x14ac:dyDescent="0.25">
      <c r="D31" s="49"/>
      <c r="E31" s="49"/>
      <c r="F31" s="50"/>
      <c r="G31" s="50"/>
      <c r="H31" s="50"/>
      <c r="I31" s="50"/>
      <c r="J31" s="50"/>
      <c r="K31" s="50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1:24" x14ac:dyDescent="0.25">
      <c r="A32" s="42" t="s">
        <v>38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N32" s="49"/>
      <c r="O32" s="49"/>
      <c r="P32" s="49"/>
      <c r="Q32" s="49"/>
      <c r="R32" s="49"/>
      <c r="S32" s="49"/>
      <c r="T32" s="49"/>
      <c r="U32" s="49"/>
      <c r="V32" s="49"/>
    </row>
    <row r="33" spans="1:24" ht="16.5" customHeight="1" x14ac:dyDescent="0.25">
      <c r="A33" s="67"/>
      <c r="B33" s="134" t="s">
        <v>45</v>
      </c>
      <c r="C33" s="134"/>
      <c r="D33" s="134"/>
      <c r="E33" s="51">
        <f>Generales!$C$30</f>
        <v>23.4</v>
      </c>
      <c r="F33" s="66" t="s">
        <v>46</v>
      </c>
      <c r="G33" s="52">
        <f>'Entrada de Datos'!$K$2</f>
        <v>0.5</v>
      </c>
      <c r="H33" s="67" t="s">
        <v>15</v>
      </c>
      <c r="I33" s="14"/>
      <c r="J33" s="14"/>
      <c r="K33" s="119"/>
      <c r="L33" s="119"/>
      <c r="M33" s="14"/>
      <c r="N33" s="49"/>
      <c r="O33" s="49"/>
      <c r="P33" s="49"/>
      <c r="Q33" s="49"/>
      <c r="R33" s="49"/>
      <c r="S33" s="49"/>
      <c r="T33" s="49"/>
      <c r="U33" s="49"/>
      <c r="V33" s="49"/>
    </row>
    <row r="34" spans="1:24" x14ac:dyDescent="0.25">
      <c r="A34" s="67"/>
      <c r="B34" s="67" t="s">
        <v>47</v>
      </c>
      <c r="C34" s="67"/>
      <c r="D34" s="67"/>
      <c r="E34" s="51">
        <f>Generales!$C$31</f>
        <v>48.3</v>
      </c>
      <c r="F34" s="66" t="s">
        <v>48</v>
      </c>
      <c r="G34" s="52">
        <f>'Entrada de Datos'!$K$3</f>
        <v>3.1</v>
      </c>
      <c r="H34" s="66" t="s">
        <v>41</v>
      </c>
      <c r="I34" s="14"/>
      <c r="J34" s="14"/>
      <c r="K34" s="14"/>
      <c r="L34" s="14"/>
      <c r="M34" s="14"/>
      <c r="N34" s="49"/>
      <c r="O34" s="49"/>
      <c r="P34" s="49"/>
      <c r="Q34" s="49"/>
      <c r="R34" s="49"/>
      <c r="S34" s="49"/>
      <c r="T34" s="49"/>
      <c r="U34" s="49"/>
      <c r="V34" s="49"/>
    </row>
    <row r="35" spans="1:24" x14ac:dyDescent="0.25">
      <c r="A35" s="67"/>
      <c r="B35" s="67"/>
      <c r="C35" s="67"/>
      <c r="D35" s="67"/>
      <c r="E35" s="51"/>
      <c r="F35" s="66"/>
      <c r="G35" s="52"/>
      <c r="H35" s="66"/>
      <c r="I35" s="14"/>
      <c r="J35" s="14"/>
      <c r="K35" s="14"/>
      <c r="L35" s="14"/>
      <c r="M35" s="14"/>
      <c r="N35" s="49"/>
      <c r="O35" s="49"/>
      <c r="P35" s="49"/>
      <c r="Q35" s="49"/>
      <c r="R35" s="49"/>
      <c r="S35" s="49"/>
      <c r="T35" s="49"/>
      <c r="U35" s="49"/>
      <c r="V35" s="49"/>
    </row>
    <row r="36" spans="1:24" x14ac:dyDescent="0.25">
      <c r="A36" s="42" t="s">
        <v>49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4" ht="15" customHeight="1" x14ac:dyDescent="0.25">
      <c r="A37" s="135" t="s">
        <v>68</v>
      </c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</row>
    <row r="38" spans="1:24" x14ac:dyDescent="0.25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</row>
    <row r="39" spans="1:24" x14ac:dyDescent="0.25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</row>
    <row r="40" spans="1:24" x14ac:dyDescent="0.25">
      <c r="A40" s="42" t="s">
        <v>50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</row>
    <row r="41" spans="1:24" ht="15" customHeight="1" x14ac:dyDescent="0.25">
      <c r="A41" s="135" t="s">
        <v>51</v>
      </c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</row>
    <row r="42" spans="1:24" x14ac:dyDescent="0.25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</row>
    <row r="43" spans="1:24" x14ac:dyDescent="0.25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</row>
    <row r="44" spans="1:24" x14ac:dyDescent="0.25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</row>
    <row r="45" spans="1:24" x14ac:dyDescent="0.25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</row>
    <row r="46" spans="1:24" x14ac:dyDescent="0.25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</row>
    <row r="47" spans="1:24" x14ac:dyDescent="0.25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</row>
    <row r="48" spans="1:24" x14ac:dyDescent="0.25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</row>
    <row r="49" spans="1:24" x14ac:dyDescent="0.25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</row>
    <row r="50" spans="1:24" x14ac:dyDescent="0.25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</row>
    <row r="51" spans="1:24" x14ac:dyDescent="0.25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</row>
    <row r="52" spans="1:24" ht="23.25" customHeight="1" x14ac:dyDescent="0.25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</row>
    <row r="53" spans="1:24" x14ac:dyDescent="0.25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</row>
    <row r="54" spans="1:24" x14ac:dyDescent="0.25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</row>
    <row r="55" spans="1:24" x14ac:dyDescent="0.25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</row>
    <row r="56" spans="1:24" x14ac:dyDescent="0.25">
      <c r="A56" s="42" t="s">
        <v>26</v>
      </c>
      <c r="B56" s="14"/>
      <c r="C56" s="43"/>
      <c r="D56" s="44"/>
      <c r="E56" s="44"/>
      <c r="F56" s="44"/>
      <c r="G56" s="14"/>
      <c r="H56" s="14"/>
      <c r="I56" s="14"/>
      <c r="J56" s="14"/>
      <c r="K56" s="14"/>
      <c r="L56" s="45"/>
      <c r="M56" s="45"/>
      <c r="N56" s="113" t="str">
        <f>N8</f>
        <v>NI-MC-H-XXX-2022</v>
      </c>
      <c r="O56" s="113"/>
      <c r="P56" s="113"/>
      <c r="Q56" s="113"/>
      <c r="R56" s="113"/>
      <c r="S56" s="113"/>
      <c r="T56" s="113"/>
      <c r="U56" s="113"/>
      <c r="V56" s="113"/>
      <c r="W56" s="113"/>
    </row>
    <row r="57" spans="1:24" x14ac:dyDescent="0.25">
      <c r="A57" s="42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4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4" x14ac:dyDescent="0.25">
      <c r="A59" s="42" t="s">
        <v>52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4" ht="15" customHeight="1" x14ac:dyDescent="0.25">
      <c r="A60" s="121" t="s">
        <v>17</v>
      </c>
      <c r="B60" s="121"/>
      <c r="C60" s="121"/>
      <c r="D60" s="121"/>
      <c r="E60" s="121" t="s">
        <v>226</v>
      </c>
      <c r="F60" s="121"/>
      <c r="G60" s="121"/>
      <c r="H60" s="121"/>
      <c r="I60" s="121"/>
      <c r="J60" s="121"/>
      <c r="K60" s="117" t="s">
        <v>227</v>
      </c>
      <c r="L60" s="117"/>
      <c r="M60" s="117"/>
      <c r="N60" s="117"/>
      <c r="O60" s="117"/>
      <c r="P60" s="117"/>
      <c r="Q60" s="121" t="s">
        <v>228</v>
      </c>
      <c r="R60" s="121"/>
      <c r="S60" s="121"/>
      <c r="T60" s="121"/>
      <c r="U60" s="117" t="s">
        <v>229</v>
      </c>
      <c r="V60" s="117"/>
      <c r="W60" s="117"/>
      <c r="X60" s="117"/>
    </row>
    <row r="61" spans="1:24" x14ac:dyDescent="0.25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18"/>
      <c r="V61" s="118"/>
      <c r="W61" s="118"/>
      <c r="X61" s="118"/>
    </row>
    <row r="62" spans="1:24" x14ac:dyDescent="0.25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18"/>
      <c r="V62" s="118"/>
      <c r="W62" s="118"/>
      <c r="X62" s="118"/>
    </row>
    <row r="64" spans="1:24" x14ac:dyDescent="0.25">
      <c r="A64" s="42" t="s">
        <v>22</v>
      </c>
    </row>
    <row r="65" spans="1:23" ht="15" customHeight="1" x14ac:dyDescent="0.25">
      <c r="A65" s="54" t="s">
        <v>53</v>
      </c>
      <c r="B65" s="14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14"/>
    </row>
    <row r="66" spans="1:23" ht="15" customHeight="1" x14ac:dyDescent="0.25">
      <c r="A66" s="55" t="str">
        <f>'Salida de Datos'!F8</f>
        <v>La corrección corresponde al valor del patrón menos las indicación del equipo.</v>
      </c>
      <c r="B66" s="14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14"/>
    </row>
    <row r="67" spans="1:23" ht="15" customHeight="1" x14ac:dyDescent="0.25">
      <c r="A67" s="55" t="str">
        <f>'Salida de Datos'!F9</f>
        <v>La indicación del patrón de referencia y del equipo corresponde al promedio de 3 mediciones.</v>
      </c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</row>
    <row r="68" spans="1:23" x14ac:dyDescent="0.25">
      <c r="A68" s="54" t="s">
        <v>54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 spans="1:23" x14ac:dyDescent="0.25">
      <c r="A69" s="54" t="s">
        <v>55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 spans="1:23" x14ac:dyDescent="0.25">
      <c r="A70" s="54" t="s">
        <v>264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spans="1:23" x14ac:dyDescent="0.25">
      <c r="A71" s="54" t="s">
        <v>265</v>
      </c>
    </row>
    <row r="76" spans="1:23" x14ac:dyDescent="0.25">
      <c r="I76" s="114" t="s">
        <v>70</v>
      </c>
      <c r="J76" s="114"/>
      <c r="K76" s="114"/>
      <c r="L76" s="114"/>
      <c r="M76" s="114"/>
      <c r="N76" s="114"/>
      <c r="O76" s="114"/>
      <c r="P76" s="114"/>
    </row>
    <row r="77" spans="1:23" x14ac:dyDescent="0.25">
      <c r="I77" s="115" t="str">
        <f>IF($I$76=Generales!F1,Generales!F8,Generales!F7)</f>
        <v>Director Técnico</v>
      </c>
      <c r="J77" s="115"/>
      <c r="K77" s="115"/>
      <c r="L77" s="115"/>
      <c r="M77" s="115"/>
      <c r="N77" s="115"/>
      <c r="O77" s="115"/>
      <c r="P77" s="115"/>
    </row>
    <row r="78" spans="1:23" x14ac:dyDescent="0.25">
      <c r="I78" s="116" t="s">
        <v>56</v>
      </c>
      <c r="J78" s="116"/>
      <c r="K78" s="116"/>
      <c r="L78" s="116"/>
      <c r="M78" s="116"/>
      <c r="N78" s="116"/>
      <c r="O78" s="116"/>
      <c r="P78" s="116"/>
    </row>
    <row r="80" spans="1:23" x14ac:dyDescent="0.25">
      <c r="I80" s="112" t="s">
        <v>57</v>
      </c>
      <c r="J80" s="112"/>
      <c r="K80" s="112"/>
      <c r="L80" s="112"/>
      <c r="M80" s="112"/>
      <c r="N80" s="112"/>
      <c r="O80" s="112"/>
      <c r="P80" s="112"/>
    </row>
    <row r="89" spans="1:22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</row>
  </sheetData>
  <mergeCells count="45">
    <mergeCell ref="N9:R9"/>
    <mergeCell ref="N20:X20"/>
    <mergeCell ref="N11:R11"/>
    <mergeCell ref="A62:D62"/>
    <mergeCell ref="E62:J62"/>
    <mergeCell ref="K62:P62"/>
    <mergeCell ref="Q62:T62"/>
    <mergeCell ref="K33:L33"/>
    <mergeCell ref="L30:Q30"/>
    <mergeCell ref="R30:V30"/>
    <mergeCell ref="D29:E29"/>
    <mergeCell ref="F29:K29"/>
    <mergeCell ref="L29:Q29"/>
    <mergeCell ref="R26:V27"/>
    <mergeCell ref="D28:E28"/>
    <mergeCell ref="F28:K28"/>
    <mergeCell ref="L28:Q28"/>
    <mergeCell ref="A37:X39"/>
    <mergeCell ref="R28:V28"/>
    <mergeCell ref="D26:E27"/>
    <mergeCell ref="D25:V25"/>
    <mergeCell ref="N22:V22"/>
    <mergeCell ref="A61:D61"/>
    <mergeCell ref="E61:J61"/>
    <mergeCell ref="K61:P61"/>
    <mergeCell ref="Q61:T61"/>
    <mergeCell ref="A60:D60"/>
    <mergeCell ref="Q60:T60"/>
    <mergeCell ref="K60:P60"/>
    <mergeCell ref="E60:J60"/>
    <mergeCell ref="F26:K27"/>
    <mergeCell ref="L26:Q27"/>
    <mergeCell ref="B33:D33"/>
    <mergeCell ref="A41:X45"/>
    <mergeCell ref="R29:V29"/>
    <mergeCell ref="D30:E30"/>
    <mergeCell ref="F30:K30"/>
    <mergeCell ref="I80:P80"/>
    <mergeCell ref="N56:W56"/>
    <mergeCell ref="I76:P76"/>
    <mergeCell ref="I77:P77"/>
    <mergeCell ref="I78:P78"/>
    <mergeCell ref="U60:X60"/>
    <mergeCell ref="U62:X62"/>
    <mergeCell ref="U61:X61"/>
  </mergeCells>
  <conditionalFormatting sqref="A70">
    <cfRule type="cellIs" priority="2" operator="equal">
      <formula>$D$28</formula>
    </cfRule>
  </conditionalFormatting>
  <conditionalFormatting sqref="A71">
    <cfRule type="cellIs" priority="1" operator="equal">
      <formula>$D$28</formula>
    </cfRule>
  </conditionalFormatting>
  <printOptions horizontalCentered="1"/>
  <pageMargins left="0.51" right="0.51" top="0.51" bottom="0.51" header="0" footer="0.31"/>
  <pageSetup orientation="portrait" r:id="rId1"/>
  <headerFooter>
    <oddHeader>&amp;C
&amp;G</oddHeader>
    <oddFooter xml:space="preserve">&amp;C&amp;G&amp;R&amp;"Arial,Normal"&amp;8Página &amp;Pde&amp;N
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Generales!$F$1:$F$2</xm:f>
          </x14:formula1>
          <xm:sqref>I76:P76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0"/>
  <sheetViews>
    <sheetView topLeftCell="A369" workbookViewId="0">
      <selection activeCell="C19" sqref="C19"/>
    </sheetView>
  </sheetViews>
  <sheetFormatPr baseColWidth="10" defaultColWidth="11.42578125" defaultRowHeight="15" x14ac:dyDescent="0.25"/>
  <cols>
    <col min="1" max="1" width="7.140625" style="165" customWidth="1"/>
    <col min="2" max="2" width="56.85546875" style="165" customWidth="1"/>
    <col min="3" max="3" width="83.85546875" style="165" bestFit="1" customWidth="1"/>
    <col min="4" max="16384" width="11.42578125" style="147"/>
  </cols>
  <sheetData>
    <row r="1" spans="1:3" ht="6.6" customHeight="1" x14ac:dyDescent="0.25">
      <c r="A1" s="147"/>
      <c r="B1" s="147"/>
      <c r="C1" s="147"/>
    </row>
    <row r="2" spans="1:3" x14ac:dyDescent="0.25">
      <c r="A2" s="148" t="s">
        <v>73</v>
      </c>
      <c r="B2" s="148"/>
      <c r="C2" s="148"/>
    </row>
    <row r="3" spans="1:3" x14ac:dyDescent="0.25">
      <c r="A3" s="149"/>
      <c r="B3" s="150" t="s">
        <v>74</v>
      </c>
      <c r="C3" s="150"/>
    </row>
    <row r="4" spans="1:3" ht="7.15" customHeight="1" x14ac:dyDescent="0.25">
      <c r="A4" s="149"/>
      <c r="B4" s="151"/>
      <c r="C4" s="151"/>
    </row>
    <row r="5" spans="1:3" x14ac:dyDescent="0.25">
      <c r="A5" s="92" t="s">
        <v>75</v>
      </c>
      <c r="B5" s="152" t="s">
        <v>284</v>
      </c>
      <c r="C5" s="152" t="s">
        <v>285</v>
      </c>
    </row>
    <row r="6" spans="1:3" x14ac:dyDescent="0.25">
      <c r="A6" s="153">
        <v>1</v>
      </c>
      <c r="B6" s="154" t="s">
        <v>286</v>
      </c>
      <c r="C6" s="154" t="s">
        <v>76</v>
      </c>
    </row>
    <row r="7" spans="1:3" x14ac:dyDescent="0.25">
      <c r="A7" s="153">
        <v>2</v>
      </c>
      <c r="B7" s="155" t="s">
        <v>287</v>
      </c>
      <c r="C7" s="154" t="s">
        <v>288</v>
      </c>
    </row>
    <row r="8" spans="1:3" x14ac:dyDescent="0.25">
      <c r="A8" s="153">
        <v>3</v>
      </c>
      <c r="B8" s="154" t="s">
        <v>127</v>
      </c>
      <c r="C8" s="154" t="s">
        <v>128</v>
      </c>
    </row>
    <row r="9" spans="1:3" x14ac:dyDescent="0.25">
      <c r="A9" s="153">
        <v>4</v>
      </c>
      <c r="B9" s="154" t="s">
        <v>289</v>
      </c>
      <c r="C9" s="154" t="s">
        <v>290</v>
      </c>
    </row>
    <row r="10" spans="1:3" x14ac:dyDescent="0.25">
      <c r="A10" s="153">
        <v>5</v>
      </c>
      <c r="B10" s="154" t="s">
        <v>77</v>
      </c>
      <c r="C10" s="154" t="s">
        <v>78</v>
      </c>
    </row>
    <row r="11" spans="1:3" x14ac:dyDescent="0.25">
      <c r="A11" s="153">
        <v>6</v>
      </c>
      <c r="B11" s="156" t="s">
        <v>291</v>
      </c>
      <c r="C11" s="156" t="s">
        <v>292</v>
      </c>
    </row>
    <row r="12" spans="1:3" x14ac:dyDescent="0.25">
      <c r="A12" s="153">
        <v>7</v>
      </c>
      <c r="B12" s="154" t="s">
        <v>293</v>
      </c>
      <c r="C12" s="154" t="s">
        <v>294</v>
      </c>
    </row>
    <row r="13" spans="1:3" x14ac:dyDescent="0.25">
      <c r="A13" s="153">
        <v>8</v>
      </c>
      <c r="B13" s="154" t="s">
        <v>129</v>
      </c>
      <c r="C13" s="154" t="s">
        <v>130</v>
      </c>
    </row>
    <row r="14" spans="1:3" x14ac:dyDescent="0.25">
      <c r="A14" s="153">
        <v>9</v>
      </c>
      <c r="B14" s="154" t="s">
        <v>120</v>
      </c>
      <c r="C14" s="154" t="s">
        <v>121</v>
      </c>
    </row>
    <row r="15" spans="1:3" x14ac:dyDescent="0.25">
      <c r="A15" s="153">
        <v>10</v>
      </c>
      <c r="B15" s="154" t="s">
        <v>124</v>
      </c>
      <c r="C15" s="154" t="s">
        <v>125</v>
      </c>
    </row>
    <row r="16" spans="1:3" x14ac:dyDescent="0.25">
      <c r="A16" s="153">
        <v>11</v>
      </c>
      <c r="B16" s="14" t="s">
        <v>295</v>
      </c>
      <c r="C16" s="156" t="s">
        <v>296</v>
      </c>
    </row>
    <row r="17" spans="1:3" x14ac:dyDescent="0.25">
      <c r="A17" s="153">
        <v>12</v>
      </c>
      <c r="B17" s="154" t="s">
        <v>297</v>
      </c>
      <c r="C17" s="154" t="s">
        <v>298</v>
      </c>
    </row>
    <row r="18" spans="1:3" x14ac:dyDescent="0.25">
      <c r="A18" s="153">
        <v>13</v>
      </c>
      <c r="B18" s="154" t="s">
        <v>122</v>
      </c>
      <c r="C18" s="154" t="s">
        <v>123</v>
      </c>
    </row>
    <row r="19" spans="1:3" x14ac:dyDescent="0.25">
      <c r="A19" s="153">
        <v>14</v>
      </c>
      <c r="B19" s="154" t="s">
        <v>299</v>
      </c>
      <c r="C19" s="154" t="s">
        <v>162</v>
      </c>
    </row>
    <row r="20" spans="1:3" x14ac:dyDescent="0.25">
      <c r="A20" s="153">
        <v>15</v>
      </c>
      <c r="B20" s="154" t="s">
        <v>300</v>
      </c>
      <c r="C20" s="154" t="s">
        <v>301</v>
      </c>
    </row>
    <row r="21" spans="1:3" x14ac:dyDescent="0.25">
      <c r="A21" s="153">
        <v>16</v>
      </c>
      <c r="B21" s="154" t="s">
        <v>302</v>
      </c>
      <c r="C21" s="154" t="s">
        <v>131</v>
      </c>
    </row>
    <row r="22" spans="1:3" ht="25.5" x14ac:dyDescent="0.25">
      <c r="A22" s="153">
        <v>17</v>
      </c>
      <c r="B22" s="154" t="s">
        <v>303</v>
      </c>
      <c r="C22" s="154" t="s">
        <v>304</v>
      </c>
    </row>
    <row r="23" spans="1:3" x14ac:dyDescent="0.25">
      <c r="A23" s="153">
        <v>18</v>
      </c>
      <c r="B23" s="154" t="s">
        <v>305</v>
      </c>
      <c r="C23" s="154" t="s">
        <v>306</v>
      </c>
    </row>
    <row r="24" spans="1:3" x14ac:dyDescent="0.25">
      <c r="A24" s="153">
        <v>19</v>
      </c>
      <c r="B24" s="154" t="s">
        <v>307</v>
      </c>
      <c r="C24" s="154" t="s">
        <v>308</v>
      </c>
    </row>
    <row r="25" spans="1:3" x14ac:dyDescent="0.25">
      <c r="A25" s="153">
        <v>20</v>
      </c>
      <c r="B25" s="154" t="s">
        <v>309</v>
      </c>
      <c r="C25" s="154" t="s">
        <v>310</v>
      </c>
    </row>
    <row r="26" spans="1:3" x14ac:dyDescent="0.25">
      <c r="A26" s="153">
        <v>21</v>
      </c>
      <c r="B26" s="154" t="s">
        <v>311</v>
      </c>
      <c r="C26" s="154" t="s">
        <v>312</v>
      </c>
    </row>
    <row r="27" spans="1:3" x14ac:dyDescent="0.25">
      <c r="A27" s="153">
        <v>22</v>
      </c>
      <c r="B27" s="154" t="s">
        <v>313</v>
      </c>
      <c r="C27" s="154" t="s">
        <v>314</v>
      </c>
    </row>
    <row r="28" spans="1:3" x14ac:dyDescent="0.25">
      <c r="A28" s="153">
        <v>23</v>
      </c>
      <c r="B28" s="154" t="s">
        <v>315</v>
      </c>
      <c r="C28" s="154" t="s">
        <v>316</v>
      </c>
    </row>
    <row r="29" spans="1:3" x14ac:dyDescent="0.25">
      <c r="A29" s="153">
        <v>24</v>
      </c>
      <c r="B29" s="154" t="s">
        <v>317</v>
      </c>
      <c r="C29" s="154" t="s">
        <v>79</v>
      </c>
    </row>
    <row r="30" spans="1:3" x14ac:dyDescent="0.25">
      <c r="A30" s="153">
        <v>25</v>
      </c>
      <c r="B30" s="154" t="s">
        <v>318</v>
      </c>
      <c r="C30" s="154" t="s">
        <v>87</v>
      </c>
    </row>
    <row r="31" spans="1:3" x14ac:dyDescent="0.25">
      <c r="A31" s="153">
        <v>26</v>
      </c>
      <c r="B31" s="154" t="s">
        <v>319</v>
      </c>
      <c r="C31" s="154" t="s">
        <v>320</v>
      </c>
    </row>
    <row r="32" spans="1:3" x14ac:dyDescent="0.25">
      <c r="A32" s="153">
        <v>27</v>
      </c>
      <c r="B32" s="154" t="s">
        <v>321</v>
      </c>
      <c r="C32" s="154" t="s">
        <v>322</v>
      </c>
    </row>
    <row r="33" spans="1:3" x14ac:dyDescent="0.25">
      <c r="A33" s="153">
        <v>28</v>
      </c>
      <c r="B33" s="154" t="s">
        <v>126</v>
      </c>
      <c r="C33" s="155" t="s">
        <v>323</v>
      </c>
    </row>
    <row r="34" spans="1:3" x14ac:dyDescent="0.25">
      <c r="A34" s="153">
        <v>29</v>
      </c>
      <c r="B34" s="154" t="s">
        <v>324</v>
      </c>
      <c r="C34" s="154" t="s">
        <v>234</v>
      </c>
    </row>
    <row r="35" spans="1:3" x14ac:dyDescent="0.25">
      <c r="A35" s="153">
        <v>30</v>
      </c>
      <c r="B35" s="154" t="s">
        <v>325</v>
      </c>
      <c r="C35" s="154" t="s">
        <v>326</v>
      </c>
    </row>
    <row r="36" spans="1:3" x14ac:dyDescent="0.25">
      <c r="A36" s="153">
        <v>31</v>
      </c>
      <c r="B36" s="154" t="s">
        <v>327</v>
      </c>
      <c r="C36" s="154" t="s">
        <v>328</v>
      </c>
    </row>
    <row r="37" spans="1:3" x14ac:dyDescent="0.25">
      <c r="A37" s="153">
        <v>32</v>
      </c>
      <c r="B37" s="154" t="s">
        <v>132</v>
      </c>
      <c r="C37" s="154" t="s">
        <v>133</v>
      </c>
    </row>
    <row r="38" spans="1:3" x14ac:dyDescent="0.25">
      <c r="A38" s="153">
        <v>33</v>
      </c>
      <c r="B38" s="154" t="s">
        <v>329</v>
      </c>
      <c r="C38" s="154" t="s">
        <v>330</v>
      </c>
    </row>
    <row r="39" spans="1:3" x14ac:dyDescent="0.25">
      <c r="A39" s="153">
        <v>34</v>
      </c>
      <c r="B39" s="154" t="s">
        <v>331</v>
      </c>
      <c r="C39" s="154" t="s">
        <v>332</v>
      </c>
    </row>
    <row r="40" spans="1:3" x14ac:dyDescent="0.25">
      <c r="A40" s="153">
        <v>35</v>
      </c>
      <c r="B40" s="14" t="s">
        <v>333</v>
      </c>
      <c r="C40" s="154" t="s">
        <v>334</v>
      </c>
    </row>
    <row r="41" spans="1:3" x14ac:dyDescent="0.25">
      <c r="A41" s="153">
        <v>36</v>
      </c>
      <c r="B41" s="154" t="s">
        <v>235</v>
      </c>
      <c r="C41" s="154" t="s">
        <v>236</v>
      </c>
    </row>
    <row r="42" spans="1:3" x14ac:dyDescent="0.25">
      <c r="A42" s="153">
        <v>37</v>
      </c>
      <c r="B42" s="157" t="s">
        <v>335</v>
      </c>
      <c r="C42" s="154" t="s">
        <v>336</v>
      </c>
    </row>
    <row r="43" spans="1:3" x14ac:dyDescent="0.25">
      <c r="A43" s="153">
        <v>38</v>
      </c>
      <c r="B43" s="154" t="s">
        <v>337</v>
      </c>
      <c r="C43" s="154" t="s">
        <v>338</v>
      </c>
    </row>
    <row r="44" spans="1:3" x14ac:dyDescent="0.25">
      <c r="A44" s="153">
        <v>39</v>
      </c>
      <c r="B44" s="154" t="s">
        <v>339</v>
      </c>
      <c r="C44" s="154" t="s">
        <v>340</v>
      </c>
    </row>
    <row r="45" spans="1:3" x14ac:dyDescent="0.25">
      <c r="A45" s="153">
        <v>40</v>
      </c>
      <c r="B45" s="154" t="s">
        <v>341</v>
      </c>
      <c r="C45" s="154" t="s">
        <v>342</v>
      </c>
    </row>
    <row r="46" spans="1:3" x14ac:dyDescent="0.25">
      <c r="A46" s="153">
        <v>41</v>
      </c>
      <c r="B46" s="154" t="s">
        <v>343</v>
      </c>
      <c r="C46" s="154" t="s">
        <v>136</v>
      </c>
    </row>
    <row r="47" spans="1:3" x14ac:dyDescent="0.25">
      <c r="A47" s="153">
        <v>42</v>
      </c>
      <c r="B47" s="154" t="s">
        <v>344</v>
      </c>
      <c r="C47" s="154" t="s">
        <v>80</v>
      </c>
    </row>
    <row r="48" spans="1:3" x14ac:dyDescent="0.25">
      <c r="A48" s="153">
        <v>43</v>
      </c>
      <c r="B48" s="154" t="s">
        <v>345</v>
      </c>
      <c r="C48" s="154" t="s">
        <v>134</v>
      </c>
    </row>
    <row r="49" spans="1:3" x14ac:dyDescent="0.25">
      <c r="A49" s="153">
        <v>44</v>
      </c>
      <c r="B49" s="154" t="s">
        <v>137</v>
      </c>
      <c r="C49" s="154" t="s">
        <v>138</v>
      </c>
    </row>
    <row r="50" spans="1:3" x14ac:dyDescent="0.25">
      <c r="A50" s="153">
        <v>45</v>
      </c>
      <c r="B50" s="154" t="s">
        <v>346</v>
      </c>
      <c r="C50" s="154" t="s">
        <v>347</v>
      </c>
    </row>
    <row r="51" spans="1:3" x14ac:dyDescent="0.25">
      <c r="A51" s="153">
        <v>46</v>
      </c>
      <c r="B51" s="154" t="s">
        <v>348</v>
      </c>
      <c r="C51" s="154" t="s">
        <v>349</v>
      </c>
    </row>
    <row r="52" spans="1:3" x14ac:dyDescent="0.25">
      <c r="A52" s="153"/>
      <c r="B52" s="154" t="s">
        <v>350</v>
      </c>
      <c r="C52" s="154" t="s">
        <v>351</v>
      </c>
    </row>
    <row r="53" spans="1:3" x14ac:dyDescent="0.25">
      <c r="A53" s="153">
        <v>47</v>
      </c>
      <c r="B53" s="154" t="s">
        <v>352</v>
      </c>
      <c r="C53" s="154" t="s">
        <v>140</v>
      </c>
    </row>
    <row r="54" spans="1:3" x14ac:dyDescent="0.25">
      <c r="A54" s="153">
        <v>48</v>
      </c>
      <c r="B54" s="154" t="s">
        <v>353</v>
      </c>
      <c r="C54" s="154" t="s">
        <v>354</v>
      </c>
    </row>
    <row r="55" spans="1:3" x14ac:dyDescent="0.25">
      <c r="A55" s="153">
        <v>49</v>
      </c>
      <c r="B55" s="154" t="s">
        <v>355</v>
      </c>
      <c r="C55" s="154" t="s">
        <v>356</v>
      </c>
    </row>
    <row r="56" spans="1:3" x14ac:dyDescent="0.25">
      <c r="A56" s="153">
        <v>50</v>
      </c>
      <c r="B56" s="154" t="s">
        <v>357</v>
      </c>
      <c r="C56" s="154" t="s">
        <v>139</v>
      </c>
    </row>
    <row r="57" spans="1:3" x14ac:dyDescent="0.25">
      <c r="A57" s="153">
        <v>51</v>
      </c>
      <c r="B57" s="154" t="s">
        <v>358</v>
      </c>
      <c r="C57" s="154" t="s">
        <v>81</v>
      </c>
    </row>
    <row r="58" spans="1:3" x14ac:dyDescent="0.25">
      <c r="A58" s="153">
        <v>52</v>
      </c>
      <c r="B58" s="154" t="s">
        <v>359</v>
      </c>
      <c r="C58" s="154" t="s">
        <v>82</v>
      </c>
    </row>
    <row r="59" spans="1:3" x14ac:dyDescent="0.25">
      <c r="A59" s="153">
        <v>53</v>
      </c>
      <c r="B59" s="154" t="s">
        <v>360</v>
      </c>
      <c r="C59" s="154" t="s">
        <v>82</v>
      </c>
    </row>
    <row r="60" spans="1:3" x14ac:dyDescent="0.25">
      <c r="A60" s="153">
        <v>54</v>
      </c>
      <c r="B60" s="154" t="s">
        <v>361</v>
      </c>
      <c r="C60" s="154" t="s">
        <v>82</v>
      </c>
    </row>
    <row r="61" spans="1:3" x14ac:dyDescent="0.25">
      <c r="A61" s="153">
        <v>55</v>
      </c>
      <c r="B61" s="154" t="s">
        <v>362</v>
      </c>
      <c r="C61" s="154" t="s">
        <v>363</v>
      </c>
    </row>
    <row r="62" spans="1:3" x14ac:dyDescent="0.25">
      <c r="A62" s="153">
        <v>56</v>
      </c>
      <c r="B62" s="154" t="s">
        <v>364</v>
      </c>
      <c r="C62" s="154" t="s">
        <v>144</v>
      </c>
    </row>
    <row r="63" spans="1:3" x14ac:dyDescent="0.25">
      <c r="A63" s="153">
        <v>57</v>
      </c>
      <c r="B63" s="154" t="s">
        <v>365</v>
      </c>
      <c r="C63" s="154" t="s">
        <v>366</v>
      </c>
    </row>
    <row r="64" spans="1:3" x14ac:dyDescent="0.25">
      <c r="A64" s="153">
        <v>58</v>
      </c>
      <c r="B64" s="154" t="s">
        <v>367</v>
      </c>
      <c r="C64" s="154" t="s">
        <v>83</v>
      </c>
    </row>
    <row r="65" spans="1:3" x14ac:dyDescent="0.25">
      <c r="A65" s="153">
        <v>59</v>
      </c>
      <c r="B65" s="154" t="s">
        <v>368</v>
      </c>
      <c r="C65" s="158" t="s">
        <v>369</v>
      </c>
    </row>
    <row r="66" spans="1:3" x14ac:dyDescent="0.25">
      <c r="A66" s="153">
        <v>60</v>
      </c>
      <c r="B66" s="154" t="s">
        <v>370</v>
      </c>
      <c r="C66" s="158" t="s">
        <v>371</v>
      </c>
    </row>
    <row r="67" spans="1:3" x14ac:dyDescent="0.25">
      <c r="A67" s="153">
        <v>61</v>
      </c>
      <c r="B67" s="159" t="s">
        <v>372</v>
      </c>
      <c r="C67" s="159" t="s">
        <v>143</v>
      </c>
    </row>
    <row r="68" spans="1:3" x14ac:dyDescent="0.25">
      <c r="A68" s="153">
        <v>62</v>
      </c>
      <c r="B68" s="154" t="s">
        <v>373</v>
      </c>
      <c r="C68" s="154" t="s">
        <v>374</v>
      </c>
    </row>
    <row r="69" spans="1:3" x14ac:dyDescent="0.25">
      <c r="A69" s="153">
        <v>63</v>
      </c>
      <c r="B69" s="154" t="s">
        <v>375</v>
      </c>
      <c r="C69" s="154" t="s">
        <v>334</v>
      </c>
    </row>
    <row r="70" spans="1:3" x14ac:dyDescent="0.25">
      <c r="A70" s="153">
        <v>64</v>
      </c>
      <c r="B70" s="154" t="s">
        <v>376</v>
      </c>
      <c r="C70" s="154" t="s">
        <v>84</v>
      </c>
    </row>
    <row r="71" spans="1:3" x14ac:dyDescent="0.25">
      <c r="A71" s="153">
        <v>65</v>
      </c>
      <c r="B71" s="154" t="s">
        <v>377</v>
      </c>
      <c r="C71" s="154" t="s">
        <v>378</v>
      </c>
    </row>
    <row r="72" spans="1:3" x14ac:dyDescent="0.25">
      <c r="A72" s="153">
        <v>66</v>
      </c>
      <c r="B72" s="154" t="s">
        <v>85</v>
      </c>
      <c r="C72" s="154" t="s">
        <v>310</v>
      </c>
    </row>
    <row r="73" spans="1:3" x14ac:dyDescent="0.25">
      <c r="A73" s="153">
        <v>67</v>
      </c>
      <c r="B73" s="154" t="s">
        <v>379</v>
      </c>
      <c r="C73" s="154" t="s">
        <v>380</v>
      </c>
    </row>
    <row r="74" spans="1:3" x14ac:dyDescent="0.25">
      <c r="A74" s="153">
        <v>68</v>
      </c>
      <c r="B74" s="154" t="s">
        <v>381</v>
      </c>
      <c r="C74" s="154" t="s">
        <v>86</v>
      </c>
    </row>
    <row r="75" spans="1:3" x14ac:dyDescent="0.25">
      <c r="A75" s="153">
        <v>69</v>
      </c>
      <c r="B75" s="154" t="s">
        <v>382</v>
      </c>
      <c r="C75" s="154" t="s">
        <v>383</v>
      </c>
    </row>
    <row r="76" spans="1:3" x14ac:dyDescent="0.25">
      <c r="A76" s="153">
        <v>70</v>
      </c>
      <c r="B76" s="154" t="s">
        <v>384</v>
      </c>
      <c r="C76" s="154" t="s">
        <v>385</v>
      </c>
    </row>
    <row r="77" spans="1:3" x14ac:dyDescent="0.25">
      <c r="A77" s="153"/>
      <c r="B77" s="154" t="s">
        <v>386</v>
      </c>
      <c r="C77" s="154" t="s">
        <v>387</v>
      </c>
    </row>
    <row r="78" spans="1:3" x14ac:dyDescent="0.25">
      <c r="A78" s="153">
        <v>71</v>
      </c>
      <c r="B78" s="154" t="s">
        <v>388</v>
      </c>
      <c r="C78" s="154" t="s">
        <v>310</v>
      </c>
    </row>
    <row r="79" spans="1:3" x14ac:dyDescent="0.25">
      <c r="A79" s="153">
        <v>72</v>
      </c>
      <c r="B79" s="154" t="s">
        <v>389</v>
      </c>
      <c r="C79" s="154" t="s">
        <v>390</v>
      </c>
    </row>
    <row r="80" spans="1:3" x14ac:dyDescent="0.25">
      <c r="A80" s="153">
        <v>73</v>
      </c>
      <c r="B80" s="154" t="s">
        <v>391</v>
      </c>
      <c r="C80" s="154" t="s">
        <v>392</v>
      </c>
    </row>
    <row r="81" spans="1:3" x14ac:dyDescent="0.25">
      <c r="A81" s="153">
        <v>74</v>
      </c>
      <c r="B81" s="154" t="s">
        <v>145</v>
      </c>
      <c r="C81" s="154" t="s">
        <v>393</v>
      </c>
    </row>
    <row r="82" spans="1:3" x14ac:dyDescent="0.25">
      <c r="A82" s="153">
        <v>75</v>
      </c>
      <c r="B82" s="154" t="s">
        <v>238</v>
      </c>
      <c r="C82" s="154" t="s">
        <v>394</v>
      </c>
    </row>
    <row r="83" spans="1:3" x14ac:dyDescent="0.25">
      <c r="A83" s="153">
        <v>76</v>
      </c>
      <c r="B83" s="154" t="s">
        <v>395</v>
      </c>
      <c r="C83" s="154" t="s">
        <v>396</v>
      </c>
    </row>
    <row r="84" spans="1:3" x14ac:dyDescent="0.25">
      <c r="A84" s="153">
        <v>77</v>
      </c>
      <c r="B84" s="154" t="s">
        <v>397</v>
      </c>
      <c r="C84" s="154" t="s">
        <v>398</v>
      </c>
    </row>
    <row r="85" spans="1:3" x14ac:dyDescent="0.25">
      <c r="A85" s="153">
        <v>78</v>
      </c>
      <c r="B85" s="154" t="s">
        <v>399</v>
      </c>
      <c r="C85" s="154" t="s">
        <v>400</v>
      </c>
    </row>
    <row r="86" spans="1:3" x14ac:dyDescent="0.25">
      <c r="A86" s="153">
        <v>79</v>
      </c>
      <c r="B86" s="154" t="s">
        <v>401</v>
      </c>
      <c r="C86" s="14" t="s">
        <v>402</v>
      </c>
    </row>
    <row r="87" spans="1:3" x14ac:dyDescent="0.25">
      <c r="A87" s="153">
        <v>80</v>
      </c>
      <c r="B87" s="154" t="s">
        <v>403</v>
      </c>
      <c r="C87" s="154" t="s">
        <v>404</v>
      </c>
    </row>
    <row r="88" spans="1:3" x14ac:dyDescent="0.25">
      <c r="A88" s="153">
        <v>81</v>
      </c>
      <c r="B88" s="154" t="s">
        <v>405</v>
      </c>
      <c r="C88" s="154" t="s">
        <v>88</v>
      </c>
    </row>
    <row r="89" spans="1:3" x14ac:dyDescent="0.25">
      <c r="A89" s="153">
        <v>82</v>
      </c>
      <c r="B89" s="154" t="s">
        <v>406</v>
      </c>
      <c r="C89" s="154" t="s">
        <v>407</v>
      </c>
    </row>
    <row r="90" spans="1:3" x14ac:dyDescent="0.25">
      <c r="A90" s="153">
        <v>83</v>
      </c>
      <c r="B90" s="154" t="s">
        <v>408</v>
      </c>
      <c r="C90" s="154" t="s">
        <v>409</v>
      </c>
    </row>
    <row r="91" spans="1:3" x14ac:dyDescent="0.25">
      <c r="A91" s="153">
        <v>84</v>
      </c>
      <c r="B91" s="154" t="s">
        <v>410</v>
      </c>
      <c r="C91" s="154" t="s">
        <v>89</v>
      </c>
    </row>
    <row r="92" spans="1:3" x14ac:dyDescent="0.25">
      <c r="A92" s="153">
        <v>85</v>
      </c>
      <c r="B92" s="154" t="s">
        <v>239</v>
      </c>
      <c r="C92" s="154" t="s">
        <v>240</v>
      </c>
    </row>
    <row r="93" spans="1:3" x14ac:dyDescent="0.25">
      <c r="A93" s="153">
        <v>86</v>
      </c>
      <c r="B93" s="154" t="s">
        <v>411</v>
      </c>
      <c r="C93" s="154" t="s">
        <v>412</v>
      </c>
    </row>
    <row r="94" spans="1:3" x14ac:dyDescent="0.25">
      <c r="A94" s="153">
        <v>87</v>
      </c>
      <c r="B94" s="154" t="s">
        <v>413</v>
      </c>
      <c r="C94" s="154" t="s">
        <v>237</v>
      </c>
    </row>
    <row r="95" spans="1:3" x14ac:dyDescent="0.25">
      <c r="A95" s="153">
        <v>88</v>
      </c>
      <c r="B95" s="154" t="s">
        <v>414</v>
      </c>
      <c r="C95" s="154" t="s">
        <v>415</v>
      </c>
    </row>
    <row r="96" spans="1:3" x14ac:dyDescent="0.25">
      <c r="A96" s="153">
        <v>89</v>
      </c>
      <c r="B96" s="154" t="s">
        <v>416</v>
      </c>
      <c r="C96" s="154" t="s">
        <v>417</v>
      </c>
    </row>
    <row r="97" spans="1:3" x14ac:dyDescent="0.25">
      <c r="A97" s="153">
        <v>90</v>
      </c>
      <c r="B97" s="154" t="s">
        <v>418</v>
      </c>
      <c r="C97" s="154" t="s">
        <v>419</v>
      </c>
    </row>
    <row r="98" spans="1:3" x14ac:dyDescent="0.25">
      <c r="A98" s="153"/>
      <c r="B98" s="154" t="s">
        <v>420</v>
      </c>
      <c r="C98" s="154" t="s">
        <v>421</v>
      </c>
    </row>
    <row r="99" spans="1:3" x14ac:dyDescent="0.25">
      <c r="A99" s="153">
        <v>91</v>
      </c>
      <c r="B99" s="154" t="s">
        <v>422</v>
      </c>
      <c r="C99" s="154" t="s">
        <v>423</v>
      </c>
    </row>
    <row r="100" spans="1:3" x14ac:dyDescent="0.25">
      <c r="A100" s="153"/>
      <c r="B100" s="154" t="s">
        <v>424</v>
      </c>
      <c r="C100" s="154" t="s">
        <v>425</v>
      </c>
    </row>
    <row r="101" spans="1:3" x14ac:dyDescent="0.25">
      <c r="A101" s="153">
        <v>92</v>
      </c>
      <c r="B101" s="154" t="s">
        <v>426</v>
      </c>
      <c r="C101" s="154" t="s">
        <v>146</v>
      </c>
    </row>
    <row r="102" spans="1:3" x14ac:dyDescent="0.25">
      <c r="A102" s="153">
        <v>93</v>
      </c>
      <c r="B102" s="154" t="s">
        <v>427</v>
      </c>
      <c r="C102" s="154" t="s">
        <v>428</v>
      </c>
    </row>
    <row r="103" spans="1:3" x14ac:dyDescent="0.25">
      <c r="A103" s="153">
        <v>94</v>
      </c>
      <c r="B103" s="154" t="s">
        <v>429</v>
      </c>
      <c r="C103" s="154" t="s">
        <v>430</v>
      </c>
    </row>
    <row r="104" spans="1:3" x14ac:dyDescent="0.25">
      <c r="A104" s="153">
        <v>95</v>
      </c>
      <c r="B104" s="154" t="s">
        <v>431</v>
      </c>
      <c r="C104" s="154" t="s">
        <v>432</v>
      </c>
    </row>
    <row r="105" spans="1:3" x14ac:dyDescent="0.25">
      <c r="A105" s="153">
        <v>96</v>
      </c>
      <c r="B105" s="154" t="s">
        <v>433</v>
      </c>
      <c r="C105" s="154" t="s">
        <v>434</v>
      </c>
    </row>
    <row r="106" spans="1:3" x14ac:dyDescent="0.25">
      <c r="A106" s="153">
        <v>97</v>
      </c>
      <c r="B106" s="154" t="s">
        <v>435</v>
      </c>
      <c r="C106" s="154" t="s">
        <v>90</v>
      </c>
    </row>
    <row r="107" spans="1:3" x14ac:dyDescent="0.25">
      <c r="A107" s="153">
        <v>98</v>
      </c>
      <c r="B107" s="154" t="s">
        <v>436</v>
      </c>
      <c r="C107" s="154" t="s">
        <v>437</v>
      </c>
    </row>
    <row r="108" spans="1:3" x14ac:dyDescent="0.25">
      <c r="A108" s="153">
        <v>99</v>
      </c>
      <c r="B108" s="154" t="s">
        <v>438</v>
      </c>
      <c r="C108" s="154"/>
    </row>
    <row r="109" spans="1:3" x14ac:dyDescent="0.25">
      <c r="A109" s="153">
        <v>100</v>
      </c>
      <c r="B109" s="154" t="s">
        <v>439</v>
      </c>
      <c r="C109" s="154" t="s">
        <v>440</v>
      </c>
    </row>
    <row r="110" spans="1:3" x14ac:dyDescent="0.25">
      <c r="A110" s="153">
        <v>101</v>
      </c>
      <c r="B110" s="154" t="s">
        <v>441</v>
      </c>
      <c r="C110" s="154" t="s">
        <v>442</v>
      </c>
    </row>
    <row r="111" spans="1:3" x14ac:dyDescent="0.25">
      <c r="A111" s="153">
        <v>102</v>
      </c>
      <c r="B111" s="154" t="s">
        <v>443</v>
      </c>
      <c r="C111" s="154" t="s">
        <v>444</v>
      </c>
    </row>
    <row r="112" spans="1:3" x14ac:dyDescent="0.25">
      <c r="A112" s="153">
        <v>103</v>
      </c>
      <c r="B112" s="154" t="s">
        <v>147</v>
      </c>
      <c r="C112" s="154" t="s">
        <v>148</v>
      </c>
    </row>
    <row r="113" spans="1:3" x14ac:dyDescent="0.25">
      <c r="A113" s="153">
        <v>104</v>
      </c>
      <c r="B113" s="154" t="s">
        <v>445</v>
      </c>
      <c r="C113" s="154" t="s">
        <v>446</v>
      </c>
    </row>
    <row r="114" spans="1:3" x14ac:dyDescent="0.25">
      <c r="A114" s="153">
        <v>105</v>
      </c>
      <c r="B114" s="154" t="s">
        <v>447</v>
      </c>
      <c r="C114" s="154" t="s">
        <v>448</v>
      </c>
    </row>
    <row r="115" spans="1:3" x14ac:dyDescent="0.25">
      <c r="A115" s="153">
        <v>106</v>
      </c>
      <c r="B115" s="154" t="s">
        <v>449</v>
      </c>
      <c r="C115" s="154" t="s">
        <v>450</v>
      </c>
    </row>
    <row r="116" spans="1:3" x14ac:dyDescent="0.25">
      <c r="A116" s="153">
        <v>107</v>
      </c>
      <c r="B116" s="154" t="s">
        <v>451</v>
      </c>
      <c r="C116" s="154" t="s">
        <v>452</v>
      </c>
    </row>
    <row r="117" spans="1:3" x14ac:dyDescent="0.25">
      <c r="A117" s="153">
        <v>108</v>
      </c>
      <c r="B117" s="154" t="s">
        <v>453</v>
      </c>
      <c r="C117" s="154" t="s">
        <v>454</v>
      </c>
    </row>
    <row r="118" spans="1:3" x14ac:dyDescent="0.25">
      <c r="A118" s="153">
        <v>109</v>
      </c>
      <c r="B118" s="154" t="s">
        <v>455</v>
      </c>
      <c r="C118" s="154" t="s">
        <v>149</v>
      </c>
    </row>
    <row r="119" spans="1:3" x14ac:dyDescent="0.25">
      <c r="A119" s="153">
        <v>110</v>
      </c>
      <c r="B119" s="154" t="s">
        <v>151</v>
      </c>
      <c r="C119" s="154" t="s">
        <v>152</v>
      </c>
    </row>
    <row r="120" spans="1:3" x14ac:dyDescent="0.25">
      <c r="A120" s="153">
        <v>111</v>
      </c>
      <c r="B120" s="154" t="s">
        <v>456</v>
      </c>
      <c r="C120" s="154" t="s">
        <v>150</v>
      </c>
    </row>
    <row r="121" spans="1:3" x14ac:dyDescent="0.25">
      <c r="A121" s="153">
        <v>112</v>
      </c>
      <c r="B121" s="154" t="s">
        <v>457</v>
      </c>
      <c r="C121" s="154" t="s">
        <v>458</v>
      </c>
    </row>
    <row r="122" spans="1:3" x14ac:dyDescent="0.25">
      <c r="A122" s="153">
        <v>113</v>
      </c>
      <c r="B122" s="154" t="s">
        <v>459</v>
      </c>
      <c r="C122" s="154" t="s">
        <v>153</v>
      </c>
    </row>
    <row r="123" spans="1:3" x14ac:dyDescent="0.25">
      <c r="A123" s="153">
        <v>114</v>
      </c>
      <c r="B123" s="154" t="s">
        <v>460</v>
      </c>
      <c r="C123" s="154" t="s">
        <v>461</v>
      </c>
    </row>
    <row r="124" spans="1:3" x14ac:dyDescent="0.25">
      <c r="A124" s="153">
        <v>115</v>
      </c>
      <c r="B124" s="154" t="s">
        <v>462</v>
      </c>
      <c r="C124" s="154" t="s">
        <v>463</v>
      </c>
    </row>
    <row r="125" spans="1:3" x14ac:dyDescent="0.25">
      <c r="A125" s="153">
        <v>116</v>
      </c>
      <c r="B125" s="154" t="s">
        <v>464</v>
      </c>
      <c r="C125" s="154" t="s">
        <v>465</v>
      </c>
    </row>
    <row r="126" spans="1:3" x14ac:dyDescent="0.25">
      <c r="A126" s="153">
        <v>117</v>
      </c>
      <c r="B126" s="154" t="s">
        <v>154</v>
      </c>
      <c r="C126" s="154" t="s">
        <v>155</v>
      </c>
    </row>
    <row r="127" spans="1:3" x14ac:dyDescent="0.25">
      <c r="A127" s="153">
        <v>118</v>
      </c>
      <c r="B127" s="154" t="s">
        <v>466</v>
      </c>
      <c r="C127" s="160" t="s">
        <v>467</v>
      </c>
    </row>
    <row r="128" spans="1:3" x14ac:dyDescent="0.25">
      <c r="A128" s="153">
        <v>119</v>
      </c>
      <c r="B128" s="154" t="s">
        <v>468</v>
      </c>
      <c r="C128" s="154" t="s">
        <v>469</v>
      </c>
    </row>
    <row r="129" spans="1:3" x14ac:dyDescent="0.25">
      <c r="A129" s="153">
        <v>120</v>
      </c>
      <c r="B129" s="154" t="s">
        <v>470</v>
      </c>
      <c r="C129" s="154" t="s">
        <v>471</v>
      </c>
    </row>
    <row r="130" spans="1:3" x14ac:dyDescent="0.25">
      <c r="A130" s="153">
        <v>121</v>
      </c>
      <c r="B130" s="154" t="s">
        <v>472</v>
      </c>
      <c r="C130" s="154" t="s">
        <v>473</v>
      </c>
    </row>
    <row r="131" spans="1:3" x14ac:dyDescent="0.25">
      <c r="A131" s="153">
        <v>122</v>
      </c>
      <c r="B131" s="154" t="s">
        <v>242</v>
      </c>
      <c r="C131" s="154" t="s">
        <v>474</v>
      </c>
    </row>
    <row r="132" spans="1:3" x14ac:dyDescent="0.25">
      <c r="A132" s="153"/>
      <c r="B132" s="154" t="s">
        <v>475</v>
      </c>
      <c r="C132" s="154" t="s">
        <v>476</v>
      </c>
    </row>
    <row r="133" spans="1:3" x14ac:dyDescent="0.25">
      <c r="A133" s="153">
        <v>123</v>
      </c>
      <c r="B133" s="154" t="s">
        <v>477</v>
      </c>
      <c r="C133" s="154" t="s">
        <v>156</v>
      </c>
    </row>
    <row r="134" spans="1:3" x14ac:dyDescent="0.25">
      <c r="A134" s="153">
        <v>124</v>
      </c>
      <c r="B134" s="154" t="s">
        <v>478</v>
      </c>
      <c r="C134" s="154" t="s">
        <v>479</v>
      </c>
    </row>
    <row r="135" spans="1:3" x14ac:dyDescent="0.25">
      <c r="A135" s="153">
        <v>125</v>
      </c>
      <c r="B135" s="160" t="s">
        <v>480</v>
      </c>
      <c r="C135" s="160" t="s">
        <v>481</v>
      </c>
    </row>
    <row r="136" spans="1:3" x14ac:dyDescent="0.25">
      <c r="A136" s="153">
        <v>126</v>
      </c>
      <c r="B136" s="154" t="s">
        <v>482</v>
      </c>
      <c r="C136" s="154" t="s">
        <v>177</v>
      </c>
    </row>
    <row r="137" spans="1:3" x14ac:dyDescent="0.25">
      <c r="A137" s="153">
        <v>127</v>
      </c>
      <c r="B137" s="154" t="s">
        <v>483</v>
      </c>
      <c r="C137" s="154" t="s">
        <v>157</v>
      </c>
    </row>
    <row r="138" spans="1:3" x14ac:dyDescent="0.25">
      <c r="A138" s="153">
        <v>128</v>
      </c>
      <c r="B138" s="154" t="s">
        <v>484</v>
      </c>
      <c r="C138" s="154" t="s">
        <v>485</v>
      </c>
    </row>
    <row r="139" spans="1:3" x14ac:dyDescent="0.25">
      <c r="A139" s="153">
        <v>129</v>
      </c>
      <c r="B139" s="154" t="s">
        <v>486</v>
      </c>
      <c r="C139" s="154" t="s">
        <v>91</v>
      </c>
    </row>
    <row r="140" spans="1:3" ht="25.5" x14ac:dyDescent="0.25">
      <c r="A140" s="153">
        <v>130</v>
      </c>
      <c r="B140" s="154" t="s">
        <v>487</v>
      </c>
      <c r="C140" s="154" t="s">
        <v>488</v>
      </c>
    </row>
    <row r="141" spans="1:3" x14ac:dyDescent="0.25">
      <c r="A141" s="153"/>
      <c r="B141" s="154" t="s">
        <v>489</v>
      </c>
      <c r="C141" s="154" t="s">
        <v>490</v>
      </c>
    </row>
    <row r="142" spans="1:3" ht="25.5" x14ac:dyDescent="0.25">
      <c r="A142" s="153">
        <v>131</v>
      </c>
      <c r="B142" s="154" t="s">
        <v>491</v>
      </c>
      <c r="C142" s="154" t="s">
        <v>492</v>
      </c>
    </row>
    <row r="143" spans="1:3" x14ac:dyDescent="0.25">
      <c r="A143" s="153">
        <v>132</v>
      </c>
      <c r="B143" s="154" t="s">
        <v>493</v>
      </c>
      <c r="C143" s="154" t="s">
        <v>494</v>
      </c>
    </row>
    <row r="144" spans="1:3" x14ac:dyDescent="0.25">
      <c r="A144" s="153">
        <v>133</v>
      </c>
      <c r="B144" s="154" t="s">
        <v>495</v>
      </c>
      <c r="C144" s="154" t="s">
        <v>496</v>
      </c>
    </row>
    <row r="145" spans="1:3" x14ac:dyDescent="0.25">
      <c r="A145" s="153">
        <v>134</v>
      </c>
      <c r="B145" s="154" t="s">
        <v>497</v>
      </c>
      <c r="C145" s="154" t="s">
        <v>498</v>
      </c>
    </row>
    <row r="146" spans="1:3" x14ac:dyDescent="0.25">
      <c r="A146" s="153">
        <v>135</v>
      </c>
      <c r="B146" s="154" t="s">
        <v>499</v>
      </c>
      <c r="C146" s="154" t="s">
        <v>159</v>
      </c>
    </row>
    <row r="147" spans="1:3" x14ac:dyDescent="0.25">
      <c r="A147" s="153">
        <v>136</v>
      </c>
      <c r="B147" s="154" t="s">
        <v>500</v>
      </c>
      <c r="C147" s="154" t="s">
        <v>160</v>
      </c>
    </row>
    <row r="148" spans="1:3" x14ac:dyDescent="0.25">
      <c r="A148" s="153">
        <v>137</v>
      </c>
      <c r="B148" s="154" t="s">
        <v>501</v>
      </c>
      <c r="C148" s="154" t="s">
        <v>502</v>
      </c>
    </row>
    <row r="149" spans="1:3" x14ac:dyDescent="0.25">
      <c r="A149" s="153">
        <v>138</v>
      </c>
      <c r="B149" s="154" t="s">
        <v>503</v>
      </c>
      <c r="C149" s="154" t="s">
        <v>310</v>
      </c>
    </row>
    <row r="150" spans="1:3" x14ac:dyDescent="0.25">
      <c r="A150" s="153">
        <v>139</v>
      </c>
      <c r="B150" s="154" t="s">
        <v>504</v>
      </c>
      <c r="C150" s="154" t="s">
        <v>93</v>
      </c>
    </row>
    <row r="151" spans="1:3" x14ac:dyDescent="0.25">
      <c r="A151" s="153">
        <v>140</v>
      </c>
      <c r="B151" s="154" t="s">
        <v>505</v>
      </c>
      <c r="C151" s="154" t="s">
        <v>506</v>
      </c>
    </row>
    <row r="152" spans="1:3" x14ac:dyDescent="0.25">
      <c r="A152" s="153">
        <v>141</v>
      </c>
      <c r="B152" s="154" t="s">
        <v>507</v>
      </c>
      <c r="C152" s="154" t="s">
        <v>506</v>
      </c>
    </row>
    <row r="153" spans="1:3" x14ac:dyDescent="0.25">
      <c r="A153" s="153">
        <v>142</v>
      </c>
      <c r="B153" s="154" t="s">
        <v>508</v>
      </c>
      <c r="C153" s="154" t="s">
        <v>158</v>
      </c>
    </row>
    <row r="154" spans="1:3" x14ac:dyDescent="0.25">
      <c r="A154" s="153">
        <v>143</v>
      </c>
      <c r="B154" s="154" t="s">
        <v>509</v>
      </c>
      <c r="C154" s="154" t="s">
        <v>510</v>
      </c>
    </row>
    <row r="155" spans="1:3" x14ac:dyDescent="0.25">
      <c r="A155" s="153">
        <v>144</v>
      </c>
      <c r="B155" s="154" t="s">
        <v>511</v>
      </c>
      <c r="C155" s="154" t="s">
        <v>241</v>
      </c>
    </row>
    <row r="156" spans="1:3" x14ac:dyDescent="0.25">
      <c r="A156" s="153">
        <v>145</v>
      </c>
      <c r="B156" s="154" t="s">
        <v>512</v>
      </c>
      <c r="C156" s="154" t="s">
        <v>513</v>
      </c>
    </row>
    <row r="157" spans="1:3" x14ac:dyDescent="0.25">
      <c r="A157" s="153">
        <v>146</v>
      </c>
      <c r="B157" s="154" t="s">
        <v>514</v>
      </c>
      <c r="C157" s="154" t="s">
        <v>515</v>
      </c>
    </row>
    <row r="158" spans="1:3" x14ac:dyDescent="0.25">
      <c r="A158" s="153"/>
      <c r="B158" s="154" t="s">
        <v>516</v>
      </c>
      <c r="C158" s="154" t="s">
        <v>517</v>
      </c>
    </row>
    <row r="159" spans="1:3" x14ac:dyDescent="0.25">
      <c r="A159" s="153">
        <v>147</v>
      </c>
      <c r="B159" s="154" t="s">
        <v>243</v>
      </c>
      <c r="C159" s="154" t="s">
        <v>244</v>
      </c>
    </row>
    <row r="160" spans="1:3" x14ac:dyDescent="0.25">
      <c r="A160" s="153">
        <v>148</v>
      </c>
      <c r="B160" s="154" t="s">
        <v>246</v>
      </c>
      <c r="C160" s="154" t="s">
        <v>94</v>
      </c>
    </row>
    <row r="161" spans="1:3" x14ac:dyDescent="0.25">
      <c r="A161" s="153">
        <v>149</v>
      </c>
      <c r="B161" s="154" t="s">
        <v>518</v>
      </c>
      <c r="C161" s="154" t="s">
        <v>245</v>
      </c>
    </row>
    <row r="162" spans="1:3" x14ac:dyDescent="0.25">
      <c r="A162" s="153">
        <v>150</v>
      </c>
      <c r="B162" s="154" t="s">
        <v>519</v>
      </c>
      <c r="C162" s="154" t="s">
        <v>310</v>
      </c>
    </row>
    <row r="163" spans="1:3" x14ac:dyDescent="0.25">
      <c r="A163" s="153">
        <v>151</v>
      </c>
      <c r="B163" s="154" t="s">
        <v>520</v>
      </c>
      <c r="C163" s="154" t="s">
        <v>521</v>
      </c>
    </row>
    <row r="164" spans="1:3" x14ac:dyDescent="0.25">
      <c r="A164" s="153">
        <v>152</v>
      </c>
      <c r="B164" s="154" t="s">
        <v>522</v>
      </c>
      <c r="C164" s="154" t="s">
        <v>161</v>
      </c>
    </row>
    <row r="165" spans="1:3" x14ac:dyDescent="0.25">
      <c r="A165" s="153">
        <v>153</v>
      </c>
      <c r="B165" s="154" t="s">
        <v>523</v>
      </c>
      <c r="C165" s="154" t="s">
        <v>524</v>
      </c>
    </row>
    <row r="166" spans="1:3" x14ac:dyDescent="0.25">
      <c r="A166" s="153">
        <v>154</v>
      </c>
      <c r="B166" s="154" t="s">
        <v>525</v>
      </c>
      <c r="C166" s="154" t="s">
        <v>526</v>
      </c>
    </row>
    <row r="167" spans="1:3" x14ac:dyDescent="0.25">
      <c r="A167" s="153">
        <v>155</v>
      </c>
      <c r="B167" s="154" t="s">
        <v>95</v>
      </c>
      <c r="C167" s="154" t="s">
        <v>96</v>
      </c>
    </row>
    <row r="168" spans="1:3" x14ac:dyDescent="0.25">
      <c r="A168" s="153">
        <v>156</v>
      </c>
      <c r="B168" s="161" t="s">
        <v>527</v>
      </c>
      <c r="C168" s="154" t="s">
        <v>247</v>
      </c>
    </row>
    <row r="169" spans="1:3" ht="25.5" x14ac:dyDescent="0.25">
      <c r="A169" s="153">
        <v>157</v>
      </c>
      <c r="B169" s="154" t="s">
        <v>528</v>
      </c>
      <c r="C169" s="154" t="s">
        <v>529</v>
      </c>
    </row>
    <row r="170" spans="1:3" x14ac:dyDescent="0.25">
      <c r="A170" s="153">
        <v>158</v>
      </c>
      <c r="B170" s="154" t="s">
        <v>248</v>
      </c>
      <c r="C170" s="154" t="s">
        <v>249</v>
      </c>
    </row>
    <row r="171" spans="1:3" x14ac:dyDescent="0.25">
      <c r="A171" s="153">
        <v>159</v>
      </c>
      <c r="B171" s="154" t="s">
        <v>530</v>
      </c>
      <c r="C171" s="154" t="s">
        <v>531</v>
      </c>
    </row>
    <row r="172" spans="1:3" x14ac:dyDescent="0.25">
      <c r="A172" s="153">
        <v>160</v>
      </c>
      <c r="B172" s="154" t="s">
        <v>532</v>
      </c>
      <c r="C172" s="154" t="s">
        <v>533</v>
      </c>
    </row>
    <row r="173" spans="1:3" x14ac:dyDescent="0.25">
      <c r="A173" s="153">
        <v>161</v>
      </c>
      <c r="B173" s="154" t="s">
        <v>534</v>
      </c>
      <c r="C173" s="154" t="s">
        <v>294</v>
      </c>
    </row>
    <row r="174" spans="1:3" x14ac:dyDescent="0.25">
      <c r="A174" s="153">
        <v>162</v>
      </c>
      <c r="B174" s="154" t="s">
        <v>535</v>
      </c>
      <c r="C174" s="154" t="s">
        <v>536</v>
      </c>
    </row>
    <row r="175" spans="1:3" x14ac:dyDescent="0.25">
      <c r="A175" s="153">
        <v>163</v>
      </c>
      <c r="B175" s="154" t="s">
        <v>537</v>
      </c>
      <c r="C175" s="154" t="s">
        <v>251</v>
      </c>
    </row>
    <row r="176" spans="1:3" x14ac:dyDescent="0.25">
      <c r="A176" s="153">
        <v>164</v>
      </c>
      <c r="B176" s="154" t="s">
        <v>538</v>
      </c>
      <c r="C176" s="154" t="s">
        <v>539</v>
      </c>
    </row>
    <row r="177" spans="1:3" x14ac:dyDescent="0.25">
      <c r="A177" s="153">
        <v>165</v>
      </c>
      <c r="B177" s="154" t="s">
        <v>540</v>
      </c>
      <c r="C177" s="154" t="s">
        <v>541</v>
      </c>
    </row>
    <row r="178" spans="1:3" x14ac:dyDescent="0.25">
      <c r="A178" s="153">
        <v>166</v>
      </c>
      <c r="B178" s="154" t="s">
        <v>542</v>
      </c>
      <c r="C178" s="154" t="s">
        <v>543</v>
      </c>
    </row>
    <row r="179" spans="1:3" x14ac:dyDescent="0.25">
      <c r="A179" s="153">
        <v>167</v>
      </c>
      <c r="B179" s="154" t="s">
        <v>544</v>
      </c>
      <c r="C179" s="157" t="s">
        <v>545</v>
      </c>
    </row>
    <row r="180" spans="1:3" x14ac:dyDescent="0.25">
      <c r="A180" s="153">
        <v>168</v>
      </c>
      <c r="B180" s="154" t="s">
        <v>546</v>
      </c>
      <c r="C180" s="157" t="s">
        <v>547</v>
      </c>
    </row>
    <row r="181" spans="1:3" x14ac:dyDescent="0.25">
      <c r="A181" s="153">
        <v>169</v>
      </c>
      <c r="B181" s="154" t="s">
        <v>548</v>
      </c>
      <c r="C181" s="154" t="s">
        <v>549</v>
      </c>
    </row>
    <row r="182" spans="1:3" x14ac:dyDescent="0.25">
      <c r="A182" s="153">
        <v>170</v>
      </c>
      <c r="B182" s="154" t="s">
        <v>167</v>
      </c>
      <c r="C182" s="154" t="s">
        <v>168</v>
      </c>
    </row>
    <row r="183" spans="1:3" x14ac:dyDescent="0.25">
      <c r="A183" s="153">
        <v>171</v>
      </c>
      <c r="B183" s="154" t="s">
        <v>550</v>
      </c>
      <c r="C183" s="154" t="s">
        <v>551</v>
      </c>
    </row>
    <row r="184" spans="1:3" x14ac:dyDescent="0.25">
      <c r="A184" s="153">
        <v>172</v>
      </c>
      <c r="B184" s="154" t="s">
        <v>552</v>
      </c>
      <c r="C184" s="154" t="s">
        <v>551</v>
      </c>
    </row>
    <row r="185" spans="1:3" x14ac:dyDescent="0.25">
      <c r="A185" s="153">
        <v>173</v>
      </c>
      <c r="B185" s="157" t="s">
        <v>553</v>
      </c>
      <c r="C185" s="154" t="s">
        <v>554</v>
      </c>
    </row>
    <row r="186" spans="1:3" x14ac:dyDescent="0.25">
      <c r="A186" s="153">
        <v>174</v>
      </c>
      <c r="B186" s="154" t="s">
        <v>555</v>
      </c>
      <c r="C186" s="154" t="s">
        <v>171</v>
      </c>
    </row>
    <row r="187" spans="1:3" x14ac:dyDescent="0.25">
      <c r="A187" s="153">
        <v>175</v>
      </c>
      <c r="B187" s="154" t="s">
        <v>556</v>
      </c>
      <c r="C187" s="154" t="s">
        <v>557</v>
      </c>
    </row>
    <row r="188" spans="1:3" x14ac:dyDescent="0.25">
      <c r="A188" s="153">
        <v>176</v>
      </c>
      <c r="B188" s="154" t="s">
        <v>558</v>
      </c>
      <c r="C188" s="154" t="s">
        <v>164</v>
      </c>
    </row>
    <row r="189" spans="1:3" x14ac:dyDescent="0.25">
      <c r="A189" s="153">
        <v>177</v>
      </c>
      <c r="B189" s="154" t="s">
        <v>559</v>
      </c>
      <c r="C189" s="154" t="s">
        <v>560</v>
      </c>
    </row>
    <row r="190" spans="1:3" x14ac:dyDescent="0.25">
      <c r="A190" s="153">
        <v>178</v>
      </c>
      <c r="B190" s="154" t="s">
        <v>142</v>
      </c>
      <c r="C190" s="154" t="s">
        <v>561</v>
      </c>
    </row>
    <row r="191" spans="1:3" x14ac:dyDescent="0.25">
      <c r="A191" s="153">
        <v>179</v>
      </c>
      <c r="B191" s="154" t="s">
        <v>562</v>
      </c>
      <c r="C191" s="154" t="s">
        <v>563</v>
      </c>
    </row>
    <row r="192" spans="1:3" x14ac:dyDescent="0.25">
      <c r="A192" s="153">
        <v>180</v>
      </c>
      <c r="B192" s="154" t="s">
        <v>282</v>
      </c>
      <c r="C192" s="154" t="s">
        <v>283</v>
      </c>
    </row>
    <row r="193" spans="1:3" x14ac:dyDescent="0.25">
      <c r="A193" s="153">
        <v>181</v>
      </c>
      <c r="B193" s="154" t="s">
        <v>163</v>
      </c>
      <c r="C193" s="154" t="s">
        <v>564</v>
      </c>
    </row>
    <row r="194" spans="1:3" x14ac:dyDescent="0.25">
      <c r="A194" s="153">
        <v>182</v>
      </c>
      <c r="B194" s="154" t="s">
        <v>565</v>
      </c>
      <c r="C194" s="154" t="s">
        <v>566</v>
      </c>
    </row>
    <row r="195" spans="1:3" x14ac:dyDescent="0.25">
      <c r="A195" s="153">
        <v>183</v>
      </c>
      <c r="B195" s="154" t="s">
        <v>567</v>
      </c>
      <c r="C195" s="154" t="s">
        <v>568</v>
      </c>
    </row>
    <row r="196" spans="1:3" x14ac:dyDescent="0.25">
      <c r="A196" s="153">
        <v>184</v>
      </c>
      <c r="B196" s="154" t="s">
        <v>569</v>
      </c>
      <c r="C196" s="154" t="s">
        <v>165</v>
      </c>
    </row>
    <row r="197" spans="1:3" x14ac:dyDescent="0.25">
      <c r="A197" s="153">
        <v>185</v>
      </c>
      <c r="B197" s="154" t="s">
        <v>570</v>
      </c>
      <c r="C197" s="154" t="s">
        <v>250</v>
      </c>
    </row>
    <row r="198" spans="1:3" x14ac:dyDescent="0.25">
      <c r="A198" s="153">
        <v>186</v>
      </c>
      <c r="B198" s="160" t="s">
        <v>571</v>
      </c>
      <c r="C198" s="154" t="s">
        <v>572</v>
      </c>
    </row>
    <row r="199" spans="1:3" x14ac:dyDescent="0.25">
      <c r="A199" s="153">
        <v>187</v>
      </c>
      <c r="B199" s="154" t="s">
        <v>573</v>
      </c>
      <c r="C199" s="154" t="s">
        <v>574</v>
      </c>
    </row>
    <row r="200" spans="1:3" x14ac:dyDescent="0.25">
      <c r="A200" s="153">
        <v>188</v>
      </c>
      <c r="B200" s="154" t="s">
        <v>575</v>
      </c>
      <c r="C200" s="154" t="s">
        <v>166</v>
      </c>
    </row>
    <row r="201" spans="1:3" x14ac:dyDescent="0.25">
      <c r="A201" s="153">
        <v>189</v>
      </c>
      <c r="B201" s="154" t="s">
        <v>576</v>
      </c>
      <c r="C201" s="154" t="s">
        <v>577</v>
      </c>
    </row>
    <row r="202" spans="1:3" x14ac:dyDescent="0.25">
      <c r="A202" s="153">
        <v>190</v>
      </c>
      <c r="B202" s="154" t="s">
        <v>578</v>
      </c>
      <c r="C202" s="154" t="s">
        <v>579</v>
      </c>
    </row>
    <row r="203" spans="1:3" x14ac:dyDescent="0.25">
      <c r="A203" s="153">
        <v>191</v>
      </c>
      <c r="B203" s="154" t="s">
        <v>580</v>
      </c>
      <c r="C203" s="154" t="s">
        <v>170</v>
      </c>
    </row>
    <row r="204" spans="1:3" ht="25.5" x14ac:dyDescent="0.25">
      <c r="A204" s="153">
        <v>192</v>
      </c>
      <c r="B204" s="154" t="s">
        <v>581</v>
      </c>
      <c r="C204" s="154" t="s">
        <v>582</v>
      </c>
    </row>
    <row r="205" spans="1:3" ht="25.5" x14ac:dyDescent="0.25">
      <c r="A205" s="153">
        <v>193</v>
      </c>
      <c r="B205" s="154" t="s">
        <v>583</v>
      </c>
      <c r="C205" s="154" t="s">
        <v>584</v>
      </c>
    </row>
    <row r="206" spans="1:3" x14ac:dyDescent="0.25">
      <c r="A206" s="153">
        <v>194</v>
      </c>
      <c r="B206" s="154" t="s">
        <v>585</v>
      </c>
      <c r="C206" s="154" t="s">
        <v>97</v>
      </c>
    </row>
    <row r="207" spans="1:3" x14ac:dyDescent="0.25">
      <c r="A207" s="153">
        <v>195</v>
      </c>
      <c r="B207" s="154" t="s">
        <v>586</v>
      </c>
      <c r="C207" s="154" t="s">
        <v>587</v>
      </c>
    </row>
    <row r="208" spans="1:3" x14ac:dyDescent="0.25">
      <c r="A208" s="153">
        <v>196</v>
      </c>
      <c r="B208" s="157" t="s">
        <v>588</v>
      </c>
      <c r="C208" s="154" t="s">
        <v>589</v>
      </c>
    </row>
    <row r="209" spans="1:3" x14ac:dyDescent="0.25">
      <c r="A209" s="153">
        <v>197</v>
      </c>
      <c r="B209" s="157" t="s">
        <v>590</v>
      </c>
      <c r="C209" s="154" t="s">
        <v>591</v>
      </c>
    </row>
    <row r="210" spans="1:3" x14ac:dyDescent="0.25">
      <c r="A210" s="153">
        <v>198</v>
      </c>
      <c r="B210" s="154" t="s">
        <v>592</v>
      </c>
      <c r="C210" s="154" t="s">
        <v>593</v>
      </c>
    </row>
    <row r="211" spans="1:3" x14ac:dyDescent="0.25">
      <c r="A211" s="153">
        <v>199</v>
      </c>
      <c r="B211" s="154" t="s">
        <v>594</v>
      </c>
      <c r="C211" s="154" t="s">
        <v>595</v>
      </c>
    </row>
    <row r="212" spans="1:3" x14ac:dyDescent="0.25">
      <c r="A212" s="153">
        <v>200</v>
      </c>
      <c r="B212" s="154" t="s">
        <v>596</v>
      </c>
      <c r="C212" s="154" t="s">
        <v>597</v>
      </c>
    </row>
    <row r="213" spans="1:3" x14ac:dyDescent="0.25">
      <c r="A213" s="153">
        <v>201</v>
      </c>
      <c r="B213" s="154" t="s">
        <v>598</v>
      </c>
      <c r="C213" s="154" t="s">
        <v>599</v>
      </c>
    </row>
    <row r="214" spans="1:3" x14ac:dyDescent="0.25">
      <c r="A214" s="153">
        <v>202</v>
      </c>
      <c r="B214" s="154" t="s">
        <v>600</v>
      </c>
      <c r="C214" s="154" t="s">
        <v>601</v>
      </c>
    </row>
    <row r="215" spans="1:3" x14ac:dyDescent="0.25">
      <c r="A215" s="153">
        <v>203</v>
      </c>
      <c r="B215" s="154" t="s">
        <v>602</v>
      </c>
      <c r="C215" s="157" t="s">
        <v>253</v>
      </c>
    </row>
    <row r="216" spans="1:3" x14ac:dyDescent="0.25">
      <c r="A216" s="153">
        <v>204</v>
      </c>
      <c r="B216" s="154" t="s">
        <v>603</v>
      </c>
      <c r="C216" s="154" t="s">
        <v>604</v>
      </c>
    </row>
    <row r="217" spans="1:3" x14ac:dyDescent="0.25">
      <c r="A217" s="153">
        <v>205</v>
      </c>
      <c r="B217" s="154" t="s">
        <v>119</v>
      </c>
      <c r="C217" s="154" t="s">
        <v>605</v>
      </c>
    </row>
    <row r="218" spans="1:3" x14ac:dyDescent="0.25">
      <c r="A218" s="153">
        <v>206</v>
      </c>
      <c r="B218" s="154" t="s">
        <v>606</v>
      </c>
      <c r="C218" s="154" t="s">
        <v>607</v>
      </c>
    </row>
    <row r="219" spans="1:3" x14ac:dyDescent="0.25">
      <c r="A219" s="153">
        <v>207</v>
      </c>
      <c r="B219" s="154" t="s">
        <v>178</v>
      </c>
      <c r="C219" s="154" t="s">
        <v>179</v>
      </c>
    </row>
    <row r="220" spans="1:3" x14ac:dyDescent="0.25">
      <c r="A220" s="153">
        <v>208</v>
      </c>
      <c r="B220" s="154" t="s">
        <v>608</v>
      </c>
      <c r="C220" s="154" t="s">
        <v>609</v>
      </c>
    </row>
    <row r="221" spans="1:3" ht="25.5" x14ac:dyDescent="0.25">
      <c r="A221" s="153">
        <v>209</v>
      </c>
      <c r="B221" s="154" t="s">
        <v>610</v>
      </c>
      <c r="C221" s="154" t="s">
        <v>611</v>
      </c>
    </row>
    <row r="222" spans="1:3" ht="25.5" x14ac:dyDescent="0.25">
      <c r="A222" s="153">
        <v>210</v>
      </c>
      <c r="B222" s="154" t="s">
        <v>612</v>
      </c>
      <c r="C222" s="154" t="s">
        <v>613</v>
      </c>
    </row>
    <row r="223" spans="1:3" ht="25.5" x14ac:dyDescent="0.25">
      <c r="A223" s="153">
        <v>211</v>
      </c>
      <c r="B223" s="154" t="s">
        <v>174</v>
      </c>
      <c r="C223" s="154" t="s">
        <v>613</v>
      </c>
    </row>
    <row r="224" spans="1:3" x14ac:dyDescent="0.25">
      <c r="A224" s="153">
        <v>212</v>
      </c>
      <c r="B224" s="154" t="s">
        <v>254</v>
      </c>
      <c r="C224" s="154" t="s">
        <v>255</v>
      </c>
    </row>
    <row r="225" spans="1:3" x14ac:dyDescent="0.25">
      <c r="A225" s="153">
        <v>213</v>
      </c>
      <c r="B225" s="154" t="s">
        <v>614</v>
      </c>
      <c r="C225" s="154" t="s">
        <v>615</v>
      </c>
    </row>
    <row r="226" spans="1:3" x14ac:dyDescent="0.25">
      <c r="A226" s="153">
        <v>214</v>
      </c>
      <c r="B226" s="154" t="s">
        <v>172</v>
      </c>
      <c r="C226" s="154" t="s">
        <v>173</v>
      </c>
    </row>
    <row r="227" spans="1:3" x14ac:dyDescent="0.25">
      <c r="A227" s="153">
        <v>215</v>
      </c>
      <c r="B227" s="154" t="s">
        <v>616</v>
      </c>
      <c r="C227" s="154" t="s">
        <v>176</v>
      </c>
    </row>
    <row r="228" spans="1:3" x14ac:dyDescent="0.25">
      <c r="A228" s="153">
        <v>216</v>
      </c>
      <c r="B228" s="154" t="s">
        <v>617</v>
      </c>
      <c r="C228" s="154" t="s">
        <v>252</v>
      </c>
    </row>
    <row r="229" spans="1:3" x14ac:dyDescent="0.25">
      <c r="A229" s="153">
        <v>217</v>
      </c>
      <c r="B229" s="154" t="s">
        <v>618</v>
      </c>
      <c r="C229" s="154" t="s">
        <v>175</v>
      </c>
    </row>
    <row r="230" spans="1:3" x14ac:dyDescent="0.25">
      <c r="A230" s="153">
        <v>218</v>
      </c>
      <c r="B230" s="154" t="s">
        <v>619</v>
      </c>
      <c r="C230" s="154" t="s">
        <v>620</v>
      </c>
    </row>
    <row r="231" spans="1:3" x14ac:dyDescent="0.25">
      <c r="A231" s="153">
        <v>219</v>
      </c>
      <c r="B231" s="154" t="s">
        <v>621</v>
      </c>
      <c r="C231" s="154" t="s">
        <v>622</v>
      </c>
    </row>
    <row r="232" spans="1:3" x14ac:dyDescent="0.25">
      <c r="A232" s="153"/>
      <c r="B232" s="154" t="s">
        <v>623</v>
      </c>
      <c r="C232" s="154" t="s">
        <v>624</v>
      </c>
    </row>
    <row r="233" spans="1:3" x14ac:dyDescent="0.25">
      <c r="A233" s="153">
        <v>220</v>
      </c>
      <c r="B233" s="154" t="s">
        <v>625</v>
      </c>
      <c r="C233" s="154" t="s">
        <v>626</v>
      </c>
    </row>
    <row r="234" spans="1:3" x14ac:dyDescent="0.25">
      <c r="A234" s="153">
        <v>221</v>
      </c>
      <c r="B234" s="154" t="s">
        <v>627</v>
      </c>
      <c r="C234" s="154" t="s">
        <v>628</v>
      </c>
    </row>
    <row r="235" spans="1:3" x14ac:dyDescent="0.25">
      <c r="A235" s="153"/>
      <c r="B235" s="154" t="s">
        <v>629</v>
      </c>
      <c r="C235" s="154" t="s">
        <v>630</v>
      </c>
    </row>
    <row r="236" spans="1:3" x14ac:dyDescent="0.25">
      <c r="A236" s="153">
        <v>222</v>
      </c>
      <c r="B236" s="154" t="s">
        <v>631</v>
      </c>
      <c r="C236" s="154" t="s">
        <v>632</v>
      </c>
    </row>
    <row r="237" spans="1:3" x14ac:dyDescent="0.25">
      <c r="A237" s="153">
        <v>223</v>
      </c>
      <c r="B237" s="155" t="s">
        <v>98</v>
      </c>
      <c r="C237" s="155" t="s">
        <v>99</v>
      </c>
    </row>
    <row r="238" spans="1:3" x14ac:dyDescent="0.25">
      <c r="A238" s="153">
        <v>224</v>
      </c>
      <c r="B238" s="154" t="s">
        <v>633</v>
      </c>
      <c r="C238" s="154" t="s">
        <v>177</v>
      </c>
    </row>
    <row r="239" spans="1:3" x14ac:dyDescent="0.25">
      <c r="A239" s="153">
        <v>225</v>
      </c>
      <c r="B239" s="154" t="s">
        <v>634</v>
      </c>
      <c r="C239" s="154" t="s">
        <v>635</v>
      </c>
    </row>
    <row r="240" spans="1:3" x14ac:dyDescent="0.25">
      <c r="A240" s="153">
        <v>226</v>
      </c>
      <c r="B240" s="154" t="s">
        <v>636</v>
      </c>
      <c r="C240" s="154" t="s">
        <v>637</v>
      </c>
    </row>
    <row r="241" spans="1:3" ht="25.5" x14ac:dyDescent="0.25">
      <c r="A241" s="153">
        <v>227</v>
      </c>
      <c r="B241" s="154" t="s">
        <v>182</v>
      </c>
      <c r="C241" s="154" t="s">
        <v>183</v>
      </c>
    </row>
    <row r="242" spans="1:3" x14ac:dyDescent="0.25">
      <c r="A242" s="153">
        <v>228</v>
      </c>
      <c r="B242" s="154" t="s">
        <v>180</v>
      </c>
      <c r="C242" s="154" t="s">
        <v>181</v>
      </c>
    </row>
    <row r="243" spans="1:3" x14ac:dyDescent="0.25">
      <c r="A243" s="153">
        <v>229</v>
      </c>
      <c r="B243" s="154" t="s">
        <v>638</v>
      </c>
      <c r="C243" s="154" t="s">
        <v>141</v>
      </c>
    </row>
    <row r="244" spans="1:3" x14ac:dyDescent="0.25">
      <c r="A244" s="153"/>
      <c r="B244" s="154" t="s">
        <v>639</v>
      </c>
      <c r="C244" s="154" t="s">
        <v>640</v>
      </c>
    </row>
    <row r="245" spans="1:3" ht="25.5" x14ac:dyDescent="0.25">
      <c r="A245" s="153">
        <v>230</v>
      </c>
      <c r="B245" s="154" t="s">
        <v>641</v>
      </c>
      <c r="C245" s="154" t="s">
        <v>642</v>
      </c>
    </row>
    <row r="246" spans="1:3" x14ac:dyDescent="0.25">
      <c r="A246" s="153">
        <v>231</v>
      </c>
      <c r="B246" s="154" t="s">
        <v>187</v>
      </c>
      <c r="C246" s="154" t="s">
        <v>188</v>
      </c>
    </row>
    <row r="247" spans="1:3" x14ac:dyDescent="0.25">
      <c r="A247" s="153">
        <v>232</v>
      </c>
      <c r="B247" s="154" t="s">
        <v>101</v>
      </c>
      <c r="C247" s="154" t="s">
        <v>100</v>
      </c>
    </row>
    <row r="248" spans="1:3" x14ac:dyDescent="0.25">
      <c r="A248" s="153">
        <v>233</v>
      </c>
      <c r="B248" s="154" t="s">
        <v>643</v>
      </c>
      <c r="C248" s="154" t="s">
        <v>644</v>
      </c>
    </row>
    <row r="249" spans="1:3" x14ac:dyDescent="0.25">
      <c r="A249" s="153">
        <v>234</v>
      </c>
      <c r="B249" s="154" t="s">
        <v>186</v>
      </c>
      <c r="C249" s="154" t="s">
        <v>645</v>
      </c>
    </row>
    <row r="250" spans="1:3" x14ac:dyDescent="0.25">
      <c r="A250" s="153">
        <v>235</v>
      </c>
      <c r="B250" s="154" t="s">
        <v>184</v>
      </c>
      <c r="C250" s="154" t="s">
        <v>185</v>
      </c>
    </row>
    <row r="251" spans="1:3" x14ac:dyDescent="0.25">
      <c r="A251" s="153">
        <v>236</v>
      </c>
      <c r="B251" s="154" t="s">
        <v>646</v>
      </c>
      <c r="C251" s="154" t="s">
        <v>135</v>
      </c>
    </row>
    <row r="252" spans="1:3" x14ac:dyDescent="0.25">
      <c r="A252" s="153">
        <v>237</v>
      </c>
      <c r="B252" s="154" t="s">
        <v>647</v>
      </c>
      <c r="C252" s="154" t="s">
        <v>648</v>
      </c>
    </row>
    <row r="253" spans="1:3" x14ac:dyDescent="0.25">
      <c r="A253" s="153">
        <v>238</v>
      </c>
      <c r="B253" s="154" t="s">
        <v>649</v>
      </c>
      <c r="C253" s="154" t="s">
        <v>102</v>
      </c>
    </row>
    <row r="254" spans="1:3" x14ac:dyDescent="0.25">
      <c r="A254" s="153">
        <v>239</v>
      </c>
      <c r="B254" s="154" t="s">
        <v>650</v>
      </c>
      <c r="C254" s="154" t="s">
        <v>648</v>
      </c>
    </row>
    <row r="255" spans="1:3" x14ac:dyDescent="0.25">
      <c r="A255" s="153">
        <v>240</v>
      </c>
      <c r="B255" s="154" t="s">
        <v>651</v>
      </c>
      <c r="C255" s="154" t="s">
        <v>310</v>
      </c>
    </row>
    <row r="256" spans="1:3" x14ac:dyDescent="0.25">
      <c r="A256" s="153">
        <v>241</v>
      </c>
      <c r="B256" s="154" t="s">
        <v>189</v>
      </c>
      <c r="C256" s="154" t="s">
        <v>190</v>
      </c>
    </row>
    <row r="257" spans="1:3" x14ac:dyDescent="0.25">
      <c r="A257" s="153">
        <v>242</v>
      </c>
      <c r="B257" s="154" t="s">
        <v>652</v>
      </c>
      <c r="C257" s="154" t="s">
        <v>653</v>
      </c>
    </row>
    <row r="258" spans="1:3" x14ac:dyDescent="0.25">
      <c r="A258" s="153">
        <v>243</v>
      </c>
      <c r="B258" s="154" t="s">
        <v>654</v>
      </c>
      <c r="C258" s="154" t="s">
        <v>655</v>
      </c>
    </row>
    <row r="259" spans="1:3" x14ac:dyDescent="0.25">
      <c r="A259" s="153">
        <v>244</v>
      </c>
      <c r="B259" s="154" t="s">
        <v>656</v>
      </c>
      <c r="C259" s="154" t="s">
        <v>657</v>
      </c>
    </row>
    <row r="260" spans="1:3" ht="25.5" x14ac:dyDescent="0.25">
      <c r="A260" s="153">
        <v>245</v>
      </c>
      <c r="B260" s="154" t="s">
        <v>191</v>
      </c>
      <c r="C260" s="154" t="s">
        <v>192</v>
      </c>
    </row>
    <row r="261" spans="1:3" x14ac:dyDescent="0.25">
      <c r="A261" s="153">
        <v>246</v>
      </c>
      <c r="B261" s="157" t="s">
        <v>658</v>
      </c>
      <c r="C261" s="160" t="s">
        <v>659</v>
      </c>
    </row>
    <row r="262" spans="1:3" x14ac:dyDescent="0.25">
      <c r="A262" s="153">
        <v>247</v>
      </c>
      <c r="B262" s="154" t="s">
        <v>195</v>
      </c>
      <c r="C262" s="154" t="s">
        <v>196</v>
      </c>
    </row>
    <row r="263" spans="1:3" x14ac:dyDescent="0.25">
      <c r="A263" s="153">
        <v>248</v>
      </c>
      <c r="B263" s="157" t="s">
        <v>193</v>
      </c>
      <c r="C263" s="154" t="s">
        <v>194</v>
      </c>
    </row>
    <row r="264" spans="1:3" x14ac:dyDescent="0.25">
      <c r="A264" s="153">
        <v>249</v>
      </c>
      <c r="B264" s="157" t="s">
        <v>660</v>
      </c>
      <c r="C264" s="154" t="s">
        <v>661</v>
      </c>
    </row>
    <row r="265" spans="1:3" x14ac:dyDescent="0.25">
      <c r="A265" s="153">
        <v>250</v>
      </c>
      <c r="B265" s="157" t="s">
        <v>662</v>
      </c>
      <c r="C265" s="154" t="s">
        <v>197</v>
      </c>
    </row>
    <row r="266" spans="1:3" x14ac:dyDescent="0.25">
      <c r="A266" s="153">
        <v>251</v>
      </c>
      <c r="B266" s="157" t="s">
        <v>663</v>
      </c>
      <c r="C266" s="154" t="s">
        <v>664</v>
      </c>
    </row>
    <row r="267" spans="1:3" ht="25.5" x14ac:dyDescent="0.25">
      <c r="A267" s="153">
        <v>252</v>
      </c>
      <c r="B267" s="157" t="s">
        <v>665</v>
      </c>
      <c r="C267" s="154" t="s">
        <v>103</v>
      </c>
    </row>
    <row r="268" spans="1:3" x14ac:dyDescent="0.25">
      <c r="A268" s="153">
        <v>253</v>
      </c>
      <c r="B268" s="157" t="s">
        <v>666</v>
      </c>
      <c r="C268" s="154" t="s">
        <v>105</v>
      </c>
    </row>
    <row r="269" spans="1:3" x14ac:dyDescent="0.25">
      <c r="A269" s="153">
        <v>254</v>
      </c>
      <c r="B269" s="157" t="s">
        <v>104</v>
      </c>
      <c r="C269" s="154" t="s">
        <v>667</v>
      </c>
    </row>
    <row r="270" spans="1:3" x14ac:dyDescent="0.25">
      <c r="A270" s="153">
        <v>255</v>
      </c>
      <c r="B270" s="157" t="s">
        <v>668</v>
      </c>
      <c r="C270" s="154" t="s">
        <v>669</v>
      </c>
    </row>
    <row r="271" spans="1:3" x14ac:dyDescent="0.25">
      <c r="A271" s="153">
        <v>256</v>
      </c>
      <c r="B271" s="157" t="s">
        <v>670</v>
      </c>
      <c r="C271" s="154" t="s">
        <v>671</v>
      </c>
    </row>
    <row r="272" spans="1:3" x14ac:dyDescent="0.25">
      <c r="A272" s="153"/>
      <c r="B272" s="162" t="s">
        <v>672</v>
      </c>
      <c r="C272" s="154" t="s">
        <v>673</v>
      </c>
    </row>
    <row r="273" spans="1:3" ht="25.5" x14ac:dyDescent="0.25">
      <c r="A273" s="153">
        <v>257</v>
      </c>
      <c r="B273" s="14" t="s">
        <v>674</v>
      </c>
      <c r="C273" s="154" t="s">
        <v>675</v>
      </c>
    </row>
    <row r="274" spans="1:3" x14ac:dyDescent="0.25">
      <c r="A274" s="153">
        <v>258</v>
      </c>
      <c r="B274" s="157" t="s">
        <v>676</v>
      </c>
      <c r="C274" s="154" t="s">
        <v>677</v>
      </c>
    </row>
    <row r="275" spans="1:3" x14ac:dyDescent="0.25">
      <c r="A275" s="153">
        <v>259</v>
      </c>
      <c r="B275" s="103" t="s">
        <v>678</v>
      </c>
      <c r="C275" s="155" t="s">
        <v>679</v>
      </c>
    </row>
    <row r="276" spans="1:3" x14ac:dyDescent="0.25">
      <c r="A276" s="153">
        <v>260</v>
      </c>
      <c r="B276" s="103" t="s">
        <v>680</v>
      </c>
      <c r="C276" s="155" t="s">
        <v>107</v>
      </c>
    </row>
    <row r="277" spans="1:3" x14ac:dyDescent="0.25">
      <c r="A277" s="153">
        <v>261</v>
      </c>
      <c r="B277" s="157" t="s">
        <v>681</v>
      </c>
      <c r="C277" s="154" t="s">
        <v>682</v>
      </c>
    </row>
    <row r="278" spans="1:3" x14ac:dyDescent="0.25">
      <c r="A278" s="153">
        <v>262</v>
      </c>
      <c r="B278" s="157" t="s">
        <v>683</v>
      </c>
      <c r="C278" s="157" t="s">
        <v>684</v>
      </c>
    </row>
    <row r="279" spans="1:3" x14ac:dyDescent="0.25">
      <c r="A279" s="153">
        <v>263</v>
      </c>
      <c r="B279" s="157" t="s">
        <v>685</v>
      </c>
      <c r="C279" s="154" t="s">
        <v>686</v>
      </c>
    </row>
    <row r="280" spans="1:3" x14ac:dyDescent="0.25">
      <c r="A280" s="153">
        <v>264</v>
      </c>
      <c r="B280" s="157" t="s">
        <v>687</v>
      </c>
      <c r="C280" s="154" t="s">
        <v>200</v>
      </c>
    </row>
    <row r="281" spans="1:3" x14ac:dyDescent="0.25">
      <c r="A281" s="153">
        <v>265</v>
      </c>
      <c r="B281" s="157" t="s">
        <v>198</v>
      </c>
      <c r="C281" s="154" t="s">
        <v>108</v>
      </c>
    </row>
    <row r="282" spans="1:3" x14ac:dyDescent="0.25">
      <c r="A282" s="153">
        <v>266</v>
      </c>
      <c r="B282" s="157" t="s">
        <v>199</v>
      </c>
      <c r="C282" s="154" t="s">
        <v>688</v>
      </c>
    </row>
    <row r="283" spans="1:3" x14ac:dyDescent="0.25">
      <c r="A283" s="153">
        <v>267</v>
      </c>
      <c r="B283" s="157" t="s">
        <v>689</v>
      </c>
      <c r="C283" s="163" t="s">
        <v>690</v>
      </c>
    </row>
    <row r="284" spans="1:3" x14ac:dyDescent="0.25">
      <c r="A284" s="153">
        <v>268</v>
      </c>
      <c r="B284" s="157" t="s">
        <v>691</v>
      </c>
      <c r="C284" s="163" t="s">
        <v>692</v>
      </c>
    </row>
    <row r="285" spans="1:3" x14ac:dyDescent="0.25">
      <c r="A285" s="153">
        <v>269</v>
      </c>
      <c r="B285" s="154" t="s">
        <v>693</v>
      </c>
      <c r="C285" s="154" t="s">
        <v>169</v>
      </c>
    </row>
    <row r="286" spans="1:3" x14ac:dyDescent="0.25">
      <c r="A286" s="153">
        <v>270</v>
      </c>
      <c r="B286" s="157" t="s">
        <v>694</v>
      </c>
      <c r="C286" s="154" t="s">
        <v>109</v>
      </c>
    </row>
    <row r="287" spans="1:3" x14ac:dyDescent="0.25">
      <c r="A287" s="153">
        <v>271</v>
      </c>
      <c r="B287" s="157" t="s">
        <v>695</v>
      </c>
      <c r="C287" s="154" t="s">
        <v>696</v>
      </c>
    </row>
    <row r="288" spans="1:3" x14ac:dyDescent="0.25">
      <c r="A288" s="153">
        <v>272</v>
      </c>
      <c r="B288" s="157" t="s">
        <v>697</v>
      </c>
      <c r="C288" s="154" t="s">
        <v>698</v>
      </c>
    </row>
    <row r="289" spans="1:3" x14ac:dyDescent="0.25">
      <c r="A289" s="153">
        <v>273</v>
      </c>
      <c r="B289" s="157" t="s">
        <v>203</v>
      </c>
      <c r="C289" s="154" t="s">
        <v>204</v>
      </c>
    </row>
    <row r="290" spans="1:3" x14ac:dyDescent="0.25">
      <c r="A290" s="153">
        <v>274</v>
      </c>
      <c r="B290" s="157" t="s">
        <v>699</v>
      </c>
      <c r="C290" s="154" t="s">
        <v>700</v>
      </c>
    </row>
    <row r="291" spans="1:3" x14ac:dyDescent="0.25">
      <c r="A291" s="153">
        <v>275</v>
      </c>
      <c r="B291" s="157" t="s">
        <v>701</v>
      </c>
      <c r="C291" s="154" t="s">
        <v>702</v>
      </c>
    </row>
    <row r="292" spans="1:3" x14ac:dyDescent="0.25">
      <c r="A292" s="153">
        <v>276</v>
      </c>
      <c r="B292" s="157" t="s">
        <v>703</v>
      </c>
      <c r="C292" s="154" t="s">
        <v>704</v>
      </c>
    </row>
    <row r="293" spans="1:3" x14ac:dyDescent="0.25">
      <c r="A293" s="153">
        <v>277</v>
      </c>
      <c r="B293" s="157" t="s">
        <v>705</v>
      </c>
      <c r="C293" s="154" t="s">
        <v>706</v>
      </c>
    </row>
    <row r="294" spans="1:3" x14ac:dyDescent="0.25">
      <c r="A294" s="153">
        <v>278</v>
      </c>
      <c r="B294" s="154" t="s">
        <v>707</v>
      </c>
      <c r="C294" s="154" t="s">
        <v>201</v>
      </c>
    </row>
    <row r="295" spans="1:3" x14ac:dyDescent="0.25">
      <c r="A295" s="153">
        <v>279</v>
      </c>
      <c r="B295" s="157" t="s">
        <v>708</v>
      </c>
      <c r="C295" s="154" t="s">
        <v>709</v>
      </c>
    </row>
    <row r="296" spans="1:3" x14ac:dyDescent="0.25">
      <c r="A296" s="153">
        <v>280</v>
      </c>
      <c r="B296" s="157" t="s">
        <v>710</v>
      </c>
      <c r="C296" s="154" t="s">
        <v>258</v>
      </c>
    </row>
    <row r="297" spans="1:3" x14ac:dyDescent="0.25">
      <c r="A297" s="153">
        <v>281</v>
      </c>
      <c r="B297" s="157" t="s">
        <v>711</v>
      </c>
      <c r="C297" s="154" t="s">
        <v>543</v>
      </c>
    </row>
    <row r="298" spans="1:3" x14ac:dyDescent="0.25">
      <c r="A298" s="153">
        <v>282</v>
      </c>
      <c r="B298" s="157" t="s">
        <v>712</v>
      </c>
      <c r="C298" s="154" t="s">
        <v>713</v>
      </c>
    </row>
    <row r="299" spans="1:3" x14ac:dyDescent="0.25">
      <c r="A299" s="153">
        <v>283</v>
      </c>
      <c r="B299" s="157" t="s">
        <v>256</v>
      </c>
      <c r="C299" s="154" t="s">
        <v>257</v>
      </c>
    </row>
    <row r="300" spans="1:3" x14ac:dyDescent="0.25">
      <c r="A300" s="153">
        <v>284</v>
      </c>
      <c r="B300" s="157" t="s">
        <v>714</v>
      </c>
      <c r="C300" s="154" t="s">
        <v>715</v>
      </c>
    </row>
    <row r="301" spans="1:3" x14ac:dyDescent="0.25">
      <c r="A301" s="153">
        <v>285</v>
      </c>
      <c r="B301" s="157" t="s">
        <v>716</v>
      </c>
      <c r="C301" s="154" t="s">
        <v>717</v>
      </c>
    </row>
    <row r="302" spans="1:3" x14ac:dyDescent="0.25">
      <c r="A302" s="153">
        <v>286</v>
      </c>
      <c r="B302" s="157" t="s">
        <v>718</v>
      </c>
      <c r="C302" s="154" t="s">
        <v>719</v>
      </c>
    </row>
    <row r="303" spans="1:3" x14ac:dyDescent="0.25">
      <c r="A303" s="153">
        <v>287</v>
      </c>
      <c r="B303" s="157" t="s">
        <v>720</v>
      </c>
      <c r="C303" s="154" t="s">
        <v>202</v>
      </c>
    </row>
    <row r="304" spans="1:3" x14ac:dyDescent="0.25">
      <c r="A304" s="153">
        <v>288</v>
      </c>
      <c r="B304" s="157" t="s">
        <v>721</v>
      </c>
      <c r="C304" s="154" t="s">
        <v>110</v>
      </c>
    </row>
    <row r="305" spans="1:3" x14ac:dyDescent="0.25">
      <c r="A305" s="153">
        <v>289</v>
      </c>
      <c r="B305" s="157" t="s">
        <v>722</v>
      </c>
      <c r="C305" s="154" t="s">
        <v>723</v>
      </c>
    </row>
    <row r="306" spans="1:3" x14ac:dyDescent="0.25">
      <c r="A306" s="153">
        <v>290</v>
      </c>
      <c r="B306" s="157" t="s">
        <v>724</v>
      </c>
      <c r="C306" s="154" t="s">
        <v>259</v>
      </c>
    </row>
    <row r="307" spans="1:3" x14ac:dyDescent="0.25">
      <c r="A307" s="153">
        <v>291</v>
      </c>
      <c r="B307" s="154" t="s">
        <v>725</v>
      </c>
      <c r="C307" s="155" t="s">
        <v>726</v>
      </c>
    </row>
    <row r="308" spans="1:3" x14ac:dyDescent="0.25">
      <c r="A308" s="153">
        <v>292</v>
      </c>
      <c r="B308" s="157" t="s">
        <v>727</v>
      </c>
      <c r="C308" s="154" t="s">
        <v>728</v>
      </c>
    </row>
    <row r="309" spans="1:3" x14ac:dyDescent="0.25">
      <c r="A309" s="153">
        <v>293</v>
      </c>
      <c r="B309" s="157" t="s">
        <v>205</v>
      </c>
      <c r="C309" s="154" t="s">
        <v>729</v>
      </c>
    </row>
    <row r="310" spans="1:3" x14ac:dyDescent="0.25">
      <c r="A310" s="153">
        <v>294</v>
      </c>
      <c r="B310" s="157" t="s">
        <v>730</v>
      </c>
      <c r="C310" s="154" t="s">
        <v>206</v>
      </c>
    </row>
    <row r="311" spans="1:3" x14ac:dyDescent="0.25">
      <c r="A311" s="153">
        <v>295</v>
      </c>
      <c r="B311" s="157" t="s">
        <v>731</v>
      </c>
      <c r="C311" s="154" t="s">
        <v>87</v>
      </c>
    </row>
    <row r="312" spans="1:3" x14ac:dyDescent="0.25">
      <c r="A312" s="153">
        <v>296</v>
      </c>
      <c r="B312" s="157" t="s">
        <v>732</v>
      </c>
      <c r="C312" s="154" t="s">
        <v>258</v>
      </c>
    </row>
    <row r="313" spans="1:3" x14ac:dyDescent="0.25">
      <c r="A313" s="153">
        <v>297</v>
      </c>
      <c r="B313" s="157" t="s">
        <v>733</v>
      </c>
      <c r="C313" s="154" t="s">
        <v>734</v>
      </c>
    </row>
    <row r="314" spans="1:3" x14ac:dyDescent="0.25">
      <c r="A314" s="153">
        <v>298</v>
      </c>
      <c r="B314" s="157" t="s">
        <v>735</v>
      </c>
      <c r="C314" s="154" t="s">
        <v>736</v>
      </c>
    </row>
    <row r="315" spans="1:3" x14ac:dyDescent="0.25">
      <c r="A315" s="153">
        <v>299</v>
      </c>
      <c r="B315" s="157" t="s">
        <v>737</v>
      </c>
      <c r="C315" s="154" t="s">
        <v>738</v>
      </c>
    </row>
    <row r="316" spans="1:3" x14ac:dyDescent="0.25">
      <c r="A316" s="153">
        <v>300</v>
      </c>
      <c r="B316" s="157" t="s">
        <v>739</v>
      </c>
      <c r="C316" s="154" t="s">
        <v>740</v>
      </c>
    </row>
    <row r="317" spans="1:3" ht="25.5" x14ac:dyDescent="0.25">
      <c r="A317" s="153">
        <v>301</v>
      </c>
      <c r="B317" s="157" t="s">
        <v>741</v>
      </c>
      <c r="C317" s="154" t="s">
        <v>742</v>
      </c>
    </row>
    <row r="318" spans="1:3" x14ac:dyDescent="0.25">
      <c r="A318" s="153">
        <v>302</v>
      </c>
      <c r="B318" s="157" t="s">
        <v>743</v>
      </c>
      <c r="C318" s="154" t="s">
        <v>744</v>
      </c>
    </row>
    <row r="319" spans="1:3" x14ac:dyDescent="0.25">
      <c r="A319" s="153">
        <v>303</v>
      </c>
      <c r="B319" s="157" t="s">
        <v>745</v>
      </c>
      <c r="C319" s="154" t="s">
        <v>106</v>
      </c>
    </row>
    <row r="320" spans="1:3" x14ac:dyDescent="0.25">
      <c r="A320" s="153">
        <v>304</v>
      </c>
      <c r="B320" s="157" t="s">
        <v>746</v>
      </c>
      <c r="C320" s="154" t="s">
        <v>153</v>
      </c>
    </row>
    <row r="321" spans="1:3" x14ac:dyDescent="0.25">
      <c r="A321" s="153">
        <v>305</v>
      </c>
      <c r="B321" s="157" t="s">
        <v>747</v>
      </c>
      <c r="C321" s="154" t="s">
        <v>260</v>
      </c>
    </row>
    <row r="322" spans="1:3" x14ac:dyDescent="0.25">
      <c r="A322" s="153">
        <v>306</v>
      </c>
      <c r="B322" s="157" t="s">
        <v>748</v>
      </c>
      <c r="C322" s="154" t="s">
        <v>749</v>
      </c>
    </row>
    <row r="323" spans="1:3" ht="25.5" x14ac:dyDescent="0.25">
      <c r="A323" s="153">
        <v>307</v>
      </c>
      <c r="B323" s="157" t="s">
        <v>750</v>
      </c>
      <c r="C323" s="154" t="s">
        <v>207</v>
      </c>
    </row>
    <row r="324" spans="1:3" x14ac:dyDescent="0.25">
      <c r="A324" s="153">
        <v>308</v>
      </c>
      <c r="B324" s="157" t="s">
        <v>751</v>
      </c>
      <c r="C324" s="154" t="s">
        <v>752</v>
      </c>
    </row>
    <row r="325" spans="1:3" x14ac:dyDescent="0.25">
      <c r="A325" s="153">
        <v>309</v>
      </c>
      <c r="B325" s="157" t="s">
        <v>753</v>
      </c>
      <c r="C325" s="154" t="s">
        <v>261</v>
      </c>
    </row>
    <row r="326" spans="1:3" x14ac:dyDescent="0.25">
      <c r="A326" s="153">
        <v>310</v>
      </c>
      <c r="B326" s="157" t="s">
        <v>754</v>
      </c>
      <c r="C326" s="154" t="s">
        <v>755</v>
      </c>
    </row>
    <row r="327" spans="1:3" x14ac:dyDescent="0.25">
      <c r="A327" s="153">
        <v>311</v>
      </c>
      <c r="B327" s="157" t="s">
        <v>756</v>
      </c>
      <c r="C327" s="154" t="s">
        <v>757</v>
      </c>
    </row>
    <row r="328" spans="1:3" x14ac:dyDescent="0.25">
      <c r="A328" s="153">
        <v>312</v>
      </c>
      <c r="B328" s="157" t="s">
        <v>758</v>
      </c>
      <c r="C328" s="154" t="s">
        <v>262</v>
      </c>
    </row>
    <row r="329" spans="1:3" x14ac:dyDescent="0.25">
      <c r="A329" s="153">
        <v>313</v>
      </c>
      <c r="B329" s="157" t="s">
        <v>759</v>
      </c>
      <c r="C329" s="154" t="s">
        <v>760</v>
      </c>
    </row>
    <row r="330" spans="1:3" x14ac:dyDescent="0.25">
      <c r="A330" s="153">
        <v>314</v>
      </c>
      <c r="B330" s="157" t="s">
        <v>761</v>
      </c>
      <c r="C330" s="154" t="s">
        <v>762</v>
      </c>
    </row>
    <row r="331" spans="1:3" x14ac:dyDescent="0.25">
      <c r="A331" s="153">
        <v>315</v>
      </c>
      <c r="B331" s="157" t="s">
        <v>208</v>
      </c>
      <c r="C331" s="154" t="s">
        <v>209</v>
      </c>
    </row>
    <row r="332" spans="1:3" x14ac:dyDescent="0.25">
      <c r="A332" s="153">
        <v>316</v>
      </c>
      <c r="B332" s="157" t="s">
        <v>763</v>
      </c>
      <c r="C332" s="160" t="s">
        <v>764</v>
      </c>
    </row>
    <row r="333" spans="1:3" x14ac:dyDescent="0.25">
      <c r="A333" s="153">
        <v>317</v>
      </c>
      <c r="B333" s="157" t="s">
        <v>765</v>
      </c>
      <c r="C333" s="154" t="s">
        <v>766</v>
      </c>
    </row>
    <row r="334" spans="1:3" x14ac:dyDescent="0.25">
      <c r="A334" s="153">
        <v>318</v>
      </c>
      <c r="B334" s="157" t="s">
        <v>212</v>
      </c>
      <c r="C334" s="154" t="s">
        <v>213</v>
      </c>
    </row>
    <row r="335" spans="1:3" x14ac:dyDescent="0.25">
      <c r="A335" s="153">
        <v>319</v>
      </c>
      <c r="B335" s="154" t="s">
        <v>767</v>
      </c>
      <c r="C335" s="154" t="s">
        <v>81</v>
      </c>
    </row>
    <row r="336" spans="1:3" x14ac:dyDescent="0.25">
      <c r="A336" s="153">
        <v>320</v>
      </c>
      <c r="B336" s="154" t="s">
        <v>768</v>
      </c>
      <c r="C336" s="154" t="s">
        <v>769</v>
      </c>
    </row>
    <row r="337" spans="1:3" x14ac:dyDescent="0.25">
      <c r="A337" s="153">
        <v>321</v>
      </c>
      <c r="B337" s="154" t="s">
        <v>210</v>
      </c>
      <c r="C337" s="154" t="s">
        <v>112</v>
      </c>
    </row>
    <row r="338" spans="1:3" x14ac:dyDescent="0.25">
      <c r="A338" s="153">
        <v>322</v>
      </c>
      <c r="B338" s="157" t="s">
        <v>770</v>
      </c>
      <c r="C338" s="154" t="s">
        <v>211</v>
      </c>
    </row>
    <row r="339" spans="1:3" ht="25.5" x14ac:dyDescent="0.25">
      <c r="A339" s="153"/>
      <c r="B339" s="157" t="s">
        <v>771</v>
      </c>
      <c r="C339" s="160" t="s">
        <v>772</v>
      </c>
    </row>
    <row r="340" spans="1:3" x14ac:dyDescent="0.25">
      <c r="A340" s="153">
        <v>323</v>
      </c>
      <c r="B340" s="157" t="s">
        <v>773</v>
      </c>
      <c r="C340" s="154" t="s">
        <v>220</v>
      </c>
    </row>
    <row r="341" spans="1:3" x14ac:dyDescent="0.25">
      <c r="A341" s="153">
        <v>324</v>
      </c>
      <c r="B341" s="157" t="s">
        <v>774</v>
      </c>
      <c r="C341" s="154" t="s">
        <v>775</v>
      </c>
    </row>
    <row r="342" spans="1:3" x14ac:dyDescent="0.25">
      <c r="A342" s="153">
        <v>325</v>
      </c>
      <c r="B342" s="157" t="s">
        <v>776</v>
      </c>
      <c r="C342" s="154" t="s">
        <v>217</v>
      </c>
    </row>
    <row r="343" spans="1:3" x14ac:dyDescent="0.25">
      <c r="A343" s="153">
        <v>326</v>
      </c>
      <c r="B343" s="157" t="s">
        <v>216</v>
      </c>
      <c r="C343" s="154" t="s">
        <v>92</v>
      </c>
    </row>
    <row r="344" spans="1:3" x14ac:dyDescent="0.25">
      <c r="A344" s="153">
        <v>327</v>
      </c>
      <c r="B344" s="157" t="s">
        <v>214</v>
      </c>
      <c r="C344" s="154" t="s">
        <v>215</v>
      </c>
    </row>
    <row r="345" spans="1:3" x14ac:dyDescent="0.25">
      <c r="A345" s="153">
        <v>328</v>
      </c>
      <c r="B345" s="157" t="s">
        <v>777</v>
      </c>
      <c r="C345" s="154" t="s">
        <v>218</v>
      </c>
    </row>
    <row r="346" spans="1:3" x14ac:dyDescent="0.25">
      <c r="A346" s="153">
        <v>329</v>
      </c>
      <c r="B346" s="157" t="s">
        <v>778</v>
      </c>
      <c r="C346" s="154" t="s">
        <v>113</v>
      </c>
    </row>
    <row r="347" spans="1:3" x14ac:dyDescent="0.25">
      <c r="A347" s="153">
        <v>330</v>
      </c>
      <c r="B347" s="157" t="s">
        <v>114</v>
      </c>
      <c r="C347" s="154" t="s">
        <v>779</v>
      </c>
    </row>
    <row r="348" spans="1:3" x14ac:dyDescent="0.25">
      <c r="A348" s="153">
        <v>331</v>
      </c>
      <c r="B348" s="157" t="s">
        <v>780</v>
      </c>
      <c r="C348" s="154" t="s">
        <v>233</v>
      </c>
    </row>
    <row r="349" spans="1:3" x14ac:dyDescent="0.25">
      <c r="A349" s="153">
        <v>332</v>
      </c>
      <c r="B349" s="157" t="s">
        <v>781</v>
      </c>
      <c r="C349" s="154" t="s">
        <v>111</v>
      </c>
    </row>
    <row r="350" spans="1:3" x14ac:dyDescent="0.25">
      <c r="A350" s="153">
        <v>333</v>
      </c>
      <c r="B350" s="157" t="s">
        <v>782</v>
      </c>
      <c r="C350" s="154" t="s">
        <v>783</v>
      </c>
    </row>
    <row r="351" spans="1:3" x14ac:dyDescent="0.25">
      <c r="A351" s="153">
        <v>334</v>
      </c>
      <c r="B351" s="157" t="s">
        <v>115</v>
      </c>
      <c r="C351" s="154" t="s">
        <v>784</v>
      </c>
    </row>
    <row r="352" spans="1:3" x14ac:dyDescent="0.25">
      <c r="A352" s="153">
        <v>335</v>
      </c>
      <c r="B352" s="157" t="s">
        <v>785</v>
      </c>
      <c r="C352" s="154" t="s">
        <v>786</v>
      </c>
    </row>
    <row r="353" spans="1:3" x14ac:dyDescent="0.25">
      <c r="A353" s="153">
        <v>336</v>
      </c>
      <c r="B353" s="157" t="s">
        <v>116</v>
      </c>
      <c r="C353" s="154" t="s">
        <v>117</v>
      </c>
    </row>
    <row r="354" spans="1:3" x14ac:dyDescent="0.25">
      <c r="A354" s="153">
        <v>337</v>
      </c>
      <c r="B354" s="157" t="s">
        <v>219</v>
      </c>
      <c r="C354" s="154" t="s">
        <v>787</v>
      </c>
    </row>
    <row r="355" spans="1:3" x14ac:dyDescent="0.25">
      <c r="A355" s="153">
        <v>338</v>
      </c>
      <c r="B355" s="157" t="s">
        <v>788</v>
      </c>
      <c r="C355" s="154" t="s">
        <v>789</v>
      </c>
    </row>
    <row r="356" spans="1:3" x14ac:dyDescent="0.25">
      <c r="A356" s="153">
        <v>339</v>
      </c>
      <c r="B356" s="157" t="s">
        <v>790</v>
      </c>
      <c r="C356" s="154" t="s">
        <v>791</v>
      </c>
    </row>
    <row r="357" spans="1:3" x14ac:dyDescent="0.25">
      <c r="A357" s="153">
        <v>340</v>
      </c>
      <c r="B357" s="157" t="s">
        <v>792</v>
      </c>
      <c r="C357" s="154" t="s">
        <v>263</v>
      </c>
    </row>
    <row r="358" spans="1:3" x14ac:dyDescent="0.25">
      <c r="A358" s="153">
        <v>341</v>
      </c>
      <c r="B358" s="157" t="s">
        <v>223</v>
      </c>
      <c r="C358" s="154" t="s">
        <v>224</v>
      </c>
    </row>
    <row r="359" spans="1:3" x14ac:dyDescent="0.25">
      <c r="A359" s="153">
        <v>342</v>
      </c>
      <c r="B359" s="157" t="s">
        <v>793</v>
      </c>
      <c r="C359" s="157" t="s">
        <v>222</v>
      </c>
    </row>
    <row r="360" spans="1:3" x14ac:dyDescent="0.25">
      <c r="A360" s="153">
        <v>343</v>
      </c>
      <c r="B360" s="157" t="s">
        <v>794</v>
      </c>
      <c r="C360" s="157" t="s">
        <v>795</v>
      </c>
    </row>
    <row r="361" spans="1:3" x14ac:dyDescent="0.25">
      <c r="A361" s="153">
        <v>344</v>
      </c>
      <c r="B361" s="157" t="s">
        <v>796</v>
      </c>
      <c r="C361" s="157" t="s">
        <v>221</v>
      </c>
    </row>
    <row r="362" spans="1:3" x14ac:dyDescent="0.25">
      <c r="A362" s="153">
        <v>345</v>
      </c>
      <c r="B362" s="157" t="s">
        <v>797</v>
      </c>
      <c r="C362" s="157" t="s">
        <v>798</v>
      </c>
    </row>
    <row r="363" spans="1:3" x14ac:dyDescent="0.25">
      <c r="A363" s="153"/>
      <c r="B363" s="157" t="s">
        <v>799</v>
      </c>
      <c r="C363" s="157" t="s">
        <v>407</v>
      </c>
    </row>
    <row r="364" spans="1:3" x14ac:dyDescent="0.25">
      <c r="A364" s="153"/>
      <c r="B364" s="157" t="s">
        <v>800</v>
      </c>
      <c r="C364" s="157" t="s">
        <v>801</v>
      </c>
    </row>
    <row r="365" spans="1:3" x14ac:dyDescent="0.25">
      <c r="A365" s="153">
        <v>346</v>
      </c>
      <c r="B365" s="157" t="s">
        <v>802</v>
      </c>
      <c r="C365" s="157" t="s">
        <v>803</v>
      </c>
    </row>
    <row r="366" spans="1:3" x14ac:dyDescent="0.25">
      <c r="A366" s="153">
        <v>347</v>
      </c>
      <c r="B366" s="157" t="s">
        <v>804</v>
      </c>
      <c r="C366" s="157" t="s">
        <v>225</v>
      </c>
    </row>
    <row r="367" spans="1:3" x14ac:dyDescent="0.25">
      <c r="A367" s="153">
        <v>348</v>
      </c>
      <c r="B367" s="157" t="s">
        <v>805</v>
      </c>
      <c r="C367" s="157" t="s">
        <v>118</v>
      </c>
    </row>
    <row r="368" spans="1:3" x14ac:dyDescent="0.25">
      <c r="A368" s="153"/>
      <c r="B368" s="157" t="s">
        <v>806</v>
      </c>
      <c r="C368" s="157" t="s">
        <v>310</v>
      </c>
    </row>
    <row r="369" spans="1:3" x14ac:dyDescent="0.25">
      <c r="A369" s="153"/>
      <c r="B369" s="157" t="s">
        <v>807</v>
      </c>
      <c r="C369" s="157" t="s">
        <v>808</v>
      </c>
    </row>
    <row r="370" spans="1:3" x14ac:dyDescent="0.25">
      <c r="A370" s="153">
        <v>349</v>
      </c>
      <c r="B370" s="164" t="s">
        <v>809</v>
      </c>
      <c r="C370" s="164" t="s">
        <v>310</v>
      </c>
    </row>
  </sheetData>
  <mergeCells count="2">
    <mergeCell ref="A2:C2"/>
    <mergeCell ref="B3:C3"/>
  </mergeCells>
  <conditionalFormatting sqref="B234:B235">
    <cfRule type="duplicateValues" dxfId="23" priority="18"/>
  </conditionalFormatting>
  <conditionalFormatting sqref="B210:B211">
    <cfRule type="duplicateValues" dxfId="22" priority="17"/>
  </conditionalFormatting>
  <conditionalFormatting sqref="B298">
    <cfRule type="duplicateValues" dxfId="21" priority="16"/>
  </conditionalFormatting>
  <conditionalFormatting sqref="B93">
    <cfRule type="duplicateValues" dxfId="20" priority="15"/>
  </conditionalFormatting>
  <conditionalFormatting sqref="B161">
    <cfRule type="duplicateValues" dxfId="19" priority="14"/>
  </conditionalFormatting>
  <conditionalFormatting sqref="B206">
    <cfRule type="duplicateValues" dxfId="18" priority="13"/>
  </conditionalFormatting>
  <conditionalFormatting sqref="B265">
    <cfRule type="duplicateValues" dxfId="17" priority="12"/>
  </conditionalFormatting>
  <conditionalFormatting sqref="B131:B132">
    <cfRule type="duplicateValues" dxfId="16" priority="11"/>
  </conditionalFormatting>
  <conditionalFormatting sqref="B212:B213">
    <cfRule type="duplicateValues" dxfId="15" priority="10"/>
  </conditionalFormatting>
  <conditionalFormatting sqref="B190">
    <cfRule type="duplicateValues" dxfId="14" priority="9"/>
  </conditionalFormatting>
  <conditionalFormatting sqref="B236">
    <cfRule type="duplicateValues" dxfId="13" priority="8"/>
  </conditionalFormatting>
  <conditionalFormatting sqref="B27">
    <cfRule type="duplicateValues" dxfId="12" priority="7"/>
  </conditionalFormatting>
  <conditionalFormatting sqref="B152">
    <cfRule type="duplicateValues" dxfId="11" priority="6"/>
  </conditionalFormatting>
  <conditionalFormatting sqref="B299:B331 B237:B245 B94:B114 B162:B182 B5:B11 B207:B209 B266:B271 B133:B151 B214:B233 B44:B92 B17:B26 B191:B205 B247:B257 B119:B130 B13:B15 B28:B42 B153:B160 B259:B264 B116:B117 B333:B338 B184:B189 B340:B358 B367:B368 B273:B297">
    <cfRule type="duplicateValues" dxfId="10" priority="19"/>
  </conditionalFormatting>
  <conditionalFormatting sqref="B258">
    <cfRule type="duplicateValues" dxfId="9" priority="5"/>
  </conditionalFormatting>
  <conditionalFormatting sqref="B115">
    <cfRule type="duplicateValues" dxfId="8" priority="4"/>
  </conditionalFormatting>
  <conditionalFormatting sqref="B332">
    <cfRule type="duplicateValues" dxfId="7" priority="3"/>
  </conditionalFormatting>
  <conditionalFormatting sqref="B183">
    <cfRule type="duplicateValues" dxfId="6" priority="2"/>
  </conditionalFormatting>
  <conditionalFormatting sqref="B339">
    <cfRule type="duplicateValues" dxfId="5" priority="1"/>
  </conditionalFormatting>
  <conditionalFormatting sqref="B369:C369">
    <cfRule type="duplicateValues" dxfId="4" priority="20"/>
  </conditionalFormatting>
  <conditionalFormatting sqref="B359:C366">
    <cfRule type="duplicateValues" dxfId="3" priority="21"/>
  </conditionalFormatting>
  <hyperlinks>
    <hyperlink ref="B285" r:id="rId1" display="http://www.retecsa.com.ni/"/>
  </hyperlinks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7"/>
  <sheetViews>
    <sheetView workbookViewId="0">
      <selection activeCell="L4" sqref="L4:Q4"/>
    </sheetView>
  </sheetViews>
  <sheetFormatPr baseColWidth="10" defaultColWidth="9.140625" defaultRowHeight="15" x14ac:dyDescent="0.25"/>
  <cols>
    <col min="1" max="2" width="9.140625" style="56"/>
    <col min="3" max="3" width="6.42578125" style="56" customWidth="1"/>
    <col min="4" max="4" width="1.85546875" style="56" customWidth="1"/>
    <col min="5" max="5" width="9.140625" style="56"/>
    <col min="6" max="6" width="4" style="56" customWidth="1"/>
    <col min="7" max="7" width="3.28515625" style="56" customWidth="1"/>
    <col min="8" max="8" width="3.5703125" style="56" customWidth="1"/>
    <col min="9" max="9" width="4.140625" style="56" customWidth="1"/>
    <col min="10" max="10" width="3.28515625" style="56" customWidth="1"/>
    <col min="11" max="11" width="2.5703125" style="56" customWidth="1"/>
    <col min="12" max="12" width="9.140625" style="56"/>
    <col min="13" max="13" width="0.85546875" style="56" customWidth="1"/>
    <col min="14" max="14" width="1.85546875" style="56" customWidth="1"/>
    <col min="15" max="15" width="1.7109375" style="56" customWidth="1"/>
    <col min="16" max="16" width="1.85546875" style="56" customWidth="1"/>
    <col min="17" max="18" width="9.140625" style="56"/>
    <col min="19" max="19" width="4.28515625" style="56" customWidth="1"/>
    <col min="20" max="20" width="3.28515625" style="56" customWidth="1"/>
    <col min="21" max="21" width="5.7109375" style="56" customWidth="1"/>
    <col min="22" max="22" width="5.5703125" style="56" customWidth="1"/>
    <col min="23" max="23" width="4.85546875" style="56" customWidth="1"/>
    <col min="24" max="24" width="4.28515625" style="56" customWidth="1"/>
    <col min="25" max="16384" width="9.140625" style="56"/>
  </cols>
  <sheetData>
    <row r="2" spans="1:25" x14ac:dyDescent="0.25">
      <c r="B2" s="121" t="s">
        <v>17</v>
      </c>
      <c r="C2" s="121"/>
      <c r="D2" s="121"/>
      <c r="E2" s="121"/>
      <c r="F2" s="121" t="s">
        <v>226</v>
      </c>
      <c r="G2" s="121"/>
      <c r="H2" s="121"/>
      <c r="I2" s="121"/>
      <c r="J2" s="121"/>
      <c r="K2" s="121"/>
      <c r="L2" s="117" t="s">
        <v>227</v>
      </c>
      <c r="M2" s="117"/>
      <c r="N2" s="117"/>
      <c r="O2" s="117"/>
      <c r="P2" s="117"/>
      <c r="Q2" s="117"/>
      <c r="R2" s="121" t="s">
        <v>228</v>
      </c>
      <c r="S2" s="121"/>
      <c r="T2" s="121"/>
      <c r="U2" s="121"/>
      <c r="V2" s="117" t="s">
        <v>229</v>
      </c>
      <c r="W2" s="117"/>
      <c r="X2" s="117"/>
      <c r="Y2" s="117"/>
    </row>
    <row r="3" spans="1:25" x14ac:dyDescent="0.25">
      <c r="A3" s="96"/>
      <c r="B3" s="120" t="s">
        <v>275</v>
      </c>
      <c r="C3" s="120"/>
      <c r="D3" s="120"/>
      <c r="E3" s="120"/>
      <c r="F3" s="120" t="s">
        <v>9</v>
      </c>
      <c r="G3" s="120"/>
      <c r="H3" s="120"/>
      <c r="I3" s="120"/>
      <c r="J3" s="120"/>
      <c r="K3" s="120"/>
      <c r="L3" s="120" t="s">
        <v>276</v>
      </c>
      <c r="M3" s="120"/>
      <c r="N3" s="120"/>
      <c r="O3" s="120"/>
      <c r="P3" s="120"/>
      <c r="Q3" s="120"/>
      <c r="R3" s="120" t="s">
        <v>277</v>
      </c>
      <c r="S3" s="120"/>
      <c r="T3" s="120"/>
      <c r="U3" s="120"/>
      <c r="V3" s="118">
        <v>44158</v>
      </c>
      <c r="W3" s="118"/>
      <c r="X3" s="118"/>
      <c r="Y3" s="118"/>
    </row>
    <row r="4" spans="1:25" x14ac:dyDescent="0.25">
      <c r="A4" s="97"/>
      <c r="B4" s="120" t="s">
        <v>275</v>
      </c>
      <c r="C4" s="120"/>
      <c r="D4" s="120"/>
      <c r="E4" s="120"/>
      <c r="F4" s="120" t="s">
        <v>10</v>
      </c>
      <c r="G4" s="120"/>
      <c r="H4" s="120"/>
      <c r="I4" s="120"/>
      <c r="J4" s="120"/>
      <c r="K4" s="120"/>
      <c r="L4" s="120" t="s">
        <v>278</v>
      </c>
      <c r="M4" s="120"/>
      <c r="N4" s="120"/>
      <c r="O4" s="120"/>
      <c r="P4" s="120"/>
      <c r="Q4" s="120"/>
      <c r="R4" s="120" t="s">
        <v>277</v>
      </c>
      <c r="S4" s="120"/>
      <c r="T4" s="120"/>
      <c r="U4" s="120"/>
      <c r="V4" s="118">
        <v>44331</v>
      </c>
      <c r="W4" s="118"/>
      <c r="X4" s="118"/>
      <c r="Y4" s="118"/>
    </row>
    <row r="5" spans="1:25" x14ac:dyDescent="0.25">
      <c r="A5" s="98"/>
      <c r="B5" s="120" t="s">
        <v>275</v>
      </c>
      <c r="C5" s="120"/>
      <c r="D5" s="120"/>
      <c r="E5" s="120"/>
      <c r="F5" s="120" t="s">
        <v>230</v>
      </c>
      <c r="G5" s="120"/>
      <c r="H5" s="120"/>
      <c r="I5" s="120"/>
      <c r="J5" s="120"/>
      <c r="K5" s="120"/>
      <c r="L5" s="120" t="s">
        <v>279</v>
      </c>
      <c r="M5" s="120"/>
      <c r="N5" s="120"/>
      <c r="O5" s="120"/>
      <c r="P5" s="120"/>
      <c r="Q5" s="120"/>
      <c r="R5" s="120" t="s">
        <v>277</v>
      </c>
      <c r="S5" s="120"/>
      <c r="T5" s="120"/>
      <c r="U5" s="120"/>
      <c r="V5" s="118">
        <v>44331</v>
      </c>
      <c r="W5" s="118"/>
      <c r="X5" s="118"/>
      <c r="Y5" s="118"/>
    </row>
    <row r="6" spans="1:25" x14ac:dyDescent="0.25">
      <c r="A6" s="98"/>
      <c r="B6" s="120" t="s">
        <v>275</v>
      </c>
      <c r="C6" s="120"/>
      <c r="D6" s="120"/>
      <c r="E6" s="120"/>
      <c r="F6" s="120" t="s">
        <v>231</v>
      </c>
      <c r="G6" s="120"/>
      <c r="H6" s="120"/>
      <c r="I6" s="120"/>
      <c r="J6" s="120"/>
      <c r="K6" s="120"/>
      <c r="L6" s="120" t="s">
        <v>280</v>
      </c>
      <c r="M6" s="120"/>
      <c r="N6" s="120"/>
      <c r="O6" s="120"/>
      <c r="P6" s="120"/>
      <c r="Q6" s="120"/>
      <c r="R6" s="120" t="s">
        <v>277</v>
      </c>
      <c r="S6" s="120"/>
      <c r="T6" s="120"/>
      <c r="U6" s="120"/>
      <c r="V6" s="118">
        <v>44331</v>
      </c>
      <c r="W6" s="118"/>
      <c r="X6" s="118"/>
      <c r="Y6" s="118"/>
    </row>
    <row r="7" spans="1:25" x14ac:dyDescent="0.25">
      <c r="A7" s="98"/>
      <c r="B7" s="120" t="s">
        <v>275</v>
      </c>
      <c r="C7" s="120"/>
      <c r="D7" s="120"/>
      <c r="E7" s="120"/>
      <c r="F7" s="120" t="s">
        <v>232</v>
      </c>
      <c r="G7" s="120"/>
      <c r="H7" s="120"/>
      <c r="I7" s="120"/>
      <c r="J7" s="120"/>
      <c r="K7" s="120"/>
      <c r="L7" s="120" t="s">
        <v>281</v>
      </c>
      <c r="M7" s="120"/>
      <c r="N7" s="120"/>
      <c r="O7" s="120"/>
      <c r="P7" s="120"/>
      <c r="Q7" s="120"/>
      <c r="R7" s="120" t="s">
        <v>277</v>
      </c>
      <c r="S7" s="120"/>
      <c r="T7" s="120"/>
      <c r="U7" s="120"/>
      <c r="V7" s="118">
        <v>44331</v>
      </c>
      <c r="W7" s="118"/>
      <c r="X7" s="118"/>
      <c r="Y7" s="118"/>
    </row>
  </sheetData>
  <mergeCells count="30">
    <mergeCell ref="B4:E4"/>
    <mergeCell ref="F4:K4"/>
    <mergeCell ref="L4:Q4"/>
    <mergeCell ref="R4:U4"/>
    <mergeCell ref="V4:Y4"/>
    <mergeCell ref="V3:Y3"/>
    <mergeCell ref="B2:E2"/>
    <mergeCell ref="F2:K2"/>
    <mergeCell ref="L2:Q2"/>
    <mergeCell ref="R2:U2"/>
    <mergeCell ref="V2:Y2"/>
    <mergeCell ref="B3:E3"/>
    <mergeCell ref="F3:K3"/>
    <mergeCell ref="L3:Q3"/>
    <mergeCell ref="R3:U3"/>
    <mergeCell ref="B7:E7"/>
    <mergeCell ref="F7:K7"/>
    <mergeCell ref="L7:Q7"/>
    <mergeCell ref="R7:U7"/>
    <mergeCell ref="V7:Y7"/>
    <mergeCell ref="B6:E6"/>
    <mergeCell ref="F6:K6"/>
    <mergeCell ref="L6:Q6"/>
    <mergeCell ref="R6:U6"/>
    <mergeCell ref="V6:Y6"/>
    <mergeCell ref="B5:E5"/>
    <mergeCell ref="F5:K5"/>
    <mergeCell ref="L5:Q5"/>
    <mergeCell ref="R5:U5"/>
    <mergeCell ref="V5:Y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Portada</vt:lpstr>
      <vt:lpstr>Generales</vt:lpstr>
      <vt:lpstr>Entrada de Datos</vt:lpstr>
      <vt:lpstr>Salida de Datos</vt:lpstr>
      <vt:lpstr>Datos Etiqueta</vt:lpstr>
      <vt:lpstr>FA  1 pto</vt:lpstr>
      <vt:lpstr>Base de datos de los clientes</vt:lpstr>
      <vt:lpstr>Trazabilidad</vt:lpstr>
    </vt:vector>
  </TitlesOfParts>
  <Company>METROCAL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FredFusion</dc:creator>
  <cp:lastModifiedBy>Dell</cp:lastModifiedBy>
  <cp:lastPrinted>2016-10-31T16:47:56Z</cp:lastPrinted>
  <dcterms:created xsi:type="dcterms:W3CDTF">2008-02-11T19:38:33Z</dcterms:created>
  <dcterms:modified xsi:type="dcterms:W3CDTF">2022-01-18T18:22:12Z</dcterms:modified>
</cp:coreProperties>
</file>