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E8B13882-DF00-4E26-86D5-046119A42A42}" xr6:coauthVersionLast="47" xr6:coauthVersionMax="47" xr10:uidLastSave="{00000000-0000-0000-0000-000000000000}"/>
  <bookViews>
    <workbookView xWindow="1455" yWindow="3045" windowWidth="15375" windowHeight="7875" tabRatio="772" activeTab="2" xr2:uid="{00000000-000D-0000-FFFF-FFFF00000000}"/>
  </bookViews>
  <sheets>
    <sheet name="Instrucciones" sheetId="1" r:id="rId1"/>
    <sheet name="Glosario" sheetId="2" r:id="rId2"/>
    <sheet name="Jan " sheetId="3" r:id="rId3"/>
    <sheet name="Feb " sheetId="4" r:id="rId4"/>
    <sheet name="Mar " sheetId="5" r:id="rId5"/>
    <sheet name="Apr" sheetId="6" r:id="rId6"/>
    <sheet name="May " sheetId="7" r:id="rId7"/>
    <sheet name="Jun " sheetId="8" r:id="rId8"/>
    <sheet name="Jul" sheetId="9" r:id="rId9"/>
    <sheet name="Aug " sheetId="10" r:id="rId10"/>
    <sheet name="Sep " sheetId="11" r:id="rId11"/>
    <sheet name="Oct" sheetId="12" r:id="rId12"/>
    <sheet name="Nov " sheetId="13" r:id="rId13"/>
    <sheet name="Dic" sheetId="14" r:id="rId14"/>
  </sheets>
  <definedNames>
    <definedName name="_xlnm._FilterDatabase" localSheetId="0" hidden="1">Instrucciones!$A$4:$K$23</definedName>
    <definedName name="Z_71F82055_E32B_4B50_8E3F_CF79617C4DBF_.wvu.Cols" localSheetId="5" hidden="1">Apr!$A:$A</definedName>
    <definedName name="Z_71F82055_E32B_4B50_8E3F_CF79617C4DBF_.wvu.Cols" localSheetId="9" hidden="1">'Aug '!$A:$A</definedName>
    <definedName name="Z_71F82055_E32B_4B50_8E3F_CF79617C4DBF_.wvu.Cols" localSheetId="13" hidden="1">Dic!$A:$A</definedName>
    <definedName name="Z_71F82055_E32B_4B50_8E3F_CF79617C4DBF_.wvu.Cols" localSheetId="3" hidden="1">'Feb '!$A:$A</definedName>
    <definedName name="Z_71F82055_E32B_4B50_8E3F_CF79617C4DBF_.wvu.Cols" localSheetId="2" hidden="1">'Jan '!$A:$A</definedName>
    <definedName name="Z_71F82055_E32B_4B50_8E3F_CF79617C4DBF_.wvu.Cols" localSheetId="8" hidden="1">Jul!$A:$A</definedName>
    <definedName name="Z_71F82055_E32B_4B50_8E3F_CF79617C4DBF_.wvu.Cols" localSheetId="7" hidden="1">'Jun '!$A:$A</definedName>
    <definedName name="Z_71F82055_E32B_4B50_8E3F_CF79617C4DBF_.wvu.Cols" localSheetId="4" hidden="1">'Mar '!$A:$A</definedName>
    <definedName name="Z_71F82055_E32B_4B50_8E3F_CF79617C4DBF_.wvu.Cols" localSheetId="6" hidden="1">'May '!$A:$A</definedName>
    <definedName name="Z_71F82055_E32B_4B50_8E3F_CF79617C4DBF_.wvu.Cols" localSheetId="12" hidden="1">'Nov '!$A:$A</definedName>
    <definedName name="Z_71F82055_E32B_4B50_8E3F_CF79617C4DBF_.wvu.Cols" localSheetId="11" hidden="1">Oct!$A:$A</definedName>
    <definedName name="Z_71F82055_E32B_4B50_8E3F_CF79617C4DBF_.wvu.Cols" localSheetId="10" hidden="1">'Sep '!$A:$A</definedName>
    <definedName name="Z_71F82055_E32B_4B50_8E3F_CF79617C4DBF_.wvu.FilterData" localSheetId="0" hidden="1">Instrucciones!$A$4:$K$23</definedName>
    <definedName name="Z_71F82055_E32B_4B50_8E3F_CF79617C4DBF_.wvu.Rows" localSheetId="5" hidden="1">Apr!$2:$2</definedName>
    <definedName name="Z_71F82055_E32B_4B50_8E3F_CF79617C4DBF_.wvu.Rows" localSheetId="9" hidden="1">'Aug '!$2:$2</definedName>
    <definedName name="Z_71F82055_E32B_4B50_8E3F_CF79617C4DBF_.wvu.Rows" localSheetId="13" hidden="1">Dic!$2:$2</definedName>
    <definedName name="Z_71F82055_E32B_4B50_8E3F_CF79617C4DBF_.wvu.Rows" localSheetId="3" hidden="1">'Feb '!$2:$2</definedName>
    <definedName name="Z_71F82055_E32B_4B50_8E3F_CF79617C4DBF_.wvu.Rows" localSheetId="2" hidden="1">'Jan '!$2:$2</definedName>
    <definedName name="Z_71F82055_E32B_4B50_8E3F_CF79617C4DBF_.wvu.Rows" localSheetId="8" hidden="1">Jul!$2:$2</definedName>
    <definedName name="Z_71F82055_E32B_4B50_8E3F_CF79617C4DBF_.wvu.Rows" localSheetId="7" hidden="1">'Jun '!$2:$2</definedName>
    <definedName name="Z_71F82055_E32B_4B50_8E3F_CF79617C4DBF_.wvu.Rows" localSheetId="4" hidden="1">'Mar '!$2:$2</definedName>
    <definedName name="Z_71F82055_E32B_4B50_8E3F_CF79617C4DBF_.wvu.Rows" localSheetId="6" hidden="1">'May '!$2:$2</definedName>
    <definedName name="Z_71F82055_E32B_4B50_8E3F_CF79617C4DBF_.wvu.Rows" localSheetId="12" hidden="1">'Nov '!$2:$2</definedName>
    <definedName name="Z_71F82055_E32B_4B50_8E3F_CF79617C4DBF_.wvu.Rows" localSheetId="11" hidden="1">Oct!$2:$2</definedName>
    <definedName name="Z_71F82055_E32B_4B50_8E3F_CF79617C4DBF_.wvu.Rows" localSheetId="10" hidden="1">'Sep '!$2:$2</definedName>
  </definedNames>
  <calcPr calcId="181029"/>
  <customWorkbookViews>
    <customWorkbookView name="Sistemas2 - Vista personalizada" guid="{71F82055-E32B-4B50-8E3F-CF79617C4DBF}" mergeInterval="0" personalView="1" xWindow="97" yWindow="203" windowWidth="1025" windowHeight="525" tabRatio="772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9" l="1"/>
  <c r="D31" i="12"/>
  <c r="D30" i="12"/>
  <c r="D29" i="12"/>
  <c r="D28" i="12"/>
  <c r="D27" i="12"/>
  <c r="D26" i="12"/>
  <c r="D25" i="12"/>
  <c r="D23" i="12"/>
  <c r="D22" i="12"/>
  <c r="D21" i="12"/>
  <c r="D20" i="12"/>
  <c r="D16" i="12"/>
  <c r="D15" i="12"/>
  <c r="D14" i="12"/>
  <c r="D10" i="12"/>
  <c r="D9" i="12"/>
  <c r="D7" i="12"/>
  <c r="D35" i="11"/>
  <c r="D36" i="11"/>
  <c r="D38" i="11"/>
  <c r="D31" i="11"/>
  <c r="D30" i="11"/>
  <c r="D29" i="11"/>
  <c r="D28" i="11"/>
  <c r="D27" i="11"/>
  <c r="D26" i="11"/>
  <c r="D25" i="11"/>
  <c r="D23" i="11"/>
  <c r="D22" i="11"/>
  <c r="D21" i="11"/>
  <c r="D20" i="11"/>
  <c r="D16" i="11"/>
  <c r="D14" i="11"/>
  <c r="D9" i="11"/>
  <c r="D7" i="11"/>
  <c r="D31" i="10"/>
  <c r="D30" i="10"/>
  <c r="D29" i="10"/>
  <c r="D28" i="10"/>
  <c r="D27" i="10"/>
  <c r="D26" i="10"/>
  <c r="D25" i="10"/>
  <c r="D23" i="10"/>
  <c r="D22" i="10"/>
  <c r="D21" i="10"/>
  <c r="D20" i="10"/>
  <c r="D15" i="10"/>
  <c r="D14" i="10"/>
  <c r="D10" i="10"/>
  <c r="D9" i="10"/>
  <c r="D7" i="10"/>
  <c r="D16" i="10"/>
  <c r="D18" i="10"/>
  <c r="D31" i="14"/>
  <c r="D30" i="14"/>
  <c r="D29" i="14"/>
  <c r="D28" i="14"/>
  <c r="D27" i="14"/>
  <c r="D26" i="14"/>
  <c r="D25" i="14"/>
  <c r="D23" i="14"/>
  <c r="D22" i="14"/>
  <c r="D21" i="14"/>
  <c r="D20" i="14"/>
  <c r="D19" i="14"/>
  <c r="D18" i="14"/>
  <c r="D16" i="14"/>
  <c r="D15" i="14"/>
  <c r="D14" i="14"/>
  <c r="D31" i="13"/>
  <c r="D30" i="13"/>
  <c r="D29" i="13"/>
  <c r="D28" i="13"/>
  <c r="D27" i="13"/>
  <c r="D26" i="13"/>
  <c r="D25" i="13"/>
  <c r="D23" i="13"/>
  <c r="D22" i="13"/>
  <c r="D21" i="13"/>
  <c r="D20" i="13"/>
  <c r="D19" i="13"/>
  <c r="D18" i="13"/>
  <c r="D16" i="13"/>
  <c r="D15" i="13"/>
  <c r="D14" i="13"/>
  <c r="D19" i="12"/>
  <c r="D18" i="12"/>
  <c r="D19" i="11"/>
  <c r="D18" i="11"/>
  <c r="D15" i="11"/>
  <c r="D19" i="10"/>
  <c r="D16" i="3"/>
  <c r="D15" i="3"/>
  <c r="D14" i="3"/>
  <c r="D11" i="14"/>
  <c r="D10" i="14"/>
  <c r="D9" i="14"/>
  <c r="D11" i="13"/>
  <c r="D10" i="13"/>
  <c r="D9" i="13"/>
  <c r="D11" i="12"/>
  <c r="D11" i="11"/>
  <c r="D10" i="11"/>
  <c r="D11" i="10"/>
  <c r="D11" i="9"/>
  <c r="D10" i="9"/>
  <c r="D9" i="9"/>
  <c r="D11" i="8"/>
  <c r="D10" i="8"/>
  <c r="D9" i="8"/>
  <c r="D11" i="7"/>
  <c r="D10" i="7"/>
  <c r="D9" i="7"/>
  <c r="D11" i="6"/>
  <c r="D10" i="6"/>
  <c r="D9" i="6"/>
  <c r="D11" i="5"/>
  <c r="D10" i="5"/>
  <c r="D9" i="5"/>
  <c r="D11" i="4"/>
  <c r="D10" i="4"/>
  <c r="D9" i="4"/>
  <c r="D10" i="3"/>
  <c r="D11" i="3"/>
  <c r="D26" i="9"/>
  <c r="D27" i="9"/>
  <c r="D28" i="9"/>
  <c r="D29" i="9"/>
  <c r="D30" i="9"/>
  <c r="D31" i="9"/>
  <c r="D15" i="9"/>
  <c r="D16" i="9"/>
  <c r="D17" i="9"/>
  <c r="D18" i="9"/>
  <c r="D19" i="9"/>
  <c r="D20" i="9"/>
  <c r="D21" i="9"/>
  <c r="D22" i="9"/>
  <c r="D23" i="9"/>
  <c r="D26" i="8"/>
  <c r="D27" i="8"/>
  <c r="D28" i="8"/>
  <c r="D29" i="8"/>
  <c r="D30" i="8"/>
  <c r="D31" i="8"/>
  <c r="D25" i="8"/>
  <c r="D15" i="8"/>
  <c r="D16" i="8"/>
  <c r="D17" i="8"/>
  <c r="D18" i="8"/>
  <c r="D19" i="8"/>
  <c r="D20" i="8"/>
  <c r="D21" i="8"/>
  <c r="D22" i="8"/>
  <c r="D23" i="8"/>
  <c r="D14" i="8"/>
  <c r="D26" i="7"/>
  <c r="D27" i="7"/>
  <c r="D28" i="7"/>
  <c r="D29" i="7"/>
  <c r="D30" i="7"/>
  <c r="D31" i="7"/>
  <c r="D25" i="7"/>
  <c r="D15" i="7"/>
  <c r="D16" i="7"/>
  <c r="D17" i="7"/>
  <c r="D18" i="7"/>
  <c r="D19" i="7"/>
  <c r="D20" i="7"/>
  <c r="D21" i="7"/>
  <c r="D22" i="7"/>
  <c r="D23" i="7"/>
  <c r="D14" i="7"/>
  <c r="D26" i="6"/>
  <c r="D27" i="6"/>
  <c r="D28" i="6"/>
  <c r="D29" i="6"/>
  <c r="D30" i="6"/>
  <c r="D31" i="6"/>
  <c r="D15" i="6"/>
  <c r="D16" i="6"/>
  <c r="D17" i="6"/>
  <c r="D18" i="6"/>
  <c r="D19" i="6"/>
  <c r="D20" i="6"/>
  <c r="D21" i="6"/>
  <c r="D22" i="6"/>
  <c r="D23" i="6"/>
  <c r="D14" i="6"/>
  <c r="D26" i="5"/>
  <c r="D27" i="5"/>
  <c r="D28" i="5"/>
  <c r="D29" i="5"/>
  <c r="D30" i="5"/>
  <c r="D31" i="5"/>
  <c r="D15" i="5"/>
  <c r="D16" i="5"/>
  <c r="D17" i="5"/>
  <c r="D18" i="5"/>
  <c r="D19" i="5"/>
  <c r="D20" i="5"/>
  <c r="D21" i="5"/>
  <c r="D22" i="5"/>
  <c r="D23" i="5"/>
  <c r="D14" i="5"/>
  <c r="D26" i="4"/>
  <c r="D27" i="4"/>
  <c r="D28" i="4"/>
  <c r="D29" i="4"/>
  <c r="D30" i="4"/>
  <c r="D31" i="4"/>
  <c r="D25" i="4"/>
  <c r="D15" i="4"/>
  <c r="D16" i="4"/>
  <c r="D17" i="4"/>
  <c r="D18" i="4"/>
  <c r="D19" i="4"/>
  <c r="D20" i="4"/>
  <c r="D21" i="4"/>
  <c r="D22" i="4"/>
  <c r="D23" i="4"/>
  <c r="D14" i="4"/>
  <c r="D7" i="14"/>
  <c r="D7" i="13"/>
  <c r="D7" i="9"/>
  <c r="D7" i="8"/>
  <c r="D7" i="7"/>
  <c r="D7" i="6"/>
  <c r="D7" i="5"/>
  <c r="D7" i="4"/>
  <c r="D18" i="3"/>
  <c r="D19" i="3"/>
  <c r="D20" i="3"/>
  <c r="D21" i="3"/>
  <c r="D22" i="3"/>
  <c r="D23" i="3"/>
  <c r="D25" i="3"/>
  <c r="D26" i="3"/>
  <c r="D27" i="3"/>
  <c r="D28" i="3"/>
  <c r="D29" i="3"/>
  <c r="D30" i="3"/>
  <c r="D31" i="3"/>
  <c r="D9" i="3"/>
  <c r="D35" i="3"/>
  <c r="D36" i="3"/>
  <c r="D38" i="3"/>
  <c r="D7" i="3"/>
  <c r="D8" i="3" s="1"/>
  <c r="D12" i="4" l="1"/>
  <c r="D17" i="3"/>
  <c r="D24" i="3" s="1"/>
  <c r="D12" i="3"/>
  <c r="D13" i="3" s="1"/>
  <c r="D17" i="14"/>
  <c r="D24" i="14" s="1"/>
  <c r="D17" i="12"/>
  <c r="D24" i="12" s="1"/>
  <c r="D12" i="11"/>
  <c r="D17" i="11"/>
  <c r="D24" i="11" s="1"/>
  <c r="D12" i="9"/>
  <c r="D12" i="12"/>
  <c r="D17" i="13"/>
  <c r="D24" i="13" s="1"/>
  <c r="D12" i="7"/>
  <c r="D12" i="13"/>
  <c r="D12" i="8"/>
  <c r="D12" i="14"/>
  <c r="D12" i="5"/>
  <c r="D12" i="6"/>
  <c r="D17" i="10"/>
  <c r="D24" i="10" s="1"/>
  <c r="D12" i="10"/>
  <c r="D32" i="3" l="1"/>
  <c r="D34" i="3" s="1"/>
  <c r="D37" i="3" s="1"/>
  <c r="D39" i="3" s="1"/>
  <c r="D36" i="14"/>
  <c r="D36" i="12"/>
  <c r="D36" i="8"/>
  <c r="D36" i="7"/>
  <c r="D36" i="6"/>
  <c r="D36" i="5"/>
  <c r="D35" i="14"/>
  <c r="D35" i="13"/>
  <c r="D35" i="10"/>
  <c r="D35" i="9"/>
  <c r="D35" i="8"/>
  <c r="D35" i="7"/>
  <c r="D35" i="6"/>
  <c r="D35" i="5"/>
  <c r="D36" i="13" l="1"/>
  <c r="D35" i="12"/>
  <c r="D36" i="10"/>
  <c r="D35" i="4"/>
  <c r="D36" i="4"/>
  <c r="D36" i="9"/>
  <c r="D38" i="14" l="1"/>
  <c r="D38" i="12"/>
  <c r="D38" i="9"/>
  <c r="D38" i="10" l="1"/>
  <c r="D38" i="4"/>
  <c r="D38" i="6"/>
  <c r="D38" i="5"/>
  <c r="D38" i="13"/>
  <c r="D38" i="8" l="1"/>
  <c r="D38" i="7"/>
  <c r="D25" i="9" l="1"/>
  <c r="D25" i="6"/>
  <c r="D25" i="5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D8" i="5"/>
  <c r="D13" i="5" s="1"/>
  <c r="D8" i="6"/>
  <c r="D8" i="7"/>
  <c r="D8" i="8"/>
  <c r="D8" i="9"/>
  <c r="D8" i="10"/>
  <c r="D8" i="11"/>
  <c r="D8" i="12"/>
  <c r="D8" i="13"/>
  <c r="D8" i="14"/>
  <c r="D8" i="4"/>
  <c r="D13" i="6" l="1"/>
  <c r="D13" i="13"/>
  <c r="D32" i="13" s="1"/>
  <c r="D13" i="11"/>
  <c r="D13" i="7"/>
  <c r="D13" i="14"/>
  <c r="D24" i="9" l="1"/>
  <c r="D24" i="5"/>
  <c r="D32" i="5" s="1"/>
  <c r="D34" i="5" s="1"/>
  <c r="D37" i="5" s="1"/>
  <c r="D39" i="5" s="1"/>
  <c r="D34" i="13"/>
  <c r="D37" i="13" s="1"/>
  <c r="D39" i="13" s="1"/>
  <c r="D24" i="4"/>
  <c r="D24" i="7"/>
  <c r="D32" i="7" s="1"/>
  <c r="D34" i="7" s="1"/>
  <c r="D37" i="7" s="1"/>
  <c r="D39" i="7" s="1"/>
  <c r="D24" i="8"/>
  <c r="D13" i="12"/>
  <c r="D32" i="11"/>
  <c r="D34" i="11" s="1"/>
  <c r="D37" i="11" s="1"/>
  <c r="D39" i="11" s="1"/>
  <c r="D13" i="9"/>
  <c r="D13" i="4"/>
  <c r="D13" i="10"/>
  <c r="D24" i="6"/>
  <c r="D32" i="6" s="1"/>
  <c r="D34" i="6" s="1"/>
  <c r="D37" i="6" s="1"/>
  <c r="D39" i="6" s="1"/>
  <c r="D32" i="14"/>
  <c r="D34" i="14" s="1"/>
  <c r="D37" i="14" s="1"/>
  <c r="D39" i="14" s="1"/>
  <c r="D13" i="8" l="1"/>
  <c r="D32" i="8" s="1"/>
  <c r="D34" i="8" s="1"/>
  <c r="D37" i="8" s="1"/>
  <c r="D39" i="8" s="1"/>
  <c r="D32" i="9"/>
  <c r="D32" i="10"/>
  <c r="D34" i="10" s="1"/>
  <c r="D37" i="10" s="1"/>
  <c r="D39" i="10" s="1"/>
  <c r="D32" i="4"/>
  <c r="D34" i="4" s="1"/>
  <c r="D37" i="4" s="1"/>
  <c r="D39" i="4" s="1"/>
  <c r="D32" i="12"/>
  <c r="D34" i="12" s="1"/>
  <c r="D37" i="12" s="1"/>
  <c r="D39" i="12" s="1"/>
  <c r="D34" i="9" l="1"/>
  <c r="D37" i="9" l="1"/>
  <c r="D39" i="9" l="1"/>
</calcChain>
</file>

<file path=xl/sharedStrings.xml><?xml version="1.0" encoding="utf-8"?>
<sst xmlns="http://schemas.openxmlformats.org/spreadsheetml/2006/main" count="866" uniqueCount="131">
  <si>
    <t>Estado de Resultados</t>
  </si>
  <si>
    <t>Ingresos Por alimento</t>
  </si>
  <si>
    <t>Ingresos Totales</t>
  </si>
  <si>
    <t>Costo De Alimentos</t>
  </si>
  <si>
    <t>Costo De Bebida Y Refresco</t>
  </si>
  <si>
    <t>Costo Alimentos</t>
  </si>
  <si>
    <t>Utilidad Bruta</t>
  </si>
  <si>
    <t>Mano de Obra</t>
  </si>
  <si>
    <t>Renta de Local</t>
  </si>
  <si>
    <t>Energia</t>
  </si>
  <si>
    <t>Gas</t>
  </si>
  <si>
    <t>Cuotas</t>
  </si>
  <si>
    <t>Seguridad</t>
  </si>
  <si>
    <t>Recolección de basura</t>
  </si>
  <si>
    <t xml:space="preserve">Derechos de agua / Servicios de agua </t>
  </si>
  <si>
    <t xml:space="preserve">Seguros </t>
  </si>
  <si>
    <t>Otros Gastos de Ocupación</t>
  </si>
  <si>
    <t>Total Gastos de Ocupación</t>
  </si>
  <si>
    <t>Publicidad</t>
  </si>
  <si>
    <t>Regalías</t>
  </si>
  <si>
    <t>Reparacion y Mantenimiento</t>
  </si>
  <si>
    <t>Suministros</t>
  </si>
  <si>
    <t>Agregadores</t>
  </si>
  <si>
    <t>EBITDA Tienda</t>
  </si>
  <si>
    <t>EBITDA DIVISION</t>
  </si>
  <si>
    <t>Depreciaciones</t>
  </si>
  <si>
    <t>Amortizaciones</t>
  </si>
  <si>
    <t>Utilidad de Operación</t>
  </si>
  <si>
    <t>Total 8.-Ingresos</t>
  </si>
  <si>
    <t>A-ING.X VTA. DE ALIM.</t>
  </si>
  <si>
    <t>Total A-CTO. ALIMENTOS</t>
  </si>
  <si>
    <t>Total B-CTO. X BEB Y REFR</t>
  </si>
  <si>
    <t>Total 9.-Costo</t>
  </si>
  <si>
    <t>Total 10.-Gastos Tdas M.O.</t>
  </si>
  <si>
    <t>Total A-RTA. DE LOCAL.</t>
  </si>
  <si>
    <t>Total C-ENERGIA</t>
  </si>
  <si>
    <t>Total G-GAS.</t>
  </si>
  <si>
    <t>Total I-CUOTAS</t>
  </si>
  <si>
    <t>Total E-SEGURIDAD</t>
  </si>
  <si>
    <t>Total F-RECOL. BASURA</t>
  </si>
  <si>
    <t xml:space="preserve">Total D-DER. Y SERV. DE AGUA </t>
  </si>
  <si>
    <t>Total H-SEGUROS</t>
  </si>
  <si>
    <t>Total J-OTROS</t>
  </si>
  <si>
    <t>Total 11.-Gastos Tdas Ocup.</t>
  </si>
  <si>
    <t>Total A-PUBLICIDAD</t>
  </si>
  <si>
    <t>Total A-REGALIAS</t>
  </si>
  <si>
    <t>Total 14.-Rep. Y manto.</t>
  </si>
  <si>
    <t>Total F-SUMINISTROS</t>
  </si>
  <si>
    <t>Total A-COM AGREGADORES</t>
  </si>
  <si>
    <t>EBITDA TIENDA</t>
  </si>
  <si>
    <t>DEPRECIACIONES</t>
  </si>
  <si>
    <t>AMORTIZACIONES</t>
  </si>
  <si>
    <t>UTILIDAD ANTES DE IMPUESTOS</t>
  </si>
  <si>
    <t>Total 17.-Gastos Tdas Otros</t>
  </si>
  <si>
    <t>Total 21.-Otros Gastos Ingresos Neto</t>
  </si>
  <si>
    <t>Otros Ing / Gastos Neto</t>
  </si>
  <si>
    <t>Total 24.-CIF</t>
  </si>
  <si>
    <t>CIF</t>
  </si>
  <si>
    <t>Bonificación Sobre Compra</t>
  </si>
  <si>
    <t>Otros Gastos Tienda</t>
  </si>
  <si>
    <t>Utilidad Neta</t>
  </si>
  <si>
    <t xml:space="preserve">            Dominos Pizza México </t>
  </si>
  <si>
    <t>Instrucciones</t>
  </si>
  <si>
    <t>Pestaña</t>
  </si>
  <si>
    <t>Glosario</t>
  </si>
  <si>
    <t>Descripción y detalle de las cuentas del P&amp;L</t>
  </si>
  <si>
    <t>Ene</t>
  </si>
  <si>
    <t xml:space="preserve">Se deberán llenar las cuentas del glosario en miles de pesos MXN por cada una de las tiendas 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</si>
  <si>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</si>
  <si>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</si>
  <si>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</si>
  <si>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</si>
  <si>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</si>
  <si>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</si>
  <si>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</si>
  <si>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</si>
  <si>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</si>
  <si>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</si>
  <si>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</si>
  <si>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Regla</t>
  </si>
  <si>
    <t>No agregar renglones, derivado a una óptima consolidación a Dominos Pizza Internacional</t>
  </si>
  <si>
    <t>Adicional</t>
  </si>
  <si>
    <r>
      <t xml:space="preserve">Cualquier duda y/o comentario favor de contactarnos directamente: </t>
    </r>
    <r>
      <rPr>
        <u/>
        <sz val="8"/>
        <color rgb="FF002060"/>
        <rFont val="Arial"/>
        <family val="2"/>
      </rPr>
      <t>mario.cercado@alsea.com.mx</t>
    </r>
    <r>
      <rPr>
        <sz val="8"/>
        <color theme="1"/>
        <rFont val="Arial"/>
        <family val="2"/>
      </rPr>
      <t xml:space="preserve"> | </t>
    </r>
    <r>
      <rPr>
        <u/>
        <sz val="8"/>
        <color rgb="FF002060"/>
        <rFont val="Arial"/>
        <family val="2"/>
      </rPr>
      <t>fernando.colin@alsea.com.mx</t>
    </r>
    <r>
      <rPr>
        <sz val="8"/>
        <color theme="1"/>
        <rFont val="Arial"/>
        <family val="2"/>
      </rPr>
      <t xml:space="preserve"> | </t>
    </r>
    <r>
      <rPr>
        <u/>
        <sz val="8"/>
        <color rgb="FF002060"/>
        <rFont val="Arial"/>
        <family val="2"/>
      </rPr>
      <t>hugo.fernandez@asea.com.mx</t>
    </r>
  </si>
  <si>
    <t>Descripción de la cuenta.</t>
  </si>
  <si>
    <t>Venta de alimentos y bebidas, incluye descuentos por malas órdenes y gratis.</t>
  </si>
  <si>
    <t>Total del apartado de ingresos.</t>
  </si>
  <si>
    <t>Costo total de los alimentos, incluyendo merma y notas de crédito.</t>
  </si>
  <si>
    <t>Costo total de bebidas y refrescos.</t>
  </si>
  <si>
    <t>Costo Total</t>
  </si>
  <si>
    <t>Costo total de la tienda.</t>
  </si>
  <si>
    <t>Resultado ingreso total, menos el costo total.</t>
  </si>
  <si>
    <t>Gasto proveniente de la nómina de los teams de la tienda y hasta el gerente (no incluye nómina distrital y hacia arriba), bonos, gasto administrativo de los teams de tienda.</t>
  </si>
  <si>
    <t>Gasto por la renta de las tiendas, mantenimiento del contrato de arrendamiento y renta de estacionamiento u otro espacio que ocupe la tienda.</t>
  </si>
  <si>
    <t>Gasto del consumo de energía de las tiendas.</t>
  </si>
  <si>
    <t>Gasto por el consumo de gas de las tiendas.</t>
  </si>
  <si>
    <t>Pago estatal protección civil, iOS, Android Dominos Apps.</t>
  </si>
  <si>
    <t>Circuito cerrado, cámaras, guardias de seguridad</t>
  </si>
  <si>
    <t>Servicio de recolección ya sea diario, semanal o mensual.</t>
  </si>
  <si>
    <t>Gasto que se paga al municipio por el consumo de agua de las tiendas (excluyendo garrafones). Se incluye gasto de pipas de agua</t>
  </si>
  <si>
    <t>Pago de seguro empresarial, responsabilidad civil, cualquier otro sefuro de la tienda</t>
  </si>
  <si>
    <t>Gasto derivado a las cuentas de mensajería, estacionamiento (en caso de ser necesario), set de limpieza y traslado de valores.</t>
  </si>
  <si>
    <t>Suma del total de gastos de ocupación.</t>
  </si>
  <si>
    <t>% de aportación al fondo de publicidad, así como gastos de marketing local por anuncios, radio, promociones, internet, distribución de volantes.</t>
  </si>
  <si>
    <t>% de regalías efectuado por el uso de participación de la marca internacional.</t>
  </si>
  <si>
    <t>Gasto derivado al mantenimiento y/o reparación de maquinaria, local, equipo, refrigeración, computadora (s) y motos.</t>
  </si>
  <si>
    <t>Gasto consecuente al pago de papelería, uniformes, impresos, fumigación, almacén, software y control de calidad.</t>
  </si>
  <si>
    <t>Pago de la comisión por el uso de plataformas adicionales a la nuestra (Rappi, Uber, etc).</t>
  </si>
  <si>
    <t>Pago de gastos adicionales para la tienda como lo son contracargos, incobrables, donativo, capacitación, fletes y cualquier otro gasto erogado por la tienda ó para la tienda.</t>
  </si>
  <si>
    <t>Utilidad bruta, menos (-), total gastos tienda.</t>
  </si>
  <si>
    <t>Son los gastos ó ingresos, no recurrentes o extraordinarios como baja y venta de activos, finiquitos, cualquier otro ingreso relacionado con la tienda.</t>
  </si>
  <si>
    <t>Ebitda tienda, menos (-), otros gastos/otros ingresos.</t>
  </si>
  <si>
    <t>Depreciación mensual del valor de los activos fijos.</t>
  </si>
  <si>
    <t>Gasto periódico de los activos intangibles y diferidos.</t>
  </si>
  <si>
    <t>Resultado integral del ebitda division, menos (-), depreciación y amortización.</t>
  </si>
  <si>
    <t>RIF</t>
  </si>
  <si>
    <t>Gasto correspondiente al pago de las comisiones bancarias e intereses.</t>
  </si>
  <si>
    <t>Resultado de la utilidad de operación, menos (-), RIF</t>
  </si>
  <si>
    <t>Gatos de distribución</t>
  </si>
  <si>
    <t>Gastos de distribución</t>
  </si>
  <si>
    <t xml:space="preserve">            Dominos Pizza México 'Jan2022</t>
  </si>
  <si>
    <t xml:space="preserve">            Dominos Pizza México 'Feb2022</t>
  </si>
  <si>
    <t xml:space="preserve">            Dominos Pizza México 'Mar2022</t>
  </si>
  <si>
    <t xml:space="preserve">            Dominos Pizza México 'Apr2022</t>
  </si>
  <si>
    <t xml:space="preserve">            Dominos Pizza México 'May2022</t>
  </si>
  <si>
    <t xml:space="preserve">            Dominos Pizza México 'Jun2022</t>
  </si>
  <si>
    <t xml:space="preserve">            Dominos Pizza México 'Jul2022</t>
  </si>
  <si>
    <t xml:space="preserve">            Dominos Pizza México 'Aug2022</t>
  </si>
  <si>
    <t xml:space="preserve">            Dominos Pizza México 'Sep2022</t>
  </si>
  <si>
    <t xml:space="preserve">            Dominos Pizza México 'Oct2022</t>
  </si>
  <si>
    <t xml:space="preserve">            Dominos Pizza México 'Nov2022</t>
  </si>
  <si>
    <t xml:space="preserve">            Dominos Pizza México 'Dic2022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</si>
</sst>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€-2]* #,##0.00_-;\-[$€-2]* #,##0.00_-;_-[$€-2]* &quot;-&quot;??_-"/>
    <numFmt numFmtId="165" formatCode="[$$-80A]#,##0"/>
    <numFmt numFmtId="166" formatCode="#,##0_);\(#,##0\);&quot;-&quot;_)"/>
    <numFmt numFmtId="167" formatCode="_-&quot;$&quot;* #,##0_-;\-&quot;$&quot;* #,##0_-;_-&quot;$&quot;* &quot;-&quot;??_-;_-@_-"/>
    <numFmt numFmtId="168" formatCode="[$$-80A]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rgb="FFFFFFFF"/>
      <name val="Arial"/>
      <family val="2"/>
    </font>
    <font>
      <sz val="8"/>
      <color rgb="FF005B82"/>
      <name val="Arial"/>
      <family val="2"/>
    </font>
    <font>
      <b/>
      <sz val="8"/>
      <color rgb="FFFFFFFF"/>
      <name val="Arial"/>
      <family val="2"/>
    </font>
    <font>
      <sz val="8"/>
      <color theme="0"/>
      <name val="Arial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  <font>
      <sz val="8"/>
      <color rgb="FFFFFFFF"/>
      <name val="Arial"/>
      <family val="2"/>
    </font>
    <font>
      <b/>
      <sz val="8"/>
      <color rgb="FF005B82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9"/>
      <color theme="4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rgb="FF002060"/>
      <name val="Arial"/>
      <family val="2"/>
    </font>
    <font>
      <sz val="8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5B8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175E8C"/>
        <bgColor rgb="FF000000"/>
      </patternFill>
    </fill>
    <fill>
      <patternFill patternType="solid">
        <fgColor rgb="FF238BD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9830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  <xf numFmtId="164" fontId="2" fillId="0" borderId="0"/>
    <xf numFmtId="44" fontId="1" fillId="0" borderId="0" applyFont="0" applyFill="0" applyBorder="0" applyAlignment="0" applyProtection="0"/>
    <xf numFmtId="164" fontId="13" fillId="0" borderId="0"/>
    <xf numFmtId="164" fontId="2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3" fillId="2" borderId="0" xfId="1" applyFont="1" applyFill="1"/>
    <xf numFmtId="0" fontId="5" fillId="2" borderId="0" xfId="3" applyFont="1" applyFill="1"/>
    <xf numFmtId="17" fontId="6" fillId="2" borderId="0" xfId="1" applyNumberFormat="1" applyFont="1" applyFill="1" applyAlignment="1">
      <alignment horizontal="left"/>
    </xf>
    <xf numFmtId="0" fontId="7" fillId="3" borderId="0" xfId="3" applyFont="1" applyFill="1"/>
    <xf numFmtId="0" fontId="3" fillId="0" borderId="0" xfId="3" applyFont="1"/>
    <xf numFmtId="0" fontId="5" fillId="0" borderId="0" xfId="3" applyFont="1"/>
    <xf numFmtId="0" fontId="7" fillId="0" borderId="0" xfId="3" applyFont="1"/>
    <xf numFmtId="164" fontId="10" fillId="4" borderId="4" xfId="3" applyNumberFormat="1" applyFont="1" applyFill="1" applyBorder="1" applyAlignment="1" applyProtection="1">
      <alignment horizontal="center" vertical="center" wrapText="1"/>
      <protection locked="0"/>
    </xf>
    <xf numFmtId="164" fontId="11" fillId="0" borderId="0" xfId="5" applyFont="1" applyAlignment="1" applyProtection="1">
      <alignment horizontal="left" vertical="center" indent="1"/>
      <protection locked="0"/>
    </xf>
    <xf numFmtId="165" fontId="11" fillId="0" borderId="3" xfId="6" applyNumberFormat="1" applyFont="1" applyBorder="1" applyAlignment="1">
      <alignment vertical="center"/>
    </xf>
    <xf numFmtId="164" fontId="12" fillId="5" borderId="0" xfId="3" applyNumberFormat="1" applyFont="1" applyFill="1" applyAlignment="1" applyProtection="1">
      <alignment vertical="center"/>
      <protection locked="0"/>
    </xf>
    <xf numFmtId="165" fontId="12" fillId="5" borderId="3" xfId="7" applyNumberFormat="1" applyFont="1" applyFill="1" applyBorder="1" applyAlignment="1">
      <alignment vertical="center"/>
    </xf>
    <xf numFmtId="164" fontId="5" fillId="0" borderId="0" xfId="5" applyFont="1" applyAlignment="1" applyProtection="1">
      <alignment horizontal="left" vertical="center" indent="1"/>
      <protection locked="0"/>
    </xf>
    <xf numFmtId="164" fontId="12" fillId="6" borderId="0" xfId="8" applyFont="1" applyFill="1" applyAlignment="1">
      <alignment vertical="center"/>
    </xf>
    <xf numFmtId="165" fontId="12" fillId="6" borderId="3" xfId="6" applyNumberFormat="1" applyFont="1" applyFill="1" applyBorder="1" applyAlignment="1" applyProtection="1">
      <alignment vertical="center"/>
      <protection locked="0"/>
    </xf>
    <xf numFmtId="164" fontId="5" fillId="0" borderId="0" xfId="5" applyFont="1" applyAlignment="1" applyProtection="1">
      <alignment horizontal="left" vertical="center" indent="2"/>
      <protection locked="0"/>
    </xf>
    <xf numFmtId="165" fontId="5" fillId="0" borderId="3" xfId="6" applyNumberFormat="1" applyFont="1" applyBorder="1" applyAlignment="1">
      <alignment vertical="center"/>
    </xf>
    <xf numFmtId="164" fontId="5" fillId="0" borderId="0" xfId="5" applyFont="1" applyAlignment="1">
      <alignment horizontal="left" vertical="center" indent="1"/>
    </xf>
    <xf numFmtId="165" fontId="12" fillId="5" borderId="3" xfId="6" applyNumberFormat="1" applyFont="1" applyFill="1" applyBorder="1" applyAlignment="1" applyProtection="1">
      <alignment vertical="center"/>
      <protection locked="0"/>
    </xf>
    <xf numFmtId="164" fontId="5" fillId="0" borderId="0" xfId="5" applyFont="1" applyAlignment="1" applyProtection="1">
      <alignment vertical="center"/>
      <protection locked="0"/>
    </xf>
    <xf numFmtId="164" fontId="7" fillId="7" borderId="0" xfId="3" applyNumberFormat="1" applyFont="1" applyFill="1" applyAlignment="1" applyProtection="1">
      <alignment vertical="center"/>
      <protection locked="0"/>
    </xf>
    <xf numFmtId="165" fontId="7" fillId="7" borderId="3" xfId="6" applyNumberFormat="1" applyFont="1" applyFill="1" applyBorder="1" applyAlignment="1" applyProtection="1">
      <alignment vertical="center"/>
      <protection locked="0"/>
    </xf>
    <xf numFmtId="164" fontId="7" fillId="2" borderId="0" xfId="5" applyFont="1" applyFill="1" applyAlignment="1" applyProtection="1">
      <alignment vertical="center"/>
      <protection locked="0"/>
    </xf>
    <xf numFmtId="165" fontId="7" fillId="2" borderId="3" xfId="6" applyNumberFormat="1" applyFont="1" applyFill="1" applyBorder="1" applyAlignment="1" applyProtection="1">
      <alignment vertical="center"/>
      <protection locked="0"/>
    </xf>
    <xf numFmtId="0" fontId="8" fillId="0" borderId="0" xfId="4"/>
    <xf numFmtId="166" fontId="5" fillId="0" borderId="3" xfId="7" applyNumberFormat="1" applyFont="1" applyBorder="1" applyAlignment="1">
      <alignment vertical="center"/>
    </xf>
    <xf numFmtId="0" fontId="3" fillId="0" borderId="0" xfId="3" applyFont="1" applyAlignment="1">
      <alignment horizontal="left"/>
    </xf>
    <xf numFmtId="0" fontId="9" fillId="3" borderId="0" xfId="4" applyNumberFormat="1" applyFont="1" applyFill="1"/>
    <xf numFmtId="0" fontId="4" fillId="2" borderId="0" xfId="2" applyFont="1" applyFill="1" applyAlignment="1"/>
    <xf numFmtId="0" fontId="5" fillId="0" borderId="0" xfId="3" applyFont="1" applyFill="1"/>
    <xf numFmtId="0" fontId="3" fillId="0" borderId="0" xfId="1" applyFont="1" applyFill="1"/>
    <xf numFmtId="17" fontId="6" fillId="0" borderId="0" xfId="1" applyNumberFormat="1" applyFont="1" applyFill="1" applyAlignment="1">
      <alignment horizontal="left"/>
    </xf>
    <xf numFmtId="0" fontId="3" fillId="2" borderId="0" xfId="3" applyFont="1" applyFill="1"/>
    <xf numFmtId="0" fontId="3" fillId="0" borderId="0" xfId="3" applyFont="1" applyFill="1"/>
    <xf numFmtId="0" fontId="3" fillId="3" borderId="0" xfId="3" applyFont="1" applyFill="1"/>
    <xf numFmtId="167" fontId="14" fillId="0" borderId="0" xfId="9" applyNumberFormat="1" applyFont="1" applyFill="1" applyAlignment="1"/>
    <xf numFmtId="0" fontId="5" fillId="0" borderId="0" xfId="3" applyNumberFormat="1" applyFont="1" applyFill="1"/>
    <xf numFmtId="1" fontId="10" fillId="4" borderId="2" xfId="3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4" applyNumberFormat="1"/>
    <xf numFmtId="167" fontId="5" fillId="0" borderId="0" xfId="3" applyNumberFormat="1" applyFont="1"/>
    <xf numFmtId="164" fontId="5" fillId="0" borderId="0" xfId="5" applyFont="1" applyBorder="1" applyAlignment="1">
      <alignment horizontal="left" vertical="center" indent="1"/>
    </xf>
    <xf numFmtId="164" fontId="10" fillId="4" borderId="1" xfId="3" applyNumberFormat="1" applyFont="1" applyFill="1" applyBorder="1" applyAlignment="1" applyProtection="1">
      <alignment horizontal="center" vertical="center" wrapText="1"/>
      <protection locked="0"/>
    </xf>
    <xf numFmtId="168" fontId="11" fillId="0" borderId="3" xfId="6" applyNumberFormat="1" applyFont="1" applyBorder="1" applyAlignment="1">
      <alignment vertical="center"/>
    </xf>
    <xf numFmtId="168" fontId="12" fillId="5" borderId="3" xfId="7" applyNumberFormat="1" applyFont="1" applyFill="1" applyBorder="1" applyAlignment="1">
      <alignment vertical="center"/>
    </xf>
    <xf numFmtId="168" fontId="12" fillId="6" borderId="3" xfId="6" applyNumberFormat="1" applyFont="1" applyFill="1" applyBorder="1" applyAlignment="1" applyProtection="1">
      <alignment vertical="center"/>
      <protection locked="0"/>
    </xf>
    <xf numFmtId="0" fontId="4" fillId="2" borderId="0" xfId="2" applyFont="1" applyFill="1"/>
    <xf numFmtId="17" fontId="12" fillId="8" borderId="0" xfId="0" quotePrefix="1" applyNumberFormat="1" applyFont="1" applyFill="1" applyAlignment="1">
      <alignment horizontal="left"/>
    </xf>
    <xf numFmtId="0" fontId="15" fillId="0" borderId="0" xfId="0" applyFont="1"/>
    <xf numFmtId="0" fontId="16" fillId="0" borderId="0" xfId="0" applyFont="1"/>
    <xf numFmtId="17" fontId="12" fillId="9" borderId="0" xfId="0" quotePrefix="1" applyNumberFormat="1" applyFont="1" applyFill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0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1" fillId="10" borderId="0" xfId="3" applyFont="1" applyFill="1"/>
    <xf numFmtId="168" fontId="5" fillId="0" borderId="3" xfId="6" applyNumberFormat="1" applyFont="1" applyFill="1" applyBorder="1" applyAlignment="1">
      <alignment vertical="center"/>
    </xf>
    <xf numFmtId="165" fontId="5" fillId="0" borderId="3" xfId="6" applyNumberFormat="1" applyFont="1" applyFill="1" applyBorder="1" applyAlignment="1">
      <alignment vertical="center"/>
    </xf>
    <xf numFmtId="164" fontId="5" fillId="0" borderId="0" xfId="5" applyFont="1" applyFill="1" applyAlignment="1" applyProtection="1">
      <alignment horizontal="left" vertical="center" indent="2"/>
      <protection locked="0"/>
    </xf>
    <xf numFmtId="168" fontId="11" fillId="0" borderId="3" xfId="6" applyNumberFormat="1" applyFont="1" applyFill="1" applyBorder="1" applyAlignment="1">
      <alignment vertical="center"/>
    </xf>
    <xf numFmtId="168" fontId="14" fillId="0" borderId="0" xfId="9" applyNumberFormat="1" applyFont="1" applyFill="1" applyAlignment="1"/>
    <xf numFmtId="0" fontId="7" fillId="0" borderId="0" xfId="3" applyFont="1" applyFill="1"/>
    <xf numFmtId="164" fontId="5" fillId="0" borderId="0" xfId="5" applyFont="1" applyFill="1" applyAlignment="1" applyProtection="1">
      <alignment horizontal="left" vertical="center" indent="1"/>
      <protection locked="0"/>
    </xf>
    <xf numFmtId="44" fontId="11" fillId="0" borderId="0" xfId="9" applyFont="1"/>
    <xf numFmtId="164" fontId="5" fillId="0" borderId="0" xfId="5" applyFont="1" applyFill="1" applyBorder="1" applyAlignment="1">
      <alignment horizontal="left" vertical="center" indent="1"/>
    </xf>
    <xf numFmtId="165" fontId="5" fillId="0" borderId="3" xfId="6" applyNumberFormat="1" applyFont="1" applyFill="1" applyBorder="1" applyAlignment="1">
      <alignment horizontal="center" vertical="center"/>
    </xf>
    <xf numFmtId="164" fontId="5" fillId="0" borderId="0" xfId="5" applyFont="1" applyFill="1" applyAlignment="1">
      <alignment horizontal="left" vertical="center" indent="1"/>
    </xf>
    <xf numFmtId="165" fontId="14" fillId="0" borderId="0" xfId="9" applyNumberFormat="1" applyFont="1" applyFill="1" applyAlignment="1"/>
    <xf numFmtId="164" fontId="5" fillId="0" borderId="0" xfId="5" applyFont="1" applyFill="1" applyAlignment="1" applyProtection="1">
      <alignment vertical="center"/>
      <protection locked="0"/>
    </xf>
    <xf numFmtId="0" fontId="11" fillId="0" borderId="0" xfId="3" applyFont="1" applyFill="1"/>
    <xf numFmtId="164" fontId="11" fillId="0" borderId="0" xfId="5" applyFont="1" applyFill="1" applyAlignment="1" applyProtection="1">
      <alignment horizontal="left" vertical="center" indent="1"/>
      <protection locked="0"/>
    </xf>
    <xf numFmtId="44" fontId="14" fillId="0" borderId="0" xfId="9" applyFont="1" applyFill="1"/>
    <xf numFmtId="44" fontId="14" fillId="0" borderId="0" xfId="9" applyFont="1" applyFill="1" applyAlignment="1" applyProtection="1">
      <alignment horizontal="left" vertical="center" indent="1"/>
      <protection locked="0"/>
    </xf>
    <xf numFmtId="44" fontId="14" fillId="0" borderId="3" xfId="9" applyFont="1" applyFill="1" applyBorder="1" applyAlignment="1">
      <alignment vertical="center"/>
    </xf>
    <xf numFmtId="44" fontId="14" fillId="0" borderId="5" xfId="9" applyFont="1" applyFill="1" applyBorder="1"/>
    <xf numFmtId="44" fontId="14" fillId="0" borderId="6" xfId="9" applyFont="1" applyFill="1" applyBorder="1"/>
    <xf numFmtId="44" fontId="14" fillId="0" borderId="7" xfId="9" applyFont="1" applyFill="1" applyBorder="1"/>
    <xf numFmtId="44" fontId="14" fillId="0" borderId="0" xfId="9" applyFont="1" applyFill="1" applyBorder="1" applyAlignment="1">
      <alignment vertical="center"/>
    </xf>
    <xf numFmtId="44" fontId="12" fillId="5" borderId="3" xfId="7" applyNumberFormat="1" applyFont="1" applyFill="1" applyBorder="1" applyAlignment="1">
      <alignment vertical="center"/>
    </xf>
    <xf numFmtId="44" fontId="5" fillId="0" borderId="3" xfId="6" applyFont="1" applyBorder="1" applyAlignment="1">
      <alignment vertical="center"/>
    </xf>
    <xf numFmtId="44" fontId="11" fillId="0" borderId="3" xfId="6" applyFont="1" applyBorder="1" applyAlignment="1">
      <alignment vertical="center"/>
    </xf>
    <xf numFmtId="44" fontId="12" fillId="6" borderId="3" xfId="6" applyFont="1" applyFill="1" applyBorder="1" applyAlignment="1" applyProtection="1">
      <alignment vertical="center"/>
      <protection locked="0"/>
    </xf>
    <xf numFmtId="44" fontId="5" fillId="0" borderId="3" xfId="6" applyFont="1" applyFill="1" applyBorder="1" applyAlignment="1">
      <alignment vertical="center"/>
    </xf>
    <xf numFmtId="0" fontId="12" fillId="5" borderId="3" xfId="6" applyNumberFormat="1" applyFont="1" applyFill="1" applyBorder="1" applyAlignment="1" applyProtection="1">
      <alignment vertical="center"/>
      <protection locked="0"/>
    </xf>
    <xf numFmtId="0" fontId="5" fillId="0" borderId="3" xfId="6" applyNumberFormat="1" applyFont="1" applyBorder="1" applyAlignment="1">
      <alignment vertical="center"/>
    </xf>
    <xf numFmtId="0" fontId="7" fillId="7" borderId="3" xfId="6" applyNumberFormat="1" applyFont="1" applyFill="1" applyBorder="1" applyAlignment="1" applyProtection="1">
      <alignment vertical="center"/>
      <protection locked="0"/>
    </xf>
    <xf numFmtId="0" fontId="7" fillId="2" borderId="3" xfId="6" applyNumberFormat="1" applyFont="1" applyFill="1" applyBorder="1" applyAlignment="1" applyProtection="1">
      <alignment vertical="center"/>
      <protection locked="0"/>
    </xf>
    <xf numFmtId="44" fontId="18" fillId="0" borderId="5" xfId="0" applyNumberFormat="1" applyFont="1" applyFill="1" applyBorder="1"/>
    <xf numFmtId="44" fontId="18" fillId="0" borderId="6" xfId="0" applyNumberFormat="1" applyFont="1" applyFill="1" applyBorder="1"/>
    <xf numFmtId="44" fontId="18" fillId="0" borderId="7" xfId="0" applyNumberFormat="1" applyFont="1" applyFill="1" applyBorder="1"/>
    <xf numFmtId="44" fontId="18" fillId="0" borderId="0" xfId="9" applyFont="1" applyFill="1" applyBorder="1"/>
    <xf numFmtId="44" fontId="14" fillId="0" borderId="0" xfId="9" applyFont="1" applyFill="1" applyAlignment="1"/>
    <xf numFmtId="44" fontId="5" fillId="2" borderId="0" xfId="9" applyFont="1" applyFill="1"/>
    <xf numFmtId="44" fontId="5" fillId="0" borderId="0" xfId="9" applyFont="1" applyFill="1"/>
    <xf numFmtId="44" fontId="9" fillId="3" borderId="0" xfId="9" applyFont="1" applyFill="1"/>
    <xf numFmtId="44" fontId="10" fillId="4" borderId="2" xfId="9" applyFont="1" applyFill="1" applyBorder="1" applyAlignment="1" applyProtection="1">
      <alignment horizontal="center" vertical="center" wrapText="1"/>
      <protection locked="0"/>
    </xf>
    <xf numFmtId="44" fontId="10" fillId="4" borderId="4" xfId="9" applyFont="1" applyFill="1" applyBorder="1" applyAlignment="1" applyProtection="1">
      <alignment horizontal="center" vertical="center" wrapText="1"/>
      <protection locked="0"/>
    </xf>
    <xf numFmtId="44" fontId="12" fillId="5" borderId="3" xfId="9" applyFont="1" applyFill="1" applyBorder="1" applyAlignment="1">
      <alignment vertical="center"/>
    </xf>
    <xf numFmtId="44" fontId="5" fillId="0" borderId="3" xfId="9" applyFont="1" applyBorder="1" applyAlignment="1">
      <alignment vertical="center"/>
    </xf>
    <xf numFmtId="44" fontId="11" fillId="0" borderId="3" xfId="9" applyFont="1" applyBorder="1" applyAlignment="1">
      <alignment vertical="center"/>
    </xf>
    <xf numFmtId="44" fontId="12" fillId="6" borderId="3" xfId="9" applyFont="1" applyFill="1" applyBorder="1" applyAlignment="1" applyProtection="1">
      <alignment vertical="center"/>
      <protection locked="0"/>
    </xf>
    <xf numFmtId="44" fontId="5" fillId="0" borderId="3" xfId="9" applyFont="1" applyFill="1" applyBorder="1" applyAlignment="1">
      <alignment vertical="center"/>
    </xf>
    <xf numFmtId="44" fontId="12" fillId="5" borderId="3" xfId="9" applyFont="1" applyFill="1" applyBorder="1" applyAlignment="1" applyProtection="1">
      <alignment vertical="center"/>
      <protection locked="0"/>
    </xf>
    <xf numFmtId="44" fontId="7" fillId="7" borderId="3" xfId="9" applyFont="1" applyFill="1" applyBorder="1" applyAlignment="1" applyProtection="1">
      <alignment vertical="center"/>
      <protection locked="0"/>
    </xf>
    <xf numFmtId="44" fontId="7" fillId="2" borderId="3" xfId="9" applyFont="1" applyFill="1" applyBorder="1" applyAlignment="1" applyProtection="1">
      <alignment vertical="center"/>
      <protection locked="0"/>
    </xf>
    <xf numFmtId="44" fontId="8" fillId="0" borderId="0" xfId="9" applyFont="1"/>
    <xf numFmtId="44" fontId="5" fillId="0" borderId="0" xfId="9" applyFont="1"/>
    <xf numFmtId="0" fontId="5" fillId="0" borderId="3" xfId="9" applyNumberFormat="1" applyFont="1" applyBorder="1" applyAlignment="1">
      <alignment vertical="center"/>
    </xf>
    <xf numFmtId="0" fontId="12" fillId="5" borderId="3" xfId="9" applyNumberFormat="1" applyFont="1" applyFill="1" applyBorder="1" applyAlignment="1" applyProtection="1">
      <alignment vertical="center"/>
      <protection locked="0"/>
    </xf>
    <xf numFmtId="0" fontId="7" fillId="7" borderId="3" xfId="9" applyNumberFormat="1" applyFont="1" applyFill="1" applyBorder="1" applyAlignment="1" applyProtection="1">
      <alignment vertical="center"/>
      <protection locked="0"/>
    </xf>
    <xf numFmtId="0" fontId="7" fillId="2" borderId="3" xfId="9" applyNumberFormat="1" applyFont="1" applyFill="1" applyBorder="1" applyAlignment="1" applyProtection="1">
      <alignment vertical="center"/>
      <protection locked="0"/>
    </xf>
    <xf numFmtId="44" fontId="18" fillId="0" borderId="6" xfId="9" applyFont="1" applyFill="1" applyBorder="1"/>
    <xf numFmtId="0" fontId="10" fillId="4" borderId="2" xfId="9" applyNumberFormat="1" applyFont="1" applyFill="1" applyBorder="1" applyAlignment="1" applyProtection="1">
      <alignment horizontal="center" vertical="center" wrapText="1"/>
      <protection locked="0"/>
    </xf>
    <xf numFmtId="164" fontId="10" fillId="4" borderId="1" xfId="3" applyNumberFormat="1" applyFont="1" applyFill="1" applyBorder="1" applyAlignment="1" applyProtection="1">
      <alignment horizontal="center" vertical="center" wrapText="1"/>
      <protection locked="0"/>
    </xf>
    <xf numFmtId="164" fontId="10" fillId="4" borderId="3" xfId="3" applyNumberFormat="1" applyFont="1" applyFill="1" applyBorder="1" applyAlignment="1" applyProtection="1">
      <alignment horizontal="center" vertical="center" wrapText="1"/>
      <protection locked="0"/>
    </xf>
  </cellXfs>
  <cellStyles count="13">
    <cellStyle name="Millares 2" xfId="10" xr:uid="{00000000-0005-0000-0000-000000000000}"/>
    <cellStyle name="Millares 3" xfId="12" xr:uid="{00000000-0005-0000-0000-000001000000}"/>
    <cellStyle name="Millares 4" xfId="11" xr:uid="{00000000-0005-0000-0000-000002000000}"/>
    <cellStyle name="Moneda" xfId="9" builtinId="4"/>
    <cellStyle name="Moneda 2" xfId="6" xr:uid="{00000000-0005-0000-0000-000004000000}"/>
    <cellStyle name="Normal" xfId="0" builtinId="0"/>
    <cellStyle name="Normal 2" xfId="4" xr:uid="{00000000-0005-0000-0000-000006000000}"/>
    <cellStyle name="Normal 2 5 2" xfId="1" xr:uid="{00000000-0005-0000-0000-000007000000}"/>
    <cellStyle name="Normal 2 6 2" xfId="5" xr:uid="{00000000-0005-0000-0000-000008000000}"/>
    <cellStyle name="Normal 24 2" xfId="3" xr:uid="{00000000-0005-0000-0000-000009000000}"/>
    <cellStyle name="Normal 7 3" xfId="2" xr:uid="{00000000-0005-0000-0000-00000A000000}"/>
    <cellStyle name="Normal_Hoja2" xfId="8" xr:uid="{00000000-0005-0000-0000-00000B000000}"/>
    <cellStyle name="Normal_Modelo de Ingresos v.31" xfId="7" xr:uid="{00000000-0005-0000-0000-00000C000000}"/>
  </cellStyles>
  <dxfs count="8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39324</xdr:colOff>
      <xdr:row>0</xdr:row>
      <xdr:rowOff>2700</xdr:rowOff>
    </xdr:from>
    <xdr:to>
      <xdr:col>0</xdr:col>
      <xdr:colOff>383262</xdr:colOff>
      <xdr:row>1</xdr:row>
      <xdr:rowOff>83048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D9F5E6-D28B-4835-B0F9-998AF94EA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24" y="2700"/>
          <a:ext cx="343938" cy="347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39324</xdr:colOff>
      <xdr:row>0</xdr:row>
      <xdr:rowOff>2700</xdr:rowOff>
    </xdr:from>
    <xdr:to>
      <xdr:col>0</xdr:col>
      <xdr:colOff>383262</xdr:colOff>
      <xdr:row>1</xdr:row>
      <xdr:rowOff>83048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436865-8810-4D1B-9178-D5489915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24" y="2700"/>
          <a:ext cx="343938" cy="347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237" cy="679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237" cy="679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0"/>
          <a:ext cx="670237" cy="6797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237" cy="6797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237" cy="679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622612</xdr:colOff>
      <xdr:row>2</xdr:row>
      <xdr:rowOff>79687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237" cy="679762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4F3525-E70C-4540-9197-0B6A78E40993}">
  <header guid="{454F3525-E70C-4540-9197-0B6A78E40993}" dateTime="2022-04-28T09:40:54" maxSheetId="15" userName="Sistemas2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L42"/>
  <sheetViews>
    <sheetView showGridLines="0" zoomScaleNormal="100" workbookViewId="0">
      <pane xSplit="1" ySplit="3" topLeftCell="B4" activePane="bottomRight" state="frozen"/>
      <selection activeCell="B1" sqref="B1"/>
      <selection pane="topRight" activeCell="B1" sqref="B1"/>
      <selection pane="bottomLeft" activeCell="B1" sqref="B1"/>
      <selection pane="bottomRight" activeCell="A6" sqref="A6:I7"/>
    </sheetView>
  </sheetViews>
  <sheetFormatPr baseColWidth="10" defaultColWidth="11.42578125" defaultRowHeight="11.25" x14ac:dyDescent="0.2"/>
  <cols>
    <col min="1" max="16384" width="11.42578125" style="6"/>
  </cols>
  <sheetData>
    <row r="1" spans="1:12" s="2" customFormat="1" ht="21" customHeight="1" x14ac:dyDescent="0.2">
      <c r="A1" s="46" t="s">
        <v>61</v>
      </c>
    </row>
    <row r="2" spans="1:12" s="2" customFormat="1" ht="6.75" customHeight="1" x14ac:dyDescent="0.2">
      <c r="A2" s="3"/>
    </row>
    <row r="3" spans="1:12" s="4" customFormat="1" ht="4.5" customHeight="1" x14ac:dyDescent="0.2"/>
    <row r="4" spans="1:12" s="48" customFormat="1" x14ac:dyDescent="0.2">
      <c r="A4" s="47" t="s">
        <v>62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s="48" customFormat="1" ht="6" customHeight="1" x14ac:dyDescent="0.2">
      <c r="A5" s="49"/>
    </row>
    <row r="6" spans="1:12" s="48" customFormat="1" ht="14.1" customHeight="1" x14ac:dyDescent="0.2">
      <c r="A6" s="51" t="s">
        <v>79</v>
      </c>
      <c r="B6" s="52"/>
      <c r="C6" s="48" t="s">
        <v>80</v>
      </c>
    </row>
    <row r="7" spans="1:12" s="48" customFormat="1" ht="14.1" customHeight="1" x14ac:dyDescent="0.2">
      <c r="A7" s="51"/>
      <c r="B7" s="52"/>
    </row>
    <row r="8" spans="1:12" s="48" customFormat="1" ht="12" customHeight="1" x14ac:dyDescent="0.2">
      <c r="A8" s="50" t="s">
        <v>63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2" s="48" customFormat="1" ht="14.1" customHeight="1" x14ac:dyDescent="0.2">
      <c r="A9" s="51" t="s">
        <v>64</v>
      </c>
      <c r="B9" s="52">
        <v>1</v>
      </c>
      <c r="C9" s="48" t="s">
        <v>65</v>
      </c>
    </row>
    <row r="10" spans="1:12" s="48" customFormat="1" ht="14.1" customHeight="1" x14ac:dyDescent="0.2">
      <c r="A10" s="51" t="s">
        <v>66</v>
      </c>
      <c r="B10" s="52">
        <f>B9+1</f>
        <v>2</v>
      </c>
      <c r="C10" s="48" t="s">
        <v>67</v>
      </c>
    </row>
    <row r="11" spans="1:12" s="48" customFormat="1" ht="14.1" customHeight="1" x14ac:dyDescent="0.2">
      <c r="A11" s="51" t="s">
        <v>68</v>
      </c>
      <c r="B11" s="52">
        <f t="shared" ref="B11:B21" si="0">B10+1</f>
        <v>3</v>
      </c>
      <c r="C11" s="48" t="s">
        <v>67</v>
      </c>
    </row>
    <row r="12" spans="1:12" s="48" customFormat="1" ht="14.1" customHeight="1" x14ac:dyDescent="0.2">
      <c r="A12" s="51" t="s">
        <v>69</v>
      </c>
      <c r="B12" s="52">
        <f t="shared" si="0"/>
        <v>4</v>
      </c>
      <c r="C12" s="48" t="s">
        <v>67</v>
      </c>
    </row>
    <row r="13" spans="1:12" s="48" customFormat="1" ht="14.1" customHeight="1" x14ac:dyDescent="0.2">
      <c r="A13" s="51" t="s">
        <v>70</v>
      </c>
      <c r="B13" s="52">
        <f t="shared" si="0"/>
        <v>5</v>
      </c>
      <c r="C13" s="48" t="s">
        <v>67</v>
      </c>
    </row>
    <row r="14" spans="1:12" s="48" customFormat="1" ht="14.1" customHeight="1" x14ac:dyDescent="0.2">
      <c r="A14" s="51" t="s">
        <v>71</v>
      </c>
      <c r="B14" s="52">
        <f t="shared" si="0"/>
        <v>6</v>
      </c>
      <c r="C14" s="48" t="s">
        <v>67</v>
      </c>
    </row>
    <row r="15" spans="1:12" s="48" customFormat="1" ht="14.1" customHeight="1" x14ac:dyDescent="0.2">
      <c r="A15" s="51" t="s">
        <v>72</v>
      </c>
      <c r="B15" s="52">
        <f t="shared" si="0"/>
        <v>7</v>
      </c>
      <c r="C15" s="48" t="s">
        <v>67</v>
      </c>
    </row>
    <row r="16" spans="1:12" s="48" customFormat="1" ht="14.1" customHeight="1" x14ac:dyDescent="0.2">
      <c r="A16" s="51" t="s">
        <v>73</v>
      </c>
      <c r="B16" s="52">
        <f t="shared" si="0"/>
        <v>8</v>
      </c>
      <c r="C16" s="48" t="s">
        <v>67</v>
      </c>
    </row>
    <row r="17" spans="1:3" s="48" customFormat="1" ht="14.1" customHeight="1" x14ac:dyDescent="0.2">
      <c r="A17" s="51" t="s">
        <v>74</v>
      </c>
      <c r="B17" s="52">
        <f t="shared" si="0"/>
        <v>9</v>
      </c>
      <c r="C17" s="48" t="s">
        <v>67</v>
      </c>
    </row>
    <row r="18" spans="1:3" s="48" customFormat="1" ht="14.1" customHeight="1" x14ac:dyDescent="0.2">
      <c r="A18" s="51" t="s">
        <v>75</v>
      </c>
      <c r="B18" s="52">
        <f t="shared" si="0"/>
        <v>10</v>
      </c>
      <c r="C18" s="48" t="s">
        <v>67</v>
      </c>
    </row>
    <row r="19" spans="1:3" s="48" customFormat="1" ht="14.1" customHeight="1" x14ac:dyDescent="0.2">
      <c r="A19" s="51" t="s">
        <v>76</v>
      </c>
      <c r="B19" s="52">
        <f t="shared" si="0"/>
        <v>11</v>
      </c>
      <c r="C19" s="48" t="s">
        <v>67</v>
      </c>
    </row>
    <row r="20" spans="1:3" s="48" customFormat="1" ht="14.1" customHeight="1" x14ac:dyDescent="0.2">
      <c r="A20" s="51" t="s">
        <v>77</v>
      </c>
      <c r="B20" s="52">
        <f t="shared" si="0"/>
        <v>12</v>
      </c>
      <c r="C20" s="48" t="s">
        <v>67</v>
      </c>
    </row>
    <row r="21" spans="1:3" s="48" customFormat="1" ht="14.1" customHeight="1" x14ac:dyDescent="0.2">
      <c r="A21" s="51" t="s">
        <v>78</v>
      </c>
      <c r="B21" s="52">
        <f t="shared" si="0"/>
        <v>13</v>
      </c>
      <c r="C21" s="48" t="s">
        <v>67</v>
      </c>
    </row>
    <row r="22" spans="1:3" s="48" customFormat="1" ht="14.1" customHeight="1" x14ac:dyDescent="0.2">
      <c r="A22" s="51"/>
      <c r="B22" s="52"/>
    </row>
    <row r="23" spans="1:3" s="48" customFormat="1" ht="14.1" customHeight="1" x14ac:dyDescent="0.2">
      <c r="A23" s="51" t="s">
        <v>81</v>
      </c>
      <c r="B23" s="52"/>
      <c r="C23" s="48" t="s">
        <v>82</v>
      </c>
    </row>
    <row r="27" spans="1:3" ht="11.25" customHeight="1" x14ac:dyDescent="0.2"/>
    <row r="34" ht="12" customHeight="1" x14ac:dyDescent="0.2"/>
    <row r="35" s="7" customFormat="1" x14ac:dyDescent="0.2"/>
    <row r="37" s="7" customFormat="1" x14ac:dyDescent="0.2"/>
    <row r="40" s="7" customFormat="1" x14ac:dyDescent="0.2"/>
    <row r="42" s="7" customFormat="1" x14ac:dyDescent="0.2"/>
  </sheetData>
  <customSheetViews>
    <customSheetView guid="{71F82055-E32B-4B50-8E3F-CF79617C4DBF}" showGridLines="0">
      <pane xSplit="1" ySplit="3" topLeftCell="B4" activePane="bottomRight" state="frozen"/>
      <selection pane="bottomRight" activeCell="A6" sqref="A6:I7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B39"/>
  <sheetViews>
    <sheetView showGridLines="0" zoomScaleNormal="100" workbookViewId="0">
      <pane xSplit="1" ySplit="4" topLeftCell="B5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baseColWidth="10" defaultColWidth="11.42578125" defaultRowHeight="11.25" x14ac:dyDescent="0.2"/>
  <cols>
    <col min="1" max="1" width="36.85546875" style="27" customWidth="1"/>
    <col min="2" max="2" width="138.7109375" style="6" bestFit="1" customWidth="1"/>
    <col min="3" max="16384" width="11.42578125" style="6"/>
  </cols>
  <sheetData>
    <row r="1" spans="1:2" s="2" customFormat="1" ht="21" customHeight="1" x14ac:dyDescent="0.2">
      <c r="A1" s="46" t="s">
        <v>61</v>
      </c>
    </row>
    <row r="2" spans="1:2" s="2" customFormat="1" ht="6.75" customHeight="1" x14ac:dyDescent="0.2">
      <c r="A2" s="3"/>
    </row>
    <row r="3" spans="1:2" s="4" customFormat="1" ht="4.5" customHeight="1" thickBot="1" x14ac:dyDescent="0.25"/>
    <row r="4" spans="1:2" ht="12" thickTop="1" x14ac:dyDescent="0.2">
      <c r="A4" s="53" t="s">
        <v>0</v>
      </c>
      <c r="B4" s="42" t="s">
        <v>83</v>
      </c>
    </row>
    <row r="5" spans="1:2" s="30" customFormat="1" x14ac:dyDescent="0.2">
      <c r="A5" s="69" t="s">
        <v>1</v>
      </c>
      <c r="B5" s="68" t="s">
        <v>84</v>
      </c>
    </row>
    <row r="6" spans="1:2" s="7" customFormat="1" x14ac:dyDescent="0.2">
      <c r="A6" s="11" t="s">
        <v>2</v>
      </c>
      <c r="B6" s="68" t="s">
        <v>85</v>
      </c>
    </row>
    <row r="7" spans="1:2" s="60" customFormat="1" x14ac:dyDescent="0.2">
      <c r="A7" s="61" t="s">
        <v>3</v>
      </c>
      <c r="B7" s="68" t="s">
        <v>86</v>
      </c>
    </row>
    <row r="8" spans="1:2" s="60" customFormat="1" x14ac:dyDescent="0.2">
      <c r="A8" s="61" t="s">
        <v>4</v>
      </c>
      <c r="B8" s="68" t="s">
        <v>87</v>
      </c>
    </row>
    <row r="9" spans="1:2" x14ac:dyDescent="0.2">
      <c r="A9" s="69" t="s">
        <v>88</v>
      </c>
      <c r="B9" s="68" t="s">
        <v>89</v>
      </c>
    </row>
    <row r="10" spans="1:2" s="7" customFormat="1" x14ac:dyDescent="0.2">
      <c r="A10" s="14" t="s">
        <v>6</v>
      </c>
      <c r="B10" s="68" t="s">
        <v>90</v>
      </c>
    </row>
    <row r="11" spans="1:2" s="30" customFormat="1" x14ac:dyDescent="0.2">
      <c r="A11" s="69" t="s">
        <v>7</v>
      </c>
      <c r="B11" s="68" t="s">
        <v>91</v>
      </c>
    </row>
    <row r="12" spans="1:2" s="30" customFormat="1" x14ac:dyDescent="0.2">
      <c r="A12" s="57" t="s">
        <v>8</v>
      </c>
      <c r="B12" s="68" t="s">
        <v>92</v>
      </c>
    </row>
    <row r="13" spans="1:2" s="30" customFormat="1" x14ac:dyDescent="0.2">
      <c r="A13" s="57" t="s">
        <v>9</v>
      </c>
      <c r="B13" s="68" t="s">
        <v>93</v>
      </c>
    </row>
    <row r="14" spans="1:2" s="30" customFormat="1" x14ac:dyDescent="0.2">
      <c r="A14" s="57" t="s">
        <v>10</v>
      </c>
      <c r="B14" s="68" t="s">
        <v>94</v>
      </c>
    </row>
    <row r="15" spans="1:2" s="30" customFormat="1" x14ac:dyDescent="0.2">
      <c r="A15" s="57" t="s">
        <v>11</v>
      </c>
      <c r="B15" s="68" t="s">
        <v>95</v>
      </c>
    </row>
    <row r="16" spans="1:2" s="30" customFormat="1" x14ac:dyDescent="0.2">
      <c r="A16" s="57" t="s">
        <v>12</v>
      </c>
      <c r="B16" s="68" t="s">
        <v>96</v>
      </c>
    </row>
    <row r="17" spans="1:2" s="30" customFormat="1" x14ac:dyDescent="0.2">
      <c r="A17" s="57" t="s">
        <v>13</v>
      </c>
      <c r="B17" s="68" t="s">
        <v>97</v>
      </c>
    </row>
    <row r="18" spans="1:2" s="30" customFormat="1" x14ac:dyDescent="0.2">
      <c r="A18" s="57" t="s">
        <v>14</v>
      </c>
      <c r="B18" s="68" t="s">
        <v>98</v>
      </c>
    </row>
    <row r="19" spans="1:2" s="30" customFormat="1" x14ac:dyDescent="0.2">
      <c r="A19" s="57" t="s">
        <v>15</v>
      </c>
      <c r="B19" s="68" t="s">
        <v>99</v>
      </c>
    </row>
    <row r="20" spans="1:2" s="30" customFormat="1" ht="11.25" customHeight="1" x14ac:dyDescent="0.2">
      <c r="A20" s="57" t="s">
        <v>16</v>
      </c>
      <c r="B20" s="68" t="s">
        <v>100</v>
      </c>
    </row>
    <row r="21" spans="1:2" s="30" customFormat="1" x14ac:dyDescent="0.2">
      <c r="A21" s="69" t="s">
        <v>17</v>
      </c>
      <c r="B21" s="68" t="s">
        <v>101</v>
      </c>
    </row>
    <row r="22" spans="1:2" s="30" customFormat="1" x14ac:dyDescent="0.2">
      <c r="A22" s="61" t="s">
        <v>18</v>
      </c>
      <c r="B22" s="68" t="s">
        <v>102</v>
      </c>
    </row>
    <row r="23" spans="1:2" s="30" customFormat="1" x14ac:dyDescent="0.2">
      <c r="A23" s="61" t="s">
        <v>19</v>
      </c>
      <c r="B23" s="68" t="s">
        <v>103</v>
      </c>
    </row>
    <row r="24" spans="1:2" x14ac:dyDescent="0.2">
      <c r="A24" s="18" t="s">
        <v>20</v>
      </c>
      <c r="B24" s="54" t="s">
        <v>104</v>
      </c>
    </row>
    <row r="25" spans="1:2" x14ac:dyDescent="0.2">
      <c r="A25" s="18" t="s">
        <v>21</v>
      </c>
      <c r="B25" s="54" t="s">
        <v>105</v>
      </c>
    </row>
    <row r="26" spans="1:2" x14ac:dyDescent="0.2">
      <c r="A26" s="18" t="s">
        <v>22</v>
      </c>
      <c r="B26" s="54" t="s">
        <v>106</v>
      </c>
    </row>
    <row r="27" spans="1:2" ht="12" customHeight="1" x14ac:dyDescent="0.2">
      <c r="A27" s="18" t="s">
        <v>59</v>
      </c>
      <c r="B27" s="54" t="s">
        <v>107</v>
      </c>
    </row>
    <row r="28" spans="1:2" s="7" customFormat="1" x14ac:dyDescent="0.2">
      <c r="A28" s="11" t="s">
        <v>23</v>
      </c>
      <c r="B28" s="54" t="s">
        <v>108</v>
      </c>
    </row>
    <row r="29" spans="1:2" x14ac:dyDescent="0.2">
      <c r="A29" s="20" t="s">
        <v>55</v>
      </c>
      <c r="B29" s="54" t="s">
        <v>109</v>
      </c>
    </row>
    <row r="30" spans="1:2" s="7" customFormat="1" x14ac:dyDescent="0.2">
      <c r="A30" s="21" t="s">
        <v>24</v>
      </c>
      <c r="B30" s="54" t="s">
        <v>110</v>
      </c>
    </row>
    <row r="31" spans="1:2" x14ac:dyDescent="0.2">
      <c r="A31" s="20" t="s">
        <v>25</v>
      </c>
      <c r="B31" s="54" t="s">
        <v>111</v>
      </c>
    </row>
    <row r="32" spans="1:2" x14ac:dyDescent="0.2">
      <c r="A32" s="20" t="s">
        <v>26</v>
      </c>
      <c r="B32" s="54" t="s">
        <v>112</v>
      </c>
    </row>
    <row r="33" spans="1:2" s="7" customFormat="1" x14ac:dyDescent="0.2">
      <c r="A33" s="23" t="s">
        <v>27</v>
      </c>
      <c r="B33" s="54" t="s">
        <v>113</v>
      </c>
    </row>
    <row r="34" spans="1:2" s="30" customFormat="1" x14ac:dyDescent="0.2">
      <c r="A34" s="67" t="s">
        <v>114</v>
      </c>
      <c r="B34" s="68" t="s">
        <v>115</v>
      </c>
    </row>
    <row r="35" spans="1:2" s="7" customFormat="1" x14ac:dyDescent="0.2">
      <c r="A35" s="23" t="s">
        <v>60</v>
      </c>
      <c r="B35" s="54" t="s">
        <v>116</v>
      </c>
    </row>
    <row r="36" spans="1:2" x14ac:dyDescent="0.2">
      <c r="A36" s="6"/>
    </row>
    <row r="37" spans="1:2" x14ac:dyDescent="0.2">
      <c r="A37" s="6"/>
    </row>
    <row r="38" spans="1:2" x14ac:dyDescent="0.2">
      <c r="A38" s="6"/>
    </row>
    <row r="39" spans="1:2" x14ac:dyDescent="0.2">
      <c r="A39" s="6"/>
    </row>
  </sheetData>
  <customSheetViews>
    <customSheetView guid="{71F82055-E32B-4B50-8E3F-CF79617C4DBF}" showGridLines="0">
      <pane xSplit="1" ySplit="4" topLeftCell="B5" activePane="bottomRight" state="frozen"/>
      <selection pane="bottomRight"/>
      <pageMargins left="0.7" right="0.7" top="0.75" bottom="0.75" header="0.3" footer="0.3"/>
      <pageSetup orientation="portrait" horizontalDpi="300" verticalDpi="300" r:id="rId1"/>
    </customSheetView>
  </customSheetViews>
  <conditionalFormatting sqref="A28:A34 A5:A26">
    <cfRule type="duplicateValues" dxfId="82" priority="3"/>
  </conditionalFormatting>
  <conditionalFormatting sqref="A27">
    <cfRule type="duplicateValues" dxfId="81" priority="2"/>
  </conditionalFormatting>
  <conditionalFormatting sqref="A35">
    <cfRule type="duplicateValues" dxfId="80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SK48"/>
  <sheetViews>
    <sheetView showGridLines="0" tabSelected="1" workbookViewId="0">
      <pane xSplit="3" ySplit="6" topLeftCell="D7" activePane="bottomRight" state="frozen"/>
      <selection activeCell="D37" sqref="D37"/>
      <selection pane="topRight" activeCell="D37" sqref="D37"/>
      <selection pane="bottomLeft" activeCell="D37" sqref="D37"/>
      <selection pane="bottomRight" activeCell="F27" sqref="F27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7.2851562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119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31978585.700000003</v>
      </c>
      <c r="E7" s="36">
        <v>2029598.1</v>
      </c>
      <c r="F7" s="36">
        <v>1397180.2</v>
      </c>
      <c r="G7" s="36">
        <v>265998.7</v>
      </c>
      <c r="H7" s="36">
        <v>440210.1</v>
      </c>
      <c r="I7" s="36">
        <v>1840905.1</v>
      </c>
      <c r="J7" s="36">
        <v>1312644.3999999999</v>
      </c>
      <c r="K7" s="36">
        <v>2623675.4</v>
      </c>
      <c r="L7" s="36">
        <v>594813.80000000005</v>
      </c>
      <c r="M7" s="36">
        <v>317774.5</v>
      </c>
      <c r="N7" s="36">
        <v>1666300.5</v>
      </c>
      <c r="O7" s="36">
        <v>385857.8</v>
      </c>
      <c r="P7" s="36">
        <v>1456565.2</v>
      </c>
      <c r="Q7" s="36">
        <v>1829951.4</v>
      </c>
      <c r="R7" s="36">
        <v>1202943</v>
      </c>
      <c r="S7" s="36">
        <v>765341.2</v>
      </c>
      <c r="T7" s="36">
        <v>1520795.1</v>
      </c>
      <c r="U7" s="36">
        <v>1195829.7</v>
      </c>
      <c r="V7" s="36">
        <v>1024952.8</v>
      </c>
      <c r="W7" s="36">
        <v>1196476.8</v>
      </c>
      <c r="X7" s="36">
        <v>792212.7</v>
      </c>
      <c r="Y7" s="36">
        <v>717129.6</v>
      </c>
      <c r="Z7" s="36">
        <v>623823.9</v>
      </c>
      <c r="AA7" s="36">
        <v>601122.80000000005</v>
      </c>
      <c r="AB7" s="36">
        <v>1784732.9</v>
      </c>
      <c r="AC7" s="36">
        <v>748463.1</v>
      </c>
      <c r="AD7" s="36">
        <v>999960.4</v>
      </c>
      <c r="AE7" s="36">
        <v>1194703.6000000001</v>
      </c>
      <c r="AF7" s="36">
        <v>441571.7</v>
      </c>
      <c r="AG7" s="36">
        <v>1007051.2</v>
      </c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31978585.700000003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12854703.6</v>
      </c>
      <c r="E9" s="17">
        <v>813055.5</v>
      </c>
      <c r="F9" s="17">
        <v>578694.19999999995</v>
      </c>
      <c r="G9" s="17">
        <v>103082.3</v>
      </c>
      <c r="H9" s="17">
        <v>183643.9</v>
      </c>
      <c r="I9" s="17">
        <v>759140.3</v>
      </c>
      <c r="J9" s="17">
        <v>540947.9</v>
      </c>
      <c r="K9" s="17">
        <v>1032502</v>
      </c>
      <c r="L9" s="17">
        <v>236113.9</v>
      </c>
      <c r="M9" s="17">
        <v>125468.8</v>
      </c>
      <c r="N9" s="17">
        <v>705838.1</v>
      </c>
      <c r="O9" s="17">
        <v>142758.79999999999</v>
      </c>
      <c r="P9" s="17">
        <v>615174.1</v>
      </c>
      <c r="Q9" s="17">
        <v>747916.6</v>
      </c>
      <c r="R9" s="17">
        <v>465036.9</v>
      </c>
      <c r="S9" s="17">
        <v>293539.8</v>
      </c>
      <c r="T9" s="17">
        <v>628061.30000000005</v>
      </c>
      <c r="U9" s="17">
        <v>472416.6</v>
      </c>
      <c r="V9" s="17">
        <v>391095.6</v>
      </c>
      <c r="W9" s="17">
        <v>479054.3</v>
      </c>
      <c r="X9" s="17">
        <v>319496.40000000002</v>
      </c>
      <c r="Y9" s="17">
        <v>292133.40000000002</v>
      </c>
      <c r="Z9" s="17">
        <v>247898.5</v>
      </c>
      <c r="AA9" s="17">
        <v>240291.7</v>
      </c>
      <c r="AB9" s="17">
        <v>704407.8</v>
      </c>
      <c r="AC9" s="17">
        <v>304736</v>
      </c>
      <c r="AD9" s="17">
        <v>410372.3</v>
      </c>
      <c r="AE9" s="17">
        <v>459461.1</v>
      </c>
      <c r="AF9" s="17">
        <v>161369.1</v>
      </c>
      <c r="AG9" s="17">
        <v>400996.4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60" customFormat="1" x14ac:dyDescent="0.2">
      <c r="A10" s="34" t="s">
        <v>31</v>
      </c>
      <c r="C10" s="61" t="s">
        <v>4</v>
      </c>
      <c r="D10" s="17">
        <f t="shared" ref="D10:D11" si="0">SUM(E10:AG10)</f>
        <v>205621.4</v>
      </c>
      <c r="E10" s="56">
        <v>7300.7</v>
      </c>
      <c r="F10" s="56">
        <v>6732</v>
      </c>
      <c r="G10" s="56">
        <v>2263.8000000000002</v>
      </c>
      <c r="H10" s="56">
        <v>3319.2</v>
      </c>
      <c r="I10" s="56">
        <v>5424.4</v>
      </c>
      <c r="J10" s="56">
        <v>5295.5</v>
      </c>
      <c r="K10" s="56">
        <v>10989.2</v>
      </c>
      <c r="L10" s="56">
        <v>6547.5</v>
      </c>
      <c r="M10" s="56">
        <v>9732</v>
      </c>
      <c r="N10" s="56">
        <v>4615.3</v>
      </c>
      <c r="O10" s="56">
        <v>11999.5</v>
      </c>
      <c r="P10" s="56">
        <v>7680.8</v>
      </c>
      <c r="Q10" s="56">
        <v>5307</v>
      </c>
      <c r="R10" s="56">
        <v>5346.4</v>
      </c>
      <c r="S10" s="56">
        <v>19860.8</v>
      </c>
      <c r="T10" s="56">
        <v>3728.1</v>
      </c>
      <c r="U10" s="56">
        <v>4700.3</v>
      </c>
      <c r="V10" s="56">
        <v>7532</v>
      </c>
      <c r="W10" s="56">
        <v>3709.5</v>
      </c>
      <c r="X10" s="56">
        <v>6851.6</v>
      </c>
      <c r="Y10" s="56">
        <v>6638.6</v>
      </c>
      <c r="Z10" s="56">
        <v>3499.2</v>
      </c>
      <c r="AA10" s="56">
        <v>3690.6</v>
      </c>
      <c r="AB10" s="56">
        <v>7087.8</v>
      </c>
      <c r="AC10" s="56">
        <v>3020.5</v>
      </c>
      <c r="AD10" s="56">
        <v>5047.8</v>
      </c>
      <c r="AE10" s="56">
        <v>5460.1</v>
      </c>
      <c r="AF10" s="56">
        <v>21705.3</v>
      </c>
      <c r="AG10" s="56">
        <v>10535.9</v>
      </c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6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6"/>
      <c r="JQ10" s="56"/>
      <c r="JR10" s="56"/>
      <c r="JS10" s="56"/>
      <c r="JT10" s="56"/>
      <c r="JU10" s="56"/>
      <c r="JV10" s="56"/>
      <c r="JW10" s="56"/>
      <c r="JX10" s="56"/>
      <c r="JY10" s="56"/>
      <c r="JZ10" s="56"/>
      <c r="KA10" s="56"/>
      <c r="KB10" s="56"/>
      <c r="KC10" s="56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6"/>
      <c r="KX10" s="56"/>
      <c r="KY10" s="56"/>
      <c r="KZ10" s="56"/>
      <c r="LA10" s="56"/>
      <c r="LB10" s="56"/>
      <c r="LC10" s="56"/>
      <c r="LD10" s="56"/>
      <c r="LE10" s="56"/>
      <c r="LF10" s="56"/>
      <c r="LG10" s="56"/>
      <c r="LH10" s="56"/>
      <c r="LI10" s="56"/>
      <c r="LJ10" s="56"/>
      <c r="LK10" s="56"/>
      <c r="LL10" s="56"/>
      <c r="LM10" s="56"/>
      <c r="LN10" s="56"/>
      <c r="LO10" s="56"/>
      <c r="LP10" s="56"/>
      <c r="LQ10" s="56"/>
      <c r="LR10" s="56"/>
      <c r="LS10" s="56"/>
      <c r="LT10" s="56"/>
      <c r="LU10" s="56"/>
      <c r="LV10" s="56"/>
      <c r="LW10" s="56"/>
      <c r="LX10" s="56"/>
      <c r="LY10" s="56"/>
      <c r="LZ10" s="56"/>
      <c r="MA10" s="56"/>
      <c r="MB10" s="56"/>
      <c r="MC10" s="56"/>
      <c r="MD10" s="56"/>
      <c r="ME10" s="56"/>
      <c r="MF10" s="56"/>
      <c r="MG10" s="56"/>
      <c r="MH10" s="56"/>
      <c r="MI10" s="56"/>
      <c r="MJ10" s="56"/>
      <c r="MK10" s="56"/>
      <c r="ML10" s="56"/>
      <c r="MM10" s="56"/>
      <c r="MN10" s="56"/>
      <c r="MO10" s="56"/>
      <c r="MP10" s="56"/>
      <c r="MQ10" s="56"/>
      <c r="MR10" s="56"/>
      <c r="MS10" s="56"/>
      <c r="MT10" s="56"/>
      <c r="MU10" s="56"/>
      <c r="MV10" s="56"/>
      <c r="MW10" s="56"/>
      <c r="MX10" s="56"/>
      <c r="MY10" s="56"/>
      <c r="MZ10" s="56"/>
      <c r="NA10" s="56"/>
      <c r="NB10" s="56"/>
      <c r="NC10" s="56"/>
      <c r="ND10" s="56"/>
      <c r="NE10" s="56"/>
      <c r="NF10" s="56"/>
      <c r="NG10" s="56"/>
      <c r="NH10" s="56"/>
      <c r="NI10" s="56"/>
      <c r="NJ10" s="56"/>
      <c r="NK10" s="56"/>
      <c r="NL10" s="56"/>
      <c r="NM10" s="56"/>
      <c r="NN10" s="56"/>
      <c r="NO10" s="56"/>
      <c r="NP10" s="56"/>
      <c r="NQ10" s="56"/>
      <c r="NR10" s="56"/>
      <c r="NS10" s="56"/>
      <c r="NT10" s="56"/>
      <c r="NU10" s="56"/>
      <c r="NV10" s="56"/>
      <c r="NW10" s="56"/>
      <c r="NX10" s="56"/>
      <c r="NY10" s="56"/>
      <c r="NZ10" s="56"/>
      <c r="OA10" s="56"/>
      <c r="OB10" s="56"/>
      <c r="OC10" s="56"/>
      <c r="OD10" s="56"/>
      <c r="OE10" s="56"/>
      <c r="OF10" s="56"/>
      <c r="OG10" s="56"/>
      <c r="OH10" s="56"/>
      <c r="OI10" s="56"/>
      <c r="OJ10" s="56"/>
      <c r="OK10" s="56"/>
      <c r="OL10" s="56"/>
      <c r="OM10" s="56"/>
      <c r="ON10" s="56"/>
      <c r="OO10" s="56"/>
      <c r="OP10" s="56"/>
      <c r="OQ10" s="56"/>
      <c r="OR10" s="56"/>
      <c r="OS10" s="56"/>
      <c r="OT10" s="56"/>
      <c r="OU10" s="56"/>
      <c r="OV10" s="56"/>
      <c r="OW10" s="56"/>
      <c r="OX10" s="56"/>
      <c r="OY10" s="56"/>
      <c r="OZ10" s="56"/>
      <c r="PA10" s="56"/>
      <c r="PB10" s="56"/>
      <c r="PC10" s="56"/>
      <c r="PD10" s="56"/>
      <c r="PE10" s="56"/>
      <c r="PF10" s="56"/>
      <c r="PG10" s="56"/>
      <c r="PH10" s="56"/>
      <c r="PI10" s="56"/>
      <c r="PJ10" s="56"/>
      <c r="PK10" s="56"/>
      <c r="PL10" s="56"/>
      <c r="PM10" s="56"/>
      <c r="PN10" s="56"/>
      <c r="PO10" s="56"/>
      <c r="PP10" s="56"/>
      <c r="PQ10" s="56"/>
      <c r="PR10" s="56"/>
      <c r="PS10" s="56"/>
      <c r="PT10" s="56"/>
      <c r="PU10" s="56"/>
      <c r="PV10" s="56"/>
      <c r="PW10" s="56"/>
      <c r="PX10" s="56"/>
      <c r="PY10" s="56"/>
      <c r="PZ10" s="56"/>
      <c r="QA10" s="56"/>
      <c r="QB10" s="56"/>
      <c r="QC10" s="56"/>
      <c r="QD10" s="56"/>
      <c r="QE10" s="56"/>
      <c r="QF10" s="56"/>
      <c r="QG10" s="56"/>
      <c r="QH10" s="56"/>
      <c r="QI10" s="56"/>
      <c r="QJ10" s="56"/>
      <c r="QK10" s="56"/>
      <c r="QL10" s="56"/>
      <c r="QM10" s="56"/>
      <c r="QN10" s="56"/>
      <c r="QO10" s="56"/>
      <c r="QP10" s="56"/>
      <c r="QQ10" s="56"/>
      <c r="QR10" s="56"/>
      <c r="QS10" s="56"/>
      <c r="QT10" s="56"/>
      <c r="QU10" s="56"/>
      <c r="QV10" s="56"/>
      <c r="QW10" s="56"/>
      <c r="QX10" s="56"/>
      <c r="QY10" s="56"/>
      <c r="QZ10" s="56"/>
      <c r="RA10" s="56"/>
      <c r="RB10" s="56"/>
      <c r="RC10" s="56"/>
      <c r="RD10" s="56"/>
      <c r="RE10" s="56"/>
      <c r="RF10" s="56"/>
      <c r="RG10" s="56"/>
      <c r="RH10" s="56"/>
      <c r="RI10" s="56"/>
      <c r="RJ10" s="56"/>
      <c r="RK10" s="56"/>
      <c r="RL10" s="56"/>
      <c r="RM10" s="56"/>
      <c r="RN10" s="56"/>
      <c r="RO10" s="56"/>
      <c r="RP10" s="56"/>
      <c r="RQ10" s="56"/>
      <c r="RR10" s="56"/>
      <c r="RS10" s="56"/>
      <c r="RT10" s="56"/>
      <c r="RU10" s="56"/>
      <c r="RV10" s="56"/>
      <c r="RW10" s="56"/>
      <c r="RX10" s="56"/>
      <c r="RY10" s="56"/>
      <c r="RZ10" s="56"/>
      <c r="SA10" s="56"/>
      <c r="SB10" s="56"/>
      <c r="SC10" s="56"/>
      <c r="SD10" s="56"/>
      <c r="SE10" s="56"/>
      <c r="SF10" s="56"/>
      <c r="SG10" s="56"/>
      <c r="SH10" s="56"/>
      <c r="SI10" s="56"/>
      <c r="SJ10" s="56"/>
      <c r="SK10" s="56"/>
    </row>
    <row r="11" spans="1:505" s="60" customFormat="1" x14ac:dyDescent="0.2">
      <c r="A11" s="34"/>
      <c r="C11" s="61" t="s">
        <v>58</v>
      </c>
      <c r="D11" s="17">
        <f t="shared" si="0"/>
        <v>0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  <c r="IW11" s="56"/>
      <c r="IX11" s="56"/>
      <c r="IY11" s="56"/>
      <c r="IZ11" s="56"/>
      <c r="JA11" s="56"/>
      <c r="JB11" s="56"/>
      <c r="JC11" s="56"/>
      <c r="JD11" s="56"/>
      <c r="JE11" s="56"/>
      <c r="JF11" s="56"/>
      <c r="JG11" s="56"/>
      <c r="JH11" s="56"/>
      <c r="JI11" s="56"/>
      <c r="JJ11" s="56"/>
      <c r="JK11" s="56"/>
      <c r="JL11" s="56"/>
      <c r="JM11" s="56"/>
      <c r="JN11" s="56"/>
      <c r="JO11" s="56"/>
      <c r="JP11" s="56"/>
      <c r="JQ11" s="56"/>
      <c r="JR11" s="56"/>
      <c r="JS11" s="56"/>
      <c r="JT11" s="56"/>
      <c r="JU11" s="56"/>
      <c r="JV11" s="56"/>
      <c r="JW11" s="56"/>
      <c r="JX11" s="56"/>
      <c r="JY11" s="56"/>
      <c r="JZ11" s="56"/>
      <c r="KA11" s="56"/>
      <c r="KB11" s="56"/>
      <c r="KC11" s="56"/>
      <c r="KD11" s="56"/>
      <c r="KE11" s="56"/>
      <c r="KF11" s="56"/>
      <c r="KG11" s="56"/>
      <c r="KH11" s="56"/>
      <c r="KI11" s="56"/>
      <c r="KJ11" s="56"/>
      <c r="KK11" s="56"/>
      <c r="KL11" s="56"/>
      <c r="KM11" s="56"/>
      <c r="KN11" s="56"/>
      <c r="KO11" s="56"/>
      <c r="KP11" s="56"/>
      <c r="KQ11" s="56"/>
      <c r="KR11" s="56"/>
      <c r="KS11" s="56"/>
      <c r="KT11" s="56"/>
      <c r="KU11" s="56"/>
      <c r="KV11" s="56"/>
      <c r="KW11" s="56"/>
      <c r="KX11" s="56"/>
      <c r="KY11" s="56"/>
      <c r="KZ11" s="56"/>
      <c r="LA11" s="56"/>
      <c r="LB11" s="56"/>
      <c r="LC11" s="56"/>
      <c r="LD11" s="56"/>
      <c r="LE11" s="56"/>
      <c r="LF11" s="56"/>
      <c r="LG11" s="56"/>
      <c r="LH11" s="56"/>
      <c r="LI11" s="56"/>
      <c r="LJ11" s="56"/>
      <c r="LK11" s="56"/>
      <c r="LL11" s="56"/>
      <c r="LM11" s="56"/>
      <c r="LN11" s="56"/>
      <c r="LO11" s="56"/>
      <c r="LP11" s="56"/>
      <c r="LQ11" s="56"/>
      <c r="LR11" s="56"/>
      <c r="LS11" s="56"/>
      <c r="LT11" s="56"/>
      <c r="LU11" s="56"/>
      <c r="LV11" s="56"/>
      <c r="LW11" s="56"/>
      <c r="LX11" s="56"/>
      <c r="LY11" s="56"/>
      <c r="LZ11" s="56"/>
      <c r="MA11" s="56"/>
      <c r="MB11" s="56"/>
      <c r="MC11" s="56"/>
      <c r="MD11" s="56"/>
      <c r="ME11" s="56"/>
      <c r="MF11" s="56"/>
      <c r="MG11" s="56"/>
      <c r="MH11" s="56"/>
      <c r="MI11" s="56"/>
      <c r="MJ11" s="56"/>
      <c r="MK11" s="56"/>
      <c r="ML11" s="56"/>
      <c r="MM11" s="56"/>
      <c r="MN11" s="56"/>
      <c r="MO11" s="56"/>
      <c r="MP11" s="56"/>
      <c r="MQ11" s="56"/>
      <c r="MR11" s="56"/>
      <c r="MS11" s="56"/>
      <c r="MT11" s="56"/>
      <c r="MU11" s="56"/>
      <c r="MV11" s="56"/>
      <c r="MW11" s="56"/>
      <c r="MX11" s="56"/>
      <c r="MY11" s="56"/>
      <c r="MZ11" s="56"/>
      <c r="NA11" s="56"/>
      <c r="NB11" s="56"/>
      <c r="NC11" s="56"/>
      <c r="ND11" s="56"/>
      <c r="NE11" s="56"/>
      <c r="NF11" s="56"/>
      <c r="NG11" s="56"/>
      <c r="NH11" s="56"/>
      <c r="NI11" s="56"/>
      <c r="NJ11" s="56"/>
      <c r="NK11" s="56"/>
      <c r="NL11" s="56"/>
      <c r="NM11" s="56"/>
      <c r="NN11" s="56"/>
      <c r="NO11" s="56"/>
      <c r="NP11" s="56"/>
      <c r="NQ11" s="56"/>
      <c r="NR11" s="56"/>
      <c r="NS11" s="56"/>
      <c r="NT11" s="56"/>
      <c r="NU11" s="56"/>
      <c r="NV11" s="56"/>
      <c r="NW11" s="56"/>
      <c r="NX11" s="56"/>
      <c r="NY11" s="56"/>
      <c r="NZ11" s="56"/>
      <c r="OA11" s="56"/>
      <c r="OB11" s="56"/>
      <c r="OC11" s="56"/>
      <c r="OD11" s="56"/>
      <c r="OE11" s="56"/>
      <c r="OF11" s="56"/>
      <c r="OG11" s="56"/>
      <c r="OH11" s="56"/>
      <c r="OI11" s="56"/>
      <c r="OJ11" s="56"/>
      <c r="OK11" s="56"/>
      <c r="OL11" s="56"/>
      <c r="OM11" s="56"/>
      <c r="ON11" s="56"/>
      <c r="OO11" s="56"/>
      <c r="OP11" s="56"/>
      <c r="OQ11" s="56"/>
      <c r="OR11" s="56"/>
      <c r="OS11" s="56"/>
      <c r="OT11" s="56"/>
      <c r="OU11" s="56"/>
      <c r="OV11" s="56"/>
      <c r="OW11" s="56"/>
      <c r="OX11" s="56"/>
      <c r="OY11" s="56"/>
      <c r="OZ11" s="56"/>
      <c r="PA11" s="56"/>
      <c r="PB11" s="56"/>
      <c r="PC11" s="56"/>
      <c r="PD11" s="56"/>
      <c r="PE11" s="56"/>
      <c r="PF11" s="56"/>
      <c r="PG11" s="56"/>
      <c r="PH11" s="56"/>
      <c r="PI11" s="56"/>
      <c r="PJ11" s="56"/>
      <c r="PK11" s="56"/>
      <c r="PL11" s="56"/>
      <c r="PM11" s="56"/>
      <c r="PN11" s="56"/>
      <c r="PO11" s="56"/>
      <c r="PP11" s="56"/>
      <c r="PQ11" s="56"/>
      <c r="PR11" s="56"/>
      <c r="PS11" s="56"/>
      <c r="PT11" s="56"/>
      <c r="PU11" s="56"/>
      <c r="PV11" s="56"/>
      <c r="PW11" s="56"/>
      <c r="PX11" s="56"/>
      <c r="PY11" s="56"/>
      <c r="PZ11" s="56"/>
      <c r="QA11" s="56"/>
      <c r="QB11" s="56"/>
      <c r="QC11" s="56"/>
      <c r="QD11" s="56"/>
      <c r="QE11" s="56"/>
      <c r="QF11" s="56"/>
      <c r="QG11" s="56"/>
      <c r="QH11" s="56"/>
      <c r="QI11" s="56"/>
      <c r="QJ11" s="56"/>
      <c r="QK11" s="56"/>
      <c r="QL11" s="56"/>
      <c r="QM11" s="56"/>
      <c r="QN11" s="56"/>
      <c r="QO11" s="56"/>
      <c r="QP11" s="56"/>
      <c r="QQ11" s="56"/>
      <c r="QR11" s="56"/>
      <c r="QS11" s="56"/>
      <c r="QT11" s="56"/>
      <c r="QU11" s="56"/>
      <c r="QV11" s="56"/>
      <c r="QW11" s="56"/>
      <c r="QX11" s="56"/>
      <c r="QY11" s="56"/>
      <c r="QZ11" s="56"/>
      <c r="RA11" s="56"/>
      <c r="RB11" s="56"/>
      <c r="RC11" s="56"/>
      <c r="RD11" s="56"/>
      <c r="RE11" s="56"/>
      <c r="RF11" s="56"/>
      <c r="RG11" s="56"/>
      <c r="RH11" s="56"/>
      <c r="RI11" s="56"/>
      <c r="RJ11" s="56"/>
      <c r="RK11" s="56"/>
      <c r="RL11" s="56"/>
      <c r="RM11" s="56"/>
      <c r="RN11" s="56"/>
      <c r="RO11" s="56"/>
      <c r="RP11" s="56"/>
      <c r="RQ11" s="56"/>
      <c r="RR11" s="56"/>
      <c r="RS11" s="56"/>
      <c r="RT11" s="56"/>
      <c r="RU11" s="56"/>
      <c r="RV11" s="56"/>
      <c r="RW11" s="56"/>
      <c r="RX11" s="56"/>
      <c r="RY11" s="56"/>
      <c r="RZ11" s="56"/>
      <c r="SA11" s="56"/>
      <c r="SB11" s="56"/>
      <c r="SC11" s="56"/>
      <c r="SD11" s="56"/>
      <c r="SE11" s="56"/>
      <c r="SF11" s="56"/>
      <c r="SG11" s="56"/>
      <c r="SH11" s="56"/>
      <c r="SI11" s="56"/>
      <c r="SJ11" s="56"/>
      <c r="SK11" s="56"/>
    </row>
    <row r="12" spans="1:505" x14ac:dyDescent="0.2">
      <c r="A12" s="5" t="s">
        <v>32</v>
      </c>
      <c r="C12" s="9" t="s">
        <v>5</v>
      </c>
      <c r="D12" s="58">
        <f>SUM(D9:D11)</f>
        <v>13060325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18918260.700000003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6359942.4999999991</v>
      </c>
      <c r="E14" s="10">
        <v>383062.2</v>
      </c>
      <c r="F14" s="10">
        <v>275771.59999999998</v>
      </c>
      <c r="G14" s="10">
        <v>78103.3</v>
      </c>
      <c r="H14" s="10">
        <v>135192.1</v>
      </c>
      <c r="I14" s="10">
        <v>328021.5</v>
      </c>
      <c r="J14" s="10">
        <v>266499.40000000002</v>
      </c>
      <c r="K14" s="10">
        <v>425532.9</v>
      </c>
      <c r="L14" s="10">
        <v>133767.5</v>
      </c>
      <c r="M14" s="10">
        <v>79973</v>
      </c>
      <c r="N14" s="10">
        <v>322238.3</v>
      </c>
      <c r="O14" s="10">
        <v>61273.1</v>
      </c>
      <c r="P14" s="10">
        <v>289093.09999999998</v>
      </c>
      <c r="Q14" s="10">
        <v>284201.8</v>
      </c>
      <c r="R14" s="10">
        <v>185248.1</v>
      </c>
      <c r="S14" s="10">
        <v>79314.7</v>
      </c>
      <c r="T14" s="10">
        <v>254870.3</v>
      </c>
      <c r="U14" s="10">
        <v>182759.6</v>
      </c>
      <c r="V14" s="10">
        <v>239023.9</v>
      </c>
      <c r="W14" s="10">
        <v>247485.4</v>
      </c>
      <c r="X14" s="10">
        <v>194330.9</v>
      </c>
      <c r="Y14" s="10">
        <v>186483.3</v>
      </c>
      <c r="Z14" s="10">
        <v>178861.4</v>
      </c>
      <c r="AA14" s="10">
        <v>154783.1</v>
      </c>
      <c r="AB14" s="10">
        <v>347902.1</v>
      </c>
      <c r="AC14" s="10">
        <v>223228.6</v>
      </c>
      <c r="AD14" s="10">
        <v>232667</v>
      </c>
      <c r="AE14" s="10">
        <v>254466.9</v>
      </c>
      <c r="AF14" s="10">
        <v>118741.8</v>
      </c>
      <c r="AG14" s="10">
        <v>217045.6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16" si="1">SUM(E15:AG15)</f>
        <v>1386042.2</v>
      </c>
      <c r="E15" s="17">
        <v>39239.699999999997</v>
      </c>
      <c r="F15" s="17">
        <v>47538.9</v>
      </c>
      <c r="G15" s="17">
        <v>18077.2</v>
      </c>
      <c r="H15" s="17">
        <v>21935.200000000001</v>
      </c>
      <c r="I15" s="17">
        <v>64056.2</v>
      </c>
      <c r="J15" s="17">
        <v>23879.1</v>
      </c>
      <c r="K15" s="17">
        <v>46857.2</v>
      </c>
      <c r="L15" s="17">
        <v>37120</v>
      </c>
      <c r="M15" s="17">
        <v>46713.3</v>
      </c>
      <c r="N15" s="17">
        <v>109657.2</v>
      </c>
      <c r="O15" s="17">
        <v>30240.6</v>
      </c>
      <c r="P15" s="17">
        <v>30659.200000000001</v>
      </c>
      <c r="Q15" s="17">
        <v>124995.8</v>
      </c>
      <c r="R15" s="17">
        <v>38169.699999999997</v>
      </c>
      <c r="S15" s="17">
        <v>133549.5</v>
      </c>
      <c r="T15" s="17">
        <v>39488.1</v>
      </c>
      <c r="U15" s="17">
        <v>21374.5</v>
      </c>
      <c r="V15" s="17">
        <v>285.3</v>
      </c>
      <c r="W15" s="17">
        <v>51014.5</v>
      </c>
      <c r="X15" s="17">
        <v>26632.1</v>
      </c>
      <c r="Y15" s="17">
        <v>70225.3</v>
      </c>
      <c r="Z15" s="17">
        <v>25542.5</v>
      </c>
      <c r="AA15" s="17">
        <v>37188.199999999997</v>
      </c>
      <c r="AB15" s="17">
        <v>48482.8</v>
      </c>
      <c r="AC15" s="17">
        <v>45761.9</v>
      </c>
      <c r="AD15" s="17">
        <v>27240.5</v>
      </c>
      <c r="AE15" s="17">
        <v>41086.5</v>
      </c>
      <c r="AF15" s="17">
        <v>66919.199999999997</v>
      </c>
      <c r="AG15" s="17">
        <v>72112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397329</v>
      </c>
      <c r="E16" s="56">
        <v>19251.3</v>
      </c>
      <c r="F16" s="56">
        <v>9266.4</v>
      </c>
      <c r="G16" s="56">
        <v>7850.9</v>
      </c>
      <c r="H16" s="56">
        <v>8774.1</v>
      </c>
      <c r="I16" s="56">
        <v>10564.7</v>
      </c>
      <c r="J16" s="56">
        <v>8185.3</v>
      </c>
      <c r="K16" s="56">
        <v>10209.5</v>
      </c>
      <c r="L16" s="56">
        <v>8563.4</v>
      </c>
      <c r="M16" s="56">
        <v>5713.8</v>
      </c>
      <c r="N16" s="56">
        <v>14950.9</v>
      </c>
      <c r="O16" s="56">
        <v>23817.9</v>
      </c>
      <c r="P16" s="56">
        <v>22162.1</v>
      </c>
      <c r="Q16" s="56">
        <v>10636.2</v>
      </c>
      <c r="R16" s="56">
        <v>8846.6</v>
      </c>
      <c r="S16" s="56">
        <v>7066.8</v>
      </c>
      <c r="T16" s="56">
        <v>7944</v>
      </c>
      <c r="U16" s="56">
        <v>8981</v>
      </c>
      <c r="V16" s="56">
        <v>15198.3</v>
      </c>
      <c r="W16" s="56">
        <v>24664.7</v>
      </c>
      <c r="X16" s="56">
        <v>15286.2</v>
      </c>
      <c r="Y16" s="56">
        <v>10668.1</v>
      </c>
      <c r="Z16" s="56">
        <v>13581</v>
      </c>
      <c r="AA16" s="56">
        <v>16596.599999999999</v>
      </c>
      <c r="AB16" s="56">
        <v>18800</v>
      </c>
      <c r="AC16" s="56">
        <v>18862.900000000001</v>
      </c>
      <c r="AD16" s="56">
        <v>17902.599999999999</v>
      </c>
      <c r="AE16" s="56">
        <v>24775.9</v>
      </c>
      <c r="AF16" s="56">
        <v>0</v>
      </c>
      <c r="AG16" s="56">
        <v>28207.8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s="30" customFormat="1" outlineLevel="1" x14ac:dyDescent="0.2">
      <c r="A17" s="34" t="s">
        <v>36</v>
      </c>
      <c r="B17" s="34"/>
      <c r="C17" s="57" t="s">
        <v>10</v>
      </c>
      <c r="D17" s="58">
        <f>SUM(D14:D16)</f>
        <v>8143313.6999999993</v>
      </c>
      <c r="E17" s="56">
        <v>17833.099999999999</v>
      </c>
      <c r="F17" s="56">
        <v>14233.6</v>
      </c>
      <c r="G17" s="56">
        <v>6698.7</v>
      </c>
      <c r="H17" s="56">
        <v>13874.1</v>
      </c>
      <c r="I17" s="56">
        <v>17510.2</v>
      </c>
      <c r="J17" s="56">
        <v>13585</v>
      </c>
      <c r="K17" s="56">
        <v>20039.3</v>
      </c>
      <c r="L17" s="56">
        <v>11543.2</v>
      </c>
      <c r="M17" s="56">
        <v>4681</v>
      </c>
      <c r="N17" s="56">
        <v>15478.4</v>
      </c>
      <c r="O17" s="56">
        <v>7024.6</v>
      </c>
      <c r="P17" s="56">
        <v>12493.3</v>
      </c>
      <c r="Q17" s="56">
        <v>15548.2</v>
      </c>
      <c r="R17" s="56">
        <v>12962.9</v>
      </c>
      <c r="S17" s="56">
        <v>15795.2</v>
      </c>
      <c r="T17" s="56">
        <v>13898.4</v>
      </c>
      <c r="U17" s="56">
        <v>16168.4</v>
      </c>
      <c r="V17" s="56">
        <v>50929.1</v>
      </c>
      <c r="W17" s="56">
        <v>8174.3</v>
      </c>
      <c r="X17" s="56">
        <v>17324.3</v>
      </c>
      <c r="Y17" s="56">
        <v>14534.2</v>
      </c>
      <c r="Z17" s="56">
        <v>17480.7</v>
      </c>
      <c r="AA17" s="56">
        <v>19458.599999999999</v>
      </c>
      <c r="AB17" s="56">
        <v>9247.6</v>
      </c>
      <c r="AC17" s="56">
        <v>7701.1</v>
      </c>
      <c r="AD17" s="56">
        <v>38288.5</v>
      </c>
      <c r="AE17" s="56">
        <v>37210.199999999997</v>
      </c>
      <c r="AF17" s="56">
        <v>4319.3999999999996</v>
      </c>
      <c r="AG17" s="56">
        <v>34946</v>
      </c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  <c r="IW17" s="56"/>
      <c r="IX17" s="56"/>
      <c r="IY17" s="56"/>
      <c r="IZ17" s="56"/>
      <c r="JA17" s="56"/>
      <c r="JB17" s="56"/>
      <c r="JC17" s="56"/>
      <c r="JD17" s="56"/>
      <c r="JE17" s="56"/>
      <c r="JF17" s="56"/>
      <c r="JG17" s="56"/>
      <c r="JH17" s="56"/>
      <c r="JI17" s="56"/>
      <c r="JJ17" s="56"/>
      <c r="JK17" s="56"/>
      <c r="JL17" s="56"/>
      <c r="JM17" s="56"/>
      <c r="JN17" s="56"/>
      <c r="JO17" s="56"/>
      <c r="JP17" s="56"/>
      <c r="JQ17" s="56"/>
      <c r="JR17" s="56"/>
      <c r="JS17" s="56"/>
      <c r="JT17" s="56"/>
      <c r="JU17" s="56"/>
      <c r="JV17" s="56"/>
      <c r="JW17" s="56"/>
      <c r="JX17" s="56"/>
      <c r="JY17" s="56"/>
      <c r="JZ17" s="56"/>
      <c r="KA17" s="56"/>
      <c r="KB17" s="56"/>
      <c r="KC17" s="56"/>
      <c r="KD17" s="56"/>
      <c r="KE17" s="56"/>
      <c r="KF17" s="56"/>
      <c r="KG17" s="56"/>
      <c r="KH17" s="56"/>
      <c r="KI17" s="56"/>
      <c r="KJ17" s="56"/>
      <c r="KK17" s="56"/>
      <c r="KL17" s="56"/>
      <c r="KM17" s="56"/>
      <c r="KN17" s="56"/>
      <c r="KO17" s="56"/>
      <c r="KP17" s="56"/>
      <c r="KQ17" s="56"/>
      <c r="KR17" s="56"/>
      <c r="KS17" s="56"/>
      <c r="KT17" s="56"/>
      <c r="KU17" s="56"/>
      <c r="KV17" s="56"/>
      <c r="KW17" s="56"/>
      <c r="KX17" s="56"/>
      <c r="KY17" s="56"/>
      <c r="KZ17" s="56"/>
      <c r="LA17" s="56"/>
      <c r="LB17" s="56"/>
      <c r="LC17" s="56"/>
      <c r="LD17" s="56"/>
      <c r="LE17" s="56"/>
      <c r="LF17" s="56"/>
      <c r="LG17" s="56"/>
      <c r="LH17" s="56"/>
      <c r="LI17" s="56"/>
      <c r="LJ17" s="56"/>
      <c r="LK17" s="56"/>
      <c r="LL17" s="56"/>
      <c r="LM17" s="56"/>
      <c r="LN17" s="56"/>
      <c r="LO17" s="56"/>
      <c r="LP17" s="56"/>
      <c r="LQ17" s="56"/>
      <c r="LR17" s="56"/>
      <c r="LS17" s="56"/>
      <c r="LT17" s="56"/>
      <c r="LU17" s="56"/>
      <c r="LV17" s="56"/>
      <c r="LW17" s="56"/>
      <c r="LX17" s="56"/>
      <c r="LY17" s="56"/>
      <c r="LZ17" s="56"/>
      <c r="MA17" s="56"/>
      <c r="MB17" s="56"/>
      <c r="MC17" s="56"/>
      <c r="MD17" s="56"/>
      <c r="ME17" s="56"/>
      <c r="MF17" s="56"/>
      <c r="MG17" s="56"/>
      <c r="MH17" s="56"/>
      <c r="MI17" s="56"/>
      <c r="MJ17" s="56"/>
      <c r="MK17" s="56"/>
      <c r="ML17" s="56"/>
      <c r="MM17" s="56"/>
      <c r="MN17" s="56"/>
      <c r="MO17" s="56"/>
      <c r="MP17" s="56"/>
      <c r="MQ17" s="56"/>
      <c r="MR17" s="56"/>
      <c r="MS17" s="56"/>
      <c r="MT17" s="56"/>
      <c r="MU17" s="56"/>
      <c r="MV17" s="56"/>
      <c r="MW17" s="56"/>
      <c r="MX17" s="56"/>
      <c r="MY17" s="56"/>
      <c r="MZ17" s="56"/>
      <c r="NA17" s="56"/>
      <c r="NB17" s="56"/>
      <c r="NC17" s="56"/>
      <c r="ND17" s="56"/>
      <c r="NE17" s="56"/>
      <c r="NF17" s="56"/>
      <c r="NG17" s="56"/>
      <c r="NH17" s="56"/>
      <c r="NI17" s="56"/>
      <c r="NJ17" s="56"/>
      <c r="NK17" s="56"/>
      <c r="NL17" s="56"/>
      <c r="NM17" s="56"/>
      <c r="NN17" s="56"/>
      <c r="NO17" s="56"/>
      <c r="NP17" s="56"/>
      <c r="NQ17" s="56"/>
      <c r="NR17" s="56"/>
      <c r="NS17" s="56"/>
      <c r="NT17" s="56"/>
      <c r="NU17" s="56"/>
      <c r="NV17" s="56"/>
      <c r="NW17" s="56"/>
      <c r="NX17" s="56"/>
      <c r="NY17" s="56"/>
      <c r="NZ17" s="56"/>
      <c r="OA17" s="56"/>
      <c r="OB17" s="56"/>
      <c r="OC17" s="56"/>
      <c r="OD17" s="56"/>
      <c r="OE17" s="56"/>
      <c r="OF17" s="56"/>
      <c r="OG17" s="56"/>
      <c r="OH17" s="56"/>
      <c r="OI17" s="56"/>
      <c r="OJ17" s="56"/>
      <c r="OK17" s="56"/>
      <c r="OL17" s="56"/>
      <c r="OM17" s="56"/>
      <c r="ON17" s="56"/>
      <c r="OO17" s="56"/>
      <c r="OP17" s="56"/>
      <c r="OQ17" s="56"/>
      <c r="OR17" s="56"/>
      <c r="OS17" s="56"/>
      <c r="OT17" s="56"/>
      <c r="OU17" s="56"/>
      <c r="OV17" s="56"/>
      <c r="OW17" s="56"/>
      <c r="OX17" s="56"/>
      <c r="OY17" s="56"/>
      <c r="OZ17" s="56"/>
      <c r="PA17" s="56"/>
      <c r="PB17" s="56"/>
      <c r="PC17" s="56"/>
      <c r="PD17" s="56"/>
      <c r="PE17" s="56"/>
      <c r="PF17" s="56"/>
      <c r="PG17" s="56"/>
      <c r="PH17" s="56"/>
      <c r="PI17" s="56"/>
      <c r="PJ17" s="56"/>
      <c r="PK17" s="56"/>
      <c r="PL17" s="56"/>
      <c r="PM17" s="56"/>
      <c r="PN17" s="56"/>
      <c r="PO17" s="56"/>
      <c r="PP17" s="56"/>
      <c r="PQ17" s="56"/>
      <c r="PR17" s="56"/>
      <c r="PS17" s="56"/>
      <c r="PT17" s="56"/>
      <c r="PU17" s="56"/>
      <c r="PV17" s="56"/>
      <c r="PW17" s="56"/>
      <c r="PX17" s="56"/>
      <c r="PY17" s="56"/>
      <c r="PZ17" s="56"/>
      <c r="QA17" s="56"/>
      <c r="QB17" s="56"/>
      <c r="QC17" s="56"/>
      <c r="QD17" s="56"/>
      <c r="QE17" s="56"/>
      <c r="QF17" s="56"/>
      <c r="QG17" s="56"/>
      <c r="QH17" s="56"/>
      <c r="QI17" s="56"/>
      <c r="QJ17" s="56"/>
      <c r="QK17" s="56"/>
      <c r="QL17" s="56"/>
      <c r="QM17" s="56"/>
      <c r="QN17" s="56"/>
      <c r="QO17" s="56"/>
      <c r="QP17" s="56"/>
      <c r="QQ17" s="56"/>
      <c r="QR17" s="56"/>
      <c r="QS17" s="56"/>
      <c r="QT17" s="56"/>
      <c r="QU17" s="56"/>
      <c r="QV17" s="56"/>
      <c r="QW17" s="56"/>
      <c r="QX17" s="56"/>
      <c r="QY17" s="56"/>
      <c r="QZ17" s="56"/>
      <c r="RA17" s="56"/>
      <c r="RB17" s="56"/>
      <c r="RC17" s="56"/>
      <c r="RD17" s="56"/>
      <c r="RE17" s="56"/>
      <c r="RF17" s="56"/>
      <c r="RG17" s="56"/>
      <c r="RH17" s="56"/>
      <c r="RI17" s="56"/>
      <c r="RJ17" s="56"/>
      <c r="RK17" s="56"/>
      <c r="RL17" s="56"/>
      <c r="RM17" s="56"/>
      <c r="RN17" s="56"/>
      <c r="RO17" s="56"/>
      <c r="RP17" s="56"/>
      <c r="RQ17" s="56"/>
      <c r="RR17" s="56"/>
      <c r="RS17" s="56"/>
      <c r="RT17" s="56"/>
      <c r="RU17" s="56"/>
      <c r="RV17" s="56"/>
      <c r="RW17" s="56"/>
      <c r="RX17" s="56"/>
      <c r="RY17" s="56"/>
      <c r="RZ17" s="56"/>
      <c r="SA17" s="56"/>
      <c r="SB17" s="56"/>
      <c r="SC17" s="56"/>
      <c r="SD17" s="56"/>
      <c r="SE17" s="56"/>
      <c r="SF17" s="56"/>
      <c r="SG17" s="56"/>
      <c r="SH17" s="56"/>
      <c r="SI17" s="56"/>
      <c r="SJ17" s="56"/>
      <c r="SK17" s="56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ref="D18:D31" si="2">SUM(E18:AG18)</f>
        <v>417849.39999999985</v>
      </c>
      <c r="E18" s="56">
        <v>14408.6</v>
      </c>
      <c r="F18" s="56">
        <v>14408.6</v>
      </c>
      <c r="G18" s="56">
        <v>14408.6</v>
      </c>
      <c r="H18" s="56">
        <v>14408.6</v>
      </c>
      <c r="I18" s="56">
        <v>14408.6</v>
      </c>
      <c r="J18" s="56">
        <v>14408.6</v>
      </c>
      <c r="K18" s="56">
        <v>14408.6</v>
      </c>
      <c r="L18" s="56">
        <v>14408.6</v>
      </c>
      <c r="M18" s="56">
        <v>14408.6</v>
      </c>
      <c r="N18" s="56">
        <v>14408.6</v>
      </c>
      <c r="O18" s="56">
        <v>14408.6</v>
      </c>
      <c r="P18" s="56">
        <v>14408.6</v>
      </c>
      <c r="Q18" s="56">
        <v>14408.6</v>
      </c>
      <c r="R18" s="56">
        <v>14408.6</v>
      </c>
      <c r="S18" s="56">
        <v>14408.6</v>
      </c>
      <c r="T18" s="56">
        <v>14408.6</v>
      </c>
      <c r="U18" s="56">
        <v>14408.6</v>
      </c>
      <c r="V18" s="56">
        <v>14408.6</v>
      </c>
      <c r="W18" s="56">
        <v>14408.6</v>
      </c>
      <c r="X18" s="56">
        <v>14408.6</v>
      </c>
      <c r="Y18" s="56">
        <v>14408.6</v>
      </c>
      <c r="Z18" s="56">
        <v>14408.6</v>
      </c>
      <c r="AA18" s="56">
        <v>14408.6</v>
      </c>
      <c r="AB18" s="56">
        <v>14408.6</v>
      </c>
      <c r="AC18" s="56">
        <v>14408.6</v>
      </c>
      <c r="AD18" s="56">
        <v>14408.6</v>
      </c>
      <c r="AE18" s="56">
        <v>14408.6</v>
      </c>
      <c r="AF18" s="56">
        <v>14408.6</v>
      </c>
      <c r="AG18" s="56">
        <v>14408.6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2"/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2"/>
        <v>40793.699999999997</v>
      </c>
      <c r="E20" s="17">
        <v>1090.5</v>
      </c>
      <c r="F20" s="17">
        <v>1090.5</v>
      </c>
      <c r="G20" s="17">
        <v>0</v>
      </c>
      <c r="H20" s="17">
        <v>45.5</v>
      </c>
      <c r="I20" s="17">
        <v>1090.5</v>
      </c>
      <c r="J20" s="17">
        <v>1090.5</v>
      </c>
      <c r="K20" s="17">
        <v>1090.5</v>
      </c>
      <c r="L20" s="17">
        <v>1045</v>
      </c>
      <c r="M20" s="17">
        <v>0</v>
      </c>
      <c r="N20" s="17">
        <v>1090.5</v>
      </c>
      <c r="O20" s="17">
        <v>0</v>
      </c>
      <c r="P20" s="17">
        <v>1090.5</v>
      </c>
      <c r="Q20" s="17">
        <v>1090.5</v>
      </c>
      <c r="R20" s="17">
        <v>1090.5</v>
      </c>
      <c r="S20" s="17">
        <v>0</v>
      </c>
      <c r="T20" s="17">
        <v>1090.5</v>
      </c>
      <c r="U20" s="17">
        <v>0</v>
      </c>
      <c r="V20" s="17">
        <v>4000</v>
      </c>
      <c r="W20" s="17">
        <v>2200</v>
      </c>
      <c r="X20" s="17">
        <v>1560</v>
      </c>
      <c r="Y20" s="17">
        <v>0</v>
      </c>
      <c r="Z20" s="17">
        <v>7838.2</v>
      </c>
      <c r="AA20" s="17">
        <v>0</v>
      </c>
      <c r="AB20" s="17">
        <v>4000</v>
      </c>
      <c r="AC20" s="17">
        <v>3000</v>
      </c>
      <c r="AD20" s="17">
        <v>2200</v>
      </c>
      <c r="AE20" s="17">
        <v>0</v>
      </c>
      <c r="AF20" s="17">
        <v>0</v>
      </c>
      <c r="AG20" s="17">
        <v>4000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2"/>
        <v>63031.000000000007</v>
      </c>
      <c r="E21" s="17">
        <v>5453.2</v>
      </c>
      <c r="F21" s="17">
        <v>1252.2</v>
      </c>
      <c r="G21" s="17">
        <v>767.7</v>
      </c>
      <c r="H21" s="17">
        <v>193.6</v>
      </c>
      <c r="I21" s="17">
        <v>39.299999999999997</v>
      </c>
      <c r="J21" s="17">
        <v>1039.3</v>
      </c>
      <c r="K21" s="17">
        <v>2940.1</v>
      </c>
      <c r="L21" s="17">
        <v>448.4</v>
      </c>
      <c r="M21" s="17">
        <v>390.6</v>
      </c>
      <c r="N21" s="17">
        <v>2033.9</v>
      </c>
      <c r="O21" s="17">
        <v>2089.4</v>
      </c>
      <c r="P21" s="17">
        <v>646.5</v>
      </c>
      <c r="Q21" s="17">
        <v>1939.3</v>
      </c>
      <c r="R21" s="17">
        <v>539.29999999999995</v>
      </c>
      <c r="S21" s="17">
        <v>694</v>
      </c>
      <c r="T21" s="17">
        <v>2131.1999999999998</v>
      </c>
      <c r="U21" s="17">
        <v>2203.6999999999998</v>
      </c>
      <c r="V21" s="17">
        <v>26592.5</v>
      </c>
      <c r="W21" s="17">
        <v>1556</v>
      </c>
      <c r="X21" s="17">
        <v>486.2</v>
      </c>
      <c r="Y21" s="17">
        <v>210.3</v>
      </c>
      <c r="Z21" s="17">
        <v>674.3</v>
      </c>
      <c r="AA21" s="17">
        <v>457.8</v>
      </c>
      <c r="AB21" s="17">
        <v>2169.8000000000002</v>
      </c>
      <c r="AC21" s="17">
        <v>1645.7</v>
      </c>
      <c r="AD21" s="17">
        <v>2073.3000000000002</v>
      </c>
      <c r="AE21" s="17">
        <v>1653.1</v>
      </c>
      <c r="AF21" s="17">
        <v>0</v>
      </c>
      <c r="AG21" s="17">
        <v>710.3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s="30" customFormat="1" outlineLevel="1" x14ac:dyDescent="0.2">
      <c r="A22" s="34" t="s">
        <v>41</v>
      </c>
      <c r="B22" s="34"/>
      <c r="C22" s="57" t="s">
        <v>15</v>
      </c>
      <c r="D22" s="58">
        <f t="shared" si="2"/>
        <v>1386227.6</v>
      </c>
      <c r="E22" s="56">
        <v>66677.8</v>
      </c>
      <c r="F22" s="56">
        <v>51301.2</v>
      </c>
      <c r="G22" s="56">
        <v>34911.9</v>
      </c>
      <c r="H22" s="56">
        <v>26683.5</v>
      </c>
      <c r="I22" s="56">
        <v>96794.6</v>
      </c>
      <c r="J22" s="64">
        <v>85425.4</v>
      </c>
      <c r="K22" s="56">
        <v>78642.399999999994</v>
      </c>
      <c r="L22" s="56">
        <v>31219.4</v>
      </c>
      <c r="M22" s="56">
        <v>4969.5</v>
      </c>
      <c r="N22" s="56">
        <v>50450.5</v>
      </c>
      <c r="O22" s="56">
        <v>4427.7</v>
      </c>
      <c r="P22" s="56">
        <v>59597</v>
      </c>
      <c r="Q22" s="56">
        <v>70963.3</v>
      </c>
      <c r="R22" s="56">
        <v>45121</v>
      </c>
      <c r="S22" s="56">
        <v>4264.8999999999996</v>
      </c>
      <c r="T22" s="56">
        <v>48969.4</v>
      </c>
      <c r="U22" s="56">
        <v>33019</v>
      </c>
      <c r="V22" s="56">
        <v>70259.600000000006</v>
      </c>
      <c r="W22" s="56">
        <v>49458.8</v>
      </c>
      <c r="X22" s="56">
        <v>37246.300000000003</v>
      </c>
      <c r="Y22" s="56">
        <v>29329</v>
      </c>
      <c r="Z22" s="56">
        <v>37244.800000000003</v>
      </c>
      <c r="AA22" s="56">
        <v>42078.8</v>
      </c>
      <c r="AB22" s="56">
        <v>104809.9</v>
      </c>
      <c r="AC22" s="56">
        <v>40936.199999999997</v>
      </c>
      <c r="AD22" s="56">
        <v>40936.199999999997</v>
      </c>
      <c r="AE22" s="56">
        <v>90456.9</v>
      </c>
      <c r="AF22" s="56">
        <v>13109.3</v>
      </c>
      <c r="AG22" s="56">
        <v>36923.300000000003</v>
      </c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  <c r="IW22" s="56"/>
      <c r="IX22" s="56"/>
      <c r="IY22" s="56"/>
      <c r="IZ22" s="56"/>
      <c r="JA22" s="56"/>
      <c r="JB22" s="56"/>
      <c r="JC22" s="56"/>
      <c r="JD22" s="56"/>
      <c r="JE22" s="56"/>
      <c r="JF22" s="56"/>
      <c r="JG22" s="56"/>
      <c r="JH22" s="56"/>
      <c r="JI22" s="56"/>
      <c r="JJ22" s="56"/>
      <c r="JK22" s="56"/>
      <c r="JL22" s="56"/>
      <c r="JM22" s="56"/>
      <c r="JN22" s="56"/>
      <c r="JO22" s="56"/>
      <c r="JP22" s="56"/>
      <c r="JQ22" s="56"/>
      <c r="JR22" s="56"/>
      <c r="JS22" s="56"/>
      <c r="JT22" s="56"/>
      <c r="JU22" s="56"/>
      <c r="JV22" s="56"/>
      <c r="JW22" s="56"/>
      <c r="JX22" s="56"/>
      <c r="JY22" s="56"/>
      <c r="JZ22" s="56"/>
      <c r="KA22" s="56"/>
      <c r="KB22" s="56"/>
      <c r="KC22" s="56"/>
      <c r="KD22" s="56"/>
      <c r="KE22" s="56"/>
      <c r="KF22" s="56"/>
      <c r="KG22" s="56"/>
      <c r="KH22" s="56"/>
      <c r="KI22" s="56"/>
      <c r="KJ22" s="56"/>
      <c r="KK22" s="56"/>
      <c r="KL22" s="56"/>
      <c r="KM22" s="56"/>
      <c r="KN22" s="56"/>
      <c r="KO22" s="56"/>
      <c r="KP22" s="56"/>
      <c r="KQ22" s="56"/>
      <c r="KR22" s="56"/>
      <c r="KS22" s="56"/>
      <c r="KT22" s="56"/>
      <c r="KU22" s="56"/>
      <c r="KV22" s="56"/>
      <c r="KW22" s="56"/>
      <c r="KX22" s="56"/>
      <c r="KY22" s="56"/>
      <c r="KZ22" s="56"/>
      <c r="LA22" s="56"/>
      <c r="LB22" s="56"/>
      <c r="LC22" s="56"/>
      <c r="LD22" s="56"/>
      <c r="LE22" s="56"/>
      <c r="LF22" s="56"/>
      <c r="LG22" s="56"/>
      <c r="LH22" s="56"/>
      <c r="LI22" s="56"/>
      <c r="LJ22" s="56"/>
      <c r="LK22" s="56"/>
      <c r="LL22" s="56"/>
      <c r="LM22" s="56"/>
      <c r="LN22" s="56"/>
      <c r="LO22" s="56"/>
      <c r="LP22" s="56"/>
      <c r="LQ22" s="56"/>
      <c r="LR22" s="56"/>
      <c r="LS22" s="56"/>
      <c r="LT22" s="56"/>
      <c r="LU22" s="56"/>
      <c r="LV22" s="56"/>
      <c r="LW22" s="56"/>
      <c r="LX22" s="56"/>
      <c r="LY22" s="56"/>
      <c r="LZ22" s="56"/>
      <c r="MA22" s="56"/>
      <c r="MB22" s="56"/>
      <c r="MC22" s="56"/>
      <c r="MD22" s="56"/>
      <c r="ME22" s="56"/>
      <c r="MF22" s="56"/>
      <c r="MG22" s="56"/>
      <c r="MH22" s="56"/>
      <c r="MI22" s="56"/>
      <c r="MJ22" s="56"/>
      <c r="MK22" s="56"/>
      <c r="ML22" s="56"/>
      <c r="MM22" s="56"/>
      <c r="MN22" s="56"/>
      <c r="MO22" s="56"/>
      <c r="MP22" s="56"/>
      <c r="MQ22" s="56"/>
      <c r="MR22" s="56"/>
      <c r="MS22" s="56"/>
      <c r="MT22" s="56"/>
      <c r="MU22" s="56"/>
      <c r="MV22" s="56"/>
      <c r="MW22" s="56"/>
      <c r="MX22" s="56"/>
      <c r="MY22" s="56"/>
      <c r="MZ22" s="56"/>
      <c r="NA22" s="56"/>
      <c r="NB22" s="56"/>
      <c r="NC22" s="56"/>
      <c r="ND22" s="56"/>
      <c r="NE22" s="56"/>
      <c r="NF22" s="56"/>
      <c r="NG22" s="56"/>
      <c r="NH22" s="56"/>
      <c r="NI22" s="56"/>
      <c r="NJ22" s="56"/>
      <c r="NK22" s="56"/>
      <c r="NL22" s="56"/>
      <c r="NM22" s="56"/>
      <c r="NN22" s="56"/>
      <c r="NO22" s="56"/>
      <c r="NP22" s="56"/>
      <c r="NQ22" s="56"/>
      <c r="NR22" s="56"/>
      <c r="NS22" s="56"/>
      <c r="NT22" s="56"/>
      <c r="NU22" s="56"/>
      <c r="NV22" s="56"/>
      <c r="NW22" s="56"/>
      <c r="NX22" s="56"/>
      <c r="NY22" s="56"/>
      <c r="NZ22" s="56"/>
      <c r="OA22" s="56"/>
      <c r="OB22" s="56"/>
      <c r="OC22" s="56"/>
      <c r="OD22" s="56"/>
      <c r="OE22" s="56"/>
      <c r="OF22" s="56"/>
      <c r="OG22" s="56"/>
      <c r="OH22" s="56"/>
      <c r="OI22" s="56"/>
      <c r="OJ22" s="56"/>
      <c r="OK22" s="56"/>
      <c r="OL22" s="56"/>
      <c r="OM22" s="56"/>
      <c r="ON22" s="56"/>
      <c r="OO22" s="56"/>
      <c r="OP22" s="56"/>
      <c r="OQ22" s="56"/>
      <c r="OR22" s="56"/>
      <c r="OS22" s="56"/>
      <c r="OT22" s="56"/>
      <c r="OU22" s="56"/>
      <c r="OV22" s="56"/>
      <c r="OW22" s="56"/>
      <c r="OX22" s="56"/>
      <c r="OY22" s="56"/>
      <c r="OZ22" s="56"/>
      <c r="PA22" s="56"/>
      <c r="PB22" s="56"/>
      <c r="PC22" s="56"/>
      <c r="PD22" s="56"/>
      <c r="PE22" s="56"/>
      <c r="PF22" s="56"/>
      <c r="PG22" s="56"/>
      <c r="PH22" s="56"/>
      <c r="PI22" s="56"/>
      <c r="PJ22" s="56"/>
      <c r="PK22" s="56"/>
      <c r="PL22" s="56"/>
      <c r="PM22" s="56"/>
      <c r="PN22" s="56"/>
      <c r="PO22" s="56"/>
      <c r="PP22" s="56"/>
      <c r="PQ22" s="56"/>
      <c r="PR22" s="56"/>
      <c r="PS22" s="56"/>
      <c r="PT22" s="56"/>
      <c r="PU22" s="56"/>
      <c r="PV22" s="56"/>
      <c r="PW22" s="56"/>
      <c r="PX22" s="56"/>
      <c r="PY22" s="56"/>
      <c r="PZ22" s="56"/>
      <c r="QA22" s="56"/>
      <c r="QB22" s="56"/>
      <c r="QC22" s="56"/>
      <c r="QD22" s="56"/>
      <c r="QE22" s="56"/>
      <c r="QF22" s="56"/>
      <c r="QG22" s="56"/>
      <c r="QH22" s="56"/>
      <c r="QI22" s="56"/>
      <c r="QJ22" s="56"/>
      <c r="QK22" s="56"/>
      <c r="QL22" s="56"/>
      <c r="QM22" s="56"/>
      <c r="QN22" s="56"/>
      <c r="QO22" s="56"/>
      <c r="QP22" s="56"/>
      <c r="QQ22" s="56"/>
      <c r="QR22" s="56"/>
      <c r="QS22" s="56"/>
      <c r="QT22" s="56"/>
      <c r="QU22" s="56"/>
      <c r="QV22" s="56"/>
      <c r="QW22" s="56"/>
      <c r="QX22" s="56"/>
      <c r="QY22" s="56"/>
      <c r="QZ22" s="56"/>
      <c r="RA22" s="56"/>
      <c r="RB22" s="56"/>
      <c r="RC22" s="56"/>
      <c r="RD22" s="56"/>
      <c r="RE22" s="56"/>
      <c r="RF22" s="56"/>
      <c r="RG22" s="56"/>
      <c r="RH22" s="56"/>
      <c r="RI22" s="56"/>
      <c r="RJ22" s="56"/>
      <c r="RK22" s="56"/>
      <c r="RL22" s="56"/>
      <c r="RM22" s="56"/>
      <c r="RN22" s="56"/>
      <c r="RO22" s="56"/>
      <c r="RP22" s="56"/>
      <c r="RQ22" s="56"/>
      <c r="RR22" s="56"/>
      <c r="RS22" s="56"/>
      <c r="RT22" s="56"/>
      <c r="RU22" s="56"/>
      <c r="RV22" s="56"/>
      <c r="RW22" s="56"/>
      <c r="RX22" s="56"/>
      <c r="RY22" s="56"/>
      <c r="RZ22" s="56"/>
      <c r="SA22" s="56"/>
      <c r="SB22" s="56"/>
      <c r="SC22" s="56"/>
      <c r="SD22" s="56"/>
      <c r="SE22" s="56"/>
      <c r="SF22" s="56"/>
      <c r="SG22" s="56"/>
      <c r="SH22" s="56"/>
      <c r="SI22" s="56"/>
      <c r="SJ22" s="56"/>
      <c r="SK22" s="56"/>
    </row>
    <row r="23" spans="1:505" s="30" customFormat="1" ht="11.25" customHeight="1" outlineLevel="1" x14ac:dyDescent="0.2">
      <c r="A23" s="34" t="s">
        <v>42</v>
      </c>
      <c r="B23" s="34"/>
      <c r="C23" s="57" t="s">
        <v>16</v>
      </c>
      <c r="D23" s="58">
        <f t="shared" si="2"/>
        <v>326523.7</v>
      </c>
      <c r="E23" s="56">
        <v>11954.7</v>
      </c>
      <c r="F23" s="56">
        <v>9450.2000000000007</v>
      </c>
      <c r="G23" s="56">
        <v>4828.2</v>
      </c>
      <c r="H23" s="56">
        <v>7637.4</v>
      </c>
      <c r="I23" s="56">
        <v>11543.4</v>
      </c>
      <c r="J23" s="56">
        <v>11180.2</v>
      </c>
      <c r="K23" s="56">
        <v>19330.3</v>
      </c>
      <c r="L23" s="56">
        <v>6197.8</v>
      </c>
      <c r="M23" s="56">
        <v>4030.7</v>
      </c>
      <c r="N23" s="56">
        <v>10261.5</v>
      </c>
      <c r="O23" s="56">
        <v>1418.3</v>
      </c>
      <c r="P23" s="56">
        <v>9555.7999999999993</v>
      </c>
      <c r="Q23" s="56">
        <v>11158</v>
      </c>
      <c r="R23" s="56">
        <v>7295.8</v>
      </c>
      <c r="S23" s="56">
        <v>5045.1000000000004</v>
      </c>
      <c r="T23" s="56">
        <v>9993.4</v>
      </c>
      <c r="U23" s="56">
        <v>12040.3</v>
      </c>
      <c r="V23" s="56">
        <v>12900.1</v>
      </c>
      <c r="W23" s="56">
        <v>17560.099999999999</v>
      </c>
      <c r="X23" s="56">
        <v>15687.2</v>
      </c>
      <c r="Y23" s="56">
        <v>8233.4</v>
      </c>
      <c r="Z23" s="56">
        <v>13776.2</v>
      </c>
      <c r="AA23" s="56">
        <v>14772.2</v>
      </c>
      <c r="AB23" s="56">
        <v>18777.2</v>
      </c>
      <c r="AC23" s="56">
        <v>10850.1</v>
      </c>
      <c r="AD23" s="56">
        <v>16829.8</v>
      </c>
      <c r="AE23" s="56">
        <v>17018.5</v>
      </c>
      <c r="AF23" s="56">
        <v>11637.1</v>
      </c>
      <c r="AG23" s="56">
        <v>15560.7</v>
      </c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56"/>
      <c r="KY23" s="56"/>
      <c r="KZ23" s="56"/>
      <c r="LA23" s="56"/>
      <c r="LB23" s="56"/>
      <c r="LC23" s="56"/>
      <c r="LD23" s="56"/>
      <c r="LE23" s="56"/>
      <c r="LF23" s="56"/>
      <c r="LG23" s="56"/>
      <c r="LH23" s="56"/>
      <c r="LI23" s="56"/>
      <c r="LJ23" s="56"/>
      <c r="LK23" s="56"/>
      <c r="LL23" s="56"/>
      <c r="LM23" s="56"/>
      <c r="LN23" s="56"/>
      <c r="LO23" s="56"/>
      <c r="LP23" s="56"/>
      <c r="LQ23" s="56"/>
      <c r="LR23" s="56"/>
      <c r="LS23" s="56"/>
      <c r="LT23" s="56"/>
      <c r="LU23" s="56"/>
      <c r="LV23" s="56"/>
      <c r="LW23" s="56"/>
      <c r="LX23" s="56"/>
      <c r="LY23" s="56"/>
      <c r="LZ23" s="56"/>
      <c r="MA23" s="56"/>
      <c r="MB23" s="56"/>
      <c r="MC23" s="56"/>
      <c r="MD23" s="56"/>
      <c r="ME23" s="56"/>
      <c r="MF23" s="56"/>
      <c r="MG23" s="56"/>
      <c r="MH23" s="56"/>
      <c r="MI23" s="56"/>
      <c r="MJ23" s="56"/>
      <c r="MK23" s="56"/>
      <c r="ML23" s="56"/>
      <c r="MM23" s="56"/>
      <c r="MN23" s="56"/>
      <c r="MO23" s="56"/>
      <c r="MP23" s="56"/>
      <c r="MQ23" s="56"/>
      <c r="MR23" s="56"/>
      <c r="MS23" s="56"/>
      <c r="MT23" s="56"/>
      <c r="MU23" s="56"/>
      <c r="MV23" s="56"/>
      <c r="MW23" s="56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56"/>
      <c r="OZ23" s="56"/>
      <c r="PA23" s="56"/>
      <c r="PB23" s="56"/>
      <c r="PC23" s="56"/>
      <c r="PD23" s="56"/>
      <c r="PE23" s="56"/>
      <c r="PF23" s="56"/>
      <c r="PG23" s="56"/>
      <c r="PH23" s="56"/>
      <c r="PI23" s="56"/>
      <c r="PJ23" s="56"/>
      <c r="PK23" s="56"/>
      <c r="PL23" s="56"/>
      <c r="PM23" s="56"/>
      <c r="PN23" s="56"/>
      <c r="PO23" s="56"/>
      <c r="PP23" s="56"/>
      <c r="PQ23" s="56"/>
      <c r="PR23" s="56"/>
      <c r="PS23" s="56"/>
      <c r="PT23" s="56"/>
      <c r="PU23" s="56"/>
      <c r="PV23" s="56"/>
      <c r="PW23" s="56"/>
      <c r="PX23" s="56"/>
      <c r="PY23" s="56"/>
      <c r="PZ23" s="56"/>
      <c r="QA23" s="56"/>
      <c r="QB23" s="56"/>
      <c r="QC23" s="56"/>
      <c r="QD23" s="56"/>
      <c r="QE23" s="56"/>
      <c r="QF23" s="56"/>
      <c r="QG23" s="56"/>
      <c r="QH23" s="56"/>
      <c r="QI23" s="56"/>
      <c r="QJ23" s="56"/>
      <c r="QK23" s="56"/>
      <c r="QL23" s="56"/>
      <c r="QM23" s="56"/>
      <c r="QN23" s="56"/>
      <c r="QO23" s="56"/>
      <c r="QP23" s="56"/>
      <c r="QQ23" s="56"/>
      <c r="QR23" s="56"/>
      <c r="QS23" s="56"/>
      <c r="QT23" s="56"/>
      <c r="QU23" s="56"/>
      <c r="QV23" s="56"/>
      <c r="QW23" s="56"/>
      <c r="QX23" s="56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</row>
    <row r="24" spans="1:505" x14ac:dyDescent="0.2">
      <c r="A24" s="5" t="s">
        <v>43</v>
      </c>
      <c r="C24" s="9" t="s">
        <v>17</v>
      </c>
      <c r="D24" s="58">
        <f>SUM(D15:D23)</f>
        <v>12161110.299999997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s="30" customFormat="1" x14ac:dyDescent="0.2">
      <c r="A25" s="34" t="s">
        <v>44</v>
      </c>
      <c r="B25" s="34"/>
      <c r="C25" s="61" t="s">
        <v>18</v>
      </c>
      <c r="D25" s="58">
        <f t="shared" si="2"/>
        <v>1718478.0999999999</v>
      </c>
      <c r="E25" s="56">
        <v>97377.7</v>
      </c>
      <c r="F25" s="56">
        <v>72069</v>
      </c>
      <c r="G25" s="56">
        <v>25919.4</v>
      </c>
      <c r="H25" s="56">
        <v>38977.699999999997</v>
      </c>
      <c r="I25" s="56">
        <v>96857.3</v>
      </c>
      <c r="J25" s="56">
        <v>68700.100000000006</v>
      </c>
      <c r="K25" s="56">
        <v>121338.1</v>
      </c>
      <c r="L25" s="56">
        <v>37980.5</v>
      </c>
      <c r="M25" s="56">
        <v>24858.1</v>
      </c>
      <c r="N25" s="56">
        <v>82845.8</v>
      </c>
      <c r="O25" s="56">
        <v>27581.5</v>
      </c>
      <c r="P25" s="56">
        <v>74449</v>
      </c>
      <c r="Q25" s="56">
        <v>89143.4</v>
      </c>
      <c r="R25" s="56">
        <v>70034.8</v>
      </c>
      <c r="S25" s="56">
        <v>42744.7</v>
      </c>
      <c r="T25" s="56">
        <v>79140.100000000006</v>
      </c>
      <c r="U25" s="56">
        <v>62518.1</v>
      </c>
      <c r="V25" s="56">
        <v>56150.2</v>
      </c>
      <c r="W25" s="56">
        <v>63011.199999999997</v>
      </c>
      <c r="X25" s="56">
        <v>43225</v>
      </c>
      <c r="Y25" s="56">
        <v>40213.800000000003</v>
      </c>
      <c r="Z25" s="56">
        <v>36489.4</v>
      </c>
      <c r="AA25" s="56">
        <v>35581.4</v>
      </c>
      <c r="AB25" s="56">
        <v>86541.4</v>
      </c>
      <c r="AC25" s="56">
        <v>45090.6</v>
      </c>
      <c r="AD25" s="56">
        <v>55150.5</v>
      </c>
      <c r="AE25" s="56">
        <v>62940.3</v>
      </c>
      <c r="AF25" s="56">
        <v>26114.799999999999</v>
      </c>
      <c r="AG25" s="56">
        <v>55434.2</v>
      </c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  <c r="IW25" s="56"/>
      <c r="IX25" s="56"/>
      <c r="IY25" s="56"/>
      <c r="IZ25" s="56"/>
      <c r="JA25" s="56"/>
      <c r="JB25" s="56"/>
      <c r="JC25" s="56"/>
      <c r="JD25" s="56"/>
      <c r="JE25" s="56"/>
      <c r="JF25" s="56"/>
      <c r="JG25" s="56"/>
      <c r="JH25" s="56"/>
      <c r="JI25" s="56"/>
      <c r="JJ25" s="56"/>
      <c r="JK25" s="56"/>
      <c r="JL25" s="56"/>
      <c r="JM25" s="56"/>
      <c r="JN25" s="56"/>
      <c r="JO25" s="56"/>
      <c r="JP25" s="56"/>
      <c r="JQ25" s="56"/>
      <c r="JR25" s="56"/>
      <c r="JS25" s="56"/>
      <c r="JT25" s="56"/>
      <c r="JU25" s="56"/>
      <c r="JV25" s="56"/>
      <c r="JW25" s="56"/>
      <c r="JX25" s="56"/>
      <c r="JY25" s="56"/>
      <c r="JZ25" s="56"/>
      <c r="KA25" s="56"/>
      <c r="KB25" s="56"/>
      <c r="KC25" s="56"/>
      <c r="KD25" s="56"/>
      <c r="KE25" s="56"/>
      <c r="KF25" s="56"/>
      <c r="KG25" s="56"/>
      <c r="KH25" s="56"/>
      <c r="KI25" s="56"/>
      <c r="KJ25" s="56"/>
      <c r="KK25" s="56"/>
      <c r="KL25" s="56"/>
      <c r="KM25" s="56"/>
      <c r="KN25" s="56"/>
      <c r="KO25" s="56"/>
      <c r="KP25" s="56"/>
      <c r="KQ25" s="56"/>
      <c r="KR25" s="56"/>
      <c r="KS25" s="56"/>
      <c r="KT25" s="56"/>
      <c r="KU25" s="56"/>
      <c r="KV25" s="56"/>
      <c r="KW25" s="56"/>
      <c r="KX25" s="56"/>
      <c r="KY25" s="56"/>
      <c r="KZ25" s="56"/>
      <c r="LA25" s="56"/>
      <c r="LB25" s="56"/>
      <c r="LC25" s="56"/>
      <c r="LD25" s="56"/>
      <c r="LE25" s="56"/>
      <c r="LF25" s="56"/>
      <c r="LG25" s="56"/>
      <c r="LH25" s="56"/>
      <c r="LI25" s="56"/>
      <c r="LJ25" s="56"/>
      <c r="LK25" s="56"/>
      <c r="LL25" s="56"/>
      <c r="LM25" s="56"/>
      <c r="LN25" s="56"/>
      <c r="LO25" s="56"/>
      <c r="LP25" s="56"/>
      <c r="LQ25" s="56"/>
      <c r="LR25" s="56"/>
      <c r="LS25" s="56"/>
      <c r="LT25" s="56"/>
      <c r="LU25" s="56"/>
      <c r="LV25" s="56"/>
      <c r="LW25" s="56"/>
      <c r="LX25" s="56"/>
      <c r="LY25" s="56"/>
      <c r="LZ25" s="56"/>
      <c r="MA25" s="56"/>
      <c r="MB25" s="56"/>
      <c r="MC25" s="56"/>
      <c r="MD25" s="56"/>
      <c r="ME25" s="56"/>
      <c r="MF25" s="56"/>
      <c r="MG25" s="56"/>
      <c r="MH25" s="56"/>
      <c r="MI25" s="56"/>
      <c r="MJ25" s="56"/>
      <c r="MK25" s="56"/>
      <c r="ML25" s="56"/>
      <c r="MM25" s="56"/>
      <c r="MN25" s="56"/>
      <c r="MO25" s="56"/>
      <c r="MP25" s="56"/>
      <c r="MQ25" s="56"/>
      <c r="MR25" s="56"/>
      <c r="MS25" s="56"/>
      <c r="MT25" s="56"/>
      <c r="MU25" s="56"/>
      <c r="MV25" s="56"/>
      <c r="MW25" s="56"/>
      <c r="MX25" s="56"/>
      <c r="MY25" s="56"/>
      <c r="MZ25" s="56"/>
      <c r="NA25" s="56"/>
      <c r="NB25" s="56"/>
      <c r="NC25" s="56"/>
      <c r="ND25" s="56"/>
      <c r="NE25" s="56"/>
      <c r="NF25" s="56"/>
      <c r="NG25" s="56"/>
      <c r="NH25" s="56"/>
      <c r="NI25" s="56"/>
      <c r="NJ25" s="56"/>
      <c r="NK25" s="56"/>
      <c r="NL25" s="56"/>
      <c r="NM25" s="56"/>
      <c r="NN25" s="56"/>
      <c r="NO25" s="56"/>
      <c r="NP25" s="56"/>
      <c r="NQ25" s="56"/>
      <c r="NR25" s="56"/>
      <c r="NS25" s="56"/>
      <c r="NT25" s="56"/>
      <c r="NU25" s="56"/>
      <c r="NV25" s="56"/>
      <c r="NW25" s="56"/>
      <c r="NX25" s="56"/>
      <c r="NY25" s="56"/>
      <c r="NZ25" s="56"/>
      <c r="OA25" s="56"/>
      <c r="OB25" s="56"/>
      <c r="OC25" s="56"/>
      <c r="OD25" s="56"/>
      <c r="OE25" s="56"/>
      <c r="OF25" s="56"/>
      <c r="OG25" s="56"/>
      <c r="OH25" s="56"/>
      <c r="OI25" s="56"/>
      <c r="OJ25" s="56"/>
      <c r="OK25" s="56"/>
      <c r="OL25" s="56"/>
      <c r="OM25" s="56"/>
      <c r="ON25" s="56"/>
      <c r="OO25" s="56"/>
      <c r="OP25" s="56"/>
      <c r="OQ25" s="56"/>
      <c r="OR25" s="56"/>
      <c r="OS25" s="56"/>
      <c r="OT25" s="56"/>
      <c r="OU25" s="56"/>
      <c r="OV25" s="56"/>
      <c r="OW25" s="56"/>
      <c r="OX25" s="56"/>
      <c r="OY25" s="56"/>
      <c r="OZ25" s="56"/>
      <c r="PA25" s="56"/>
      <c r="PB25" s="56"/>
      <c r="PC25" s="56"/>
      <c r="PD25" s="56"/>
      <c r="PE25" s="56"/>
      <c r="PF25" s="56"/>
      <c r="PG25" s="56"/>
      <c r="PH25" s="56"/>
      <c r="PI25" s="56"/>
      <c r="PJ25" s="56"/>
      <c r="PK25" s="56"/>
      <c r="PL25" s="56"/>
      <c r="PM25" s="56"/>
      <c r="PN25" s="56"/>
      <c r="PO25" s="56"/>
      <c r="PP25" s="56"/>
      <c r="PQ25" s="56"/>
      <c r="PR25" s="56"/>
      <c r="PS25" s="56"/>
      <c r="PT25" s="56"/>
      <c r="PU25" s="56"/>
      <c r="PV25" s="56"/>
      <c r="PW25" s="56"/>
      <c r="PX25" s="56"/>
      <c r="PY25" s="56"/>
      <c r="PZ25" s="56"/>
      <c r="QA25" s="56"/>
      <c r="QB25" s="56"/>
      <c r="QC25" s="56"/>
      <c r="QD25" s="56"/>
      <c r="QE25" s="56"/>
      <c r="QF25" s="56"/>
      <c r="QG25" s="56"/>
      <c r="QH25" s="56"/>
      <c r="QI25" s="56"/>
      <c r="QJ25" s="56"/>
      <c r="QK25" s="56"/>
      <c r="QL25" s="56"/>
      <c r="QM25" s="56"/>
      <c r="QN25" s="56"/>
      <c r="QO25" s="56"/>
      <c r="QP25" s="56"/>
      <c r="QQ25" s="56"/>
      <c r="QR25" s="56"/>
      <c r="QS25" s="56"/>
      <c r="QT25" s="56"/>
      <c r="QU25" s="56"/>
      <c r="QV25" s="56"/>
      <c r="QW25" s="56"/>
      <c r="QX25" s="56"/>
      <c r="QY25" s="56"/>
      <c r="QZ25" s="56"/>
      <c r="RA25" s="56"/>
      <c r="RB25" s="56"/>
      <c r="RC25" s="56"/>
      <c r="RD25" s="56"/>
      <c r="RE25" s="56"/>
      <c r="RF25" s="56"/>
      <c r="RG25" s="56"/>
      <c r="RH25" s="56"/>
      <c r="RI25" s="56"/>
      <c r="RJ25" s="56"/>
      <c r="RK25" s="56"/>
      <c r="RL25" s="56"/>
      <c r="RM25" s="56"/>
      <c r="RN25" s="56"/>
      <c r="RO25" s="56"/>
      <c r="RP25" s="56"/>
      <c r="RQ25" s="56"/>
      <c r="RR25" s="56"/>
      <c r="RS25" s="56"/>
      <c r="RT25" s="56"/>
      <c r="RU25" s="56"/>
      <c r="RV25" s="56"/>
      <c r="RW25" s="56"/>
      <c r="RX25" s="56"/>
      <c r="RY25" s="56"/>
      <c r="RZ25" s="56"/>
      <c r="SA25" s="56"/>
      <c r="SB25" s="56"/>
      <c r="SC25" s="56"/>
      <c r="SD25" s="56"/>
      <c r="SE25" s="56"/>
      <c r="SF25" s="56"/>
      <c r="SG25" s="56"/>
      <c r="SH25" s="56"/>
      <c r="SI25" s="56"/>
      <c r="SJ25" s="56"/>
      <c r="SK25" s="56"/>
    </row>
    <row r="26" spans="1:505" s="30" customFormat="1" x14ac:dyDescent="0.2">
      <c r="A26" s="34" t="s">
        <v>45</v>
      </c>
      <c r="B26" s="34"/>
      <c r="C26" s="61" t="s">
        <v>19</v>
      </c>
      <c r="D26" s="58">
        <f t="shared" si="2"/>
        <v>2076913.3</v>
      </c>
      <c r="E26" s="56">
        <v>131923.9</v>
      </c>
      <c r="F26" s="56">
        <v>90797.2</v>
      </c>
      <c r="G26" s="56">
        <v>17289.900000000001</v>
      </c>
      <c r="H26" s="56">
        <v>28600.799999999999</v>
      </c>
      <c r="I26" s="56">
        <v>119615.6</v>
      </c>
      <c r="J26" s="56">
        <v>85321.9</v>
      </c>
      <c r="K26" s="56">
        <v>170538.9</v>
      </c>
      <c r="L26" s="56">
        <v>38636.1</v>
      </c>
      <c r="M26" s="56">
        <v>20655.3</v>
      </c>
      <c r="N26" s="56">
        <v>108309.5</v>
      </c>
      <c r="O26" s="56">
        <v>25080.799999999999</v>
      </c>
      <c r="P26" s="56">
        <v>94664.6</v>
      </c>
      <c r="Q26" s="56">
        <v>118543.1</v>
      </c>
      <c r="R26" s="56">
        <v>77053.899999999994</v>
      </c>
      <c r="S26" s="56">
        <v>49721</v>
      </c>
      <c r="T26" s="56">
        <v>98851.7</v>
      </c>
      <c r="U26" s="56">
        <v>77728.899999999994</v>
      </c>
      <c r="V26" s="56">
        <v>66621.899999999994</v>
      </c>
      <c r="W26" s="56">
        <v>77771</v>
      </c>
      <c r="X26" s="56">
        <v>51493.8</v>
      </c>
      <c r="Y26" s="56">
        <v>46600.6</v>
      </c>
      <c r="Z26" s="56">
        <v>40548.6</v>
      </c>
      <c r="AA26" s="56">
        <v>39073</v>
      </c>
      <c r="AB26" s="56">
        <v>116007.6</v>
      </c>
      <c r="AC26" s="56">
        <v>48650.1</v>
      </c>
      <c r="AD26" s="56">
        <v>64997.4</v>
      </c>
      <c r="AE26" s="56">
        <v>77655.7</v>
      </c>
      <c r="AF26" s="56">
        <v>28702.2</v>
      </c>
      <c r="AG26" s="56">
        <v>65458.3</v>
      </c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56"/>
      <c r="JN26" s="56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56"/>
      <c r="KR26" s="56"/>
      <c r="KS26" s="56"/>
      <c r="KT26" s="56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56"/>
      <c r="LX26" s="56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56"/>
      <c r="NB26" s="56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56"/>
      <c r="PJ26" s="56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56"/>
      <c r="QN26" s="56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56"/>
      <c r="RR26" s="56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</row>
    <row r="27" spans="1:505" s="30" customFormat="1" x14ac:dyDescent="0.2">
      <c r="A27" s="34" t="s">
        <v>46</v>
      </c>
      <c r="B27" s="34"/>
      <c r="C27" s="65" t="s">
        <v>20</v>
      </c>
      <c r="D27" s="58">
        <f t="shared" si="2"/>
        <v>499268.5</v>
      </c>
      <c r="E27" s="56">
        <v>30968.2</v>
      </c>
      <c r="F27" s="56">
        <v>16504.900000000001</v>
      </c>
      <c r="G27" s="56">
        <v>13555.4</v>
      </c>
      <c r="H27" s="56">
        <v>25532.7</v>
      </c>
      <c r="I27" s="56">
        <v>22133.5</v>
      </c>
      <c r="J27" s="56">
        <v>28081.1</v>
      </c>
      <c r="K27" s="56">
        <v>30091.1</v>
      </c>
      <c r="L27" s="56">
        <v>8548</v>
      </c>
      <c r="M27" s="56">
        <v>5831.8</v>
      </c>
      <c r="N27" s="56">
        <v>29675.5</v>
      </c>
      <c r="O27" s="56">
        <v>5034.8</v>
      </c>
      <c r="P27" s="56">
        <v>27990.1</v>
      </c>
      <c r="Q27" s="56">
        <v>24421.200000000001</v>
      </c>
      <c r="R27" s="56">
        <v>22170.9</v>
      </c>
      <c r="S27" s="56">
        <v>7045.4</v>
      </c>
      <c r="T27" s="56">
        <v>5752.7</v>
      </c>
      <c r="U27" s="56">
        <v>19210.5</v>
      </c>
      <c r="V27" s="56">
        <v>7791.3</v>
      </c>
      <c r="W27" s="56">
        <v>19495.400000000001</v>
      </c>
      <c r="X27" s="56">
        <v>19559.3</v>
      </c>
      <c r="Y27" s="56">
        <v>9464</v>
      </c>
      <c r="Z27" s="56">
        <v>20324.599999999999</v>
      </c>
      <c r="AA27" s="56">
        <v>20746.5</v>
      </c>
      <c r="AB27" s="56">
        <v>14982</v>
      </c>
      <c r="AC27" s="56">
        <v>14135</v>
      </c>
      <c r="AD27" s="56">
        <v>14788.2</v>
      </c>
      <c r="AE27" s="56">
        <v>23661.8</v>
      </c>
      <c r="AF27" s="56">
        <v>4106.1000000000004</v>
      </c>
      <c r="AG27" s="56">
        <v>7666.5</v>
      </c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  <c r="IW27" s="56"/>
      <c r="IX27" s="56"/>
      <c r="IY27" s="56"/>
      <c r="IZ27" s="56"/>
      <c r="JA27" s="56"/>
      <c r="JB27" s="56"/>
      <c r="JC27" s="56"/>
      <c r="JD27" s="56"/>
      <c r="JE27" s="56"/>
      <c r="JF27" s="56"/>
      <c r="JG27" s="56"/>
      <c r="JH27" s="56"/>
      <c r="JI27" s="56"/>
      <c r="JJ27" s="56"/>
      <c r="JK27" s="56"/>
      <c r="JL27" s="56"/>
      <c r="JM27" s="56"/>
      <c r="JN27" s="56"/>
      <c r="JO27" s="56"/>
      <c r="JP27" s="56"/>
      <c r="JQ27" s="56"/>
      <c r="JR27" s="56"/>
      <c r="JS27" s="56"/>
      <c r="JT27" s="56"/>
      <c r="JU27" s="56"/>
      <c r="JV27" s="56"/>
      <c r="JW27" s="56"/>
      <c r="JX27" s="56"/>
      <c r="JY27" s="56"/>
      <c r="JZ27" s="56"/>
      <c r="KA27" s="56"/>
      <c r="KB27" s="56"/>
      <c r="KC27" s="56"/>
      <c r="KD27" s="56"/>
      <c r="KE27" s="56"/>
      <c r="KF27" s="56"/>
      <c r="KG27" s="56"/>
      <c r="KH27" s="56"/>
      <c r="KI27" s="56"/>
      <c r="KJ27" s="56"/>
      <c r="KK27" s="56"/>
      <c r="KL27" s="56"/>
      <c r="KM27" s="56"/>
      <c r="KN27" s="56"/>
      <c r="KO27" s="56"/>
      <c r="KP27" s="56"/>
      <c r="KQ27" s="56"/>
      <c r="KR27" s="56"/>
      <c r="KS27" s="56"/>
      <c r="KT27" s="56"/>
      <c r="KU27" s="56"/>
      <c r="KV27" s="56"/>
      <c r="KW27" s="56"/>
      <c r="KX27" s="56"/>
      <c r="KY27" s="56"/>
      <c r="KZ27" s="56"/>
      <c r="LA27" s="56"/>
      <c r="LB27" s="56"/>
      <c r="LC27" s="56"/>
      <c r="LD27" s="56"/>
      <c r="LE27" s="56"/>
      <c r="LF27" s="56"/>
      <c r="LG27" s="56"/>
      <c r="LH27" s="56"/>
      <c r="LI27" s="56"/>
      <c r="LJ27" s="56"/>
      <c r="LK27" s="56"/>
      <c r="LL27" s="56"/>
      <c r="LM27" s="56"/>
      <c r="LN27" s="56"/>
      <c r="LO27" s="56"/>
      <c r="LP27" s="56"/>
      <c r="LQ27" s="56"/>
      <c r="LR27" s="56"/>
      <c r="LS27" s="56"/>
      <c r="LT27" s="56"/>
      <c r="LU27" s="56"/>
      <c r="LV27" s="56"/>
      <c r="LW27" s="56"/>
      <c r="LX27" s="56"/>
      <c r="LY27" s="56"/>
      <c r="LZ27" s="56"/>
      <c r="MA27" s="56"/>
      <c r="MB27" s="56"/>
      <c r="MC27" s="56"/>
      <c r="MD27" s="56"/>
      <c r="ME27" s="56"/>
      <c r="MF27" s="56"/>
      <c r="MG27" s="56"/>
      <c r="MH27" s="56"/>
      <c r="MI27" s="56"/>
      <c r="MJ27" s="56"/>
      <c r="MK27" s="56"/>
      <c r="ML27" s="56"/>
      <c r="MM27" s="56"/>
      <c r="MN27" s="56"/>
      <c r="MO27" s="56"/>
      <c r="MP27" s="56"/>
      <c r="MQ27" s="56"/>
      <c r="MR27" s="56"/>
      <c r="MS27" s="56"/>
      <c r="MT27" s="56"/>
      <c r="MU27" s="56"/>
      <c r="MV27" s="56"/>
      <c r="MW27" s="56"/>
      <c r="MX27" s="56"/>
      <c r="MY27" s="56"/>
      <c r="MZ27" s="56"/>
      <c r="NA27" s="56"/>
      <c r="NB27" s="56"/>
      <c r="NC27" s="56"/>
      <c r="ND27" s="56"/>
      <c r="NE27" s="56"/>
      <c r="NF27" s="56"/>
      <c r="NG27" s="56"/>
      <c r="NH27" s="56"/>
      <c r="NI27" s="56"/>
      <c r="NJ27" s="56"/>
      <c r="NK27" s="56"/>
      <c r="NL27" s="56"/>
      <c r="NM27" s="56"/>
      <c r="NN27" s="56"/>
      <c r="NO27" s="56"/>
      <c r="NP27" s="56"/>
      <c r="NQ27" s="56"/>
      <c r="NR27" s="56"/>
      <c r="NS27" s="56"/>
      <c r="NT27" s="56"/>
      <c r="NU27" s="56"/>
      <c r="NV27" s="56"/>
      <c r="NW27" s="56"/>
      <c r="NX27" s="56"/>
      <c r="NY27" s="56"/>
      <c r="NZ27" s="56"/>
      <c r="OA27" s="56"/>
      <c r="OB27" s="56"/>
      <c r="OC27" s="56"/>
      <c r="OD27" s="56"/>
      <c r="OE27" s="56"/>
      <c r="OF27" s="56"/>
      <c r="OG27" s="56"/>
      <c r="OH27" s="56"/>
      <c r="OI27" s="56"/>
      <c r="OJ27" s="56"/>
      <c r="OK27" s="56"/>
      <c r="OL27" s="56"/>
      <c r="OM27" s="56"/>
      <c r="ON27" s="56"/>
      <c r="OO27" s="56"/>
      <c r="OP27" s="56"/>
      <c r="OQ27" s="56"/>
      <c r="OR27" s="56"/>
      <c r="OS27" s="56"/>
      <c r="OT27" s="56"/>
      <c r="OU27" s="56"/>
      <c r="OV27" s="56"/>
      <c r="OW27" s="56"/>
      <c r="OX27" s="56"/>
      <c r="OY27" s="56"/>
      <c r="OZ27" s="56"/>
      <c r="PA27" s="56"/>
      <c r="PB27" s="56"/>
      <c r="PC27" s="56"/>
      <c r="PD27" s="56"/>
      <c r="PE27" s="56"/>
      <c r="PF27" s="56"/>
      <c r="PG27" s="56"/>
      <c r="PH27" s="56"/>
      <c r="PI27" s="56"/>
      <c r="PJ27" s="56"/>
      <c r="PK27" s="56"/>
      <c r="PL27" s="56"/>
      <c r="PM27" s="56"/>
      <c r="PN27" s="56"/>
      <c r="PO27" s="56"/>
      <c r="PP27" s="56"/>
      <c r="PQ27" s="56"/>
      <c r="PR27" s="56"/>
      <c r="PS27" s="56"/>
      <c r="PT27" s="56"/>
      <c r="PU27" s="56"/>
      <c r="PV27" s="56"/>
      <c r="PW27" s="56"/>
      <c r="PX27" s="56"/>
      <c r="PY27" s="56"/>
      <c r="PZ27" s="56"/>
      <c r="QA27" s="56"/>
      <c r="QB27" s="56"/>
      <c r="QC27" s="56"/>
      <c r="QD27" s="56"/>
      <c r="QE27" s="56"/>
      <c r="QF27" s="56"/>
      <c r="QG27" s="56"/>
      <c r="QH27" s="56"/>
      <c r="QI27" s="56"/>
      <c r="QJ27" s="56"/>
      <c r="QK27" s="56"/>
      <c r="QL27" s="56"/>
      <c r="QM27" s="56"/>
      <c r="QN27" s="56"/>
      <c r="QO27" s="56"/>
      <c r="QP27" s="56"/>
      <c r="QQ27" s="56"/>
      <c r="QR27" s="56"/>
      <c r="QS27" s="56"/>
      <c r="QT27" s="56"/>
      <c r="QU27" s="56"/>
      <c r="QV27" s="56"/>
      <c r="QW27" s="56"/>
      <c r="QX27" s="56"/>
      <c r="QY27" s="56"/>
      <c r="QZ27" s="56"/>
      <c r="RA27" s="56"/>
      <c r="RB27" s="56"/>
      <c r="RC27" s="56"/>
      <c r="RD27" s="56"/>
      <c r="RE27" s="56"/>
      <c r="RF27" s="56"/>
      <c r="RG27" s="56"/>
      <c r="RH27" s="56"/>
      <c r="RI27" s="56"/>
      <c r="RJ27" s="56"/>
      <c r="RK27" s="56"/>
      <c r="RL27" s="56"/>
      <c r="RM27" s="56"/>
      <c r="RN27" s="56"/>
      <c r="RO27" s="56"/>
      <c r="RP27" s="56"/>
      <c r="RQ27" s="56"/>
      <c r="RR27" s="56"/>
      <c r="RS27" s="56"/>
      <c r="RT27" s="56"/>
      <c r="RU27" s="56"/>
      <c r="RV27" s="56"/>
      <c r="RW27" s="56"/>
      <c r="RX27" s="56"/>
      <c r="RY27" s="56"/>
      <c r="RZ27" s="56"/>
      <c r="SA27" s="56"/>
      <c r="SB27" s="56"/>
      <c r="SC27" s="56"/>
      <c r="SD27" s="56"/>
      <c r="SE27" s="56"/>
      <c r="SF27" s="56"/>
      <c r="SG27" s="56"/>
      <c r="SH27" s="56"/>
      <c r="SI27" s="56"/>
      <c r="SJ27" s="56"/>
      <c r="SK27" s="56"/>
    </row>
    <row r="28" spans="1:505" s="30" customFormat="1" x14ac:dyDescent="0.2">
      <c r="A28" s="34" t="s">
        <v>47</v>
      </c>
      <c r="B28" s="34"/>
      <c r="C28" s="65" t="s">
        <v>21</v>
      </c>
      <c r="D28" s="58">
        <f t="shared" si="2"/>
        <v>153131.60000000003</v>
      </c>
      <c r="E28" s="56">
        <v>2099.6999999999998</v>
      </c>
      <c r="F28" s="56">
        <v>4165</v>
      </c>
      <c r="G28" s="56">
        <v>3146.1</v>
      </c>
      <c r="H28" s="56">
        <v>5575.8</v>
      </c>
      <c r="I28" s="56">
        <v>2545.4</v>
      </c>
      <c r="J28" s="56">
        <v>6605.6</v>
      </c>
      <c r="K28" s="56">
        <v>3319</v>
      </c>
      <c r="L28" s="56">
        <v>3865.5</v>
      </c>
      <c r="M28" s="56">
        <v>3274.3</v>
      </c>
      <c r="N28" s="56">
        <v>4653.2</v>
      </c>
      <c r="O28" s="56">
        <v>1263.9000000000001</v>
      </c>
      <c r="P28" s="56">
        <v>3734.3</v>
      </c>
      <c r="Q28" s="56">
        <v>7343.4</v>
      </c>
      <c r="R28" s="56">
        <v>5400.8</v>
      </c>
      <c r="S28" s="56">
        <v>2436.5</v>
      </c>
      <c r="T28" s="56">
        <v>7077.8</v>
      </c>
      <c r="U28" s="56">
        <v>4092.1</v>
      </c>
      <c r="V28" s="56">
        <v>8921.9</v>
      </c>
      <c r="W28" s="56">
        <v>4853.1000000000004</v>
      </c>
      <c r="X28" s="56">
        <v>6756.2</v>
      </c>
      <c r="Y28" s="56">
        <v>8887</v>
      </c>
      <c r="Z28" s="56">
        <v>5377.5</v>
      </c>
      <c r="AA28" s="56">
        <v>5954.4</v>
      </c>
      <c r="AB28" s="56">
        <v>9345.9</v>
      </c>
      <c r="AC28" s="56">
        <v>6603.3</v>
      </c>
      <c r="AD28" s="56">
        <v>6730</v>
      </c>
      <c r="AE28" s="56">
        <v>9986.2000000000007</v>
      </c>
      <c r="AF28" s="56">
        <v>2949.1</v>
      </c>
      <c r="AG28" s="56">
        <v>6168.6</v>
      </c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56"/>
      <c r="KE28" s="56"/>
      <c r="KF28" s="56"/>
      <c r="KG28" s="56"/>
      <c r="KH28" s="56"/>
      <c r="KI28" s="56"/>
      <c r="KJ28" s="56"/>
      <c r="KK28" s="56"/>
      <c r="KL28" s="56"/>
      <c r="KM28" s="56"/>
      <c r="KN28" s="56"/>
      <c r="KO28" s="56"/>
      <c r="KP28" s="56"/>
      <c r="KQ28" s="56"/>
      <c r="KR28" s="56"/>
      <c r="KS28" s="56"/>
      <c r="KT28" s="56"/>
      <c r="KU28" s="56"/>
      <c r="KV28" s="56"/>
      <c r="KW28" s="56"/>
      <c r="KX28" s="56"/>
      <c r="KY28" s="56"/>
      <c r="KZ28" s="56"/>
      <c r="LA28" s="56"/>
      <c r="LB28" s="56"/>
      <c r="LC28" s="56"/>
      <c r="LD28" s="56"/>
      <c r="LE28" s="56"/>
      <c r="LF28" s="56"/>
      <c r="LG28" s="56"/>
      <c r="LH28" s="56"/>
      <c r="LI28" s="56"/>
      <c r="LJ28" s="56"/>
      <c r="LK28" s="56"/>
      <c r="LL28" s="56"/>
      <c r="LM28" s="56"/>
      <c r="LN28" s="56"/>
      <c r="LO28" s="56"/>
      <c r="LP28" s="56"/>
      <c r="LQ28" s="56"/>
      <c r="LR28" s="56"/>
      <c r="LS28" s="56"/>
      <c r="LT28" s="56"/>
      <c r="LU28" s="56"/>
      <c r="LV28" s="56"/>
      <c r="LW28" s="56"/>
      <c r="LX28" s="56"/>
      <c r="LY28" s="56"/>
      <c r="LZ28" s="56"/>
      <c r="MA28" s="56"/>
      <c r="MB28" s="56"/>
      <c r="MC28" s="56"/>
      <c r="MD28" s="56"/>
      <c r="ME28" s="56"/>
      <c r="MF28" s="56"/>
      <c r="MG28" s="56"/>
      <c r="MH28" s="56"/>
      <c r="MI28" s="56"/>
      <c r="MJ28" s="56"/>
      <c r="MK28" s="56"/>
      <c r="ML28" s="56"/>
      <c r="MM28" s="56"/>
      <c r="MN28" s="56"/>
      <c r="MO28" s="56"/>
      <c r="MP28" s="56"/>
      <c r="MQ28" s="56"/>
      <c r="MR28" s="56"/>
      <c r="MS28" s="56"/>
      <c r="MT28" s="56"/>
      <c r="MU28" s="56"/>
      <c r="MV28" s="56"/>
      <c r="MW28" s="56"/>
      <c r="MX28" s="56"/>
      <c r="MY28" s="56"/>
      <c r="MZ28" s="56"/>
      <c r="NA28" s="56"/>
      <c r="NB28" s="56"/>
      <c r="NC28" s="56"/>
      <c r="ND28" s="56"/>
      <c r="NE28" s="56"/>
      <c r="NF28" s="56"/>
      <c r="NG28" s="56"/>
      <c r="NH28" s="56"/>
      <c r="NI28" s="56"/>
      <c r="NJ28" s="56"/>
      <c r="NK28" s="56"/>
      <c r="NL28" s="56"/>
      <c r="NM28" s="56"/>
      <c r="NN28" s="56"/>
      <c r="NO28" s="56"/>
      <c r="NP28" s="56"/>
      <c r="NQ28" s="56"/>
      <c r="NR28" s="56"/>
      <c r="NS28" s="56"/>
      <c r="NT28" s="56"/>
      <c r="NU28" s="56"/>
      <c r="NV28" s="56"/>
      <c r="NW28" s="56"/>
      <c r="NX28" s="56"/>
      <c r="NY28" s="56"/>
      <c r="NZ28" s="56"/>
      <c r="OA28" s="56"/>
      <c r="OB28" s="56"/>
      <c r="OC28" s="56"/>
      <c r="OD28" s="56"/>
      <c r="OE28" s="56"/>
      <c r="OF28" s="56"/>
      <c r="OG28" s="56"/>
      <c r="OH28" s="56"/>
      <c r="OI28" s="56"/>
      <c r="OJ28" s="56"/>
      <c r="OK28" s="56"/>
      <c r="OL28" s="56"/>
      <c r="OM28" s="56"/>
      <c r="ON28" s="56"/>
      <c r="OO28" s="56"/>
      <c r="OP28" s="56"/>
      <c r="OQ28" s="56"/>
      <c r="OR28" s="56"/>
      <c r="OS28" s="56"/>
      <c r="OT28" s="56"/>
      <c r="OU28" s="56"/>
      <c r="OV28" s="56"/>
      <c r="OW28" s="56"/>
      <c r="OX28" s="56"/>
      <c r="OY28" s="56"/>
      <c r="OZ28" s="56"/>
      <c r="PA28" s="56"/>
      <c r="PB28" s="56"/>
      <c r="PC28" s="56"/>
      <c r="PD28" s="56"/>
      <c r="PE28" s="56"/>
      <c r="PF28" s="56"/>
      <c r="PG28" s="56"/>
      <c r="PH28" s="56"/>
      <c r="PI28" s="56"/>
      <c r="PJ28" s="56"/>
      <c r="PK28" s="56"/>
      <c r="PL28" s="56"/>
      <c r="PM28" s="56"/>
      <c r="PN28" s="56"/>
      <c r="PO28" s="56"/>
      <c r="PP28" s="56"/>
      <c r="PQ28" s="56"/>
      <c r="PR28" s="56"/>
      <c r="PS28" s="56"/>
      <c r="PT28" s="56"/>
      <c r="PU28" s="56"/>
      <c r="PV28" s="56"/>
      <c r="PW28" s="56"/>
      <c r="PX28" s="56"/>
      <c r="PY28" s="56"/>
      <c r="PZ28" s="56"/>
      <c r="QA28" s="56"/>
      <c r="QB28" s="56"/>
      <c r="QC28" s="56"/>
      <c r="QD28" s="56"/>
      <c r="QE28" s="56"/>
      <c r="QF28" s="56"/>
      <c r="QG28" s="56"/>
      <c r="QH28" s="56"/>
      <c r="QI28" s="56"/>
      <c r="QJ28" s="56"/>
      <c r="QK28" s="56"/>
      <c r="QL28" s="56"/>
      <c r="QM28" s="56"/>
      <c r="QN28" s="56"/>
      <c r="QO28" s="56"/>
      <c r="QP28" s="56"/>
      <c r="QQ28" s="56"/>
      <c r="QR28" s="56"/>
      <c r="QS28" s="56"/>
      <c r="QT28" s="56"/>
      <c r="QU28" s="56"/>
      <c r="QV28" s="56"/>
      <c r="QW28" s="56"/>
      <c r="QX28" s="56"/>
      <c r="QY28" s="56"/>
      <c r="QZ28" s="56"/>
      <c r="RA28" s="56"/>
      <c r="RB28" s="56"/>
      <c r="RC28" s="56"/>
      <c r="RD28" s="56"/>
      <c r="RE28" s="56"/>
      <c r="RF28" s="56"/>
      <c r="RG28" s="56"/>
      <c r="RH28" s="56"/>
      <c r="RI28" s="56"/>
      <c r="RJ28" s="56"/>
      <c r="RK28" s="56"/>
      <c r="RL28" s="56"/>
      <c r="RM28" s="56"/>
      <c r="RN28" s="56"/>
      <c r="RO28" s="56"/>
      <c r="RP28" s="56"/>
      <c r="RQ28" s="56"/>
      <c r="RR28" s="56"/>
      <c r="RS28" s="56"/>
      <c r="RT28" s="56"/>
      <c r="RU28" s="56"/>
      <c r="RV28" s="56"/>
      <c r="RW28" s="56"/>
      <c r="RX28" s="56"/>
      <c r="RY28" s="56"/>
      <c r="RZ28" s="56"/>
      <c r="SA28" s="56"/>
      <c r="SB28" s="56"/>
      <c r="SC28" s="56"/>
      <c r="SD28" s="56"/>
      <c r="SE28" s="56"/>
      <c r="SF28" s="56"/>
      <c r="SG28" s="56"/>
      <c r="SH28" s="56"/>
      <c r="SI28" s="56"/>
      <c r="SJ28" s="56"/>
      <c r="SK28" s="56"/>
    </row>
    <row r="29" spans="1:505" s="30" customFormat="1" x14ac:dyDescent="0.2">
      <c r="A29" s="34" t="s">
        <v>48</v>
      </c>
      <c r="B29" s="34"/>
      <c r="C29" s="63" t="s">
        <v>22</v>
      </c>
      <c r="D29" s="58">
        <f t="shared" si="2"/>
        <v>125121</v>
      </c>
      <c r="E29" s="56">
        <v>6228</v>
      </c>
      <c r="F29" s="56">
        <v>6715</v>
      </c>
      <c r="G29" s="56">
        <v>2110</v>
      </c>
      <c r="H29" s="56">
        <v>2210</v>
      </c>
      <c r="I29" s="56">
        <v>6508</v>
      </c>
      <c r="J29" s="56">
        <v>7358</v>
      </c>
      <c r="K29" s="56">
        <v>5346</v>
      </c>
      <c r="L29" s="56">
        <v>2902</v>
      </c>
      <c r="M29" s="56">
        <v>1832</v>
      </c>
      <c r="N29" s="56">
        <v>7024</v>
      </c>
      <c r="O29" s="56">
        <v>0</v>
      </c>
      <c r="P29" s="56">
        <v>7502</v>
      </c>
      <c r="Q29" s="56">
        <v>7378</v>
      </c>
      <c r="R29" s="56">
        <v>2928</v>
      </c>
      <c r="S29" s="56">
        <v>1776</v>
      </c>
      <c r="T29" s="56">
        <v>5736</v>
      </c>
      <c r="U29" s="56">
        <v>3444</v>
      </c>
      <c r="V29" s="56">
        <v>5148</v>
      </c>
      <c r="W29" s="56">
        <v>5698</v>
      </c>
      <c r="X29" s="56">
        <v>3700</v>
      </c>
      <c r="Y29" s="56">
        <v>3376</v>
      </c>
      <c r="Z29" s="56">
        <v>2328</v>
      </c>
      <c r="AA29" s="56">
        <v>3222</v>
      </c>
      <c r="AB29" s="56">
        <v>7382</v>
      </c>
      <c r="AC29" s="56">
        <v>3422</v>
      </c>
      <c r="AD29" s="56">
        <v>4616</v>
      </c>
      <c r="AE29" s="56">
        <v>3792</v>
      </c>
      <c r="AF29" s="56">
        <v>1706</v>
      </c>
      <c r="AG29" s="56">
        <v>3734</v>
      </c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  <c r="IW29" s="56"/>
      <c r="IX29" s="56"/>
      <c r="IY29" s="56"/>
      <c r="IZ29" s="56"/>
      <c r="JA29" s="56"/>
      <c r="JB29" s="56"/>
      <c r="JC29" s="56"/>
      <c r="JD29" s="56"/>
      <c r="JE29" s="56"/>
      <c r="JF29" s="56"/>
      <c r="JG29" s="56"/>
      <c r="JH29" s="56"/>
      <c r="JI29" s="56"/>
      <c r="JJ29" s="56"/>
      <c r="JK29" s="56"/>
      <c r="JL29" s="56"/>
      <c r="JM29" s="56"/>
      <c r="JN29" s="56"/>
      <c r="JO29" s="56"/>
      <c r="JP29" s="56"/>
      <c r="JQ29" s="56"/>
      <c r="JR29" s="56"/>
      <c r="JS29" s="56"/>
      <c r="JT29" s="56"/>
      <c r="JU29" s="56"/>
      <c r="JV29" s="56"/>
      <c r="JW29" s="56"/>
      <c r="JX29" s="56"/>
      <c r="JY29" s="56"/>
      <c r="JZ29" s="56"/>
      <c r="KA29" s="56"/>
      <c r="KB29" s="56"/>
      <c r="KC29" s="56"/>
      <c r="KD29" s="56"/>
      <c r="KE29" s="56"/>
      <c r="KF29" s="56"/>
      <c r="KG29" s="56"/>
      <c r="KH29" s="56"/>
      <c r="KI29" s="56"/>
      <c r="KJ29" s="56"/>
      <c r="KK29" s="56"/>
      <c r="KL29" s="56"/>
      <c r="KM29" s="56"/>
      <c r="KN29" s="56"/>
      <c r="KO29" s="56"/>
      <c r="KP29" s="56"/>
      <c r="KQ29" s="56"/>
      <c r="KR29" s="56"/>
      <c r="KS29" s="56"/>
      <c r="KT29" s="56"/>
      <c r="KU29" s="56"/>
      <c r="KV29" s="56"/>
      <c r="KW29" s="56"/>
      <c r="KX29" s="56"/>
      <c r="KY29" s="56"/>
      <c r="KZ29" s="56"/>
      <c r="LA29" s="56"/>
      <c r="LB29" s="56"/>
      <c r="LC29" s="56"/>
      <c r="LD29" s="56"/>
      <c r="LE29" s="56"/>
      <c r="LF29" s="56"/>
      <c r="LG29" s="56"/>
      <c r="LH29" s="56"/>
      <c r="LI29" s="56"/>
      <c r="LJ29" s="56"/>
      <c r="LK29" s="56"/>
      <c r="LL29" s="56"/>
      <c r="LM29" s="56"/>
      <c r="LN29" s="56"/>
      <c r="LO29" s="56"/>
      <c r="LP29" s="56"/>
      <c r="LQ29" s="56"/>
      <c r="LR29" s="56"/>
      <c r="LS29" s="56"/>
      <c r="LT29" s="56"/>
      <c r="LU29" s="56"/>
      <c r="LV29" s="56"/>
      <c r="LW29" s="56"/>
      <c r="LX29" s="56"/>
      <c r="LY29" s="56"/>
      <c r="LZ29" s="56"/>
      <c r="MA29" s="56"/>
      <c r="MB29" s="56"/>
      <c r="MC29" s="56"/>
      <c r="MD29" s="56"/>
      <c r="ME29" s="56"/>
      <c r="MF29" s="56"/>
      <c r="MG29" s="56"/>
      <c r="MH29" s="56"/>
      <c r="MI29" s="56"/>
      <c r="MJ29" s="56"/>
      <c r="MK29" s="56"/>
      <c r="ML29" s="56"/>
      <c r="MM29" s="56"/>
      <c r="MN29" s="56"/>
      <c r="MO29" s="56"/>
      <c r="MP29" s="56"/>
      <c r="MQ29" s="56"/>
      <c r="MR29" s="56"/>
      <c r="MS29" s="56"/>
      <c r="MT29" s="56"/>
      <c r="MU29" s="56"/>
      <c r="MV29" s="56"/>
      <c r="MW29" s="56"/>
      <c r="MX29" s="56"/>
      <c r="MY29" s="56"/>
      <c r="MZ29" s="56"/>
      <c r="NA29" s="56"/>
      <c r="NB29" s="56"/>
      <c r="NC29" s="56"/>
      <c r="ND29" s="56"/>
      <c r="NE29" s="56"/>
      <c r="NF29" s="56"/>
      <c r="NG29" s="56"/>
      <c r="NH29" s="56"/>
      <c r="NI29" s="56"/>
      <c r="NJ29" s="56"/>
      <c r="NK29" s="56"/>
      <c r="NL29" s="56"/>
      <c r="NM29" s="56"/>
      <c r="NN29" s="56"/>
      <c r="NO29" s="56"/>
      <c r="NP29" s="56"/>
      <c r="NQ29" s="56"/>
      <c r="NR29" s="56"/>
      <c r="NS29" s="56"/>
      <c r="NT29" s="56"/>
      <c r="NU29" s="56"/>
      <c r="NV29" s="56"/>
      <c r="NW29" s="56"/>
      <c r="NX29" s="56"/>
      <c r="NY29" s="56"/>
      <c r="NZ29" s="56"/>
      <c r="OA29" s="56"/>
      <c r="OB29" s="56"/>
      <c r="OC29" s="56"/>
      <c r="OD29" s="56"/>
      <c r="OE29" s="56"/>
      <c r="OF29" s="56"/>
      <c r="OG29" s="56"/>
      <c r="OH29" s="56"/>
      <c r="OI29" s="56"/>
      <c r="OJ29" s="56"/>
      <c r="OK29" s="56"/>
      <c r="OL29" s="56"/>
      <c r="OM29" s="56"/>
      <c r="ON29" s="56"/>
      <c r="OO29" s="56"/>
      <c r="OP29" s="56"/>
      <c r="OQ29" s="56"/>
      <c r="OR29" s="56"/>
      <c r="OS29" s="56"/>
      <c r="OT29" s="56"/>
      <c r="OU29" s="56"/>
      <c r="OV29" s="56"/>
      <c r="OW29" s="56"/>
      <c r="OX29" s="56"/>
      <c r="OY29" s="56"/>
      <c r="OZ29" s="56"/>
      <c r="PA29" s="56"/>
      <c r="PB29" s="56"/>
      <c r="PC29" s="56"/>
      <c r="PD29" s="56"/>
      <c r="PE29" s="56"/>
      <c r="PF29" s="56"/>
      <c r="PG29" s="56"/>
      <c r="PH29" s="56"/>
      <c r="PI29" s="56"/>
      <c r="PJ29" s="56"/>
      <c r="PK29" s="56"/>
      <c r="PL29" s="56"/>
      <c r="PM29" s="56"/>
      <c r="PN29" s="56"/>
      <c r="PO29" s="56"/>
      <c r="PP29" s="56"/>
      <c r="PQ29" s="56"/>
      <c r="PR29" s="56"/>
      <c r="PS29" s="56"/>
      <c r="PT29" s="56"/>
      <c r="PU29" s="56"/>
      <c r="PV29" s="56"/>
      <c r="PW29" s="56"/>
      <c r="PX29" s="56"/>
      <c r="PY29" s="56"/>
      <c r="PZ29" s="56"/>
      <c r="QA29" s="56"/>
      <c r="QB29" s="56"/>
      <c r="QC29" s="56"/>
      <c r="QD29" s="56"/>
      <c r="QE29" s="56"/>
      <c r="QF29" s="56"/>
      <c r="QG29" s="56"/>
      <c r="QH29" s="56"/>
      <c r="QI29" s="56"/>
      <c r="QJ29" s="56"/>
      <c r="QK29" s="56"/>
      <c r="QL29" s="56"/>
      <c r="QM29" s="56"/>
      <c r="QN29" s="56"/>
      <c r="QO29" s="56"/>
      <c r="QP29" s="56"/>
      <c r="QQ29" s="56"/>
      <c r="QR29" s="56"/>
      <c r="QS29" s="56"/>
      <c r="QT29" s="56"/>
      <c r="QU29" s="56"/>
      <c r="QV29" s="56"/>
      <c r="QW29" s="56"/>
      <c r="QX29" s="56"/>
      <c r="QY29" s="56"/>
      <c r="QZ29" s="56"/>
      <c r="RA29" s="56"/>
      <c r="RB29" s="56"/>
      <c r="RC29" s="56"/>
      <c r="RD29" s="56"/>
      <c r="RE29" s="56"/>
      <c r="RF29" s="56"/>
      <c r="RG29" s="56"/>
      <c r="RH29" s="56"/>
      <c r="RI29" s="56"/>
      <c r="RJ29" s="56"/>
      <c r="RK29" s="56"/>
      <c r="RL29" s="56"/>
      <c r="RM29" s="56"/>
      <c r="RN29" s="56"/>
      <c r="RO29" s="56"/>
      <c r="RP29" s="56"/>
      <c r="RQ29" s="56"/>
      <c r="RR29" s="56"/>
      <c r="RS29" s="56"/>
      <c r="RT29" s="56"/>
      <c r="RU29" s="56"/>
      <c r="RV29" s="56"/>
      <c r="RW29" s="56"/>
      <c r="RX29" s="56"/>
      <c r="RY29" s="56"/>
      <c r="RZ29" s="56"/>
      <c r="SA29" s="56"/>
      <c r="SB29" s="56"/>
      <c r="SC29" s="56"/>
      <c r="SD29" s="56"/>
      <c r="SE29" s="56"/>
      <c r="SF29" s="56"/>
      <c r="SG29" s="56"/>
      <c r="SH29" s="56"/>
      <c r="SI29" s="56"/>
      <c r="SJ29" s="56"/>
      <c r="SK29" s="56"/>
    </row>
    <row r="30" spans="1:505" s="30" customFormat="1" x14ac:dyDescent="0.2">
      <c r="A30" s="34"/>
      <c r="B30" s="34"/>
      <c r="C30" s="63" t="s">
        <v>118</v>
      </c>
      <c r="D30" s="58">
        <f t="shared" si="2"/>
        <v>273639.29999999993</v>
      </c>
      <c r="E30" s="56">
        <v>21445.1</v>
      </c>
      <c r="F30" s="56">
        <v>11457.2</v>
      </c>
      <c r="G30" s="56">
        <v>3797.9</v>
      </c>
      <c r="H30" s="56">
        <v>4486.1000000000004</v>
      </c>
      <c r="I30" s="56">
        <v>15260.6</v>
      </c>
      <c r="J30" s="56">
        <v>14003.8</v>
      </c>
      <c r="K30" s="56">
        <v>26925.1</v>
      </c>
      <c r="L30" s="56">
        <v>4079.4</v>
      </c>
      <c r="M30" s="56">
        <v>205.9</v>
      </c>
      <c r="N30" s="56">
        <v>14684</v>
      </c>
      <c r="O30" s="56">
        <v>205.9</v>
      </c>
      <c r="P30" s="56">
        <v>12891.4</v>
      </c>
      <c r="Q30" s="56">
        <v>17573.5</v>
      </c>
      <c r="R30" s="56">
        <v>9273.9</v>
      </c>
      <c r="S30" s="56">
        <v>205.9</v>
      </c>
      <c r="T30" s="56">
        <v>13933.3</v>
      </c>
      <c r="U30" s="56">
        <v>6377.7</v>
      </c>
      <c r="V30" s="56">
        <v>8984</v>
      </c>
      <c r="W30" s="56">
        <v>12442.9</v>
      </c>
      <c r="X30" s="56">
        <v>7253.1</v>
      </c>
      <c r="Y30" s="56">
        <v>7517.3</v>
      </c>
      <c r="Z30" s="56">
        <v>5080.1000000000004</v>
      </c>
      <c r="AA30" s="56">
        <v>6402.5</v>
      </c>
      <c r="AB30" s="56">
        <v>21823.3</v>
      </c>
      <c r="AC30" s="56">
        <v>5376.5</v>
      </c>
      <c r="AD30" s="56">
        <v>7970.4</v>
      </c>
      <c r="AE30" s="56">
        <v>9930.6</v>
      </c>
      <c r="AF30" s="56">
        <v>0</v>
      </c>
      <c r="AG30" s="56">
        <v>4051.9</v>
      </c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</row>
    <row r="31" spans="1:505" ht="12" customHeight="1" x14ac:dyDescent="0.2">
      <c r="A31" s="5" t="s">
        <v>53</v>
      </c>
      <c r="C31" s="18" t="s">
        <v>59</v>
      </c>
      <c r="D31" s="58">
        <f t="shared" si="2"/>
        <v>154248.79999999996</v>
      </c>
      <c r="E31" s="17">
        <v>9223.7999999999993</v>
      </c>
      <c r="F31" s="17">
        <v>6523.4</v>
      </c>
      <c r="G31" s="17">
        <v>629.20000000000005</v>
      </c>
      <c r="H31" s="17">
        <v>2816.6</v>
      </c>
      <c r="I31" s="17">
        <v>5115.2</v>
      </c>
      <c r="J31" s="17">
        <v>5050.5</v>
      </c>
      <c r="K31" s="17">
        <v>6046.9</v>
      </c>
      <c r="L31" s="17">
        <v>2227.8000000000002</v>
      </c>
      <c r="M31" s="17">
        <v>1367.7</v>
      </c>
      <c r="N31" s="17">
        <v>5915.5</v>
      </c>
      <c r="O31" s="17">
        <v>351</v>
      </c>
      <c r="P31" s="17">
        <v>1833.1</v>
      </c>
      <c r="Q31" s="17">
        <v>8432</v>
      </c>
      <c r="R31" s="17">
        <v>9103.7000000000007</v>
      </c>
      <c r="S31" s="17">
        <v>2425.6999999999998</v>
      </c>
      <c r="T31" s="17">
        <v>5364.3</v>
      </c>
      <c r="U31" s="17">
        <v>3874.9</v>
      </c>
      <c r="V31" s="17">
        <v>7675.7</v>
      </c>
      <c r="W31" s="17">
        <v>8858</v>
      </c>
      <c r="X31" s="17">
        <v>6324</v>
      </c>
      <c r="Y31" s="17">
        <v>5099.6000000000004</v>
      </c>
      <c r="Z31" s="17">
        <v>4269.2</v>
      </c>
      <c r="AA31" s="17">
        <v>4487.3999999999996</v>
      </c>
      <c r="AB31" s="17">
        <v>11125.9</v>
      </c>
      <c r="AC31" s="17">
        <v>5786.6</v>
      </c>
      <c r="AD31" s="17">
        <v>6909.3</v>
      </c>
      <c r="AE31" s="17">
        <v>7942.4</v>
      </c>
      <c r="AF31" s="17">
        <v>3014.3</v>
      </c>
      <c r="AG31" s="17">
        <v>6455.1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-4603592.6999999937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s="30" customFormat="1" x14ac:dyDescent="0.2">
      <c r="A33" s="34" t="s">
        <v>54</v>
      </c>
      <c r="B33" s="34"/>
      <c r="C33" s="67" t="s">
        <v>55</v>
      </c>
      <c r="D33" s="56">
        <v>0</v>
      </c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  <c r="IW33" s="56"/>
      <c r="IX33" s="56"/>
      <c r="IY33" s="56"/>
      <c r="IZ33" s="56"/>
      <c r="JA33" s="56"/>
      <c r="JB33" s="56"/>
      <c r="JC33" s="56"/>
      <c r="JD33" s="56"/>
      <c r="JE33" s="56"/>
      <c r="JF33" s="56"/>
      <c r="JG33" s="56"/>
      <c r="JH33" s="56"/>
      <c r="JI33" s="56"/>
      <c r="JJ33" s="56"/>
      <c r="JK33" s="56"/>
      <c r="JL33" s="56"/>
      <c r="JM33" s="56"/>
      <c r="JN33" s="56"/>
      <c r="JO33" s="56"/>
      <c r="JP33" s="56"/>
      <c r="JQ33" s="56"/>
      <c r="JR33" s="56"/>
      <c r="JS33" s="56"/>
      <c r="JT33" s="56"/>
      <c r="JU33" s="56"/>
      <c r="JV33" s="56"/>
      <c r="JW33" s="56"/>
      <c r="JX33" s="56"/>
      <c r="JY33" s="56"/>
      <c r="JZ33" s="56"/>
      <c r="KA33" s="56"/>
      <c r="KB33" s="56"/>
      <c r="KC33" s="56"/>
      <c r="KD33" s="56"/>
      <c r="KE33" s="56"/>
      <c r="KF33" s="56"/>
      <c r="KG33" s="56"/>
      <c r="KH33" s="56"/>
      <c r="KI33" s="56"/>
      <c r="KJ33" s="56"/>
      <c r="KK33" s="56"/>
      <c r="KL33" s="56"/>
      <c r="KM33" s="56"/>
      <c r="KN33" s="56"/>
      <c r="KO33" s="56"/>
      <c r="KP33" s="56"/>
      <c r="KQ33" s="56"/>
      <c r="KR33" s="56"/>
      <c r="KS33" s="56"/>
      <c r="KT33" s="56"/>
      <c r="KU33" s="56"/>
      <c r="KV33" s="56"/>
      <c r="KW33" s="56"/>
      <c r="KX33" s="56"/>
      <c r="KY33" s="56"/>
      <c r="KZ33" s="56"/>
      <c r="LA33" s="56"/>
      <c r="LB33" s="56"/>
      <c r="LC33" s="56"/>
      <c r="LD33" s="56"/>
      <c r="LE33" s="56"/>
      <c r="LF33" s="56"/>
      <c r="LG33" s="56"/>
      <c r="LH33" s="56"/>
      <c r="LI33" s="56"/>
      <c r="LJ33" s="56"/>
      <c r="LK33" s="56"/>
      <c r="LL33" s="56"/>
      <c r="LM33" s="56"/>
      <c r="LN33" s="56"/>
      <c r="LO33" s="56"/>
      <c r="LP33" s="56"/>
      <c r="LQ33" s="56"/>
      <c r="LR33" s="56"/>
      <c r="LS33" s="56"/>
      <c r="LT33" s="56"/>
      <c r="LU33" s="56"/>
      <c r="LV33" s="56"/>
      <c r="LW33" s="56"/>
      <c r="LX33" s="56"/>
      <c r="LY33" s="56"/>
      <c r="LZ33" s="56"/>
      <c r="MA33" s="56"/>
      <c r="MB33" s="56"/>
      <c r="MC33" s="56"/>
      <c r="MD33" s="56"/>
      <c r="ME33" s="56"/>
      <c r="MF33" s="56"/>
      <c r="MG33" s="56"/>
      <c r="MH33" s="56"/>
      <c r="MI33" s="56"/>
      <c r="MJ33" s="56"/>
      <c r="MK33" s="56"/>
      <c r="ML33" s="56"/>
      <c r="MM33" s="56"/>
      <c r="MN33" s="56"/>
      <c r="MO33" s="56"/>
      <c r="MP33" s="56"/>
      <c r="MQ33" s="56"/>
      <c r="MR33" s="56"/>
      <c r="MS33" s="56"/>
      <c r="MT33" s="56"/>
      <c r="MU33" s="56"/>
      <c r="MV33" s="56"/>
      <c r="MW33" s="56"/>
      <c r="MX33" s="56"/>
      <c r="MY33" s="56"/>
      <c r="MZ33" s="56"/>
      <c r="NA33" s="56"/>
      <c r="NB33" s="56"/>
      <c r="NC33" s="56"/>
      <c r="ND33" s="56"/>
      <c r="NE33" s="56"/>
      <c r="NF33" s="56"/>
      <c r="NG33" s="56"/>
      <c r="NH33" s="56"/>
      <c r="NI33" s="56"/>
      <c r="NJ33" s="56"/>
      <c r="NK33" s="56"/>
      <c r="NL33" s="56"/>
      <c r="NM33" s="56"/>
      <c r="NN33" s="56"/>
      <c r="NO33" s="56"/>
      <c r="NP33" s="56"/>
      <c r="NQ33" s="56"/>
      <c r="NR33" s="56"/>
      <c r="NS33" s="56"/>
      <c r="NT33" s="56"/>
      <c r="NU33" s="56"/>
      <c r="NV33" s="56"/>
      <c r="NW33" s="56"/>
      <c r="NX33" s="56"/>
      <c r="NY33" s="56"/>
      <c r="NZ33" s="56"/>
      <c r="OA33" s="56"/>
      <c r="OB33" s="56"/>
      <c r="OC33" s="56"/>
      <c r="OD33" s="56"/>
      <c r="OE33" s="56"/>
      <c r="OF33" s="56"/>
      <c r="OG33" s="56"/>
      <c r="OH33" s="56"/>
      <c r="OI33" s="56"/>
      <c r="OJ33" s="56"/>
      <c r="OK33" s="56"/>
      <c r="OL33" s="56"/>
      <c r="OM33" s="56"/>
      <c r="ON33" s="56"/>
      <c r="OO33" s="56"/>
      <c r="OP33" s="56"/>
      <c r="OQ33" s="56"/>
      <c r="OR33" s="56"/>
      <c r="OS33" s="56"/>
      <c r="OT33" s="56"/>
      <c r="OU33" s="56"/>
      <c r="OV33" s="56"/>
      <c r="OW33" s="56"/>
      <c r="OX33" s="56"/>
      <c r="OY33" s="56"/>
      <c r="OZ33" s="56"/>
      <c r="PA33" s="56"/>
      <c r="PB33" s="56"/>
      <c r="PC33" s="56"/>
      <c r="PD33" s="56"/>
      <c r="PE33" s="56"/>
      <c r="PF33" s="56"/>
      <c r="PG33" s="56"/>
      <c r="PH33" s="56"/>
      <c r="PI33" s="56"/>
      <c r="PJ33" s="56"/>
      <c r="PK33" s="56"/>
      <c r="PL33" s="56"/>
      <c r="PM33" s="56"/>
      <c r="PN33" s="56"/>
      <c r="PO33" s="56"/>
      <c r="PP33" s="56"/>
      <c r="PQ33" s="56"/>
      <c r="PR33" s="56"/>
      <c r="PS33" s="56"/>
      <c r="PT33" s="56"/>
      <c r="PU33" s="56"/>
      <c r="PV33" s="56"/>
      <c r="PW33" s="56"/>
      <c r="PX33" s="56"/>
      <c r="PY33" s="56"/>
      <c r="PZ33" s="56"/>
      <c r="QA33" s="56"/>
      <c r="QB33" s="56"/>
      <c r="QC33" s="56"/>
      <c r="QD33" s="56"/>
      <c r="QE33" s="56"/>
      <c r="QF33" s="56"/>
      <c r="QG33" s="56"/>
      <c r="QH33" s="56"/>
      <c r="QI33" s="56"/>
      <c r="QJ33" s="56"/>
      <c r="QK33" s="56"/>
      <c r="QL33" s="56"/>
      <c r="QM33" s="56"/>
      <c r="QN33" s="56"/>
      <c r="QO33" s="56"/>
      <c r="QP33" s="56"/>
      <c r="QQ33" s="56"/>
      <c r="QR33" s="56"/>
      <c r="QS33" s="56"/>
      <c r="QT33" s="56"/>
      <c r="QU33" s="56"/>
      <c r="QV33" s="56"/>
      <c r="QW33" s="56"/>
      <c r="QX33" s="56"/>
      <c r="QY33" s="56"/>
      <c r="QZ33" s="56"/>
      <c r="RA33" s="56"/>
      <c r="RB33" s="56"/>
      <c r="RC33" s="56"/>
      <c r="RD33" s="56"/>
      <c r="RE33" s="56"/>
      <c r="RF33" s="56"/>
      <c r="RG33" s="56"/>
      <c r="RH33" s="56"/>
      <c r="RI33" s="56"/>
      <c r="RJ33" s="56"/>
      <c r="RK33" s="56"/>
      <c r="RL33" s="56"/>
      <c r="RM33" s="56"/>
      <c r="RN33" s="56"/>
      <c r="RO33" s="56"/>
      <c r="RP33" s="56"/>
      <c r="RQ33" s="56"/>
      <c r="RR33" s="56"/>
      <c r="RS33" s="56"/>
      <c r="RT33" s="56"/>
      <c r="RU33" s="56"/>
      <c r="RV33" s="56"/>
      <c r="RW33" s="56"/>
      <c r="RX33" s="56"/>
      <c r="RY33" s="56"/>
      <c r="RZ33" s="56"/>
      <c r="SA33" s="56"/>
      <c r="SB33" s="56"/>
      <c r="SC33" s="56"/>
      <c r="SD33" s="56"/>
      <c r="SE33" s="56"/>
      <c r="SF33" s="56"/>
      <c r="SG33" s="56"/>
      <c r="SH33" s="56"/>
      <c r="SI33" s="56"/>
      <c r="SJ33" s="56"/>
      <c r="SK33" s="56"/>
    </row>
    <row r="34" spans="1:505" s="7" customFormat="1" x14ac:dyDescent="0.2">
      <c r="A34" s="5"/>
      <c r="C34" s="21" t="s">
        <v>24</v>
      </c>
      <c r="D34" s="22">
        <f>D32-D33</f>
        <v>-4603592.6999999937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-4603592.6999999937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s="30" customFormat="1" x14ac:dyDescent="0.2">
      <c r="A38" s="34" t="s">
        <v>56</v>
      </c>
      <c r="B38" s="34"/>
      <c r="C38" s="67" t="s">
        <v>57</v>
      </c>
      <c r="D38" s="56">
        <f>SUM(E38:AG38)</f>
        <v>137002.30000000002</v>
      </c>
      <c r="E38" s="56">
        <v>5425.3</v>
      </c>
      <c r="F38" s="56">
        <v>5425.3</v>
      </c>
      <c r="G38" s="56">
        <v>2877</v>
      </c>
      <c r="H38" s="56">
        <v>5425.3</v>
      </c>
      <c r="I38" s="56">
        <v>5425.3</v>
      </c>
      <c r="J38" s="56">
        <v>5425.3</v>
      </c>
      <c r="K38" s="56">
        <v>5425.3</v>
      </c>
      <c r="L38" s="56">
        <v>2877</v>
      </c>
      <c r="M38" s="56">
        <v>1616.6</v>
      </c>
      <c r="N38" s="56">
        <v>5425.3</v>
      </c>
      <c r="O38" s="56">
        <v>1616.6</v>
      </c>
      <c r="P38" s="56">
        <v>5425.3</v>
      </c>
      <c r="Q38" s="56">
        <v>5425.3</v>
      </c>
      <c r="R38" s="56">
        <v>5425.3</v>
      </c>
      <c r="S38" s="56">
        <v>1616.6</v>
      </c>
      <c r="T38" s="56">
        <v>5425.3</v>
      </c>
      <c r="U38" s="56">
        <v>5425.3</v>
      </c>
      <c r="V38" s="56">
        <v>5425.3</v>
      </c>
      <c r="W38" s="56">
        <v>5425.3</v>
      </c>
      <c r="X38" s="56">
        <v>5425.3</v>
      </c>
      <c r="Y38" s="56">
        <v>5425.3</v>
      </c>
      <c r="Z38" s="56">
        <v>5425.3</v>
      </c>
      <c r="AA38" s="56">
        <v>5425.3</v>
      </c>
      <c r="AB38" s="56">
        <v>5425.3</v>
      </c>
      <c r="AC38" s="56">
        <v>5425.3</v>
      </c>
      <c r="AD38" s="56">
        <v>5425.3</v>
      </c>
      <c r="AE38" s="56">
        <v>5425.3</v>
      </c>
      <c r="AF38" s="56">
        <v>1616.6</v>
      </c>
      <c r="AG38" s="56">
        <v>5425.3</v>
      </c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  <c r="KZ38" s="56"/>
      <c r="LA38" s="56"/>
      <c r="LB38" s="56"/>
      <c r="LC38" s="56"/>
      <c r="LD38" s="56"/>
      <c r="LE38" s="56"/>
      <c r="LF38" s="56"/>
      <c r="LG38" s="56"/>
      <c r="LH38" s="56"/>
      <c r="LI38" s="56"/>
      <c r="LJ38" s="56"/>
      <c r="LK38" s="56"/>
      <c r="LL38" s="56"/>
      <c r="LM38" s="56"/>
      <c r="LN38" s="56"/>
      <c r="LO38" s="56"/>
      <c r="LP38" s="56"/>
      <c r="LQ38" s="56"/>
      <c r="LR38" s="56"/>
      <c r="LS38" s="56"/>
      <c r="LT38" s="56"/>
      <c r="LU38" s="56"/>
      <c r="LV38" s="56"/>
      <c r="LW38" s="56"/>
      <c r="LX38" s="56"/>
      <c r="LY38" s="56"/>
      <c r="LZ38" s="56"/>
      <c r="MA38" s="56"/>
      <c r="MB38" s="56"/>
      <c r="MC38" s="56"/>
      <c r="MD38" s="56"/>
      <c r="ME38" s="56"/>
      <c r="MF38" s="56"/>
      <c r="MG38" s="56"/>
      <c r="MH38" s="56"/>
      <c r="MI38" s="56"/>
      <c r="MJ38" s="56"/>
      <c r="MK38" s="56"/>
      <c r="ML38" s="56"/>
      <c r="MM38" s="56"/>
      <c r="MN38" s="56"/>
      <c r="MO38" s="56"/>
      <c r="MP38" s="56"/>
      <c r="MQ38" s="56"/>
      <c r="MR38" s="56"/>
      <c r="MS38" s="56"/>
      <c r="MT38" s="56"/>
      <c r="MU38" s="56"/>
      <c r="MV38" s="56"/>
      <c r="MW38" s="56"/>
      <c r="MX38" s="56"/>
      <c r="MY38" s="56"/>
      <c r="MZ38" s="56"/>
      <c r="NA38" s="56"/>
      <c r="NB38" s="56"/>
      <c r="NC38" s="56"/>
      <c r="ND38" s="56"/>
      <c r="NE38" s="56"/>
      <c r="NF38" s="56"/>
      <c r="NG38" s="56"/>
      <c r="NH38" s="56"/>
      <c r="NI38" s="56"/>
      <c r="NJ38" s="56"/>
      <c r="NK38" s="56"/>
      <c r="NL38" s="56"/>
      <c r="NM38" s="56"/>
      <c r="NN38" s="56"/>
      <c r="NO38" s="56"/>
      <c r="NP38" s="56"/>
      <c r="NQ38" s="56"/>
      <c r="NR38" s="56"/>
      <c r="NS38" s="56"/>
      <c r="NT38" s="56"/>
      <c r="NU38" s="56"/>
      <c r="NV38" s="56"/>
      <c r="NW38" s="56"/>
      <c r="NX38" s="56"/>
      <c r="NY38" s="56"/>
      <c r="NZ38" s="56"/>
      <c r="OA38" s="56"/>
      <c r="OB38" s="56"/>
      <c r="OC38" s="56"/>
      <c r="OD38" s="56"/>
      <c r="OE38" s="56"/>
      <c r="OF38" s="56"/>
      <c r="OG38" s="56"/>
      <c r="OH38" s="56"/>
      <c r="OI38" s="56"/>
      <c r="OJ38" s="56"/>
      <c r="OK38" s="56"/>
      <c r="OL38" s="56"/>
      <c r="OM38" s="56"/>
      <c r="ON38" s="56"/>
      <c r="OO38" s="56"/>
      <c r="OP38" s="56"/>
      <c r="OQ38" s="56"/>
      <c r="OR38" s="56"/>
      <c r="OS38" s="56"/>
      <c r="OT38" s="56"/>
      <c r="OU38" s="56"/>
      <c r="OV38" s="56"/>
      <c r="OW38" s="56"/>
      <c r="OX38" s="56"/>
      <c r="OY38" s="56"/>
      <c r="OZ38" s="56"/>
      <c r="PA38" s="56"/>
      <c r="PB38" s="56"/>
      <c r="PC38" s="56"/>
      <c r="PD38" s="56"/>
      <c r="PE38" s="56"/>
      <c r="PF38" s="56"/>
      <c r="PG38" s="56"/>
      <c r="PH38" s="56"/>
      <c r="PI38" s="56"/>
      <c r="PJ38" s="56"/>
      <c r="PK38" s="56"/>
      <c r="PL38" s="56"/>
      <c r="PM38" s="56"/>
      <c r="PN38" s="56"/>
      <c r="PO38" s="56"/>
      <c r="PP38" s="56"/>
      <c r="PQ38" s="56"/>
      <c r="PR38" s="56"/>
      <c r="PS38" s="56"/>
      <c r="PT38" s="56"/>
      <c r="PU38" s="56"/>
      <c r="PV38" s="56"/>
      <c r="PW38" s="56"/>
      <c r="PX38" s="56"/>
      <c r="PY38" s="56"/>
      <c r="PZ38" s="56"/>
      <c r="QA38" s="56"/>
      <c r="QB38" s="56"/>
      <c r="QC38" s="56"/>
      <c r="QD38" s="56"/>
      <c r="QE38" s="56"/>
      <c r="QF38" s="56"/>
      <c r="QG38" s="56"/>
      <c r="QH38" s="56"/>
      <c r="QI38" s="56"/>
      <c r="QJ38" s="56"/>
      <c r="QK38" s="56"/>
      <c r="QL38" s="56"/>
      <c r="QM38" s="56"/>
      <c r="QN38" s="56"/>
      <c r="QO38" s="56"/>
      <c r="QP38" s="56"/>
      <c r="QQ38" s="56"/>
      <c r="QR38" s="56"/>
      <c r="QS38" s="56"/>
      <c r="QT38" s="56"/>
      <c r="QU38" s="56"/>
      <c r="QV38" s="56"/>
      <c r="QW38" s="56"/>
      <c r="QX38" s="56"/>
      <c r="QY38" s="56"/>
      <c r="QZ38" s="56"/>
      <c r="RA38" s="56"/>
      <c r="RB38" s="56"/>
      <c r="RC38" s="56"/>
      <c r="RD38" s="56"/>
      <c r="RE38" s="56"/>
      <c r="RF38" s="56"/>
      <c r="RG38" s="56"/>
      <c r="RH38" s="56"/>
      <c r="RI38" s="56"/>
      <c r="RJ38" s="56"/>
      <c r="RK38" s="56"/>
      <c r="RL38" s="56"/>
      <c r="RM38" s="56"/>
      <c r="RN38" s="56"/>
      <c r="RO38" s="56"/>
      <c r="RP38" s="56"/>
      <c r="RQ38" s="56"/>
      <c r="RR38" s="56"/>
      <c r="RS38" s="56"/>
      <c r="RT38" s="56"/>
      <c r="RU38" s="56"/>
      <c r="RV38" s="56"/>
      <c r="RW38" s="56"/>
      <c r="RX38" s="56"/>
      <c r="RY38" s="56"/>
      <c r="RZ38" s="56"/>
      <c r="SA38" s="56"/>
      <c r="SB38" s="56"/>
      <c r="SC38" s="56"/>
      <c r="SD38" s="56"/>
      <c r="SE38" s="56"/>
      <c r="SF38" s="56"/>
      <c r="SG38" s="56"/>
      <c r="SH38" s="56"/>
      <c r="SI38" s="56"/>
      <c r="SJ38" s="56"/>
      <c r="SK38" s="56"/>
    </row>
    <row r="39" spans="1:505" s="7" customFormat="1" x14ac:dyDescent="0.2">
      <c r="A39" s="5" t="s">
        <v>52</v>
      </c>
      <c r="C39" s="23" t="s">
        <v>60</v>
      </c>
      <c r="D39" s="24">
        <f>D37-D38</f>
        <v>-4740594.9999999935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F27" sqref="F27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D7:SK7">
    <cfRule type="cellIs" dxfId="79" priority="4" operator="lessThan">
      <formula>0</formula>
    </cfRule>
  </conditionalFormatting>
  <conditionalFormatting sqref="SD7:SK7">
    <cfRule type="cellIs" dxfId="78" priority="3" operator="lessThan">
      <formula>0</formula>
    </cfRule>
  </conditionalFormatting>
  <conditionalFormatting sqref="C7:C30 C32:C38">
    <cfRule type="duplicateValues" dxfId="77" priority="5"/>
  </conditionalFormatting>
  <conditionalFormatting sqref="C31">
    <cfRule type="duplicateValues" dxfId="76" priority="2"/>
  </conditionalFormatting>
  <conditionalFormatting sqref="C39">
    <cfRule type="duplicateValues" dxfId="75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SK48"/>
  <sheetViews>
    <sheetView showGridLines="0" workbookViewId="0">
      <pane xSplit="3" ySplit="6" topLeftCell="D34" activePane="bottomRight" state="frozen"/>
      <selection activeCell="D38" sqref="D38"/>
      <selection pane="topRight" activeCell="D38" sqref="D38"/>
      <selection pane="bottomLeft" activeCell="D38" sqref="D38"/>
      <selection pane="bottomRight" activeCell="E21" sqref="E21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120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27157557.300000001</v>
      </c>
      <c r="E7" s="36">
        <v>1846112.5</v>
      </c>
      <c r="F7" s="36">
        <v>1160131.3</v>
      </c>
      <c r="G7" s="36">
        <v>258917.3</v>
      </c>
      <c r="H7" s="36">
        <v>333427</v>
      </c>
      <c r="I7" s="36">
        <v>1656211</v>
      </c>
      <c r="J7" s="36">
        <v>1127873.5</v>
      </c>
      <c r="K7" s="36">
        <v>2095964.2</v>
      </c>
      <c r="L7" s="36">
        <v>547795.1</v>
      </c>
      <c r="M7" s="36">
        <v>328494.90000000002</v>
      </c>
      <c r="N7" s="36">
        <v>1310080.6000000001</v>
      </c>
      <c r="O7" s="36">
        <v>405394.8</v>
      </c>
      <c r="P7" s="36">
        <v>1266357</v>
      </c>
      <c r="Q7" s="36">
        <v>1524696</v>
      </c>
      <c r="R7" s="36">
        <v>957086.3</v>
      </c>
      <c r="S7" s="36">
        <v>742059.5</v>
      </c>
      <c r="T7" s="36">
        <v>1187886.3</v>
      </c>
      <c r="U7" s="36">
        <v>962886.6</v>
      </c>
      <c r="V7" s="36">
        <v>932240.8</v>
      </c>
      <c r="W7" s="36">
        <v>952559</v>
      </c>
      <c r="X7" s="36">
        <v>598631.9</v>
      </c>
      <c r="Y7" s="36">
        <v>585802.19999999995</v>
      </c>
      <c r="Z7" s="36">
        <v>481723.3</v>
      </c>
      <c r="AA7" s="36">
        <v>482722.4</v>
      </c>
      <c r="AB7" s="36">
        <v>1504311.9</v>
      </c>
      <c r="AC7" s="36">
        <v>659362.6</v>
      </c>
      <c r="AD7" s="36">
        <v>880110</v>
      </c>
      <c r="AE7" s="36">
        <v>1000015</v>
      </c>
      <c r="AF7" s="36">
        <v>460315.1</v>
      </c>
      <c r="AG7" s="36">
        <v>908389.2</v>
      </c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27157557.300000001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11103229.1</v>
      </c>
      <c r="E9" s="17">
        <v>738613.6</v>
      </c>
      <c r="F9" s="17">
        <v>491156.2</v>
      </c>
      <c r="G9" s="17">
        <v>102826</v>
      </c>
      <c r="H9" s="17">
        <v>140028.20000000001</v>
      </c>
      <c r="I9" s="17">
        <v>695914.7</v>
      </c>
      <c r="J9" s="17">
        <v>478042.8</v>
      </c>
      <c r="K9" s="17">
        <v>865653</v>
      </c>
      <c r="L9" s="17">
        <v>210852.8</v>
      </c>
      <c r="M9" s="17">
        <v>127322.6</v>
      </c>
      <c r="N9" s="17">
        <v>556774.40000000002</v>
      </c>
      <c r="O9" s="17">
        <v>153205.4</v>
      </c>
      <c r="P9" s="17">
        <v>539084.30000000005</v>
      </c>
      <c r="Q9" s="17">
        <v>643356.4</v>
      </c>
      <c r="R9" s="17">
        <v>383342.2</v>
      </c>
      <c r="S9" s="17">
        <v>287459.40000000002</v>
      </c>
      <c r="T9" s="17">
        <v>503890.1</v>
      </c>
      <c r="U9" s="17">
        <v>389554.9</v>
      </c>
      <c r="V9" s="17">
        <v>364584.7</v>
      </c>
      <c r="W9" s="17">
        <v>392809</v>
      </c>
      <c r="X9" s="17">
        <v>238405</v>
      </c>
      <c r="Y9" s="17">
        <v>238990.7</v>
      </c>
      <c r="Z9" s="17">
        <v>196754.7</v>
      </c>
      <c r="AA9" s="17">
        <v>195266.9</v>
      </c>
      <c r="AB9" s="17">
        <v>610476.1</v>
      </c>
      <c r="AC9" s="17">
        <v>266716.2</v>
      </c>
      <c r="AD9" s="17">
        <v>369581.8</v>
      </c>
      <c r="AE9" s="17">
        <v>393019.7</v>
      </c>
      <c r="AF9" s="17">
        <v>166050.5</v>
      </c>
      <c r="AG9" s="17">
        <v>363496.8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199247.19999999995</v>
      </c>
      <c r="E10" s="17">
        <v>6418.7</v>
      </c>
      <c r="F10" s="17">
        <v>5556.3</v>
      </c>
      <c r="G10" s="17">
        <v>1900.7</v>
      </c>
      <c r="H10" s="17">
        <v>3884.5</v>
      </c>
      <c r="I10" s="17">
        <v>5201.7</v>
      </c>
      <c r="J10" s="17">
        <v>5210</v>
      </c>
      <c r="K10" s="17">
        <v>10197.9</v>
      </c>
      <c r="L10" s="17">
        <v>6294.9</v>
      </c>
      <c r="M10" s="17">
        <v>10084.6</v>
      </c>
      <c r="N10" s="17">
        <v>4647.2</v>
      </c>
      <c r="O10" s="17">
        <v>12505.9</v>
      </c>
      <c r="P10" s="17">
        <v>7650.8</v>
      </c>
      <c r="Q10" s="17">
        <v>5019.2</v>
      </c>
      <c r="R10" s="17">
        <v>5419.5</v>
      </c>
      <c r="S10" s="17">
        <v>19278.2</v>
      </c>
      <c r="T10" s="17">
        <v>2543</v>
      </c>
      <c r="U10" s="17">
        <v>4325.8999999999996</v>
      </c>
      <c r="V10" s="17">
        <v>7888.2</v>
      </c>
      <c r="W10" s="17">
        <v>2839.2</v>
      </c>
      <c r="X10" s="17">
        <v>5774.6</v>
      </c>
      <c r="Y10" s="17">
        <v>5184</v>
      </c>
      <c r="Z10" s="17">
        <v>3056.3</v>
      </c>
      <c r="AA10" s="17">
        <v>3366.1</v>
      </c>
      <c r="AB10" s="17">
        <v>6815.3</v>
      </c>
      <c r="AC10" s="17">
        <v>3038.5</v>
      </c>
      <c r="AD10" s="17">
        <v>5031.5</v>
      </c>
      <c r="AE10" s="17">
        <v>5984.5</v>
      </c>
      <c r="AF10" s="17">
        <v>23715.200000000001</v>
      </c>
      <c r="AG10" s="17">
        <v>10414.799999999999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11302476.299999999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15855081.000000002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6288199.7999999989</v>
      </c>
      <c r="E14" s="10">
        <v>339594.2</v>
      </c>
      <c r="F14" s="10">
        <v>251563.1</v>
      </c>
      <c r="G14" s="10">
        <v>78926.100000000006</v>
      </c>
      <c r="H14" s="10">
        <v>125419</v>
      </c>
      <c r="I14" s="10">
        <v>344335.2</v>
      </c>
      <c r="J14" s="10">
        <v>270251.59999999998</v>
      </c>
      <c r="K14" s="10">
        <v>435195.9</v>
      </c>
      <c r="L14" s="10">
        <v>156142</v>
      </c>
      <c r="M14" s="10">
        <v>69612.399999999994</v>
      </c>
      <c r="N14" s="10">
        <v>307662.90000000002</v>
      </c>
      <c r="O14" s="10">
        <v>64451.6</v>
      </c>
      <c r="P14" s="10">
        <v>289913.09999999998</v>
      </c>
      <c r="Q14" s="10">
        <v>291130.59999999998</v>
      </c>
      <c r="R14" s="10">
        <v>197612.79999999999</v>
      </c>
      <c r="S14" s="10">
        <v>70918.8</v>
      </c>
      <c r="T14" s="10">
        <v>264572.7</v>
      </c>
      <c r="U14" s="10">
        <v>180117.5</v>
      </c>
      <c r="V14" s="10">
        <v>238135.1</v>
      </c>
      <c r="W14" s="10">
        <v>234542.9</v>
      </c>
      <c r="X14" s="10">
        <v>176441.8</v>
      </c>
      <c r="Y14" s="10">
        <v>182939.6</v>
      </c>
      <c r="Z14" s="10">
        <v>177809</v>
      </c>
      <c r="AA14" s="10">
        <v>168897.2</v>
      </c>
      <c r="AB14" s="10">
        <v>358351.9</v>
      </c>
      <c r="AC14" s="10">
        <v>211769.60000000001</v>
      </c>
      <c r="AD14" s="10">
        <v>225941.8</v>
      </c>
      <c r="AE14" s="10">
        <v>245780.6</v>
      </c>
      <c r="AF14" s="10">
        <v>116812.7</v>
      </c>
      <c r="AG14" s="10">
        <v>213358.1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s="30" customFormat="1" outlineLevel="1" x14ac:dyDescent="0.2">
      <c r="A15" s="34" t="s">
        <v>34</v>
      </c>
      <c r="B15" s="34"/>
      <c r="C15" s="57" t="s">
        <v>8</v>
      </c>
      <c r="D15" s="58">
        <f t="shared" ref="D15:D23" si="1">SUM(E15:AG15)</f>
        <v>1314674.7</v>
      </c>
      <c r="E15" s="56">
        <v>40362.800000000003</v>
      </c>
      <c r="F15" s="56">
        <v>48662</v>
      </c>
      <c r="G15" s="56">
        <v>18077.2</v>
      </c>
      <c r="H15" s="56">
        <v>26129.200000000001</v>
      </c>
      <c r="I15" s="56">
        <v>61102.9</v>
      </c>
      <c r="J15" s="56">
        <v>28514.9</v>
      </c>
      <c r="K15" s="56">
        <v>47980.3</v>
      </c>
      <c r="L15" s="56">
        <v>37120</v>
      </c>
      <c r="M15" s="56">
        <v>46713.3</v>
      </c>
      <c r="N15" s="56">
        <v>101101.2</v>
      </c>
      <c r="O15" s="56">
        <v>30240.6</v>
      </c>
      <c r="P15" s="56">
        <v>31782.3</v>
      </c>
      <c r="Q15" s="56">
        <v>110547.5</v>
      </c>
      <c r="R15" s="56">
        <v>39292.800000000003</v>
      </c>
      <c r="S15" s="56">
        <v>110561.3</v>
      </c>
      <c r="T15" s="56">
        <v>40612.5</v>
      </c>
      <c r="U15" s="56">
        <v>26585.7</v>
      </c>
      <c r="V15" s="56">
        <v>285.3</v>
      </c>
      <c r="W15" s="56">
        <v>51014.5</v>
      </c>
      <c r="X15" s="56">
        <v>26632.1</v>
      </c>
      <c r="Y15" s="56">
        <v>43589.3</v>
      </c>
      <c r="Z15" s="56">
        <v>25542.5</v>
      </c>
      <c r="AA15" s="56">
        <v>48809.8</v>
      </c>
      <c r="AB15" s="56">
        <v>48482.8</v>
      </c>
      <c r="AC15" s="56">
        <v>45761.9</v>
      </c>
      <c r="AD15" s="56">
        <v>99067.199999999997</v>
      </c>
      <c r="AE15" s="56">
        <v>35163.599999999999</v>
      </c>
      <c r="AF15" s="56">
        <v>44653.9</v>
      </c>
      <c r="AG15" s="56">
        <v>285.3</v>
      </c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  <c r="IW15" s="56"/>
      <c r="IX15" s="56"/>
      <c r="IY15" s="56"/>
      <c r="IZ15" s="56"/>
      <c r="JA15" s="56"/>
      <c r="JB15" s="56"/>
      <c r="JC15" s="56"/>
      <c r="JD15" s="56"/>
      <c r="JE15" s="56"/>
      <c r="JF15" s="56"/>
      <c r="JG15" s="56"/>
      <c r="JH15" s="56"/>
      <c r="JI15" s="56"/>
      <c r="JJ15" s="56"/>
      <c r="JK15" s="56"/>
      <c r="JL15" s="56"/>
      <c r="JM15" s="56"/>
      <c r="JN15" s="56"/>
      <c r="JO15" s="56"/>
      <c r="JP15" s="56"/>
      <c r="JQ15" s="56"/>
      <c r="JR15" s="56"/>
      <c r="JS15" s="56"/>
      <c r="JT15" s="56"/>
      <c r="JU15" s="56"/>
      <c r="JV15" s="56"/>
      <c r="JW15" s="56"/>
      <c r="JX15" s="56"/>
      <c r="JY15" s="56"/>
      <c r="JZ15" s="56"/>
      <c r="KA15" s="56"/>
      <c r="KB15" s="56"/>
      <c r="KC15" s="56"/>
      <c r="KD15" s="56"/>
      <c r="KE15" s="56"/>
      <c r="KF15" s="56"/>
      <c r="KG15" s="56"/>
      <c r="KH15" s="56"/>
      <c r="KI15" s="56"/>
      <c r="KJ15" s="56"/>
      <c r="KK15" s="56"/>
      <c r="KL15" s="56"/>
      <c r="KM15" s="56"/>
      <c r="KN15" s="56"/>
      <c r="KO15" s="56"/>
      <c r="KP15" s="56"/>
      <c r="KQ15" s="56"/>
      <c r="KR15" s="56"/>
      <c r="KS15" s="56"/>
      <c r="KT15" s="56"/>
      <c r="KU15" s="56"/>
      <c r="KV15" s="56"/>
      <c r="KW15" s="56"/>
      <c r="KX15" s="56"/>
      <c r="KY15" s="56"/>
      <c r="KZ15" s="56"/>
      <c r="LA15" s="56"/>
      <c r="LB15" s="56"/>
      <c r="LC15" s="56"/>
      <c r="LD15" s="56"/>
      <c r="LE15" s="56"/>
      <c r="LF15" s="56"/>
      <c r="LG15" s="56"/>
      <c r="LH15" s="56"/>
      <c r="LI15" s="56"/>
      <c r="LJ15" s="56"/>
      <c r="LK15" s="56"/>
      <c r="LL15" s="56"/>
      <c r="LM15" s="56"/>
      <c r="LN15" s="56"/>
      <c r="LO15" s="56"/>
      <c r="LP15" s="56"/>
      <c r="LQ15" s="56"/>
      <c r="LR15" s="56"/>
      <c r="LS15" s="56"/>
      <c r="LT15" s="56"/>
      <c r="LU15" s="56"/>
      <c r="LV15" s="56"/>
      <c r="LW15" s="56"/>
      <c r="LX15" s="56"/>
      <c r="LY15" s="56"/>
      <c r="LZ15" s="56"/>
      <c r="MA15" s="56"/>
      <c r="MB15" s="56"/>
      <c r="MC15" s="56"/>
      <c r="MD15" s="56"/>
      <c r="ME15" s="56"/>
      <c r="MF15" s="56"/>
      <c r="MG15" s="56"/>
      <c r="MH15" s="56"/>
      <c r="MI15" s="56"/>
      <c r="MJ15" s="56"/>
      <c r="MK15" s="56"/>
      <c r="ML15" s="56"/>
      <c r="MM15" s="56"/>
      <c r="MN15" s="56"/>
      <c r="MO15" s="56"/>
      <c r="MP15" s="56"/>
      <c r="MQ15" s="56"/>
      <c r="MR15" s="56"/>
      <c r="MS15" s="56"/>
      <c r="MT15" s="56"/>
      <c r="MU15" s="56"/>
      <c r="MV15" s="56"/>
      <c r="MW15" s="56"/>
      <c r="MX15" s="56"/>
      <c r="MY15" s="56"/>
      <c r="MZ15" s="56"/>
      <c r="NA15" s="56"/>
      <c r="NB15" s="56"/>
      <c r="NC15" s="56"/>
      <c r="ND15" s="56"/>
      <c r="NE15" s="56"/>
      <c r="NF15" s="56"/>
      <c r="NG15" s="56"/>
      <c r="NH15" s="56"/>
      <c r="NI15" s="56"/>
      <c r="NJ15" s="56"/>
      <c r="NK15" s="56"/>
      <c r="NL15" s="56"/>
      <c r="NM15" s="56"/>
      <c r="NN15" s="56"/>
      <c r="NO15" s="56"/>
      <c r="NP15" s="56"/>
      <c r="NQ15" s="56"/>
      <c r="NR15" s="56"/>
      <c r="NS15" s="56"/>
      <c r="NT15" s="56"/>
      <c r="NU15" s="56"/>
      <c r="NV15" s="56"/>
      <c r="NW15" s="56"/>
      <c r="NX15" s="56"/>
      <c r="NY15" s="56"/>
      <c r="NZ15" s="56"/>
      <c r="OA15" s="56"/>
      <c r="OB15" s="56"/>
      <c r="OC15" s="56"/>
      <c r="OD15" s="56"/>
      <c r="OE15" s="56"/>
      <c r="OF15" s="56"/>
      <c r="OG15" s="56"/>
      <c r="OH15" s="56"/>
      <c r="OI15" s="56"/>
      <c r="OJ15" s="56"/>
      <c r="OK15" s="56"/>
      <c r="OL15" s="56"/>
      <c r="OM15" s="56"/>
      <c r="ON15" s="56"/>
      <c r="OO15" s="56"/>
      <c r="OP15" s="56"/>
      <c r="OQ15" s="56"/>
      <c r="OR15" s="56"/>
      <c r="OS15" s="56"/>
      <c r="OT15" s="56"/>
      <c r="OU15" s="56"/>
      <c r="OV15" s="56"/>
      <c r="OW15" s="56"/>
      <c r="OX15" s="56"/>
      <c r="OY15" s="56"/>
      <c r="OZ15" s="56"/>
      <c r="PA15" s="56"/>
      <c r="PB15" s="56"/>
      <c r="PC15" s="56"/>
      <c r="PD15" s="56"/>
      <c r="PE15" s="56"/>
      <c r="PF15" s="56"/>
      <c r="PG15" s="56"/>
      <c r="PH15" s="56"/>
      <c r="PI15" s="56"/>
      <c r="PJ15" s="56"/>
      <c r="PK15" s="56"/>
      <c r="PL15" s="56"/>
      <c r="PM15" s="56"/>
      <c r="PN15" s="56"/>
      <c r="PO15" s="56"/>
      <c r="PP15" s="56"/>
      <c r="PQ15" s="56"/>
      <c r="PR15" s="56"/>
      <c r="PS15" s="56"/>
      <c r="PT15" s="56"/>
      <c r="PU15" s="56"/>
      <c r="PV15" s="56"/>
      <c r="PW15" s="56"/>
      <c r="PX15" s="56"/>
      <c r="PY15" s="56"/>
      <c r="PZ15" s="56"/>
      <c r="QA15" s="56"/>
      <c r="QB15" s="56"/>
      <c r="QC15" s="56"/>
      <c r="QD15" s="56"/>
      <c r="QE15" s="56"/>
      <c r="QF15" s="56"/>
      <c r="QG15" s="56"/>
      <c r="QH15" s="56"/>
      <c r="QI15" s="56"/>
      <c r="QJ15" s="56"/>
      <c r="QK15" s="56"/>
      <c r="QL15" s="56"/>
      <c r="QM15" s="56"/>
      <c r="QN15" s="56"/>
      <c r="QO15" s="56"/>
      <c r="QP15" s="56"/>
      <c r="QQ15" s="56"/>
      <c r="QR15" s="56"/>
      <c r="QS15" s="56"/>
      <c r="QT15" s="56"/>
      <c r="QU15" s="56"/>
      <c r="QV15" s="56"/>
      <c r="QW15" s="56"/>
      <c r="QX15" s="56"/>
      <c r="QY15" s="56"/>
      <c r="QZ15" s="56"/>
      <c r="RA15" s="56"/>
      <c r="RB15" s="56"/>
      <c r="RC15" s="56"/>
      <c r="RD15" s="56"/>
      <c r="RE15" s="56"/>
      <c r="RF15" s="56"/>
      <c r="RG15" s="56"/>
      <c r="RH15" s="56"/>
      <c r="RI15" s="56"/>
      <c r="RJ15" s="56"/>
      <c r="RK15" s="56"/>
      <c r="RL15" s="56"/>
      <c r="RM15" s="56"/>
      <c r="RN15" s="56"/>
      <c r="RO15" s="56"/>
      <c r="RP15" s="56"/>
      <c r="RQ15" s="56"/>
      <c r="RR15" s="56"/>
      <c r="RS15" s="56"/>
      <c r="RT15" s="56"/>
      <c r="RU15" s="56"/>
      <c r="RV15" s="56"/>
      <c r="RW15" s="56"/>
      <c r="RX15" s="56"/>
      <c r="RY15" s="56"/>
      <c r="RZ15" s="56"/>
      <c r="SA15" s="56"/>
      <c r="SB15" s="56"/>
      <c r="SC15" s="56"/>
      <c r="SD15" s="56"/>
      <c r="SE15" s="56"/>
      <c r="SF15" s="56"/>
      <c r="SG15" s="56"/>
      <c r="SH15" s="56"/>
      <c r="SI15" s="56"/>
      <c r="SJ15" s="56"/>
      <c r="SK15" s="56"/>
    </row>
    <row r="16" spans="1:505" outlineLevel="1" x14ac:dyDescent="0.2">
      <c r="A16" s="5" t="s">
        <v>35</v>
      </c>
      <c r="C16" s="16" t="s">
        <v>9</v>
      </c>
      <c r="D16" s="58">
        <f t="shared" si="1"/>
        <v>373661.80000000005</v>
      </c>
      <c r="E16" s="17">
        <v>0</v>
      </c>
      <c r="F16" s="17">
        <v>10178.5</v>
      </c>
      <c r="G16" s="17">
        <v>8202.6</v>
      </c>
      <c r="H16" s="17">
        <v>7137.1</v>
      </c>
      <c r="I16" s="17">
        <v>9428.5</v>
      </c>
      <c r="J16" s="17">
        <v>8543.1</v>
      </c>
      <c r="K16" s="17">
        <v>9783.6</v>
      </c>
      <c r="L16" s="17">
        <v>25817.7</v>
      </c>
      <c r="M16" s="17">
        <v>5000.8999999999996</v>
      </c>
      <c r="N16" s="17">
        <v>14950.9</v>
      </c>
      <c r="O16" s="17">
        <v>7634.2</v>
      </c>
      <c r="P16" s="17">
        <v>10875.4</v>
      </c>
      <c r="Q16" s="17">
        <v>9422.4</v>
      </c>
      <c r="R16" s="17">
        <v>40947</v>
      </c>
      <c r="S16" s="17">
        <v>14169</v>
      </c>
      <c r="T16" s="17">
        <v>7937.1</v>
      </c>
      <c r="U16" s="17">
        <v>8164.7</v>
      </c>
      <c r="V16" s="17">
        <v>11027.6</v>
      </c>
      <c r="W16" s="17">
        <v>20493.099999999999</v>
      </c>
      <c r="X16" s="17">
        <v>8750.9</v>
      </c>
      <c r="Y16" s="17">
        <v>8200.1</v>
      </c>
      <c r="Z16" s="17">
        <v>12433.6</v>
      </c>
      <c r="AA16" s="17">
        <v>12820.7</v>
      </c>
      <c r="AB16" s="17">
        <v>16969</v>
      </c>
      <c r="AC16" s="17">
        <v>15801.7</v>
      </c>
      <c r="AD16" s="17">
        <v>13619</v>
      </c>
      <c r="AE16" s="17">
        <v>20520.7</v>
      </c>
      <c r="AF16" s="17">
        <v>13631</v>
      </c>
      <c r="AG16" s="17">
        <v>21201.7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 t="shared" si="1"/>
        <v>281153.1999999999</v>
      </c>
      <c r="E17" s="17">
        <v>16805.099999999999</v>
      </c>
      <c r="F17" s="17">
        <v>12620</v>
      </c>
      <c r="G17" s="17">
        <v>4834.3999999999996</v>
      </c>
      <c r="H17" s="17">
        <v>6851.9</v>
      </c>
      <c r="I17" s="17">
        <v>17200.099999999999</v>
      </c>
      <c r="J17" s="17">
        <v>12207.3</v>
      </c>
      <c r="K17" s="17">
        <v>17824.400000000001</v>
      </c>
      <c r="L17" s="17">
        <v>11047.7</v>
      </c>
      <c r="M17" s="17">
        <v>5449.5</v>
      </c>
      <c r="N17" s="17">
        <v>15952</v>
      </c>
      <c r="O17" s="17">
        <v>6940.9</v>
      </c>
      <c r="P17" s="17">
        <v>11536</v>
      </c>
      <c r="Q17" s="17">
        <v>13752</v>
      </c>
      <c r="R17" s="17">
        <v>13068.3</v>
      </c>
      <c r="S17" s="17">
        <v>15552.3</v>
      </c>
      <c r="T17" s="17">
        <v>14010.2</v>
      </c>
      <c r="U17" s="17">
        <v>12491.4</v>
      </c>
      <c r="V17" s="17">
        <v>1335.9</v>
      </c>
      <c r="W17" s="17">
        <v>8819.5</v>
      </c>
      <c r="X17" s="17">
        <v>11666.2</v>
      </c>
      <c r="Y17" s="17">
        <v>10992.8</v>
      </c>
      <c r="Z17" s="17">
        <v>7589.8</v>
      </c>
      <c r="AA17" s="17">
        <v>13366.4</v>
      </c>
      <c r="AB17" s="17">
        <v>8555.7000000000007</v>
      </c>
      <c r="AC17" s="17">
        <v>6268.6</v>
      </c>
      <c r="AD17" s="17">
        <v>504.8</v>
      </c>
      <c r="AE17" s="17">
        <v>504.8</v>
      </c>
      <c r="AF17" s="17">
        <v>2900.4</v>
      </c>
      <c r="AG17" s="17">
        <v>504.8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32955.5</v>
      </c>
      <c r="E20" s="17">
        <v>1090.5</v>
      </c>
      <c r="F20" s="17">
        <v>1090.5</v>
      </c>
      <c r="G20" s="17">
        <v>0</v>
      </c>
      <c r="H20" s="17">
        <v>45.5</v>
      </c>
      <c r="I20" s="17">
        <v>1090.5</v>
      </c>
      <c r="J20" s="17">
        <v>1090.5</v>
      </c>
      <c r="K20" s="17">
        <v>1090.5</v>
      </c>
      <c r="L20" s="17">
        <v>1045</v>
      </c>
      <c r="M20" s="17">
        <v>0</v>
      </c>
      <c r="N20" s="17">
        <v>1090.5</v>
      </c>
      <c r="O20" s="17">
        <v>0</v>
      </c>
      <c r="P20" s="17">
        <v>1090.5</v>
      </c>
      <c r="Q20" s="17">
        <v>1090.5</v>
      </c>
      <c r="R20" s="17">
        <v>1090.5</v>
      </c>
      <c r="S20" s="17">
        <v>0</v>
      </c>
      <c r="T20" s="17">
        <v>1090.5</v>
      </c>
      <c r="U20" s="17">
        <v>0</v>
      </c>
      <c r="V20" s="17">
        <v>4000</v>
      </c>
      <c r="W20" s="17">
        <v>2200</v>
      </c>
      <c r="X20" s="17">
        <v>1560</v>
      </c>
      <c r="Y20" s="17">
        <v>0</v>
      </c>
      <c r="Z20" s="17">
        <v>0</v>
      </c>
      <c r="AA20" s="17">
        <v>0</v>
      </c>
      <c r="AB20" s="17">
        <v>4000</v>
      </c>
      <c r="AC20" s="17">
        <v>3000</v>
      </c>
      <c r="AD20" s="17">
        <v>2200</v>
      </c>
      <c r="AE20" s="17">
        <v>0</v>
      </c>
      <c r="AF20" s="17">
        <v>0</v>
      </c>
      <c r="AG20" s="17">
        <v>4000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39078</v>
      </c>
      <c r="E21" s="17">
        <v>3059.9</v>
      </c>
      <c r="F21" s="17">
        <v>1213</v>
      </c>
      <c r="G21" s="17">
        <v>2453.6</v>
      </c>
      <c r="H21" s="17">
        <v>135.30000000000001</v>
      </c>
      <c r="I21" s="17">
        <v>0</v>
      </c>
      <c r="J21" s="17">
        <v>3000</v>
      </c>
      <c r="K21" s="17">
        <v>6500</v>
      </c>
      <c r="L21" s="17">
        <v>220.5</v>
      </c>
      <c r="M21" s="17">
        <v>380.6</v>
      </c>
      <c r="N21" s="17">
        <v>689.7</v>
      </c>
      <c r="O21" s="17">
        <v>0</v>
      </c>
      <c r="P21" s="17">
        <v>0</v>
      </c>
      <c r="Q21" s="17">
        <v>1155.9000000000001</v>
      </c>
      <c r="R21" s="17">
        <v>1500</v>
      </c>
      <c r="S21" s="17">
        <v>745.4</v>
      </c>
      <c r="T21" s="17">
        <v>1821.6</v>
      </c>
      <c r="U21" s="17">
        <v>1708.6</v>
      </c>
      <c r="V21" s="17">
        <v>1601.4</v>
      </c>
      <c r="W21" s="17">
        <v>984.5</v>
      </c>
      <c r="X21" s="17">
        <v>343.1</v>
      </c>
      <c r="Y21" s="17">
        <v>382.3</v>
      </c>
      <c r="Z21" s="17">
        <v>926.6</v>
      </c>
      <c r="AA21" s="17">
        <v>457.8</v>
      </c>
      <c r="AB21" s="17">
        <v>2489</v>
      </c>
      <c r="AC21" s="17">
        <v>1378.4</v>
      </c>
      <c r="AD21" s="17">
        <v>1980.2</v>
      </c>
      <c r="AE21" s="17">
        <v>1236.5</v>
      </c>
      <c r="AF21" s="17">
        <v>2003.8</v>
      </c>
      <c r="AG21" s="17">
        <v>710.3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98427.7</v>
      </c>
      <c r="E22" s="17">
        <v>4714.5</v>
      </c>
      <c r="F22" s="17">
        <v>3627.3</v>
      </c>
      <c r="G22" s="17">
        <v>2466.8000000000002</v>
      </c>
      <c r="H22" s="17">
        <v>1886.6</v>
      </c>
      <c r="I22" s="17">
        <v>6843.9</v>
      </c>
      <c r="J22" s="17">
        <v>6040.1</v>
      </c>
      <c r="K22" s="17">
        <v>5560.4</v>
      </c>
      <c r="L22" s="17">
        <v>2205.6999999999998</v>
      </c>
      <c r="M22" s="17">
        <v>348.9</v>
      </c>
      <c r="N22" s="17">
        <v>3994.9</v>
      </c>
      <c r="O22" s="17">
        <v>310.60000000000002</v>
      </c>
      <c r="P22" s="17">
        <v>4213.7</v>
      </c>
      <c r="Q22" s="17">
        <v>5017.5</v>
      </c>
      <c r="R22" s="17">
        <v>3190.3</v>
      </c>
      <c r="S22" s="17">
        <v>299.10000000000002</v>
      </c>
      <c r="T22" s="17">
        <v>3462.3</v>
      </c>
      <c r="U22" s="17">
        <v>2334.6</v>
      </c>
      <c r="V22" s="17">
        <v>4967.8</v>
      </c>
      <c r="W22" s="17">
        <v>3497</v>
      </c>
      <c r="X22" s="17">
        <v>2633.4</v>
      </c>
      <c r="Y22" s="17">
        <v>2073.6999999999998</v>
      </c>
      <c r="Z22" s="17">
        <v>2633.4</v>
      </c>
      <c r="AA22" s="17">
        <v>2975.2</v>
      </c>
      <c r="AB22" s="17">
        <v>7410.6</v>
      </c>
      <c r="AC22" s="17">
        <v>2894.3</v>
      </c>
      <c r="AD22" s="17">
        <v>2894.3</v>
      </c>
      <c r="AE22" s="17">
        <v>6395.8</v>
      </c>
      <c r="AF22" s="17">
        <v>924.4</v>
      </c>
      <c r="AG22" s="17">
        <v>2610.6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57" t="s">
        <v>16</v>
      </c>
      <c r="D23" s="58">
        <f t="shared" si="1"/>
        <v>208261.8</v>
      </c>
      <c r="E23" s="17">
        <v>9115</v>
      </c>
      <c r="F23" s="17">
        <v>13505.4</v>
      </c>
      <c r="G23" s="17">
        <v>1472.9</v>
      </c>
      <c r="H23" s="17">
        <v>3516</v>
      </c>
      <c r="I23" s="17">
        <v>7808.3</v>
      </c>
      <c r="J23" s="17">
        <v>7612</v>
      </c>
      <c r="K23" s="17">
        <v>12639.2</v>
      </c>
      <c r="L23" s="17">
        <v>2797.1</v>
      </c>
      <c r="M23" s="17">
        <v>927.9</v>
      </c>
      <c r="N23" s="17">
        <v>6500.5</v>
      </c>
      <c r="O23" s="17">
        <v>646.9</v>
      </c>
      <c r="P23" s="17">
        <v>6016.1</v>
      </c>
      <c r="Q23" s="17">
        <v>6952.1</v>
      </c>
      <c r="R23" s="17">
        <v>5694.4</v>
      </c>
      <c r="S23" s="17">
        <v>3185</v>
      </c>
      <c r="T23" s="17">
        <v>8082.4</v>
      </c>
      <c r="U23" s="17">
        <v>7394</v>
      </c>
      <c r="V23" s="17">
        <v>6674.4</v>
      </c>
      <c r="W23" s="17">
        <v>12155.6</v>
      </c>
      <c r="X23" s="17">
        <v>9860.7000000000007</v>
      </c>
      <c r="Y23" s="17">
        <v>5770.9</v>
      </c>
      <c r="Z23" s="17">
        <v>7286.9</v>
      </c>
      <c r="AA23" s="17">
        <v>11207.1</v>
      </c>
      <c r="AB23" s="17">
        <v>10193.9</v>
      </c>
      <c r="AC23" s="17">
        <v>6590.8</v>
      </c>
      <c r="AD23" s="17">
        <v>9102.6</v>
      </c>
      <c r="AE23" s="17">
        <v>8891.1</v>
      </c>
      <c r="AF23" s="17">
        <v>4830.7</v>
      </c>
      <c r="AG23" s="17">
        <v>11831.9</v>
      </c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2348212.6999999997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1374322.9</v>
      </c>
      <c r="E25" s="17">
        <v>80598.399999999994</v>
      </c>
      <c r="F25" s="17">
        <v>53879.1</v>
      </c>
      <c r="G25" s="17">
        <v>15966.4</v>
      </c>
      <c r="H25" s="17">
        <v>23564.3</v>
      </c>
      <c r="I25" s="17">
        <v>73082.899999999994</v>
      </c>
      <c r="J25" s="17">
        <v>51867.7</v>
      </c>
      <c r="K25" s="17">
        <v>89855.9</v>
      </c>
      <c r="L25" s="17">
        <v>28186.799999999999</v>
      </c>
      <c r="M25" s="17">
        <v>18367.7</v>
      </c>
      <c r="N25" s="17">
        <v>59047.1</v>
      </c>
      <c r="O25" s="17">
        <v>25578.6</v>
      </c>
      <c r="P25" s="17">
        <v>57658.2</v>
      </c>
      <c r="Q25" s="17">
        <v>67631.7</v>
      </c>
      <c r="R25" s="17">
        <v>44927.3</v>
      </c>
      <c r="S25" s="17">
        <v>34892.800000000003</v>
      </c>
      <c r="T25" s="17">
        <v>60959.1</v>
      </c>
      <c r="U25" s="17">
        <v>43635</v>
      </c>
      <c r="V25" s="17">
        <v>55834.8</v>
      </c>
      <c r="W25" s="17">
        <v>56647.5</v>
      </c>
      <c r="X25" s="17">
        <v>28975.200000000001</v>
      </c>
      <c r="Y25" s="17">
        <v>28551.7</v>
      </c>
      <c r="Z25" s="17">
        <v>24388.5</v>
      </c>
      <c r="AA25" s="17">
        <v>24428.5</v>
      </c>
      <c r="AB25" s="17">
        <v>78717.600000000006</v>
      </c>
      <c r="AC25" s="17">
        <v>44919.7</v>
      </c>
      <c r="AD25" s="17">
        <v>53749.599999999999</v>
      </c>
      <c r="AE25" s="17">
        <v>58545.8</v>
      </c>
      <c r="AF25" s="17">
        <v>34984.300000000003</v>
      </c>
      <c r="AG25" s="17">
        <v>54880.7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1822180.2000000002</v>
      </c>
      <c r="E26" s="17">
        <v>122264.4</v>
      </c>
      <c r="F26" s="17">
        <v>77675.7</v>
      </c>
      <c r="G26" s="17">
        <v>17946.7</v>
      </c>
      <c r="H26" s="17">
        <v>23939.9</v>
      </c>
      <c r="I26" s="17">
        <v>109886.3</v>
      </c>
      <c r="J26" s="17">
        <v>75555</v>
      </c>
      <c r="K26" s="17">
        <v>137417.70000000001</v>
      </c>
      <c r="L26" s="17">
        <v>37873.800000000003</v>
      </c>
      <c r="M26" s="17">
        <v>22027.7</v>
      </c>
      <c r="N26" s="17">
        <v>87422.399999999994</v>
      </c>
      <c r="O26" s="17">
        <v>27026.2</v>
      </c>
      <c r="P26" s="17">
        <v>84580.3</v>
      </c>
      <c r="Q26" s="17">
        <v>101372.4</v>
      </c>
      <c r="R26" s="17">
        <v>64477.7</v>
      </c>
      <c r="S26" s="17">
        <v>48909.4</v>
      </c>
      <c r="T26" s="17">
        <v>79479.7</v>
      </c>
      <c r="U26" s="17">
        <v>64854.7</v>
      </c>
      <c r="V26" s="17">
        <v>62862.8</v>
      </c>
      <c r="W26" s="17">
        <v>64183.4</v>
      </c>
      <c r="X26" s="17">
        <v>41032.6</v>
      </c>
      <c r="Y26" s="17">
        <v>40344.300000000003</v>
      </c>
      <c r="Z26" s="17">
        <v>33579.1</v>
      </c>
      <c r="AA26" s="17">
        <v>33644.1</v>
      </c>
      <c r="AB26" s="17">
        <v>100047.4</v>
      </c>
      <c r="AC26" s="17">
        <v>45125.7</v>
      </c>
      <c r="AD26" s="17">
        <v>59474.3</v>
      </c>
      <c r="AE26" s="17">
        <v>67268.100000000006</v>
      </c>
      <c r="AF26" s="17">
        <v>30596</v>
      </c>
      <c r="AG26" s="17">
        <v>61312.4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65" t="s">
        <v>20</v>
      </c>
      <c r="D27" s="55">
        <f t="shared" si="2"/>
        <v>423171.6</v>
      </c>
      <c r="E27" s="17">
        <v>19653.2</v>
      </c>
      <c r="F27" s="17">
        <v>8357.7999999999993</v>
      </c>
      <c r="G27" s="17">
        <v>6586.3</v>
      </c>
      <c r="H27" s="17">
        <v>7791.4</v>
      </c>
      <c r="I27" s="17">
        <v>15055.1</v>
      </c>
      <c r="J27" s="17">
        <v>17604.3</v>
      </c>
      <c r="K27" s="17">
        <v>17864.900000000001</v>
      </c>
      <c r="L27" s="17">
        <v>4298.1000000000004</v>
      </c>
      <c r="M27" s="17">
        <v>4063.7</v>
      </c>
      <c r="N27" s="17">
        <v>22279.8</v>
      </c>
      <c r="O27" s="17">
        <v>4338.7</v>
      </c>
      <c r="P27" s="17">
        <v>14729.5</v>
      </c>
      <c r="Q27" s="17">
        <v>32650.7</v>
      </c>
      <c r="R27" s="17">
        <v>21108</v>
      </c>
      <c r="S27" s="17">
        <v>2344.5</v>
      </c>
      <c r="T27" s="17">
        <v>9446.2000000000007</v>
      </c>
      <c r="U27" s="17">
        <v>24508.9</v>
      </c>
      <c r="V27" s="17">
        <v>9963.6</v>
      </c>
      <c r="W27" s="17">
        <v>30273.4</v>
      </c>
      <c r="X27" s="17">
        <v>16520.099999999999</v>
      </c>
      <c r="Y27" s="17">
        <v>19161.3</v>
      </c>
      <c r="Z27" s="17">
        <v>20871</v>
      </c>
      <c r="AA27" s="17">
        <v>12817.1</v>
      </c>
      <c r="AB27" s="17">
        <v>21621.7</v>
      </c>
      <c r="AC27" s="17">
        <v>9281.7000000000007</v>
      </c>
      <c r="AD27" s="17">
        <v>14486.5</v>
      </c>
      <c r="AE27" s="17">
        <v>21412</v>
      </c>
      <c r="AF27" s="17">
        <v>4900</v>
      </c>
      <c r="AG27" s="17">
        <v>9182.1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65" t="s">
        <v>21</v>
      </c>
      <c r="D28" s="55">
        <f t="shared" si="2"/>
        <v>168843.40000000002</v>
      </c>
      <c r="E28" s="17">
        <v>12232.3</v>
      </c>
      <c r="F28" s="17">
        <v>3403</v>
      </c>
      <c r="G28" s="17">
        <v>486</v>
      </c>
      <c r="H28" s="17">
        <v>3243.1</v>
      </c>
      <c r="I28" s="17">
        <v>7691.4</v>
      </c>
      <c r="J28" s="17">
        <v>4061.7</v>
      </c>
      <c r="K28" s="17">
        <v>8701.7999999999993</v>
      </c>
      <c r="L28" s="17">
        <v>1940.2</v>
      </c>
      <c r="M28" s="17">
        <v>735.6</v>
      </c>
      <c r="N28" s="17">
        <v>4558.1000000000004</v>
      </c>
      <c r="O28" s="17">
        <v>2149.6999999999998</v>
      </c>
      <c r="P28" s="17">
        <v>4738.1000000000004</v>
      </c>
      <c r="Q28" s="17">
        <v>5879.3</v>
      </c>
      <c r="R28" s="17">
        <v>2613.5</v>
      </c>
      <c r="S28" s="17">
        <v>1364</v>
      </c>
      <c r="T28" s="17">
        <v>2648.6</v>
      </c>
      <c r="U28" s="17">
        <v>5502.2</v>
      </c>
      <c r="V28" s="17">
        <v>8552</v>
      </c>
      <c r="W28" s="17">
        <v>8275.6</v>
      </c>
      <c r="X28" s="17">
        <v>10781.2</v>
      </c>
      <c r="Y28" s="17">
        <v>5209.3</v>
      </c>
      <c r="Z28" s="17">
        <v>6749.1</v>
      </c>
      <c r="AA28" s="17">
        <v>7897.6</v>
      </c>
      <c r="AB28" s="17">
        <v>11743.6</v>
      </c>
      <c r="AC28" s="17">
        <v>5894.2</v>
      </c>
      <c r="AD28" s="17">
        <v>7602.1</v>
      </c>
      <c r="AE28" s="17">
        <v>9574.4</v>
      </c>
      <c r="AF28" s="17">
        <v>3988.5</v>
      </c>
      <c r="AG28" s="17">
        <v>10627.2</v>
      </c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122645</v>
      </c>
      <c r="E29" s="17">
        <v>7040</v>
      </c>
      <c r="F29" s="17">
        <v>6676</v>
      </c>
      <c r="G29" s="17">
        <v>2092</v>
      </c>
      <c r="H29" s="17">
        <v>2174</v>
      </c>
      <c r="I29" s="17">
        <v>6888</v>
      </c>
      <c r="J29" s="17">
        <v>6454</v>
      </c>
      <c r="K29" s="17">
        <v>5648</v>
      </c>
      <c r="L29" s="17">
        <v>2922</v>
      </c>
      <c r="M29" s="17">
        <v>1952</v>
      </c>
      <c r="N29" s="17">
        <v>6212</v>
      </c>
      <c r="O29" s="17">
        <v>0</v>
      </c>
      <c r="P29" s="17">
        <v>7630</v>
      </c>
      <c r="Q29" s="17">
        <v>7188</v>
      </c>
      <c r="R29" s="17">
        <v>2802</v>
      </c>
      <c r="S29" s="17">
        <v>1735</v>
      </c>
      <c r="T29" s="17">
        <v>5304</v>
      </c>
      <c r="U29" s="17">
        <v>3314</v>
      </c>
      <c r="V29" s="17">
        <v>5116</v>
      </c>
      <c r="W29" s="17">
        <v>5178</v>
      </c>
      <c r="X29" s="17">
        <v>3452</v>
      </c>
      <c r="Y29" s="17">
        <v>3346</v>
      </c>
      <c r="Z29" s="17">
        <v>2301</v>
      </c>
      <c r="AA29" s="17">
        <v>3108</v>
      </c>
      <c r="AB29" s="17">
        <v>6752</v>
      </c>
      <c r="AC29" s="17">
        <v>3648</v>
      </c>
      <c r="AD29" s="17">
        <v>4856</v>
      </c>
      <c r="AE29" s="17">
        <v>3608</v>
      </c>
      <c r="AF29" s="17">
        <v>1667</v>
      </c>
      <c r="AG29" s="17">
        <v>3582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221507.8</v>
      </c>
      <c r="E30" s="17">
        <v>17268.900000000001</v>
      </c>
      <c r="F30" s="17">
        <v>10788</v>
      </c>
      <c r="G30" s="17">
        <v>3326.6</v>
      </c>
      <c r="H30" s="17">
        <v>2991.1</v>
      </c>
      <c r="I30" s="17">
        <v>13792.7</v>
      </c>
      <c r="J30" s="17">
        <v>11684.3</v>
      </c>
      <c r="K30" s="17">
        <v>24540.6</v>
      </c>
      <c r="L30" s="17">
        <v>3416.3</v>
      </c>
      <c r="M30" s="17">
        <v>210</v>
      </c>
      <c r="N30" s="17">
        <v>10012.200000000001</v>
      </c>
      <c r="O30" s="17">
        <v>210</v>
      </c>
      <c r="P30" s="17">
        <v>8620.2000000000007</v>
      </c>
      <c r="Q30" s="17">
        <v>14201.2</v>
      </c>
      <c r="R30" s="17">
        <v>7995.9</v>
      </c>
      <c r="S30" s="17">
        <v>210</v>
      </c>
      <c r="T30" s="17">
        <v>11463.3</v>
      </c>
      <c r="U30" s="17">
        <v>4290.7</v>
      </c>
      <c r="V30" s="17">
        <v>7740.3</v>
      </c>
      <c r="W30" s="17">
        <v>8897.5</v>
      </c>
      <c r="X30" s="17">
        <v>5073.7</v>
      </c>
      <c r="Y30" s="17">
        <v>4854.8</v>
      </c>
      <c r="Z30" s="17">
        <v>4087.1</v>
      </c>
      <c r="AA30" s="17">
        <v>4456.1000000000004</v>
      </c>
      <c r="AB30" s="17">
        <v>18486.2</v>
      </c>
      <c r="AC30" s="17">
        <v>3769.4</v>
      </c>
      <c r="AD30" s="17">
        <v>6585.6</v>
      </c>
      <c r="AE30" s="17">
        <v>9151.2999999999993</v>
      </c>
      <c r="AF30" s="17">
        <v>0</v>
      </c>
      <c r="AG30" s="17">
        <v>3383.8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188125.30000000002</v>
      </c>
      <c r="E31" s="17">
        <v>16933.7</v>
      </c>
      <c r="F31" s="17">
        <v>6545.5</v>
      </c>
      <c r="G31" s="17">
        <v>8875.6</v>
      </c>
      <c r="H31" s="17">
        <v>3430.5</v>
      </c>
      <c r="I31" s="17">
        <v>9838.5</v>
      </c>
      <c r="J31" s="17">
        <v>5712.2</v>
      </c>
      <c r="K31" s="17">
        <v>11334.8</v>
      </c>
      <c r="L31" s="17">
        <v>2716</v>
      </c>
      <c r="M31" s="17">
        <v>1607.6</v>
      </c>
      <c r="N31" s="17">
        <v>5747.7</v>
      </c>
      <c r="O31" s="17">
        <v>637.29999999999995</v>
      </c>
      <c r="P31" s="17">
        <v>11269.7</v>
      </c>
      <c r="Q31" s="17">
        <v>8117.7</v>
      </c>
      <c r="R31" s="17">
        <v>8135.1</v>
      </c>
      <c r="S31" s="17">
        <v>2543.6999999999998</v>
      </c>
      <c r="T31" s="17">
        <v>5352.6</v>
      </c>
      <c r="U31" s="17">
        <v>3843.6</v>
      </c>
      <c r="V31" s="17">
        <v>7602</v>
      </c>
      <c r="W31" s="17">
        <v>7982.3</v>
      </c>
      <c r="X31" s="17">
        <v>5812.1</v>
      </c>
      <c r="Y31" s="17">
        <v>4687.3999999999996</v>
      </c>
      <c r="Z31" s="17">
        <v>5359.7</v>
      </c>
      <c r="AA31" s="17">
        <v>4999.6000000000004</v>
      </c>
      <c r="AB31" s="17">
        <v>10718.4</v>
      </c>
      <c r="AC31" s="17">
        <v>5763.4</v>
      </c>
      <c r="AD31" s="17">
        <v>6444.7</v>
      </c>
      <c r="AE31" s="17">
        <v>6776.8</v>
      </c>
      <c r="AF31" s="17">
        <v>3188</v>
      </c>
      <c r="AG31" s="17">
        <v>6149.1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2897872.3000000035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2897872.3000000035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2897872.3000000035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s="30" customFormat="1" x14ac:dyDescent="0.2">
      <c r="A38" s="34" t="s">
        <v>56</v>
      </c>
      <c r="B38" s="34"/>
      <c r="C38" s="67" t="s">
        <v>57</v>
      </c>
      <c r="D38" s="56">
        <f>SUM(E38:AG38)</f>
        <v>123808.00000000004</v>
      </c>
      <c r="E38" s="56">
        <v>4902.8</v>
      </c>
      <c r="F38" s="56">
        <v>4902.8</v>
      </c>
      <c r="G38" s="56">
        <v>2600</v>
      </c>
      <c r="H38" s="56">
        <v>4902.8</v>
      </c>
      <c r="I38" s="56">
        <v>4902.8</v>
      </c>
      <c r="J38" s="56">
        <v>4902.8</v>
      </c>
      <c r="K38" s="56">
        <v>4902.8</v>
      </c>
      <c r="L38" s="56">
        <v>2600</v>
      </c>
      <c r="M38" s="56">
        <v>1460.9</v>
      </c>
      <c r="N38" s="56">
        <v>4902.8</v>
      </c>
      <c r="O38" s="56">
        <v>1460.9</v>
      </c>
      <c r="P38" s="56">
        <v>4902.8</v>
      </c>
      <c r="Q38" s="56">
        <v>4902.8</v>
      </c>
      <c r="R38" s="56">
        <v>4902.8</v>
      </c>
      <c r="S38" s="56">
        <v>1460.9</v>
      </c>
      <c r="T38" s="56">
        <v>4902.8</v>
      </c>
      <c r="U38" s="56">
        <v>4902.8</v>
      </c>
      <c r="V38" s="56">
        <v>4902.8</v>
      </c>
      <c r="W38" s="56">
        <v>4902.8</v>
      </c>
      <c r="X38" s="56">
        <v>4902.8</v>
      </c>
      <c r="Y38" s="56">
        <v>4902.8</v>
      </c>
      <c r="Z38" s="56">
        <v>4902.8</v>
      </c>
      <c r="AA38" s="56">
        <v>4902.8</v>
      </c>
      <c r="AB38" s="56">
        <v>4902.8</v>
      </c>
      <c r="AC38" s="56">
        <v>4902.8</v>
      </c>
      <c r="AD38" s="56">
        <v>4902.8</v>
      </c>
      <c r="AE38" s="56">
        <v>4902.8</v>
      </c>
      <c r="AF38" s="56">
        <v>1460.9</v>
      </c>
      <c r="AG38" s="56">
        <v>4902.8</v>
      </c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  <c r="KZ38" s="56"/>
      <c r="LA38" s="56"/>
      <c r="LB38" s="56"/>
      <c r="LC38" s="56"/>
      <c r="LD38" s="56"/>
      <c r="LE38" s="56"/>
      <c r="LF38" s="56"/>
      <c r="LG38" s="56"/>
      <c r="LH38" s="56"/>
      <c r="LI38" s="56"/>
      <c r="LJ38" s="56"/>
      <c r="LK38" s="56"/>
      <c r="LL38" s="56"/>
      <c r="LM38" s="56"/>
      <c r="LN38" s="56"/>
      <c r="LO38" s="56"/>
      <c r="LP38" s="56"/>
      <c r="LQ38" s="56"/>
      <c r="LR38" s="56"/>
      <c r="LS38" s="56"/>
      <c r="LT38" s="56"/>
      <c r="LU38" s="56"/>
      <c r="LV38" s="56"/>
      <c r="LW38" s="56"/>
      <c r="LX38" s="56"/>
      <c r="LY38" s="56"/>
      <c r="LZ38" s="56"/>
      <c r="MA38" s="56"/>
      <c r="MB38" s="56"/>
      <c r="MC38" s="56"/>
      <c r="MD38" s="56"/>
      <c r="ME38" s="56"/>
      <c r="MF38" s="56"/>
      <c r="MG38" s="56"/>
      <c r="MH38" s="56"/>
      <c r="MI38" s="56"/>
      <c r="MJ38" s="56"/>
      <c r="MK38" s="56"/>
      <c r="ML38" s="56"/>
      <c r="MM38" s="56"/>
      <c r="MN38" s="56"/>
      <c r="MO38" s="56"/>
      <c r="MP38" s="56"/>
      <c r="MQ38" s="56"/>
      <c r="MR38" s="56"/>
      <c r="MS38" s="56"/>
      <c r="MT38" s="56"/>
      <c r="MU38" s="56"/>
      <c r="MV38" s="56"/>
      <c r="MW38" s="56"/>
      <c r="MX38" s="56"/>
      <c r="MY38" s="56"/>
      <c r="MZ38" s="56"/>
      <c r="NA38" s="56"/>
      <c r="NB38" s="56"/>
      <c r="NC38" s="56"/>
      <c r="ND38" s="56"/>
      <c r="NE38" s="56"/>
      <c r="NF38" s="56"/>
      <c r="NG38" s="56"/>
      <c r="NH38" s="56"/>
      <c r="NI38" s="56"/>
      <c r="NJ38" s="56"/>
      <c r="NK38" s="56"/>
      <c r="NL38" s="56"/>
      <c r="NM38" s="56"/>
      <c r="NN38" s="56"/>
      <c r="NO38" s="56"/>
      <c r="NP38" s="56"/>
      <c r="NQ38" s="56"/>
      <c r="NR38" s="56"/>
      <c r="NS38" s="56"/>
      <c r="NT38" s="56"/>
      <c r="NU38" s="56"/>
      <c r="NV38" s="56"/>
      <c r="NW38" s="56"/>
      <c r="NX38" s="56"/>
      <c r="NY38" s="56"/>
      <c r="NZ38" s="56"/>
      <c r="OA38" s="56"/>
      <c r="OB38" s="56"/>
      <c r="OC38" s="56"/>
      <c r="OD38" s="56"/>
      <c r="OE38" s="56"/>
      <c r="OF38" s="56"/>
      <c r="OG38" s="56"/>
      <c r="OH38" s="56"/>
      <c r="OI38" s="56"/>
      <c r="OJ38" s="56"/>
      <c r="OK38" s="56"/>
      <c r="OL38" s="56"/>
      <c r="OM38" s="56"/>
      <c r="ON38" s="56"/>
      <c r="OO38" s="56"/>
      <c r="OP38" s="56"/>
      <c r="OQ38" s="56"/>
      <c r="OR38" s="56"/>
      <c r="OS38" s="56"/>
      <c r="OT38" s="56"/>
      <c r="OU38" s="56"/>
      <c r="OV38" s="56"/>
      <c r="OW38" s="56"/>
      <c r="OX38" s="56"/>
      <c r="OY38" s="56"/>
      <c r="OZ38" s="56"/>
      <c r="PA38" s="56"/>
      <c r="PB38" s="56"/>
      <c r="PC38" s="56"/>
      <c r="PD38" s="56"/>
      <c r="PE38" s="56"/>
      <c r="PF38" s="56"/>
      <c r="PG38" s="56"/>
      <c r="PH38" s="56"/>
      <c r="PI38" s="56"/>
      <c r="PJ38" s="56"/>
      <c r="PK38" s="56"/>
      <c r="PL38" s="56"/>
      <c r="PM38" s="56"/>
      <c r="PN38" s="56"/>
      <c r="PO38" s="56"/>
      <c r="PP38" s="56"/>
      <c r="PQ38" s="56"/>
      <c r="PR38" s="56"/>
      <c r="PS38" s="56"/>
      <c r="PT38" s="56"/>
      <c r="PU38" s="56"/>
      <c r="PV38" s="56"/>
      <c r="PW38" s="56"/>
      <c r="PX38" s="56"/>
      <c r="PY38" s="56"/>
      <c r="PZ38" s="56"/>
      <c r="QA38" s="56"/>
      <c r="QB38" s="56"/>
      <c r="QC38" s="56"/>
      <c r="QD38" s="56"/>
      <c r="QE38" s="56"/>
      <c r="QF38" s="56"/>
      <c r="QG38" s="56"/>
      <c r="QH38" s="56"/>
      <c r="QI38" s="56"/>
      <c r="QJ38" s="56"/>
      <c r="QK38" s="56"/>
      <c r="QL38" s="56"/>
      <c r="QM38" s="56"/>
      <c r="QN38" s="56"/>
      <c r="QO38" s="56"/>
      <c r="QP38" s="56"/>
      <c r="QQ38" s="56"/>
      <c r="QR38" s="56"/>
      <c r="QS38" s="56"/>
      <c r="QT38" s="56"/>
      <c r="QU38" s="56"/>
      <c r="QV38" s="56"/>
      <c r="QW38" s="56"/>
      <c r="QX38" s="56"/>
      <c r="QY38" s="56"/>
      <c r="QZ38" s="56"/>
      <c r="RA38" s="56"/>
      <c r="RB38" s="56"/>
      <c r="RC38" s="56"/>
      <c r="RD38" s="56"/>
      <c r="RE38" s="56"/>
      <c r="RF38" s="56"/>
      <c r="RG38" s="56"/>
      <c r="RH38" s="56"/>
      <c r="RI38" s="56"/>
      <c r="RJ38" s="56"/>
      <c r="RK38" s="56"/>
      <c r="RL38" s="56"/>
      <c r="RM38" s="56"/>
      <c r="RN38" s="56"/>
      <c r="RO38" s="56"/>
      <c r="RP38" s="56"/>
      <c r="RQ38" s="56"/>
      <c r="RR38" s="56"/>
      <c r="RS38" s="56"/>
      <c r="RT38" s="56"/>
      <c r="RU38" s="56"/>
      <c r="RV38" s="56"/>
      <c r="RW38" s="56"/>
      <c r="RX38" s="56"/>
      <c r="RY38" s="56"/>
      <c r="RZ38" s="56"/>
      <c r="SA38" s="56"/>
      <c r="SB38" s="56"/>
      <c r="SC38" s="56"/>
      <c r="SD38" s="56"/>
      <c r="SE38" s="56"/>
      <c r="SF38" s="56"/>
      <c r="SG38" s="56"/>
      <c r="SH38" s="56"/>
      <c r="SI38" s="56"/>
      <c r="SJ38" s="56"/>
      <c r="SK38" s="56"/>
    </row>
    <row r="39" spans="1:505" s="7" customFormat="1" x14ac:dyDescent="0.2">
      <c r="A39" s="5" t="s">
        <v>52</v>
      </c>
      <c r="C39" s="23" t="s">
        <v>60</v>
      </c>
      <c r="D39" s="24">
        <f>D37-D38</f>
        <v>2774064.3000000035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34" activePane="bottomRight" state="frozen"/>
      <selection pane="bottomRight" activeCell="E21" sqref="E21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AT7:SK7 E7:AG7">
    <cfRule type="cellIs" dxfId="74" priority="5" operator="lessThan">
      <formula>0</formula>
    </cfRule>
  </conditionalFormatting>
  <conditionalFormatting sqref="SD7:SK7">
    <cfRule type="cellIs" dxfId="73" priority="4" operator="lessThan">
      <formula>0</formula>
    </cfRule>
  </conditionalFormatting>
  <conditionalFormatting sqref="C7:C30 C32:C38">
    <cfRule type="duplicateValues" dxfId="72" priority="6"/>
  </conditionalFormatting>
  <conditionalFormatting sqref="C31">
    <cfRule type="duplicateValues" dxfId="71" priority="3"/>
  </conditionalFormatting>
  <conditionalFormatting sqref="C39">
    <cfRule type="duplicateValues" dxfId="70" priority="2"/>
  </conditionalFormatting>
  <conditionalFormatting sqref="D7">
    <cfRule type="cellIs" dxfId="69" priority="1" operator="lessThan">
      <formula>0</formula>
    </cfRule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X41" sqref="X41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121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28615094.899999999</v>
      </c>
      <c r="E7" s="36">
        <v>2038797.9</v>
      </c>
      <c r="F7" s="36">
        <v>1300153.8</v>
      </c>
      <c r="G7" s="36">
        <v>311727.7</v>
      </c>
      <c r="H7" s="36">
        <v>381304</v>
      </c>
      <c r="I7" s="36">
        <v>1647997.6</v>
      </c>
      <c r="J7" s="36">
        <v>1211859.1000000001</v>
      </c>
      <c r="K7" s="36">
        <v>2271875.5</v>
      </c>
      <c r="L7" s="36">
        <v>569217.30000000005</v>
      </c>
      <c r="M7" s="36">
        <v>363119</v>
      </c>
      <c r="N7" s="36">
        <v>1263133.3999999999</v>
      </c>
      <c r="O7" s="36">
        <v>498368.5</v>
      </c>
      <c r="P7" s="36">
        <v>1368058.4</v>
      </c>
      <c r="Q7" s="36">
        <v>1578840</v>
      </c>
      <c r="R7" s="36">
        <v>1016886.7</v>
      </c>
      <c r="S7" s="36">
        <v>763304.3</v>
      </c>
      <c r="T7" s="36">
        <v>1248893.5</v>
      </c>
      <c r="U7" s="36">
        <v>975594.9</v>
      </c>
      <c r="V7" s="36">
        <v>947822.1</v>
      </c>
      <c r="W7" s="36">
        <v>1052644.3</v>
      </c>
      <c r="X7" s="36">
        <v>604287</v>
      </c>
      <c r="Y7" s="36">
        <v>606079.6</v>
      </c>
      <c r="Z7" s="36">
        <v>480891.4</v>
      </c>
      <c r="AA7" s="36">
        <v>465224</v>
      </c>
      <c r="AB7" s="36">
        <v>1527965.9</v>
      </c>
      <c r="AC7" s="36">
        <v>691459.6</v>
      </c>
      <c r="AD7" s="36">
        <v>838282.4</v>
      </c>
      <c r="AE7" s="36">
        <v>960266.7</v>
      </c>
      <c r="AF7" s="36">
        <v>675260.9</v>
      </c>
      <c r="AG7" s="36">
        <v>955779.4</v>
      </c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28615094.899999999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11499584.400000002</v>
      </c>
      <c r="E9" s="17">
        <v>830246</v>
      </c>
      <c r="F9" s="17">
        <v>530653.80000000005</v>
      </c>
      <c r="G9" s="17">
        <v>118944.5</v>
      </c>
      <c r="H9" s="17">
        <v>163082.29999999999</v>
      </c>
      <c r="I9" s="17">
        <v>687116.1</v>
      </c>
      <c r="J9" s="17">
        <v>502913.8</v>
      </c>
      <c r="K9" s="17">
        <v>895448.5</v>
      </c>
      <c r="L9" s="17">
        <v>222905.60000000001</v>
      </c>
      <c r="M9" s="17">
        <v>135270.9</v>
      </c>
      <c r="N9" s="17">
        <v>526160</v>
      </c>
      <c r="O9" s="17">
        <v>181633.8</v>
      </c>
      <c r="P9" s="17">
        <v>576176.30000000005</v>
      </c>
      <c r="Q9" s="17">
        <v>641208.6</v>
      </c>
      <c r="R9" s="17">
        <v>391086.2</v>
      </c>
      <c r="S9" s="17">
        <v>293376.8</v>
      </c>
      <c r="T9" s="17">
        <v>503770.6</v>
      </c>
      <c r="U9" s="17">
        <v>396874.3</v>
      </c>
      <c r="V9" s="17">
        <v>371364.7</v>
      </c>
      <c r="W9" s="17">
        <v>425988.3</v>
      </c>
      <c r="X9" s="17">
        <v>244595.5</v>
      </c>
      <c r="Y9" s="17">
        <v>240936.5</v>
      </c>
      <c r="Z9" s="17">
        <v>204810.3</v>
      </c>
      <c r="AA9" s="17">
        <v>183527.5</v>
      </c>
      <c r="AB9" s="17">
        <v>614425.4</v>
      </c>
      <c r="AC9" s="17">
        <v>279944.40000000002</v>
      </c>
      <c r="AD9" s="17">
        <v>341470</v>
      </c>
      <c r="AE9" s="17">
        <v>375734.3</v>
      </c>
      <c r="AF9" s="17">
        <v>237415.3</v>
      </c>
      <c r="AG9" s="17">
        <v>382504.1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230900.30000000002</v>
      </c>
      <c r="E10" s="17">
        <v>7829.8</v>
      </c>
      <c r="F10" s="17">
        <v>6845.8</v>
      </c>
      <c r="G10" s="17">
        <v>2871.6</v>
      </c>
      <c r="H10" s="17">
        <v>4908.1000000000004</v>
      </c>
      <c r="I10" s="17">
        <v>4958.6000000000004</v>
      </c>
      <c r="J10" s="17">
        <v>3682.2</v>
      </c>
      <c r="K10" s="17">
        <v>13081.2</v>
      </c>
      <c r="L10" s="17">
        <v>7583.1</v>
      </c>
      <c r="M10" s="17">
        <v>10131.1</v>
      </c>
      <c r="N10" s="17">
        <v>4807.2</v>
      </c>
      <c r="O10" s="17">
        <v>13598.9</v>
      </c>
      <c r="P10" s="17">
        <v>8350.7999999999993</v>
      </c>
      <c r="Q10" s="17">
        <v>6228.2</v>
      </c>
      <c r="R10" s="17">
        <v>7936.1</v>
      </c>
      <c r="S10" s="17">
        <v>18886.900000000001</v>
      </c>
      <c r="T10" s="17">
        <v>3369</v>
      </c>
      <c r="U10" s="17">
        <v>5488.8</v>
      </c>
      <c r="V10" s="17">
        <v>8292.7999999999993</v>
      </c>
      <c r="W10" s="17">
        <v>3958.5</v>
      </c>
      <c r="X10" s="17">
        <v>6262.9</v>
      </c>
      <c r="Y10" s="17">
        <v>7506.1</v>
      </c>
      <c r="Z10" s="17">
        <v>2821.2</v>
      </c>
      <c r="AA10" s="17">
        <v>4043.8</v>
      </c>
      <c r="AB10" s="17">
        <v>11092.5</v>
      </c>
      <c r="AC10" s="17">
        <v>3558.3</v>
      </c>
      <c r="AD10" s="17">
        <v>5625</v>
      </c>
      <c r="AE10" s="17">
        <v>7165.1</v>
      </c>
      <c r="AF10" s="17">
        <v>26699.599999999999</v>
      </c>
      <c r="AG10" s="17">
        <v>13317.1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62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11730484.700000003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16884610.199999996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6796541.5999999996</v>
      </c>
      <c r="E14" s="10">
        <v>390781.2</v>
      </c>
      <c r="F14" s="10">
        <v>281641.3</v>
      </c>
      <c r="G14" s="10">
        <v>84052.1</v>
      </c>
      <c r="H14" s="10">
        <v>136300.79999999999</v>
      </c>
      <c r="I14" s="10">
        <v>380190.7</v>
      </c>
      <c r="J14" s="10">
        <v>322066.2</v>
      </c>
      <c r="K14" s="10">
        <v>458895.2</v>
      </c>
      <c r="L14" s="10">
        <v>167672.29999999999</v>
      </c>
      <c r="M14" s="10">
        <v>76013.399999999994</v>
      </c>
      <c r="N14" s="10">
        <v>299927.2</v>
      </c>
      <c r="O14" s="10">
        <v>62565.1</v>
      </c>
      <c r="P14" s="10">
        <v>319840.8</v>
      </c>
      <c r="Q14" s="10">
        <v>366526.9</v>
      </c>
      <c r="R14" s="10">
        <v>187143.7</v>
      </c>
      <c r="S14" s="10">
        <v>74957.2</v>
      </c>
      <c r="T14" s="10">
        <v>286041.5</v>
      </c>
      <c r="U14" s="10">
        <v>180635.5</v>
      </c>
      <c r="V14" s="10">
        <v>255549.5</v>
      </c>
      <c r="W14" s="10">
        <v>276163.40000000002</v>
      </c>
      <c r="X14" s="10">
        <v>193693.4</v>
      </c>
      <c r="Y14" s="10">
        <v>197330.6</v>
      </c>
      <c r="Z14" s="10">
        <v>199869</v>
      </c>
      <c r="AA14" s="10">
        <v>175741.1</v>
      </c>
      <c r="AB14" s="10">
        <v>371728.4</v>
      </c>
      <c r="AC14" s="10">
        <v>196137.3</v>
      </c>
      <c r="AD14" s="10">
        <v>239471.4</v>
      </c>
      <c r="AE14" s="10">
        <v>258953</v>
      </c>
      <c r="AF14" s="10">
        <v>119415.1</v>
      </c>
      <c r="AG14" s="10">
        <v>237238.3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23" si="1">SUM(E15:AG15)</f>
        <v>1257982.2000000002</v>
      </c>
      <c r="E15" s="17">
        <v>50062</v>
      </c>
      <c r="F15" s="17">
        <v>48100.4</v>
      </c>
      <c r="G15" s="17">
        <v>3315.8</v>
      </c>
      <c r="H15" s="17">
        <v>24032.2</v>
      </c>
      <c r="I15" s="17">
        <v>60541.3</v>
      </c>
      <c r="J15" s="17">
        <v>26197</v>
      </c>
      <c r="K15" s="17">
        <v>47418.7</v>
      </c>
      <c r="L15" s="17">
        <v>39822.300000000003</v>
      </c>
      <c r="M15" s="17">
        <v>46713.3</v>
      </c>
      <c r="N15" s="17">
        <v>79166.399999999994</v>
      </c>
      <c r="O15" s="17">
        <v>30240.6</v>
      </c>
      <c r="P15" s="17">
        <v>31220.7</v>
      </c>
      <c r="Q15" s="17">
        <v>92043.3</v>
      </c>
      <c r="R15" s="17">
        <v>38731.199999999997</v>
      </c>
      <c r="S15" s="17">
        <v>99984.3</v>
      </c>
      <c r="T15" s="17">
        <v>48450.9</v>
      </c>
      <c r="U15" s="17">
        <v>23980.1</v>
      </c>
      <c r="V15" s="17">
        <v>285.3</v>
      </c>
      <c r="W15" s="17">
        <v>51014.5</v>
      </c>
      <c r="X15" s="17">
        <v>26632.1</v>
      </c>
      <c r="Y15" s="17">
        <v>43589.3</v>
      </c>
      <c r="Z15" s="17">
        <v>25542.5</v>
      </c>
      <c r="AA15" s="17">
        <v>47483.3</v>
      </c>
      <c r="AB15" s="17">
        <v>48482.8</v>
      </c>
      <c r="AC15" s="17">
        <v>45761.9</v>
      </c>
      <c r="AD15" s="17">
        <v>27240.5</v>
      </c>
      <c r="AE15" s="17">
        <v>35163.599999999999</v>
      </c>
      <c r="AF15" s="17">
        <v>44653.9</v>
      </c>
      <c r="AG15" s="17">
        <v>72112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482887.30000000005</v>
      </c>
      <c r="E16" s="17">
        <v>11104.7</v>
      </c>
      <c r="F16" s="17">
        <v>9676.7000000000007</v>
      </c>
      <c r="G16" s="17">
        <v>14795.7</v>
      </c>
      <c r="H16" s="17">
        <v>17128.7</v>
      </c>
      <c r="I16" s="17">
        <v>22650</v>
      </c>
      <c r="J16" s="17">
        <v>10356</v>
      </c>
      <c r="K16" s="17">
        <v>9848.2999999999993</v>
      </c>
      <c r="L16" s="17">
        <v>9815.6</v>
      </c>
      <c r="M16" s="17">
        <v>10940.5</v>
      </c>
      <c r="N16" s="17">
        <v>0</v>
      </c>
      <c r="O16" s="17">
        <v>0</v>
      </c>
      <c r="P16" s="17">
        <v>10875.4</v>
      </c>
      <c r="Q16" s="17">
        <v>9919.7999999999993</v>
      </c>
      <c r="R16" s="17">
        <v>32157.4</v>
      </c>
      <c r="S16" s="17">
        <v>7102.2</v>
      </c>
      <c r="T16" s="17">
        <v>8244</v>
      </c>
      <c r="U16" s="17">
        <v>18879.3</v>
      </c>
      <c r="V16" s="17">
        <v>12633.6</v>
      </c>
      <c r="W16" s="17">
        <v>35474.1</v>
      </c>
      <c r="X16" s="17">
        <v>25485.3</v>
      </c>
      <c r="Y16" s="17">
        <v>8900</v>
      </c>
      <c r="Z16" s="17">
        <v>28325.9</v>
      </c>
      <c r="AA16" s="17">
        <v>17839.7</v>
      </c>
      <c r="AB16" s="17">
        <v>30415.5</v>
      </c>
      <c r="AC16" s="17">
        <v>18875</v>
      </c>
      <c r="AD16" s="17">
        <v>28245.7</v>
      </c>
      <c r="AE16" s="17">
        <v>42942.2</v>
      </c>
      <c r="AF16" s="17">
        <v>7010.3</v>
      </c>
      <c r="AG16" s="17">
        <v>23245.7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 t="shared" si="1"/>
        <v>523020.79999999999</v>
      </c>
      <c r="E17" s="17">
        <v>23336.799999999999</v>
      </c>
      <c r="F17" s="17">
        <v>19331.400000000001</v>
      </c>
      <c r="G17" s="17">
        <v>7581</v>
      </c>
      <c r="H17" s="17">
        <v>9758.5</v>
      </c>
      <c r="I17" s="17">
        <v>22432.5</v>
      </c>
      <c r="J17" s="17">
        <v>18829</v>
      </c>
      <c r="K17" s="17">
        <v>25225.9</v>
      </c>
      <c r="L17" s="17">
        <v>16256.4</v>
      </c>
      <c r="M17" s="17">
        <v>9395.1</v>
      </c>
      <c r="N17" s="17">
        <v>18566.7</v>
      </c>
      <c r="O17" s="17">
        <v>7348.6</v>
      </c>
      <c r="P17" s="17">
        <v>16170.9</v>
      </c>
      <c r="Q17" s="17">
        <v>20359</v>
      </c>
      <c r="R17" s="17">
        <v>15609.9</v>
      </c>
      <c r="S17" s="17">
        <v>19350.599999999999</v>
      </c>
      <c r="T17" s="17">
        <v>16727.400000000001</v>
      </c>
      <c r="U17" s="17">
        <v>15479.9</v>
      </c>
      <c r="V17" s="17">
        <v>47154.8</v>
      </c>
      <c r="W17" s="17">
        <v>8938.6</v>
      </c>
      <c r="X17" s="17">
        <v>11085</v>
      </c>
      <c r="Y17" s="17">
        <v>17918.8</v>
      </c>
      <c r="Z17" s="17">
        <v>14929.3</v>
      </c>
      <c r="AA17" s="17">
        <v>10679.4</v>
      </c>
      <c r="AB17" s="17">
        <v>6087.7</v>
      </c>
      <c r="AC17" s="17">
        <v>6937.7</v>
      </c>
      <c r="AD17" s="17">
        <v>40022.1</v>
      </c>
      <c r="AE17" s="17">
        <v>37235.599999999999</v>
      </c>
      <c r="AF17" s="17">
        <v>3081.8</v>
      </c>
      <c r="AG17" s="17">
        <v>37190.400000000001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26995.5</v>
      </c>
      <c r="E20" s="17">
        <v>1090.5</v>
      </c>
      <c r="F20" s="17">
        <v>1090.5</v>
      </c>
      <c r="G20" s="17">
        <v>0</v>
      </c>
      <c r="H20" s="17">
        <v>45.5</v>
      </c>
      <c r="I20" s="17">
        <v>1090.5</v>
      </c>
      <c r="J20" s="17">
        <v>1090.5</v>
      </c>
      <c r="K20" s="17">
        <v>1090.5</v>
      </c>
      <c r="L20" s="17">
        <v>1045</v>
      </c>
      <c r="M20" s="17">
        <v>0</v>
      </c>
      <c r="N20" s="17">
        <v>1090.5</v>
      </c>
      <c r="O20" s="17">
        <v>0</v>
      </c>
      <c r="P20" s="17">
        <v>1090.5</v>
      </c>
      <c r="Q20" s="17">
        <v>1090.5</v>
      </c>
      <c r="R20" s="17">
        <v>1090.5</v>
      </c>
      <c r="S20" s="17">
        <v>0</v>
      </c>
      <c r="T20" s="17">
        <v>1090.5</v>
      </c>
      <c r="U20" s="17">
        <v>0</v>
      </c>
      <c r="V20" s="17">
        <v>4000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4000</v>
      </c>
      <c r="AC20" s="17">
        <v>3000</v>
      </c>
      <c r="AD20" s="17">
        <v>0</v>
      </c>
      <c r="AE20" s="17">
        <v>0</v>
      </c>
      <c r="AF20" s="17">
        <v>0</v>
      </c>
      <c r="AG20" s="17">
        <v>4000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55057.5</v>
      </c>
      <c r="E21" s="17">
        <v>45.5</v>
      </c>
      <c r="F21" s="17">
        <v>45.5</v>
      </c>
      <c r="G21" s="17">
        <v>1080.9000000000001</v>
      </c>
      <c r="H21" s="17">
        <v>155.80000000000001</v>
      </c>
      <c r="I21" s="17">
        <v>45.5</v>
      </c>
      <c r="J21" s="17">
        <v>2045.5</v>
      </c>
      <c r="K21" s="17">
        <v>459.2</v>
      </c>
      <c r="L21" s="17">
        <v>220.5</v>
      </c>
      <c r="M21" s="17">
        <v>0</v>
      </c>
      <c r="N21" s="17">
        <v>735.1</v>
      </c>
      <c r="O21" s="17">
        <v>1712.5</v>
      </c>
      <c r="P21" s="17">
        <v>45.5</v>
      </c>
      <c r="Q21" s="17">
        <v>4361.3</v>
      </c>
      <c r="R21" s="17">
        <v>1045.5</v>
      </c>
      <c r="S21" s="17">
        <v>708.8</v>
      </c>
      <c r="T21" s="17">
        <v>1367.8</v>
      </c>
      <c r="U21" s="17">
        <v>1911.4</v>
      </c>
      <c r="V21" s="17">
        <v>27027</v>
      </c>
      <c r="W21" s="17">
        <v>756.9</v>
      </c>
      <c r="X21" s="17">
        <v>343.1</v>
      </c>
      <c r="Y21" s="17">
        <v>822.4</v>
      </c>
      <c r="Z21" s="17">
        <v>521.70000000000005</v>
      </c>
      <c r="AA21" s="17">
        <v>457.8</v>
      </c>
      <c r="AB21" s="17">
        <v>2670.7</v>
      </c>
      <c r="AC21" s="17">
        <v>1423.3</v>
      </c>
      <c r="AD21" s="17">
        <v>2257.8000000000002</v>
      </c>
      <c r="AE21" s="17">
        <v>1327.1</v>
      </c>
      <c r="AF21" s="17">
        <v>701.3</v>
      </c>
      <c r="AG21" s="17">
        <v>762.1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108479.20000000003</v>
      </c>
      <c r="E22" s="17">
        <v>5219.7</v>
      </c>
      <c r="F22" s="17">
        <v>4016</v>
      </c>
      <c r="G22" s="17">
        <v>2733.2</v>
      </c>
      <c r="H22" s="17">
        <v>2088.9</v>
      </c>
      <c r="I22" s="17">
        <v>7577.4</v>
      </c>
      <c r="J22" s="17">
        <v>6687.4</v>
      </c>
      <c r="K22" s="17">
        <v>6156.4</v>
      </c>
      <c r="L22" s="17">
        <v>2444.1</v>
      </c>
      <c r="M22" s="17">
        <v>389.3</v>
      </c>
      <c r="N22" s="17">
        <v>3909.2</v>
      </c>
      <c r="O22" s="17">
        <v>346.8</v>
      </c>
      <c r="P22" s="17">
        <v>4665.3999999999996</v>
      </c>
      <c r="Q22" s="17">
        <v>5555.2</v>
      </c>
      <c r="R22" s="17">
        <v>3532.2</v>
      </c>
      <c r="S22" s="17">
        <v>334.1</v>
      </c>
      <c r="T22" s="17">
        <v>3833.5</v>
      </c>
      <c r="U22" s="17">
        <v>2584.8000000000002</v>
      </c>
      <c r="V22" s="17">
        <v>5500.1</v>
      </c>
      <c r="W22" s="17">
        <v>3871.8</v>
      </c>
      <c r="X22" s="17">
        <v>2915.8</v>
      </c>
      <c r="Y22" s="17">
        <v>2296</v>
      </c>
      <c r="Z22" s="17">
        <v>2915.6</v>
      </c>
      <c r="AA22" s="17">
        <v>3294.1</v>
      </c>
      <c r="AB22" s="17">
        <v>8204.7999999999993</v>
      </c>
      <c r="AC22" s="17">
        <v>3204.6</v>
      </c>
      <c r="AD22" s="17">
        <v>3204.6</v>
      </c>
      <c r="AE22" s="17">
        <v>7081.2</v>
      </c>
      <c r="AF22" s="17">
        <v>1026.5</v>
      </c>
      <c r="AG22" s="17">
        <v>2890.5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1"/>
        <v>102493.00000000001</v>
      </c>
      <c r="E23" s="17">
        <v>4932.8</v>
      </c>
      <c r="F23" s="17">
        <v>3284.8</v>
      </c>
      <c r="G23" s="17">
        <v>2468.4</v>
      </c>
      <c r="H23" s="17">
        <v>2920.8</v>
      </c>
      <c r="I23" s="17">
        <v>4080.6</v>
      </c>
      <c r="J23" s="17">
        <v>5265.4</v>
      </c>
      <c r="K23" s="17">
        <v>7160.4</v>
      </c>
      <c r="L23" s="17">
        <v>2308.6999999999998</v>
      </c>
      <c r="M23" s="17">
        <v>1695.7</v>
      </c>
      <c r="N23" s="17">
        <v>3289.3</v>
      </c>
      <c r="O23" s="17">
        <v>1382.9</v>
      </c>
      <c r="P23" s="17">
        <v>3251.1</v>
      </c>
      <c r="Q23" s="17">
        <v>3718.4</v>
      </c>
      <c r="R23" s="17">
        <v>3103.8</v>
      </c>
      <c r="S23" s="17">
        <v>2167.5</v>
      </c>
      <c r="T23" s="17">
        <v>6039.6</v>
      </c>
      <c r="U23" s="17">
        <v>3548.6</v>
      </c>
      <c r="V23" s="17">
        <v>2671.2</v>
      </c>
      <c r="W23" s="17">
        <v>6768.1</v>
      </c>
      <c r="X23" s="17">
        <v>3842.2</v>
      </c>
      <c r="Y23" s="17">
        <v>2587.6999999999998</v>
      </c>
      <c r="Z23" s="17">
        <v>2617.3000000000002</v>
      </c>
      <c r="AA23" s="17">
        <v>3081.6</v>
      </c>
      <c r="AB23" s="17">
        <v>3791.1</v>
      </c>
      <c r="AC23" s="17">
        <v>2866</v>
      </c>
      <c r="AD23" s="17">
        <v>4857</v>
      </c>
      <c r="AE23" s="17">
        <v>3216.9</v>
      </c>
      <c r="AF23" s="17">
        <v>1599.8</v>
      </c>
      <c r="AG23" s="17">
        <v>3975.3</v>
      </c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2556915.5000000005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1407856.9</v>
      </c>
      <c r="E25" s="17">
        <v>92135</v>
      </c>
      <c r="F25" s="17">
        <v>62589.2</v>
      </c>
      <c r="G25" s="17">
        <v>21771.3</v>
      </c>
      <c r="H25" s="17">
        <v>28218.2</v>
      </c>
      <c r="I25" s="17">
        <v>76531.199999999997</v>
      </c>
      <c r="J25" s="17">
        <v>59057.5</v>
      </c>
      <c r="K25" s="17">
        <v>101444.3</v>
      </c>
      <c r="L25" s="17">
        <v>31496.7</v>
      </c>
      <c r="M25" s="17">
        <v>22376.5</v>
      </c>
      <c r="N25" s="17">
        <v>61108.4</v>
      </c>
      <c r="O25" s="17">
        <v>27786.5</v>
      </c>
      <c r="P25" s="17">
        <v>65440.3</v>
      </c>
      <c r="Q25" s="17">
        <v>73736.7</v>
      </c>
      <c r="R25" s="17">
        <v>51805.5</v>
      </c>
      <c r="S25" s="17">
        <v>38373.599999999999</v>
      </c>
      <c r="T25" s="17">
        <v>60608.2</v>
      </c>
      <c r="U25" s="17">
        <v>41830.5</v>
      </c>
      <c r="V25" s="17">
        <v>49987.9</v>
      </c>
      <c r="W25" s="17">
        <v>52815.6</v>
      </c>
      <c r="X25" s="17">
        <v>26978.2</v>
      </c>
      <c r="Y25" s="17">
        <v>27049.9</v>
      </c>
      <c r="Z25" s="17">
        <v>22042.400000000001</v>
      </c>
      <c r="AA25" s="17">
        <v>21415.7</v>
      </c>
      <c r="AB25" s="17">
        <v>73193.600000000006</v>
      </c>
      <c r="AC25" s="17">
        <v>38368.300000000003</v>
      </c>
      <c r="AD25" s="17">
        <v>44241.2</v>
      </c>
      <c r="AE25" s="17">
        <v>49120.5</v>
      </c>
      <c r="AF25" s="17">
        <v>37393</v>
      </c>
      <c r="AG25" s="17">
        <v>48941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1859831.0999999996</v>
      </c>
      <c r="E26" s="17">
        <v>132521.9</v>
      </c>
      <c r="F26" s="17">
        <v>84510</v>
      </c>
      <c r="G26" s="17">
        <v>20262.3</v>
      </c>
      <c r="H26" s="17">
        <v>24784.799999999999</v>
      </c>
      <c r="I26" s="17">
        <v>107053</v>
      </c>
      <c r="J26" s="17">
        <v>78770.8</v>
      </c>
      <c r="K26" s="17">
        <v>147671.9</v>
      </c>
      <c r="L26" s="17">
        <v>36999.1</v>
      </c>
      <c r="M26" s="17">
        <v>23602.7</v>
      </c>
      <c r="N26" s="17">
        <v>82103.7</v>
      </c>
      <c r="O26" s="17">
        <v>32394</v>
      </c>
      <c r="P26" s="17">
        <v>88923.8</v>
      </c>
      <c r="Q26" s="17">
        <v>102624.6</v>
      </c>
      <c r="R26" s="17">
        <v>66030.8</v>
      </c>
      <c r="S26" s="17">
        <v>49598.1</v>
      </c>
      <c r="T26" s="17">
        <v>81178.100000000006</v>
      </c>
      <c r="U26" s="17">
        <v>63413.7</v>
      </c>
      <c r="V26" s="17">
        <v>61608.4</v>
      </c>
      <c r="W26" s="17">
        <v>68421.899999999994</v>
      </c>
      <c r="X26" s="17">
        <v>39278.699999999997</v>
      </c>
      <c r="Y26" s="17">
        <v>39395.199999999997</v>
      </c>
      <c r="Z26" s="17">
        <v>31257.9</v>
      </c>
      <c r="AA26" s="17">
        <v>30239.599999999999</v>
      </c>
      <c r="AB26" s="17">
        <v>99317.8</v>
      </c>
      <c r="AC26" s="17">
        <v>44944.9</v>
      </c>
      <c r="AD26" s="17">
        <v>54488.4</v>
      </c>
      <c r="AE26" s="17">
        <v>62417.3</v>
      </c>
      <c r="AF26" s="17">
        <v>43892</v>
      </c>
      <c r="AG26" s="17">
        <v>62125.7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556622</v>
      </c>
      <c r="E27" s="17">
        <v>26929.5</v>
      </c>
      <c r="F27" s="17">
        <v>16840.099999999999</v>
      </c>
      <c r="G27" s="17">
        <v>10247.5</v>
      </c>
      <c r="H27" s="17">
        <v>1946.7</v>
      </c>
      <c r="I27" s="17">
        <v>46586.400000000001</v>
      </c>
      <c r="J27" s="17">
        <v>19127.400000000001</v>
      </c>
      <c r="K27" s="17">
        <v>41879.300000000003</v>
      </c>
      <c r="L27" s="17">
        <v>3080.5</v>
      </c>
      <c r="M27" s="17">
        <v>2479.9</v>
      </c>
      <c r="N27" s="17">
        <v>29853.9</v>
      </c>
      <c r="O27" s="17">
        <v>5963.5</v>
      </c>
      <c r="P27" s="17">
        <v>19002.599999999999</v>
      </c>
      <c r="Q27" s="17">
        <v>25060.6</v>
      </c>
      <c r="R27" s="17">
        <v>19761.900000000001</v>
      </c>
      <c r="S27" s="17">
        <v>5899.6</v>
      </c>
      <c r="T27" s="17">
        <v>20616.599999999999</v>
      </c>
      <c r="U27" s="17">
        <v>27543.200000000001</v>
      </c>
      <c r="V27" s="17">
        <v>12213.6</v>
      </c>
      <c r="W27" s="17">
        <v>13795.2</v>
      </c>
      <c r="X27" s="17">
        <v>29016.400000000001</v>
      </c>
      <c r="Y27" s="17">
        <v>16317.1</v>
      </c>
      <c r="Z27" s="17">
        <v>20666.599999999999</v>
      </c>
      <c r="AA27" s="17">
        <v>26105</v>
      </c>
      <c r="AB27" s="17">
        <v>18531.7</v>
      </c>
      <c r="AC27" s="17">
        <v>27840.1</v>
      </c>
      <c r="AD27" s="17">
        <v>17066.3</v>
      </c>
      <c r="AE27" s="17">
        <v>34662.5</v>
      </c>
      <c r="AF27" s="17">
        <v>4448.8</v>
      </c>
      <c r="AG27" s="17">
        <v>13139.5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169117.2</v>
      </c>
      <c r="E28" s="17">
        <v>4272.7</v>
      </c>
      <c r="F28" s="17">
        <v>4686.3</v>
      </c>
      <c r="G28" s="17">
        <v>2514.1999999999998</v>
      </c>
      <c r="H28" s="17">
        <v>3666.5</v>
      </c>
      <c r="I28" s="17">
        <v>10640.9</v>
      </c>
      <c r="J28" s="17">
        <v>4636.3999999999996</v>
      </c>
      <c r="K28" s="17">
        <v>11926.9</v>
      </c>
      <c r="L28" s="17">
        <v>7523.2</v>
      </c>
      <c r="M28" s="17">
        <v>3099.4</v>
      </c>
      <c r="N28" s="17">
        <v>10145.5</v>
      </c>
      <c r="O28" s="17">
        <v>1673.2</v>
      </c>
      <c r="P28" s="17">
        <v>16220.6</v>
      </c>
      <c r="Q28" s="17">
        <v>6014.2</v>
      </c>
      <c r="R28" s="17">
        <v>7520.8</v>
      </c>
      <c r="S28" s="17">
        <v>2396.5</v>
      </c>
      <c r="T28" s="17">
        <v>8090</v>
      </c>
      <c r="U28" s="17">
        <v>5617.2</v>
      </c>
      <c r="V28" s="17">
        <v>4953.8</v>
      </c>
      <c r="W28" s="17">
        <v>4114.8</v>
      </c>
      <c r="X28" s="17">
        <v>1990</v>
      </c>
      <c r="Y28" s="17">
        <v>4142.8999999999996</v>
      </c>
      <c r="Z28" s="17">
        <v>3523.5</v>
      </c>
      <c r="AA28" s="17">
        <v>4460.6000000000004</v>
      </c>
      <c r="AB28" s="17">
        <v>6704.5</v>
      </c>
      <c r="AC28" s="17">
        <v>5247.7</v>
      </c>
      <c r="AD28" s="17">
        <v>5769.6</v>
      </c>
      <c r="AE28" s="17">
        <v>6807.5</v>
      </c>
      <c r="AF28" s="17">
        <v>3402.8</v>
      </c>
      <c r="AG28" s="17">
        <v>7355</v>
      </c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133714</v>
      </c>
      <c r="E29" s="17">
        <v>7854</v>
      </c>
      <c r="F29" s="17">
        <v>7480</v>
      </c>
      <c r="G29" s="17">
        <v>2543</v>
      </c>
      <c r="H29" s="17">
        <v>2621</v>
      </c>
      <c r="I29" s="17">
        <v>7426</v>
      </c>
      <c r="J29" s="17">
        <v>6848</v>
      </c>
      <c r="K29" s="17">
        <v>6080</v>
      </c>
      <c r="L29" s="17">
        <v>3324</v>
      </c>
      <c r="M29" s="17">
        <v>1894</v>
      </c>
      <c r="N29" s="17">
        <v>6318</v>
      </c>
      <c r="O29" s="17">
        <v>0</v>
      </c>
      <c r="P29" s="17">
        <v>7380</v>
      </c>
      <c r="Q29" s="17">
        <v>8050</v>
      </c>
      <c r="R29" s="17">
        <v>3234</v>
      </c>
      <c r="S29" s="17">
        <v>1788</v>
      </c>
      <c r="T29" s="17">
        <v>5858</v>
      </c>
      <c r="U29" s="17">
        <v>3496</v>
      </c>
      <c r="V29" s="17">
        <v>5800</v>
      </c>
      <c r="W29" s="17">
        <v>5844</v>
      </c>
      <c r="X29" s="17">
        <v>3734</v>
      </c>
      <c r="Y29" s="17">
        <v>3636</v>
      </c>
      <c r="Z29" s="17">
        <v>2634</v>
      </c>
      <c r="AA29" s="17">
        <v>3320</v>
      </c>
      <c r="AB29" s="17">
        <v>7096</v>
      </c>
      <c r="AC29" s="17">
        <v>4318</v>
      </c>
      <c r="AD29" s="17">
        <v>4822</v>
      </c>
      <c r="AE29" s="17">
        <v>4122</v>
      </c>
      <c r="AF29" s="17">
        <v>2010</v>
      </c>
      <c r="AG29" s="17">
        <v>4184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221626.9</v>
      </c>
      <c r="E30" s="17">
        <v>17626.400000000001</v>
      </c>
      <c r="F30" s="17">
        <v>11449.7</v>
      </c>
      <c r="G30" s="17">
        <v>3514.3</v>
      </c>
      <c r="H30" s="17">
        <v>2845</v>
      </c>
      <c r="I30" s="17">
        <v>12985.9</v>
      </c>
      <c r="J30" s="17">
        <v>13976.4</v>
      </c>
      <c r="K30" s="17">
        <v>19371</v>
      </c>
      <c r="L30" s="17">
        <v>3045.5</v>
      </c>
      <c r="M30" s="17">
        <v>289.8</v>
      </c>
      <c r="N30" s="17">
        <v>8345.9</v>
      </c>
      <c r="O30" s="17">
        <v>289.8</v>
      </c>
      <c r="P30" s="17">
        <v>8666.2000000000007</v>
      </c>
      <c r="Q30" s="17">
        <v>14450.3</v>
      </c>
      <c r="R30" s="17">
        <v>9101.2000000000007</v>
      </c>
      <c r="S30" s="17">
        <v>289.8</v>
      </c>
      <c r="T30" s="17">
        <v>11157.1</v>
      </c>
      <c r="U30" s="17">
        <v>6839.3</v>
      </c>
      <c r="V30" s="17">
        <v>8684.2000000000007</v>
      </c>
      <c r="W30" s="17">
        <v>12913.9</v>
      </c>
      <c r="X30" s="17">
        <v>5562.4</v>
      </c>
      <c r="Y30" s="17">
        <v>5381.9</v>
      </c>
      <c r="Z30" s="17">
        <v>4562.6000000000004</v>
      </c>
      <c r="AA30" s="17">
        <v>3201.4</v>
      </c>
      <c r="AB30" s="17">
        <v>14492.7</v>
      </c>
      <c r="AC30" s="17">
        <v>3991.3</v>
      </c>
      <c r="AD30" s="17">
        <v>5770.9</v>
      </c>
      <c r="AE30" s="17">
        <v>9211.7000000000007</v>
      </c>
      <c r="AF30" s="17">
        <v>0</v>
      </c>
      <c r="AG30" s="17">
        <v>3610.3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156434.6</v>
      </c>
      <c r="E31" s="17">
        <v>11349.2</v>
      </c>
      <c r="F31" s="17">
        <v>6671.3</v>
      </c>
      <c r="G31" s="17">
        <v>2532.5</v>
      </c>
      <c r="H31" s="17">
        <v>2712.5</v>
      </c>
      <c r="I31" s="17">
        <v>5835.9</v>
      </c>
      <c r="J31" s="17">
        <v>4288.5</v>
      </c>
      <c r="K31" s="17">
        <v>7792.6</v>
      </c>
      <c r="L31" s="17">
        <v>2232.4</v>
      </c>
      <c r="M31" s="17">
        <v>1290.2</v>
      </c>
      <c r="N31" s="17">
        <v>5116.1000000000004</v>
      </c>
      <c r="O31" s="17">
        <v>238.4</v>
      </c>
      <c r="P31" s="17">
        <v>4078.8</v>
      </c>
      <c r="Q31" s="17">
        <v>8023.1</v>
      </c>
      <c r="R31" s="17">
        <v>9101.1</v>
      </c>
      <c r="S31" s="17">
        <v>2642.9</v>
      </c>
      <c r="T31" s="17">
        <v>4610.8</v>
      </c>
      <c r="U31" s="17">
        <v>4015.7</v>
      </c>
      <c r="V31" s="17">
        <v>8090.2</v>
      </c>
      <c r="W31" s="17">
        <v>7700.8</v>
      </c>
      <c r="X31" s="17">
        <v>6806.1</v>
      </c>
      <c r="Y31" s="17">
        <v>4268.1000000000004</v>
      </c>
      <c r="Z31" s="17">
        <v>4129.6000000000004</v>
      </c>
      <c r="AA31" s="17">
        <v>4493.5</v>
      </c>
      <c r="AB31" s="17">
        <v>10460.4</v>
      </c>
      <c r="AC31" s="17">
        <v>4724</v>
      </c>
      <c r="AD31" s="17">
        <v>6204.3</v>
      </c>
      <c r="AE31" s="17">
        <v>6139.6</v>
      </c>
      <c r="AF31" s="17">
        <v>4539</v>
      </c>
      <c r="AG31" s="17">
        <v>6347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3025950.3999999966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3025950.3999999966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3025950.3999999966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125229.70000000004</v>
      </c>
      <c r="E38" s="17">
        <v>4959.1000000000004</v>
      </c>
      <c r="F38" s="17">
        <v>4959.1000000000004</v>
      </c>
      <c r="G38" s="17">
        <v>2629.8</v>
      </c>
      <c r="H38" s="17">
        <v>4959.1000000000004</v>
      </c>
      <c r="I38" s="17">
        <v>4959.1000000000004</v>
      </c>
      <c r="J38" s="17">
        <v>4959.1000000000004</v>
      </c>
      <c r="K38" s="17">
        <v>4959.1000000000004</v>
      </c>
      <c r="L38" s="17">
        <v>2629.8</v>
      </c>
      <c r="M38" s="17">
        <v>1477.7</v>
      </c>
      <c r="N38" s="17">
        <v>4959.1000000000004</v>
      </c>
      <c r="O38" s="17">
        <v>1477.7</v>
      </c>
      <c r="P38" s="17">
        <v>4959.1000000000004</v>
      </c>
      <c r="Q38" s="17">
        <v>4959.1000000000004</v>
      </c>
      <c r="R38" s="17">
        <v>4959.1000000000004</v>
      </c>
      <c r="S38" s="17">
        <v>1477.7</v>
      </c>
      <c r="T38" s="17">
        <v>4959.1000000000004</v>
      </c>
      <c r="U38" s="17">
        <v>4959.1000000000004</v>
      </c>
      <c r="V38" s="17">
        <v>4959.1000000000004</v>
      </c>
      <c r="W38" s="17">
        <v>4959.1000000000004</v>
      </c>
      <c r="X38" s="17">
        <v>4959.1000000000004</v>
      </c>
      <c r="Y38" s="17">
        <v>4959.1000000000004</v>
      </c>
      <c r="Z38" s="17">
        <v>4959.1000000000004</v>
      </c>
      <c r="AA38" s="17">
        <v>4959.1000000000004</v>
      </c>
      <c r="AB38" s="17">
        <v>4959.1000000000004</v>
      </c>
      <c r="AC38" s="17">
        <v>4959.1000000000004</v>
      </c>
      <c r="AD38" s="17">
        <v>4959.1000000000004</v>
      </c>
      <c r="AE38" s="17">
        <v>4959.1000000000004</v>
      </c>
      <c r="AF38" s="17">
        <v>1477.7</v>
      </c>
      <c r="AG38" s="17">
        <v>4959.1000000000004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2900720.6999999965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X41" sqref="X41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68" priority="6" operator="lessThan">
      <formula>0</formula>
    </cfRule>
  </conditionalFormatting>
  <conditionalFormatting sqref="SD7:SK7">
    <cfRule type="cellIs" dxfId="67" priority="5" operator="lessThan">
      <formula>0</formula>
    </cfRule>
  </conditionalFormatting>
  <conditionalFormatting sqref="C7:C29 C32:C38">
    <cfRule type="duplicateValues" dxfId="66" priority="7"/>
  </conditionalFormatting>
  <conditionalFormatting sqref="C31">
    <cfRule type="duplicateValues" dxfId="65" priority="4"/>
  </conditionalFormatting>
  <conditionalFormatting sqref="C39">
    <cfRule type="duplicateValues" dxfId="64" priority="3"/>
  </conditionalFormatting>
  <conditionalFormatting sqref="D7">
    <cfRule type="cellIs" dxfId="63" priority="2" operator="lessThan">
      <formula>0</formula>
    </cfRule>
  </conditionalFormatting>
  <conditionalFormatting sqref="C30">
    <cfRule type="duplicateValues" dxfId="62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Z41" sqref="Z41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122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7808.6</v>
      </c>
      <c r="E7" s="36">
        <v>0</v>
      </c>
      <c r="F7" s="36">
        <v>6635.3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145.69999999999999</v>
      </c>
      <c r="Q7" s="36">
        <v>0</v>
      </c>
      <c r="R7" s="36">
        <v>0</v>
      </c>
      <c r="S7" s="36">
        <v>0</v>
      </c>
      <c r="T7" s="36">
        <v>1027.5999999999999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7808.6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7808.6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3078809.3000000003</v>
      </c>
      <c r="E14" s="10">
        <v>171385.60000000001</v>
      </c>
      <c r="F14" s="10">
        <v>122111.2</v>
      </c>
      <c r="G14" s="10">
        <v>63310.400000000001</v>
      </c>
      <c r="H14" s="10">
        <v>59607.199999999997</v>
      </c>
      <c r="I14" s="10">
        <v>176199.8</v>
      </c>
      <c r="J14" s="10">
        <v>132930.4</v>
      </c>
      <c r="K14" s="10">
        <v>210469.3</v>
      </c>
      <c r="L14" s="10">
        <v>66074.2</v>
      </c>
      <c r="M14" s="10">
        <v>32016.400000000001</v>
      </c>
      <c r="N14" s="10">
        <v>137541.1</v>
      </c>
      <c r="O14" s="10">
        <v>32621.1</v>
      </c>
      <c r="P14" s="10">
        <v>152118.9</v>
      </c>
      <c r="Q14" s="10">
        <v>139403.5</v>
      </c>
      <c r="R14" s="10">
        <v>143585.29999999999</v>
      </c>
      <c r="S14" s="10">
        <v>50340.7</v>
      </c>
      <c r="T14" s="10">
        <v>122796.5</v>
      </c>
      <c r="U14" s="10">
        <v>80198.7</v>
      </c>
      <c r="V14" s="10">
        <v>116273.9</v>
      </c>
      <c r="W14" s="10">
        <v>111857.7</v>
      </c>
      <c r="X14" s="10">
        <v>74751.600000000006</v>
      </c>
      <c r="Y14" s="10">
        <v>87887.1</v>
      </c>
      <c r="Z14" s="10">
        <v>86904.8</v>
      </c>
      <c r="AA14" s="10">
        <v>79965.7</v>
      </c>
      <c r="AB14" s="10">
        <v>162525.5</v>
      </c>
      <c r="AC14" s="10">
        <v>91827.9</v>
      </c>
      <c r="AD14" s="10">
        <v>106380.7</v>
      </c>
      <c r="AE14" s="10">
        <v>109833.5</v>
      </c>
      <c r="AF14" s="10">
        <v>51153.2</v>
      </c>
      <c r="AG14" s="10">
        <v>106737.4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23" si="1">SUM(E15:AG15)</f>
        <v>1274826.2</v>
      </c>
      <c r="E15" s="17">
        <v>39801.199999999997</v>
      </c>
      <c r="F15" s="17">
        <v>48100.4</v>
      </c>
      <c r="G15" s="17">
        <v>34552.699999999997</v>
      </c>
      <c r="H15" s="17">
        <v>24032.2</v>
      </c>
      <c r="I15" s="17">
        <v>60541.3</v>
      </c>
      <c r="J15" s="17">
        <v>26197</v>
      </c>
      <c r="K15" s="17">
        <v>47418.7</v>
      </c>
      <c r="L15" s="17">
        <v>39822.300000000003</v>
      </c>
      <c r="M15" s="17">
        <v>46713.3</v>
      </c>
      <c r="N15" s="17">
        <v>76349.600000000006</v>
      </c>
      <c r="O15" s="17">
        <v>30240.6</v>
      </c>
      <c r="P15" s="17">
        <v>31220.7</v>
      </c>
      <c r="Q15" s="17">
        <v>95292</v>
      </c>
      <c r="R15" s="17">
        <v>42654.7</v>
      </c>
      <c r="S15" s="17">
        <v>106377.9</v>
      </c>
      <c r="T15" s="17">
        <v>42826</v>
      </c>
      <c r="U15" s="17">
        <v>23980.1</v>
      </c>
      <c r="V15" s="17">
        <v>285.3</v>
      </c>
      <c r="W15" s="17">
        <v>51014.5</v>
      </c>
      <c r="X15" s="17">
        <v>26632.1</v>
      </c>
      <c r="Y15" s="17">
        <v>43589.3</v>
      </c>
      <c r="Z15" s="17">
        <v>25542.5</v>
      </c>
      <c r="AA15" s="17">
        <v>37188.199999999997</v>
      </c>
      <c r="AB15" s="17">
        <v>48482.8</v>
      </c>
      <c r="AC15" s="17">
        <v>45761.9</v>
      </c>
      <c r="AD15" s="17">
        <v>27240.5</v>
      </c>
      <c r="AE15" s="17">
        <v>35163.599999999999</v>
      </c>
      <c r="AF15" s="17">
        <v>45692.800000000003</v>
      </c>
      <c r="AG15" s="17">
        <v>72112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126165.80000000002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27069.8</v>
      </c>
      <c r="M16" s="17">
        <v>0</v>
      </c>
      <c r="N16" s="17">
        <v>0</v>
      </c>
      <c r="O16" s="17">
        <v>0</v>
      </c>
      <c r="P16" s="17">
        <v>0</v>
      </c>
      <c r="Q16" s="17">
        <v>12393.1</v>
      </c>
      <c r="R16" s="17">
        <v>0</v>
      </c>
      <c r="S16" s="17">
        <v>0</v>
      </c>
      <c r="T16" s="17">
        <v>0</v>
      </c>
      <c r="U16" s="17">
        <v>0</v>
      </c>
      <c r="V16" s="17">
        <v>21017.200000000001</v>
      </c>
      <c r="W16" s="17">
        <v>0</v>
      </c>
      <c r="X16" s="17">
        <v>0</v>
      </c>
      <c r="Y16" s="17">
        <v>10172.799999999999</v>
      </c>
      <c r="Z16" s="17">
        <v>0</v>
      </c>
      <c r="AA16" s="17">
        <v>18357.8</v>
      </c>
      <c r="AB16" s="17">
        <v>0</v>
      </c>
      <c r="AC16" s="17">
        <v>0</v>
      </c>
      <c r="AD16" s="17">
        <v>0</v>
      </c>
      <c r="AE16" s="17">
        <v>0</v>
      </c>
      <c r="AF16" s="17">
        <v>7010.3</v>
      </c>
      <c r="AG16" s="17">
        <v>30144.799999999999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 t="shared" si="1"/>
        <v>45628.200000000004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7374.5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6477.6</v>
      </c>
      <c r="X17" s="17">
        <v>6532</v>
      </c>
      <c r="Y17" s="17">
        <v>0</v>
      </c>
      <c r="Z17" s="17">
        <v>8412</v>
      </c>
      <c r="AA17" s="17">
        <v>8494.2000000000007</v>
      </c>
      <c r="AB17" s="17">
        <v>0</v>
      </c>
      <c r="AC17" s="17">
        <v>5133.6000000000004</v>
      </c>
      <c r="AD17" s="17">
        <v>0</v>
      </c>
      <c r="AE17" s="17">
        <v>0</v>
      </c>
      <c r="AF17" s="17">
        <v>3204.3</v>
      </c>
      <c r="AG17" s="17">
        <v>0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17955.5</v>
      </c>
      <c r="E20" s="17">
        <v>1090.5</v>
      </c>
      <c r="F20" s="17">
        <v>1090.5</v>
      </c>
      <c r="G20" s="17">
        <v>0</v>
      </c>
      <c r="H20" s="17">
        <v>45.5</v>
      </c>
      <c r="I20" s="17">
        <v>1090.5</v>
      </c>
      <c r="J20" s="17">
        <v>1090.5</v>
      </c>
      <c r="K20" s="17">
        <v>1090.5</v>
      </c>
      <c r="L20" s="17">
        <v>1045</v>
      </c>
      <c r="M20" s="17">
        <v>0</v>
      </c>
      <c r="N20" s="17">
        <v>1090.5</v>
      </c>
      <c r="O20" s="17">
        <v>0</v>
      </c>
      <c r="P20" s="17">
        <v>1090.5</v>
      </c>
      <c r="Q20" s="17">
        <v>1090.5</v>
      </c>
      <c r="R20" s="17">
        <v>1090.5</v>
      </c>
      <c r="S20" s="17">
        <v>0</v>
      </c>
      <c r="T20" s="17">
        <v>1090.5</v>
      </c>
      <c r="U20" s="17">
        <v>0</v>
      </c>
      <c r="V20" s="17">
        <v>0</v>
      </c>
      <c r="W20" s="17">
        <v>2200</v>
      </c>
      <c r="X20" s="17">
        <v>1560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2200</v>
      </c>
      <c r="AE20" s="17">
        <v>0</v>
      </c>
      <c r="AF20" s="17">
        <v>0</v>
      </c>
      <c r="AG20" s="17">
        <v>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36723.799999999996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1600</v>
      </c>
      <c r="R21" s="17">
        <v>0</v>
      </c>
      <c r="S21" s="17">
        <v>764.8</v>
      </c>
      <c r="T21" s="17">
        <v>0</v>
      </c>
      <c r="U21" s="17">
        <v>0</v>
      </c>
      <c r="V21" s="17">
        <v>26987.599999999999</v>
      </c>
      <c r="W21" s="17">
        <v>964.7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1575.9</v>
      </c>
      <c r="AD21" s="17">
        <v>2096.6</v>
      </c>
      <c r="AE21" s="17">
        <v>1972.1</v>
      </c>
      <c r="AF21" s="17">
        <v>0</v>
      </c>
      <c r="AG21" s="17">
        <v>762.1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1"/>
        <v>84664.5</v>
      </c>
      <c r="E23" s="17">
        <v>4703.6000000000004</v>
      </c>
      <c r="F23" s="17">
        <v>2362</v>
      </c>
      <c r="G23" s="17">
        <v>1678.7</v>
      </c>
      <c r="H23" s="17">
        <v>2095</v>
      </c>
      <c r="I23" s="6">
        <v>3102.6</v>
      </c>
      <c r="J23" s="17">
        <v>1907.7</v>
      </c>
      <c r="K23" s="6">
        <v>2601.5</v>
      </c>
      <c r="L23" s="17">
        <v>2372.5</v>
      </c>
      <c r="M23" s="17">
        <v>1118.7</v>
      </c>
      <c r="N23" s="6">
        <v>2319.3000000000002</v>
      </c>
      <c r="O23" s="17">
        <v>1134.2</v>
      </c>
      <c r="P23" s="17">
        <v>2390.5</v>
      </c>
      <c r="Q23" s="17">
        <v>2550.6</v>
      </c>
      <c r="R23" s="17">
        <v>2243.8000000000002</v>
      </c>
      <c r="S23" s="17">
        <v>1918.7</v>
      </c>
      <c r="T23" s="17">
        <v>5390.3</v>
      </c>
      <c r="U23" s="17">
        <v>2830.9</v>
      </c>
      <c r="V23" s="17">
        <v>4979</v>
      </c>
      <c r="W23" s="17">
        <v>6233.7</v>
      </c>
      <c r="X23" s="17">
        <v>3561</v>
      </c>
      <c r="Y23" s="17">
        <v>2429.6</v>
      </c>
      <c r="Z23" s="6">
        <v>2636.1</v>
      </c>
      <c r="AA23" s="6">
        <v>2797.1</v>
      </c>
      <c r="AB23" s="17">
        <v>4044</v>
      </c>
      <c r="AC23" s="17">
        <v>2611.1999999999998</v>
      </c>
      <c r="AD23" s="17">
        <v>3988</v>
      </c>
      <c r="AE23" s="17">
        <v>3639.2</v>
      </c>
      <c r="AF23" s="17">
        <v>1146.2</v>
      </c>
      <c r="AG23" s="17">
        <v>3878.8</v>
      </c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1585964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1012581.5</v>
      </c>
      <c r="E25" s="17">
        <v>60962.400000000001</v>
      </c>
      <c r="F25" s="17">
        <v>44018</v>
      </c>
      <c r="G25" s="17">
        <v>13335</v>
      </c>
      <c r="H25" s="17">
        <v>17741.400000000001</v>
      </c>
      <c r="I25" s="17">
        <v>49022.3</v>
      </c>
      <c r="J25" s="17">
        <v>41064</v>
      </c>
      <c r="K25" s="17">
        <v>66507</v>
      </c>
      <c r="L25" s="17">
        <v>22264.5</v>
      </c>
      <c r="M25" s="17">
        <v>14134.3</v>
      </c>
      <c r="N25" s="17">
        <v>40373.800000000003</v>
      </c>
      <c r="O25" s="17">
        <v>20737.8</v>
      </c>
      <c r="P25" s="17">
        <v>45691.6</v>
      </c>
      <c r="Q25" s="17">
        <v>50743.7</v>
      </c>
      <c r="R25" s="17">
        <v>37079.199999999997</v>
      </c>
      <c r="S25" s="17">
        <v>24508</v>
      </c>
      <c r="T25" s="17">
        <v>40998.1</v>
      </c>
      <c r="U25" s="17">
        <v>30155.599999999999</v>
      </c>
      <c r="V25" s="17">
        <v>35828.400000000001</v>
      </c>
      <c r="W25" s="17">
        <v>43183.9</v>
      </c>
      <c r="X25" s="17">
        <v>22657.5</v>
      </c>
      <c r="Y25" s="17">
        <v>20802.099999999999</v>
      </c>
      <c r="Z25" s="17">
        <v>20803.5</v>
      </c>
      <c r="AA25" s="17">
        <v>20568</v>
      </c>
      <c r="AB25" s="17">
        <v>56015.5</v>
      </c>
      <c r="AC25" s="17">
        <v>31398.400000000001</v>
      </c>
      <c r="AD25" s="17">
        <v>35679.699999999997</v>
      </c>
      <c r="AE25" s="17">
        <v>38876.9</v>
      </c>
      <c r="AF25" s="17">
        <v>29349.4</v>
      </c>
      <c r="AG25" s="17">
        <v>38081.5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1271355.3000000005</v>
      </c>
      <c r="E26" s="17">
        <v>88075.7</v>
      </c>
      <c r="F26" s="17">
        <v>55244.3</v>
      </c>
      <c r="G26" s="17">
        <v>10831</v>
      </c>
      <c r="H26" s="17">
        <v>13901.7</v>
      </c>
      <c r="I26" s="17">
        <v>70227.199999999997</v>
      </c>
      <c r="J26" s="17">
        <v>55796.7</v>
      </c>
      <c r="K26" s="17">
        <v>96900.9</v>
      </c>
      <c r="L26" s="17">
        <v>25470.400000000001</v>
      </c>
      <c r="M26" s="17">
        <v>14838.9</v>
      </c>
      <c r="N26" s="17">
        <v>54395.1</v>
      </c>
      <c r="O26" s="17">
        <v>20494.900000000001</v>
      </c>
      <c r="P26" s="17">
        <v>63148.800000000003</v>
      </c>
      <c r="Q26" s="17">
        <v>71526.3</v>
      </c>
      <c r="R26" s="17">
        <v>47606.3</v>
      </c>
      <c r="S26" s="17">
        <v>31349.1</v>
      </c>
      <c r="T26" s="17">
        <v>54705.8</v>
      </c>
      <c r="U26" s="17">
        <v>40752.300000000003</v>
      </c>
      <c r="V26" s="17">
        <v>39255.300000000003</v>
      </c>
      <c r="W26" s="17">
        <v>51208</v>
      </c>
      <c r="X26" s="17">
        <v>28567.9</v>
      </c>
      <c r="Y26" s="17">
        <v>25552.799999999999</v>
      </c>
      <c r="Z26" s="17">
        <v>24092.6</v>
      </c>
      <c r="AA26" s="17">
        <v>25172.5</v>
      </c>
      <c r="AB26" s="17">
        <v>72059.399999999994</v>
      </c>
      <c r="AC26" s="17">
        <v>32056.6</v>
      </c>
      <c r="AD26" s="17">
        <v>39013.800000000003</v>
      </c>
      <c r="AE26" s="17">
        <v>44209.1</v>
      </c>
      <c r="AF26" s="17">
        <v>31985.4</v>
      </c>
      <c r="AG26" s="17">
        <v>42916.5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388012.29999999993</v>
      </c>
      <c r="E27" s="17">
        <v>6399.3</v>
      </c>
      <c r="F27" s="17">
        <v>21286</v>
      </c>
      <c r="G27" s="17">
        <v>4160.6000000000004</v>
      </c>
      <c r="H27" s="17">
        <v>3477.4</v>
      </c>
      <c r="I27" s="17">
        <v>6890.2</v>
      </c>
      <c r="J27" s="17">
        <v>4170.1000000000004</v>
      </c>
      <c r="K27" s="17">
        <v>23052.3</v>
      </c>
      <c r="L27" s="17">
        <v>3782.1</v>
      </c>
      <c r="M27" s="17">
        <v>4717.6000000000004</v>
      </c>
      <c r="N27" s="17">
        <v>4884.8999999999996</v>
      </c>
      <c r="O27" s="17">
        <v>4788.6000000000004</v>
      </c>
      <c r="P27" s="17">
        <v>6137.7</v>
      </c>
      <c r="Q27" s="17">
        <v>4580</v>
      </c>
      <c r="R27" s="17">
        <v>20956.3</v>
      </c>
      <c r="S27" s="17">
        <v>3506.9</v>
      </c>
      <c r="T27" s="17">
        <v>63743.3</v>
      </c>
      <c r="U27" s="17">
        <v>15876.8</v>
      </c>
      <c r="V27" s="17">
        <v>12059.5</v>
      </c>
      <c r="W27" s="17">
        <v>18144.2</v>
      </c>
      <c r="X27" s="17">
        <v>6359.6</v>
      </c>
      <c r="Y27" s="17">
        <v>20284</v>
      </c>
      <c r="Z27" s="17">
        <v>12669.6</v>
      </c>
      <c r="AA27" s="17">
        <v>6359.6</v>
      </c>
      <c r="AB27" s="17">
        <v>54676.1</v>
      </c>
      <c r="AC27" s="17">
        <v>7047.9</v>
      </c>
      <c r="AD27" s="17">
        <v>12724.6</v>
      </c>
      <c r="AE27" s="17">
        <v>24202.799999999999</v>
      </c>
      <c r="AF27" s="17">
        <v>4454.5</v>
      </c>
      <c r="AG27" s="17">
        <v>6619.8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118258.60000000002</v>
      </c>
      <c r="E28" s="17">
        <v>3744.2</v>
      </c>
      <c r="F28" s="17">
        <v>5497.2</v>
      </c>
      <c r="G28" s="17">
        <v>462.9</v>
      </c>
      <c r="H28" s="17">
        <v>6714.4</v>
      </c>
      <c r="I28" s="17">
        <v>3987</v>
      </c>
      <c r="J28" s="17">
        <v>4028.5</v>
      </c>
      <c r="K28" s="17">
        <v>4346.7</v>
      </c>
      <c r="L28" s="17">
        <v>2188.3000000000002</v>
      </c>
      <c r="M28" s="17">
        <v>1850.4</v>
      </c>
      <c r="N28" s="17">
        <v>2045.7</v>
      </c>
      <c r="O28" s="17">
        <v>2061.8000000000002</v>
      </c>
      <c r="P28" s="17">
        <v>3470.6</v>
      </c>
      <c r="Q28" s="17">
        <v>3392.1</v>
      </c>
      <c r="R28" s="17">
        <v>2880.9</v>
      </c>
      <c r="S28" s="17">
        <v>2590.1999999999998</v>
      </c>
      <c r="T28" s="17">
        <v>2026.7</v>
      </c>
      <c r="U28" s="17">
        <v>6426.6</v>
      </c>
      <c r="V28" s="17">
        <v>5563.8</v>
      </c>
      <c r="W28" s="17">
        <v>4755.2</v>
      </c>
      <c r="X28" s="17">
        <v>6477.8</v>
      </c>
      <c r="Y28" s="17">
        <v>4485.2</v>
      </c>
      <c r="Z28" s="17">
        <v>1080.3</v>
      </c>
      <c r="AA28" s="17">
        <v>3222.6</v>
      </c>
      <c r="AB28" s="17">
        <v>7499.3</v>
      </c>
      <c r="AC28" s="17">
        <v>6822.2</v>
      </c>
      <c r="AD28" s="17">
        <v>5794.1</v>
      </c>
      <c r="AE28" s="17">
        <v>6002.3</v>
      </c>
      <c r="AF28" s="17">
        <v>2347.3000000000002</v>
      </c>
      <c r="AG28" s="17">
        <v>6494.3</v>
      </c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s="30" customFormat="1" x14ac:dyDescent="0.2">
      <c r="A29" s="34" t="s">
        <v>48</v>
      </c>
      <c r="B29" s="34"/>
      <c r="C29" s="63" t="s">
        <v>22</v>
      </c>
      <c r="D29" s="55">
        <f t="shared" si="2"/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  <c r="IW29" s="56"/>
      <c r="IX29" s="56"/>
      <c r="IY29" s="56"/>
      <c r="IZ29" s="56"/>
      <c r="JA29" s="56"/>
      <c r="JB29" s="56"/>
      <c r="JC29" s="56"/>
      <c r="JD29" s="56"/>
      <c r="JE29" s="56"/>
      <c r="JF29" s="56"/>
      <c r="JG29" s="56"/>
      <c r="JH29" s="56"/>
      <c r="JI29" s="56"/>
      <c r="JJ29" s="56"/>
      <c r="JK29" s="56"/>
      <c r="JL29" s="56"/>
      <c r="JM29" s="56"/>
      <c r="JN29" s="56"/>
      <c r="JO29" s="56"/>
      <c r="JP29" s="56"/>
      <c r="JQ29" s="56"/>
      <c r="JR29" s="56"/>
      <c r="JS29" s="56"/>
      <c r="JT29" s="56"/>
      <c r="JU29" s="56"/>
      <c r="JV29" s="56"/>
      <c r="JW29" s="56"/>
      <c r="JX29" s="56"/>
      <c r="JY29" s="56"/>
      <c r="JZ29" s="56"/>
      <c r="KA29" s="56"/>
      <c r="KB29" s="56"/>
      <c r="KC29" s="56"/>
      <c r="KD29" s="56"/>
      <c r="KE29" s="56"/>
      <c r="KF29" s="56"/>
      <c r="KG29" s="56"/>
      <c r="KH29" s="56"/>
      <c r="KI29" s="56"/>
      <c r="KJ29" s="56"/>
      <c r="KK29" s="56"/>
      <c r="KL29" s="56"/>
      <c r="KM29" s="56"/>
      <c r="KN29" s="56"/>
      <c r="KO29" s="56"/>
      <c r="KP29" s="56"/>
      <c r="KQ29" s="56"/>
      <c r="KR29" s="56"/>
      <c r="KS29" s="56"/>
      <c r="KT29" s="56"/>
      <c r="KU29" s="56"/>
      <c r="KV29" s="56"/>
      <c r="KW29" s="56"/>
      <c r="KX29" s="56"/>
      <c r="KY29" s="56"/>
      <c r="KZ29" s="56"/>
      <c r="LA29" s="56"/>
      <c r="LB29" s="56"/>
      <c r="LC29" s="56"/>
      <c r="LD29" s="56"/>
      <c r="LE29" s="56"/>
      <c r="LF29" s="56"/>
      <c r="LG29" s="56"/>
      <c r="LH29" s="56"/>
      <c r="LI29" s="56"/>
      <c r="LJ29" s="56"/>
      <c r="LK29" s="56"/>
      <c r="LL29" s="56"/>
      <c r="LM29" s="56"/>
      <c r="LN29" s="56"/>
      <c r="LO29" s="56"/>
      <c r="LP29" s="56"/>
      <c r="LQ29" s="56"/>
      <c r="LR29" s="56"/>
      <c r="LS29" s="56"/>
      <c r="LT29" s="56"/>
      <c r="LU29" s="56"/>
      <c r="LV29" s="56"/>
      <c r="LW29" s="56"/>
      <c r="LX29" s="56"/>
      <c r="LY29" s="56"/>
      <c r="LZ29" s="56"/>
      <c r="MA29" s="56"/>
      <c r="MB29" s="56"/>
      <c r="MC29" s="56"/>
      <c r="MD29" s="56"/>
      <c r="ME29" s="56"/>
      <c r="MF29" s="56"/>
      <c r="MG29" s="56"/>
      <c r="MH29" s="56"/>
      <c r="MI29" s="56"/>
      <c r="MJ29" s="56"/>
      <c r="MK29" s="56"/>
      <c r="ML29" s="56"/>
      <c r="MM29" s="56"/>
      <c r="MN29" s="56"/>
      <c r="MO29" s="56"/>
      <c r="MP29" s="56"/>
      <c r="MQ29" s="56"/>
      <c r="MR29" s="56"/>
      <c r="MS29" s="56"/>
      <c r="MT29" s="56"/>
      <c r="MU29" s="56"/>
      <c r="MV29" s="56"/>
      <c r="MW29" s="56"/>
      <c r="MX29" s="56"/>
      <c r="MY29" s="56"/>
      <c r="MZ29" s="56"/>
      <c r="NA29" s="56"/>
      <c r="NB29" s="56"/>
      <c r="NC29" s="56"/>
      <c r="ND29" s="56"/>
      <c r="NE29" s="56"/>
      <c r="NF29" s="56"/>
      <c r="NG29" s="56"/>
      <c r="NH29" s="56"/>
      <c r="NI29" s="56"/>
      <c r="NJ29" s="56"/>
      <c r="NK29" s="56"/>
      <c r="NL29" s="56"/>
      <c r="NM29" s="56"/>
      <c r="NN29" s="56"/>
      <c r="NO29" s="56"/>
      <c r="NP29" s="56"/>
      <c r="NQ29" s="56"/>
      <c r="NR29" s="56"/>
      <c r="NS29" s="56"/>
      <c r="NT29" s="56"/>
      <c r="NU29" s="56"/>
      <c r="NV29" s="56"/>
      <c r="NW29" s="56"/>
      <c r="NX29" s="56"/>
      <c r="NY29" s="56"/>
      <c r="NZ29" s="56"/>
      <c r="OA29" s="56"/>
      <c r="OB29" s="56"/>
      <c r="OC29" s="56"/>
      <c r="OD29" s="56"/>
      <c r="OE29" s="56"/>
      <c r="OF29" s="56"/>
      <c r="OG29" s="56"/>
      <c r="OH29" s="56"/>
      <c r="OI29" s="56"/>
      <c r="OJ29" s="56"/>
      <c r="OK29" s="56"/>
      <c r="OL29" s="56"/>
      <c r="OM29" s="56"/>
      <c r="ON29" s="56"/>
      <c r="OO29" s="56"/>
      <c r="OP29" s="56"/>
      <c r="OQ29" s="56"/>
      <c r="OR29" s="56"/>
      <c r="OS29" s="56"/>
      <c r="OT29" s="56"/>
      <c r="OU29" s="56"/>
      <c r="OV29" s="56"/>
      <c r="OW29" s="56"/>
      <c r="OX29" s="56"/>
      <c r="OY29" s="56"/>
      <c r="OZ29" s="56"/>
      <c r="PA29" s="56"/>
      <c r="PB29" s="56"/>
      <c r="PC29" s="56"/>
      <c r="PD29" s="56"/>
      <c r="PE29" s="56"/>
      <c r="PF29" s="56"/>
      <c r="PG29" s="56"/>
      <c r="PH29" s="56"/>
      <c r="PI29" s="56"/>
      <c r="PJ29" s="56"/>
      <c r="PK29" s="56"/>
      <c r="PL29" s="56"/>
      <c r="PM29" s="56"/>
      <c r="PN29" s="56"/>
      <c r="PO29" s="56"/>
      <c r="PP29" s="56"/>
      <c r="PQ29" s="56"/>
      <c r="PR29" s="56"/>
      <c r="PS29" s="56"/>
      <c r="PT29" s="56"/>
      <c r="PU29" s="56"/>
      <c r="PV29" s="56"/>
      <c r="PW29" s="56"/>
      <c r="PX29" s="56"/>
      <c r="PY29" s="56"/>
      <c r="PZ29" s="56"/>
      <c r="QA29" s="56"/>
      <c r="QB29" s="56"/>
      <c r="QC29" s="56"/>
      <c r="QD29" s="56"/>
      <c r="QE29" s="56"/>
      <c r="QF29" s="56"/>
      <c r="QG29" s="56"/>
      <c r="QH29" s="56"/>
      <c r="QI29" s="56"/>
      <c r="QJ29" s="56"/>
      <c r="QK29" s="56"/>
      <c r="QL29" s="56"/>
      <c r="QM29" s="56"/>
      <c r="QN29" s="56"/>
      <c r="QO29" s="56"/>
      <c r="QP29" s="56"/>
      <c r="QQ29" s="56"/>
      <c r="QR29" s="56"/>
      <c r="QS29" s="56"/>
      <c r="QT29" s="56"/>
      <c r="QU29" s="56"/>
      <c r="QV29" s="56"/>
      <c r="QW29" s="56"/>
      <c r="QX29" s="56"/>
      <c r="QY29" s="56"/>
      <c r="QZ29" s="56"/>
      <c r="RA29" s="56"/>
      <c r="RB29" s="56"/>
      <c r="RC29" s="56"/>
      <c r="RD29" s="56"/>
      <c r="RE29" s="56"/>
      <c r="RF29" s="56"/>
      <c r="RG29" s="56"/>
      <c r="RH29" s="56"/>
      <c r="RI29" s="56"/>
      <c r="RJ29" s="56"/>
      <c r="RK29" s="56"/>
      <c r="RL29" s="56"/>
      <c r="RM29" s="56"/>
      <c r="RN29" s="56"/>
      <c r="RO29" s="56"/>
      <c r="RP29" s="56"/>
      <c r="RQ29" s="56"/>
      <c r="RR29" s="56"/>
      <c r="RS29" s="56"/>
      <c r="RT29" s="56"/>
      <c r="RU29" s="56"/>
      <c r="RV29" s="56"/>
      <c r="RW29" s="56"/>
      <c r="RX29" s="56"/>
      <c r="RY29" s="56"/>
      <c r="RZ29" s="56"/>
      <c r="SA29" s="56"/>
      <c r="SB29" s="56"/>
      <c r="SC29" s="56"/>
      <c r="SD29" s="56"/>
      <c r="SE29" s="56"/>
      <c r="SF29" s="56"/>
      <c r="SG29" s="56"/>
      <c r="SH29" s="56"/>
      <c r="SI29" s="56"/>
      <c r="SJ29" s="56"/>
      <c r="SK29" s="56"/>
    </row>
    <row r="30" spans="1:505" x14ac:dyDescent="0.2">
      <c r="C30" s="41" t="s">
        <v>118</v>
      </c>
      <c r="D30" s="55">
        <f t="shared" si="2"/>
        <v>227940.30000000002</v>
      </c>
      <c r="E30" s="17">
        <v>16699.2</v>
      </c>
      <c r="F30" s="17">
        <v>9846.4</v>
      </c>
      <c r="G30" s="17">
        <v>3001.9</v>
      </c>
      <c r="H30" s="17">
        <v>3079.8</v>
      </c>
      <c r="I30" s="17">
        <v>13308</v>
      </c>
      <c r="J30" s="17">
        <v>12781.8</v>
      </c>
      <c r="K30" s="17">
        <v>17817.900000000001</v>
      </c>
      <c r="L30" s="17">
        <v>3197.1</v>
      </c>
      <c r="M30" s="17">
        <v>273.3</v>
      </c>
      <c r="N30" s="17">
        <v>9455.5</v>
      </c>
      <c r="O30" s="17">
        <v>273.3</v>
      </c>
      <c r="P30" s="17">
        <v>11047.1</v>
      </c>
      <c r="Q30" s="17">
        <v>15622.6</v>
      </c>
      <c r="R30" s="17">
        <v>10291.4</v>
      </c>
      <c r="S30" s="17">
        <v>273.3</v>
      </c>
      <c r="T30" s="17">
        <v>11157.6</v>
      </c>
      <c r="U30" s="17">
        <v>4969</v>
      </c>
      <c r="V30" s="17">
        <v>11174.3</v>
      </c>
      <c r="W30" s="17">
        <v>13949.7</v>
      </c>
      <c r="X30" s="17">
        <v>5369.8</v>
      </c>
      <c r="Y30" s="17">
        <v>5240.1000000000004</v>
      </c>
      <c r="Z30" s="17">
        <v>5264.1</v>
      </c>
      <c r="AA30" s="17">
        <v>3416.8</v>
      </c>
      <c r="AB30" s="17">
        <v>16425.5</v>
      </c>
      <c r="AC30" s="17">
        <v>5036.6000000000004</v>
      </c>
      <c r="AD30" s="17">
        <v>6791.2</v>
      </c>
      <c r="AE30" s="17">
        <v>8842.2999999999993</v>
      </c>
      <c r="AF30" s="17">
        <v>0</v>
      </c>
      <c r="AG30" s="17">
        <v>3334.7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91954.89999999998</v>
      </c>
      <c r="E31" s="17">
        <v>6859.3</v>
      </c>
      <c r="F31" s="17">
        <v>3833.8</v>
      </c>
      <c r="G31" s="17">
        <v>1504.5</v>
      </c>
      <c r="H31" s="17">
        <v>1036.0999999999999</v>
      </c>
      <c r="I31" s="17">
        <v>2550.8000000000002</v>
      </c>
      <c r="J31" s="17">
        <v>2152.9</v>
      </c>
      <c r="K31" s="17">
        <v>4502.8999999999996</v>
      </c>
      <c r="L31" s="17">
        <v>1143.5</v>
      </c>
      <c r="M31" s="17">
        <v>804.9</v>
      </c>
      <c r="N31" s="17">
        <v>2725.8</v>
      </c>
      <c r="O31" s="17">
        <v>0</v>
      </c>
      <c r="P31" s="17">
        <v>2106.8000000000002</v>
      </c>
      <c r="Q31" s="17">
        <v>4426.7</v>
      </c>
      <c r="R31" s="17">
        <v>5770.9</v>
      </c>
      <c r="S31" s="17">
        <v>1220.2</v>
      </c>
      <c r="T31" s="17">
        <v>2253.6</v>
      </c>
      <c r="U31" s="17">
        <v>3006.3</v>
      </c>
      <c r="V31" s="17">
        <v>4328.7</v>
      </c>
      <c r="W31" s="17">
        <v>4876.6000000000004</v>
      </c>
      <c r="X31" s="17">
        <v>2915.2</v>
      </c>
      <c r="Y31" s="17">
        <v>2554.6</v>
      </c>
      <c r="Z31" s="17">
        <v>2443.5</v>
      </c>
      <c r="AA31" s="17">
        <v>2261</v>
      </c>
      <c r="AB31" s="17">
        <v>7704</v>
      </c>
      <c r="AC31" s="17">
        <v>2968.7</v>
      </c>
      <c r="AD31" s="17">
        <v>4071.4</v>
      </c>
      <c r="AE31" s="17">
        <v>4743.1000000000004</v>
      </c>
      <c r="AF31" s="17">
        <v>3440.2</v>
      </c>
      <c r="AG31" s="17">
        <v>3748.9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-7767067.6000000006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-7767067.6000000006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-7767067.6000000006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3590.9999999999986</v>
      </c>
      <c r="E38" s="17">
        <v>142.19999999999999</v>
      </c>
      <c r="F38" s="17">
        <v>142.19999999999999</v>
      </c>
      <c r="G38" s="17">
        <v>75.400000000000006</v>
      </c>
      <c r="H38" s="17">
        <v>142.19999999999999</v>
      </c>
      <c r="I38" s="17">
        <v>142.19999999999999</v>
      </c>
      <c r="J38" s="17">
        <v>142.19999999999999</v>
      </c>
      <c r="K38" s="17">
        <v>142.19999999999999</v>
      </c>
      <c r="L38" s="17">
        <v>75.400000000000006</v>
      </c>
      <c r="M38" s="17">
        <v>42.4</v>
      </c>
      <c r="N38" s="17">
        <v>142.19999999999999</v>
      </c>
      <c r="O38" s="17">
        <v>42.4</v>
      </c>
      <c r="P38" s="17">
        <v>142.19999999999999</v>
      </c>
      <c r="Q38" s="17">
        <v>142.19999999999999</v>
      </c>
      <c r="R38" s="17">
        <v>142.19999999999999</v>
      </c>
      <c r="S38" s="17">
        <v>42.4</v>
      </c>
      <c r="T38" s="17">
        <v>142.19999999999999</v>
      </c>
      <c r="U38" s="17">
        <v>142.19999999999999</v>
      </c>
      <c r="V38" s="17">
        <v>142.19999999999999</v>
      </c>
      <c r="W38" s="17">
        <v>142.19999999999999</v>
      </c>
      <c r="X38" s="17">
        <v>142.19999999999999</v>
      </c>
      <c r="Y38" s="17">
        <v>142.19999999999999</v>
      </c>
      <c r="Z38" s="17">
        <v>142.19999999999999</v>
      </c>
      <c r="AA38" s="17">
        <v>142.19999999999999</v>
      </c>
      <c r="AB38" s="17">
        <v>142.19999999999999</v>
      </c>
      <c r="AC38" s="17">
        <v>142.19999999999999</v>
      </c>
      <c r="AD38" s="17">
        <v>142.19999999999999</v>
      </c>
      <c r="AE38" s="17">
        <v>142.19999999999999</v>
      </c>
      <c r="AF38" s="17">
        <v>42.4</v>
      </c>
      <c r="AG38" s="17">
        <v>142.19999999999999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-7770658.6000000006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Z41" sqref="Z41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61" priority="6" operator="lessThan">
      <formula>0</formula>
    </cfRule>
  </conditionalFormatting>
  <conditionalFormatting sqref="SD7:SK7">
    <cfRule type="cellIs" dxfId="60" priority="5" operator="lessThan">
      <formula>0</formula>
    </cfRule>
  </conditionalFormatting>
  <conditionalFormatting sqref="C7:C29 C32:C38">
    <cfRule type="duplicateValues" dxfId="59" priority="7"/>
  </conditionalFormatting>
  <conditionalFormatting sqref="C31">
    <cfRule type="duplicateValues" dxfId="58" priority="4"/>
  </conditionalFormatting>
  <conditionalFormatting sqref="C39">
    <cfRule type="duplicateValues" dxfId="57" priority="3"/>
  </conditionalFormatting>
  <conditionalFormatting sqref="D7">
    <cfRule type="cellIs" dxfId="56" priority="2" operator="lessThan">
      <formula>0</formula>
    </cfRule>
  </conditionalFormatting>
  <conditionalFormatting sqref="C30">
    <cfRule type="duplicateValues" dxfId="55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E49" sqref="E49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123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23" si="1">SUM(E15:AG15)</f>
        <v>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 t="shared" si="1"/>
        <v>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1"/>
        <v>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s="30" customFormat="1" x14ac:dyDescent="0.2">
      <c r="A38" s="34" t="s">
        <v>56</v>
      </c>
      <c r="B38" s="34"/>
      <c r="C38" s="67" t="s">
        <v>57</v>
      </c>
      <c r="D38" s="56">
        <f>SUM(E38:AG38)</f>
        <v>0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  <c r="KZ38" s="56"/>
      <c r="LA38" s="56"/>
      <c r="LB38" s="56"/>
      <c r="LC38" s="56"/>
      <c r="LD38" s="56"/>
      <c r="LE38" s="56"/>
      <c r="LF38" s="56"/>
      <c r="LG38" s="56"/>
      <c r="LH38" s="56"/>
      <c r="LI38" s="56"/>
      <c r="LJ38" s="56"/>
      <c r="LK38" s="56"/>
      <c r="LL38" s="56"/>
      <c r="LM38" s="56"/>
      <c r="LN38" s="56"/>
      <c r="LO38" s="56"/>
      <c r="LP38" s="56"/>
      <c r="LQ38" s="56"/>
      <c r="LR38" s="56"/>
      <c r="LS38" s="56"/>
      <c r="LT38" s="56"/>
      <c r="LU38" s="56"/>
      <c r="LV38" s="56"/>
      <c r="LW38" s="56"/>
      <c r="LX38" s="56"/>
      <c r="LY38" s="56"/>
      <c r="LZ38" s="56"/>
      <c r="MA38" s="56"/>
      <c r="MB38" s="56"/>
      <c r="MC38" s="56"/>
      <c r="MD38" s="56"/>
      <c r="ME38" s="56"/>
      <c r="MF38" s="56"/>
      <c r="MG38" s="56"/>
      <c r="MH38" s="56"/>
      <c r="MI38" s="56"/>
      <c r="MJ38" s="56"/>
      <c r="MK38" s="56"/>
      <c r="ML38" s="56"/>
      <c r="MM38" s="56"/>
      <c r="MN38" s="56"/>
      <c r="MO38" s="56"/>
      <c r="MP38" s="56"/>
      <c r="MQ38" s="56"/>
      <c r="MR38" s="56"/>
      <c r="MS38" s="56"/>
      <c r="MT38" s="56"/>
      <c r="MU38" s="56"/>
      <c r="MV38" s="56"/>
      <c r="MW38" s="56"/>
      <c r="MX38" s="56"/>
      <c r="MY38" s="56"/>
      <c r="MZ38" s="56"/>
      <c r="NA38" s="56"/>
      <c r="NB38" s="56"/>
      <c r="NC38" s="56"/>
      <c r="ND38" s="56"/>
      <c r="NE38" s="56"/>
      <c r="NF38" s="56"/>
      <c r="NG38" s="56"/>
      <c r="NH38" s="56"/>
      <c r="NI38" s="56"/>
      <c r="NJ38" s="56"/>
      <c r="NK38" s="56"/>
      <c r="NL38" s="56"/>
      <c r="NM38" s="56"/>
      <c r="NN38" s="56"/>
      <c r="NO38" s="56"/>
      <c r="NP38" s="56"/>
      <c r="NQ38" s="56"/>
      <c r="NR38" s="56"/>
      <c r="NS38" s="56"/>
      <c r="NT38" s="56"/>
      <c r="NU38" s="56"/>
      <c r="NV38" s="56"/>
      <c r="NW38" s="56"/>
      <c r="NX38" s="56"/>
      <c r="NY38" s="56"/>
      <c r="NZ38" s="56"/>
      <c r="OA38" s="56"/>
      <c r="OB38" s="56"/>
      <c r="OC38" s="56"/>
      <c r="OD38" s="56"/>
      <c r="OE38" s="56"/>
      <c r="OF38" s="56"/>
      <c r="OG38" s="56"/>
      <c r="OH38" s="56"/>
      <c r="OI38" s="56"/>
      <c r="OJ38" s="56"/>
      <c r="OK38" s="56"/>
      <c r="OL38" s="56"/>
      <c r="OM38" s="56"/>
      <c r="ON38" s="56"/>
      <c r="OO38" s="56"/>
      <c r="OP38" s="56"/>
      <c r="OQ38" s="56"/>
      <c r="OR38" s="56"/>
      <c r="OS38" s="56"/>
      <c r="OT38" s="56"/>
      <c r="OU38" s="56"/>
      <c r="OV38" s="56"/>
      <c r="OW38" s="56"/>
      <c r="OX38" s="56"/>
      <c r="OY38" s="56"/>
      <c r="OZ38" s="56"/>
      <c r="PA38" s="56"/>
      <c r="PB38" s="56"/>
      <c r="PC38" s="56"/>
      <c r="PD38" s="56"/>
      <c r="PE38" s="56"/>
      <c r="PF38" s="56"/>
      <c r="PG38" s="56"/>
      <c r="PH38" s="56"/>
      <c r="PI38" s="56"/>
      <c r="PJ38" s="56"/>
      <c r="PK38" s="56"/>
      <c r="PL38" s="56"/>
      <c r="PM38" s="56"/>
      <c r="PN38" s="56"/>
      <c r="PO38" s="56"/>
      <c r="PP38" s="56"/>
      <c r="PQ38" s="56"/>
      <c r="PR38" s="56"/>
      <c r="PS38" s="56"/>
      <c r="PT38" s="56"/>
      <c r="PU38" s="56"/>
      <c r="PV38" s="56"/>
      <c r="PW38" s="56"/>
      <c r="PX38" s="56"/>
      <c r="PY38" s="56"/>
      <c r="PZ38" s="56"/>
      <c r="QA38" s="56"/>
      <c r="QB38" s="56"/>
      <c r="QC38" s="56"/>
      <c r="QD38" s="56"/>
      <c r="QE38" s="56"/>
      <c r="QF38" s="56"/>
      <c r="QG38" s="56"/>
      <c r="QH38" s="56"/>
      <c r="QI38" s="56"/>
      <c r="QJ38" s="56"/>
      <c r="QK38" s="56"/>
      <c r="QL38" s="56"/>
      <c r="QM38" s="56"/>
      <c r="QN38" s="56"/>
      <c r="QO38" s="56"/>
      <c r="QP38" s="56"/>
      <c r="QQ38" s="56"/>
      <c r="QR38" s="56"/>
      <c r="QS38" s="56"/>
      <c r="QT38" s="56"/>
      <c r="QU38" s="56"/>
      <c r="QV38" s="56"/>
      <c r="QW38" s="56"/>
      <c r="QX38" s="56"/>
      <c r="QY38" s="56"/>
      <c r="QZ38" s="56"/>
      <c r="RA38" s="56"/>
      <c r="RB38" s="56"/>
      <c r="RC38" s="56"/>
      <c r="RD38" s="56"/>
      <c r="RE38" s="56"/>
      <c r="RF38" s="56"/>
      <c r="RG38" s="56"/>
      <c r="RH38" s="56"/>
      <c r="RI38" s="56"/>
      <c r="RJ38" s="56"/>
      <c r="RK38" s="56"/>
      <c r="RL38" s="56"/>
      <c r="RM38" s="56"/>
      <c r="RN38" s="56"/>
      <c r="RO38" s="56"/>
      <c r="RP38" s="56"/>
      <c r="RQ38" s="56"/>
      <c r="RR38" s="56"/>
      <c r="RS38" s="56"/>
      <c r="RT38" s="56"/>
      <c r="RU38" s="56"/>
      <c r="RV38" s="56"/>
      <c r="RW38" s="56"/>
      <c r="RX38" s="56"/>
      <c r="RY38" s="56"/>
      <c r="RZ38" s="56"/>
      <c r="SA38" s="56"/>
      <c r="SB38" s="56"/>
      <c r="SC38" s="56"/>
      <c r="SD38" s="56"/>
      <c r="SE38" s="56"/>
      <c r="SF38" s="56"/>
      <c r="SG38" s="56"/>
      <c r="SH38" s="56"/>
      <c r="SI38" s="56"/>
      <c r="SJ38" s="56"/>
      <c r="SK38" s="56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E49" sqref="E49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54" priority="6" operator="lessThan">
      <formula>0</formula>
    </cfRule>
  </conditionalFormatting>
  <conditionalFormatting sqref="SD7:SK7">
    <cfRule type="cellIs" dxfId="53" priority="5" operator="lessThan">
      <formula>0</formula>
    </cfRule>
  </conditionalFormatting>
  <conditionalFormatting sqref="C7:C29 C32:C38">
    <cfRule type="duplicateValues" dxfId="52" priority="7"/>
  </conditionalFormatting>
  <conditionalFormatting sqref="C31">
    <cfRule type="duplicateValues" dxfId="51" priority="4"/>
  </conditionalFormatting>
  <conditionalFormatting sqref="C39">
    <cfRule type="duplicateValues" dxfId="50" priority="3"/>
  </conditionalFormatting>
  <conditionalFormatting sqref="D7">
    <cfRule type="cellIs" dxfId="49" priority="2" operator="lessThan">
      <formula>0</formula>
    </cfRule>
  </conditionalFormatting>
  <conditionalFormatting sqref="C30">
    <cfRule type="duplicateValues" dxfId="48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AC41" sqref="AC41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16384" width="11.42578125" style="6"/>
  </cols>
  <sheetData>
    <row r="1" spans="1:505" s="2" customFormat="1" ht="47.25" customHeight="1" x14ac:dyDescent="0.2">
      <c r="A1" s="33"/>
      <c r="B1" s="1"/>
      <c r="C1" s="29" t="s">
        <v>124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s="30" customFormat="1" outlineLevel="1" x14ac:dyDescent="0.2">
      <c r="A15" s="34" t="s">
        <v>34</v>
      </c>
      <c r="B15" s="34"/>
      <c r="C15" s="57" t="s">
        <v>8</v>
      </c>
      <c r="D15" s="58">
        <f t="shared" ref="D15:D23" si="1">SUM(E15:AG15)</f>
        <v>0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  <c r="IW15" s="56"/>
      <c r="IX15" s="56"/>
      <c r="IY15" s="56"/>
      <c r="IZ15" s="56"/>
      <c r="JA15" s="56"/>
      <c r="JB15" s="56"/>
      <c r="JC15" s="56"/>
      <c r="JD15" s="56"/>
      <c r="JE15" s="56"/>
      <c r="JF15" s="56"/>
      <c r="JG15" s="56"/>
      <c r="JH15" s="56"/>
      <c r="JI15" s="56"/>
      <c r="JJ15" s="56"/>
      <c r="JK15" s="56"/>
      <c r="JL15" s="56"/>
      <c r="JM15" s="56"/>
      <c r="JN15" s="56"/>
      <c r="JO15" s="56"/>
      <c r="JP15" s="56"/>
      <c r="JQ15" s="56"/>
      <c r="JR15" s="56"/>
      <c r="JS15" s="56"/>
      <c r="JT15" s="56"/>
      <c r="JU15" s="56"/>
      <c r="JV15" s="56"/>
      <c r="JW15" s="56"/>
      <c r="JX15" s="56"/>
      <c r="JY15" s="56"/>
      <c r="JZ15" s="56"/>
      <c r="KA15" s="56"/>
      <c r="KB15" s="56"/>
      <c r="KC15" s="56"/>
      <c r="KD15" s="56"/>
      <c r="KE15" s="56"/>
      <c r="KF15" s="56"/>
      <c r="KG15" s="56"/>
      <c r="KH15" s="56"/>
      <c r="KI15" s="56"/>
      <c r="KJ15" s="56"/>
      <c r="KK15" s="56"/>
      <c r="KL15" s="56"/>
      <c r="KM15" s="56"/>
      <c r="KN15" s="56"/>
      <c r="KO15" s="56"/>
      <c r="KP15" s="56"/>
      <c r="KQ15" s="56"/>
      <c r="KR15" s="56"/>
      <c r="KS15" s="56"/>
      <c r="KT15" s="56"/>
      <c r="KU15" s="56"/>
      <c r="KV15" s="56"/>
      <c r="KW15" s="56"/>
      <c r="KX15" s="56"/>
      <c r="KY15" s="56"/>
      <c r="KZ15" s="56"/>
      <c r="LA15" s="56"/>
      <c r="LB15" s="56"/>
      <c r="LC15" s="56"/>
      <c r="LD15" s="56"/>
      <c r="LE15" s="56"/>
      <c r="LF15" s="56"/>
      <c r="LG15" s="56"/>
      <c r="LH15" s="56"/>
      <c r="LI15" s="56"/>
      <c r="LJ15" s="56"/>
      <c r="LK15" s="56"/>
      <c r="LL15" s="56"/>
      <c r="LM15" s="56"/>
      <c r="LN15" s="56"/>
      <c r="LO15" s="56"/>
      <c r="LP15" s="56"/>
      <c r="LQ15" s="56"/>
      <c r="LR15" s="56"/>
      <c r="LS15" s="56"/>
      <c r="LT15" s="56"/>
      <c r="LU15" s="56"/>
      <c r="LV15" s="56"/>
      <c r="LW15" s="56"/>
      <c r="LX15" s="56"/>
      <c r="LY15" s="56"/>
      <c r="LZ15" s="56"/>
      <c r="MA15" s="56"/>
      <c r="MB15" s="56"/>
      <c r="MC15" s="56"/>
      <c r="MD15" s="56"/>
      <c r="ME15" s="56"/>
      <c r="MF15" s="56"/>
      <c r="MG15" s="56"/>
      <c r="MH15" s="56"/>
      <c r="MI15" s="56"/>
      <c r="MJ15" s="56"/>
      <c r="MK15" s="56"/>
      <c r="ML15" s="56"/>
      <c r="MM15" s="56"/>
      <c r="MN15" s="56"/>
      <c r="MO15" s="56"/>
      <c r="MP15" s="56"/>
      <c r="MQ15" s="56"/>
      <c r="MR15" s="56"/>
      <c r="MS15" s="56"/>
      <c r="MT15" s="56"/>
      <c r="MU15" s="56"/>
      <c r="MV15" s="56"/>
      <c r="MW15" s="56"/>
      <c r="MX15" s="56"/>
      <c r="MY15" s="56"/>
      <c r="MZ15" s="56"/>
      <c r="NA15" s="56"/>
      <c r="NB15" s="56"/>
      <c r="NC15" s="56"/>
      <c r="ND15" s="56"/>
      <c r="NE15" s="56"/>
      <c r="NF15" s="56"/>
      <c r="NG15" s="56"/>
      <c r="NH15" s="56"/>
      <c r="NI15" s="56"/>
      <c r="NJ15" s="56"/>
      <c r="NK15" s="56"/>
      <c r="NL15" s="56"/>
      <c r="NM15" s="56"/>
      <c r="NN15" s="56"/>
      <c r="NO15" s="56"/>
      <c r="NP15" s="56"/>
      <c r="NQ15" s="56"/>
      <c r="NR15" s="56"/>
      <c r="NS15" s="56"/>
      <c r="NT15" s="56"/>
      <c r="NU15" s="56"/>
      <c r="NV15" s="56"/>
      <c r="NW15" s="56"/>
      <c r="NX15" s="56"/>
      <c r="NY15" s="56"/>
      <c r="NZ15" s="56"/>
      <c r="OA15" s="56"/>
      <c r="OB15" s="56"/>
      <c r="OC15" s="56"/>
      <c r="OD15" s="56"/>
      <c r="OE15" s="56"/>
      <c r="OF15" s="56"/>
      <c r="OG15" s="56"/>
      <c r="OH15" s="56"/>
      <c r="OI15" s="56"/>
      <c r="OJ15" s="56"/>
      <c r="OK15" s="56"/>
      <c r="OL15" s="56"/>
      <c r="OM15" s="56"/>
      <c r="ON15" s="56"/>
      <c r="OO15" s="56"/>
      <c r="OP15" s="56"/>
      <c r="OQ15" s="56"/>
      <c r="OR15" s="56"/>
      <c r="OS15" s="56"/>
      <c r="OT15" s="56"/>
      <c r="OU15" s="56"/>
      <c r="OV15" s="56"/>
      <c r="OW15" s="56"/>
      <c r="OX15" s="56"/>
      <c r="OY15" s="56"/>
      <c r="OZ15" s="56"/>
      <c r="PA15" s="56"/>
      <c r="PB15" s="56"/>
      <c r="PC15" s="56"/>
      <c r="PD15" s="56"/>
      <c r="PE15" s="56"/>
      <c r="PF15" s="56"/>
      <c r="PG15" s="56"/>
      <c r="PH15" s="56"/>
      <c r="PI15" s="56"/>
      <c r="PJ15" s="56"/>
      <c r="PK15" s="56"/>
      <c r="PL15" s="56"/>
      <c r="PM15" s="56"/>
      <c r="PN15" s="56"/>
      <c r="PO15" s="56"/>
      <c r="PP15" s="56"/>
      <c r="PQ15" s="56"/>
      <c r="PR15" s="56"/>
      <c r="PS15" s="56"/>
      <c r="PT15" s="56"/>
      <c r="PU15" s="56"/>
      <c r="PV15" s="56"/>
      <c r="PW15" s="56"/>
      <c r="PX15" s="56"/>
      <c r="PY15" s="56"/>
      <c r="PZ15" s="56"/>
      <c r="QA15" s="56"/>
      <c r="QB15" s="56"/>
      <c r="QC15" s="56"/>
      <c r="QD15" s="56"/>
      <c r="QE15" s="56"/>
      <c r="QF15" s="56"/>
      <c r="QG15" s="56"/>
      <c r="QH15" s="56"/>
      <c r="QI15" s="56"/>
      <c r="QJ15" s="56"/>
      <c r="QK15" s="56"/>
      <c r="QL15" s="56"/>
      <c r="QM15" s="56"/>
      <c r="QN15" s="56"/>
      <c r="QO15" s="56"/>
      <c r="QP15" s="56"/>
      <c r="QQ15" s="56"/>
      <c r="QR15" s="56"/>
      <c r="QS15" s="56"/>
      <c r="QT15" s="56"/>
      <c r="QU15" s="56"/>
      <c r="QV15" s="56"/>
      <c r="QW15" s="56"/>
      <c r="QX15" s="56"/>
      <c r="QY15" s="56"/>
      <c r="QZ15" s="56"/>
      <c r="RA15" s="56"/>
      <c r="RB15" s="56"/>
      <c r="RC15" s="56"/>
      <c r="RD15" s="56"/>
      <c r="RE15" s="56"/>
      <c r="RF15" s="56"/>
      <c r="RG15" s="56"/>
      <c r="RH15" s="56"/>
      <c r="RI15" s="56"/>
      <c r="RJ15" s="56"/>
      <c r="RK15" s="56"/>
      <c r="RL15" s="56"/>
      <c r="RM15" s="56"/>
      <c r="RN15" s="56"/>
      <c r="RO15" s="56"/>
      <c r="RP15" s="56"/>
      <c r="RQ15" s="56"/>
      <c r="RR15" s="56"/>
      <c r="RS15" s="56"/>
      <c r="RT15" s="56"/>
      <c r="RU15" s="56"/>
      <c r="RV15" s="56"/>
      <c r="RW15" s="56"/>
      <c r="RX15" s="56"/>
      <c r="RY15" s="56"/>
      <c r="RZ15" s="56"/>
      <c r="SA15" s="56"/>
      <c r="SB15" s="56"/>
      <c r="SC15" s="56"/>
      <c r="SD15" s="56"/>
      <c r="SE15" s="56"/>
      <c r="SF15" s="56"/>
      <c r="SG15" s="56"/>
      <c r="SH15" s="56"/>
      <c r="SI15" s="56"/>
      <c r="SJ15" s="56"/>
      <c r="SK15" s="56"/>
    </row>
    <row r="16" spans="1:505" s="30" customFormat="1" outlineLevel="1" x14ac:dyDescent="0.2">
      <c r="A16" s="34" t="s">
        <v>35</v>
      </c>
      <c r="B16" s="34"/>
      <c r="C16" s="57" t="s">
        <v>9</v>
      </c>
      <c r="D16" s="58">
        <f t="shared" si="1"/>
        <v>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  <c r="IW16" s="56"/>
      <c r="IX16" s="56"/>
      <c r="IY16" s="56"/>
      <c r="IZ16" s="56"/>
      <c r="JA16" s="56"/>
      <c r="JB16" s="56"/>
      <c r="JC16" s="56"/>
      <c r="JD16" s="56"/>
      <c r="JE16" s="56"/>
      <c r="JF16" s="56"/>
      <c r="JG16" s="56"/>
      <c r="JH16" s="56"/>
      <c r="JI16" s="56"/>
      <c r="JJ16" s="56"/>
      <c r="JK16" s="56"/>
      <c r="JL16" s="56"/>
      <c r="JM16" s="56"/>
      <c r="JN16" s="56"/>
      <c r="JO16" s="56"/>
      <c r="JP16" s="56"/>
      <c r="JQ16" s="56"/>
      <c r="JR16" s="56"/>
      <c r="JS16" s="56"/>
      <c r="JT16" s="56"/>
      <c r="JU16" s="56"/>
      <c r="JV16" s="56"/>
      <c r="JW16" s="56"/>
      <c r="JX16" s="56"/>
      <c r="JY16" s="56"/>
      <c r="JZ16" s="56"/>
      <c r="KA16" s="56"/>
      <c r="KB16" s="56"/>
      <c r="KC16" s="56"/>
      <c r="KD16" s="56"/>
      <c r="KE16" s="56"/>
      <c r="KF16" s="56"/>
      <c r="KG16" s="56"/>
      <c r="KH16" s="56"/>
      <c r="KI16" s="56"/>
      <c r="KJ16" s="56"/>
      <c r="KK16" s="56"/>
      <c r="KL16" s="56"/>
      <c r="KM16" s="56"/>
      <c r="KN16" s="56"/>
      <c r="KO16" s="56"/>
      <c r="KP16" s="56"/>
      <c r="KQ16" s="56"/>
      <c r="KR16" s="56"/>
      <c r="KS16" s="56"/>
      <c r="KT16" s="56"/>
      <c r="KU16" s="56"/>
      <c r="KV16" s="56"/>
      <c r="KW16" s="56"/>
      <c r="KX16" s="56"/>
      <c r="KY16" s="56"/>
      <c r="KZ16" s="56"/>
      <c r="LA16" s="56"/>
      <c r="LB16" s="56"/>
      <c r="LC16" s="56"/>
      <c r="LD16" s="56"/>
      <c r="LE16" s="56"/>
      <c r="LF16" s="56"/>
      <c r="LG16" s="56"/>
      <c r="LH16" s="56"/>
      <c r="LI16" s="56"/>
      <c r="LJ16" s="56"/>
      <c r="LK16" s="56"/>
      <c r="LL16" s="56"/>
      <c r="LM16" s="56"/>
      <c r="LN16" s="56"/>
      <c r="LO16" s="56"/>
      <c r="LP16" s="56"/>
      <c r="LQ16" s="56"/>
      <c r="LR16" s="56"/>
      <c r="LS16" s="56"/>
      <c r="LT16" s="56"/>
      <c r="LU16" s="56"/>
      <c r="LV16" s="56"/>
      <c r="LW16" s="56"/>
      <c r="LX16" s="56"/>
      <c r="LY16" s="56"/>
      <c r="LZ16" s="56"/>
      <c r="MA16" s="56"/>
      <c r="MB16" s="56"/>
      <c r="MC16" s="56"/>
      <c r="MD16" s="56"/>
      <c r="ME16" s="56"/>
      <c r="MF16" s="56"/>
      <c r="MG16" s="56"/>
      <c r="MH16" s="56"/>
      <c r="MI16" s="56"/>
      <c r="MJ16" s="56"/>
      <c r="MK16" s="56"/>
      <c r="ML16" s="56"/>
      <c r="MM16" s="56"/>
      <c r="MN16" s="56"/>
      <c r="MO16" s="56"/>
      <c r="MP16" s="56"/>
      <c r="MQ16" s="56"/>
      <c r="MR16" s="56"/>
      <c r="MS16" s="56"/>
      <c r="MT16" s="56"/>
      <c r="MU16" s="56"/>
      <c r="MV16" s="56"/>
      <c r="MW16" s="56"/>
      <c r="MX16" s="56"/>
      <c r="MY16" s="56"/>
      <c r="MZ16" s="56"/>
      <c r="NA16" s="56"/>
      <c r="NB16" s="56"/>
      <c r="NC16" s="56"/>
      <c r="ND16" s="56"/>
      <c r="NE16" s="56"/>
      <c r="NF16" s="56"/>
      <c r="NG16" s="56"/>
      <c r="NH16" s="56"/>
      <c r="NI16" s="56"/>
      <c r="NJ16" s="56"/>
      <c r="NK16" s="56"/>
      <c r="NL16" s="56"/>
      <c r="NM16" s="56"/>
      <c r="NN16" s="56"/>
      <c r="NO16" s="56"/>
      <c r="NP16" s="56"/>
      <c r="NQ16" s="56"/>
      <c r="NR16" s="56"/>
      <c r="NS16" s="56"/>
      <c r="NT16" s="56"/>
      <c r="NU16" s="56"/>
      <c r="NV16" s="56"/>
      <c r="NW16" s="56"/>
      <c r="NX16" s="56"/>
      <c r="NY16" s="56"/>
      <c r="NZ16" s="56"/>
      <c r="OA16" s="56"/>
      <c r="OB16" s="56"/>
      <c r="OC16" s="56"/>
      <c r="OD16" s="56"/>
      <c r="OE16" s="56"/>
      <c r="OF16" s="56"/>
      <c r="OG16" s="56"/>
      <c r="OH16" s="56"/>
      <c r="OI16" s="56"/>
      <c r="OJ16" s="56"/>
      <c r="OK16" s="56"/>
      <c r="OL16" s="56"/>
      <c r="OM16" s="56"/>
      <c r="ON16" s="56"/>
      <c r="OO16" s="56"/>
      <c r="OP16" s="56"/>
      <c r="OQ16" s="56"/>
      <c r="OR16" s="56"/>
      <c r="OS16" s="56"/>
      <c r="OT16" s="56"/>
      <c r="OU16" s="56"/>
      <c r="OV16" s="56"/>
      <c r="OW16" s="56"/>
      <c r="OX16" s="56"/>
      <c r="OY16" s="56"/>
      <c r="OZ16" s="56"/>
      <c r="PA16" s="56"/>
      <c r="PB16" s="56"/>
      <c r="PC16" s="56"/>
      <c r="PD16" s="56"/>
      <c r="PE16" s="56"/>
      <c r="PF16" s="56"/>
      <c r="PG16" s="56"/>
      <c r="PH16" s="56"/>
      <c r="PI16" s="56"/>
      <c r="PJ16" s="56"/>
      <c r="PK16" s="56"/>
      <c r="PL16" s="56"/>
      <c r="PM16" s="56"/>
      <c r="PN16" s="56"/>
      <c r="PO16" s="56"/>
      <c r="PP16" s="56"/>
      <c r="PQ16" s="56"/>
      <c r="PR16" s="56"/>
      <c r="PS16" s="56"/>
      <c r="PT16" s="56"/>
      <c r="PU16" s="56"/>
      <c r="PV16" s="56"/>
      <c r="PW16" s="56"/>
      <c r="PX16" s="56"/>
      <c r="PY16" s="56"/>
      <c r="PZ16" s="56"/>
      <c r="QA16" s="56"/>
      <c r="QB16" s="56"/>
      <c r="QC16" s="56"/>
      <c r="QD16" s="56"/>
      <c r="QE16" s="56"/>
      <c r="QF16" s="56"/>
      <c r="QG16" s="56"/>
      <c r="QH16" s="56"/>
      <c r="QI16" s="56"/>
      <c r="QJ16" s="56"/>
      <c r="QK16" s="56"/>
      <c r="QL16" s="56"/>
      <c r="QM16" s="56"/>
      <c r="QN16" s="56"/>
      <c r="QO16" s="56"/>
      <c r="QP16" s="56"/>
      <c r="QQ16" s="56"/>
      <c r="QR16" s="56"/>
      <c r="QS16" s="56"/>
      <c r="QT16" s="56"/>
      <c r="QU16" s="56"/>
      <c r="QV16" s="56"/>
      <c r="QW16" s="56"/>
      <c r="QX16" s="56"/>
      <c r="QY16" s="56"/>
      <c r="QZ16" s="56"/>
      <c r="RA16" s="56"/>
      <c r="RB16" s="56"/>
      <c r="RC16" s="56"/>
      <c r="RD16" s="56"/>
      <c r="RE16" s="56"/>
      <c r="RF16" s="56"/>
      <c r="RG16" s="56"/>
      <c r="RH16" s="56"/>
      <c r="RI16" s="56"/>
      <c r="RJ16" s="56"/>
      <c r="RK16" s="56"/>
      <c r="RL16" s="56"/>
      <c r="RM16" s="56"/>
      <c r="RN16" s="56"/>
      <c r="RO16" s="56"/>
      <c r="RP16" s="56"/>
      <c r="RQ16" s="56"/>
      <c r="RR16" s="56"/>
      <c r="RS16" s="56"/>
      <c r="RT16" s="56"/>
      <c r="RU16" s="56"/>
      <c r="RV16" s="56"/>
      <c r="RW16" s="56"/>
      <c r="RX16" s="56"/>
      <c r="RY16" s="56"/>
      <c r="RZ16" s="56"/>
      <c r="SA16" s="56"/>
      <c r="SB16" s="56"/>
      <c r="SC16" s="56"/>
      <c r="SD16" s="56"/>
      <c r="SE16" s="56"/>
      <c r="SF16" s="56"/>
      <c r="SG16" s="56"/>
      <c r="SH16" s="56"/>
      <c r="SI16" s="56"/>
      <c r="SJ16" s="56"/>
      <c r="SK16" s="56"/>
    </row>
    <row r="17" spans="1:505" outlineLevel="1" x14ac:dyDescent="0.2">
      <c r="A17" s="5" t="s">
        <v>36</v>
      </c>
      <c r="C17" s="16" t="s">
        <v>10</v>
      </c>
      <c r="D17" s="58">
        <f t="shared" si="1"/>
        <v>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1"/>
        <v>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AC41" sqref="AC41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47" priority="6" operator="lessThan">
      <formula>0</formula>
    </cfRule>
  </conditionalFormatting>
  <conditionalFormatting sqref="SD7:SK7">
    <cfRule type="cellIs" dxfId="46" priority="5" operator="lessThan">
      <formula>0</formula>
    </cfRule>
  </conditionalFormatting>
  <conditionalFormatting sqref="C7:C29 C32:C38">
    <cfRule type="duplicateValues" dxfId="45" priority="7"/>
  </conditionalFormatting>
  <conditionalFormatting sqref="C31">
    <cfRule type="duplicateValues" dxfId="44" priority="4"/>
  </conditionalFormatting>
  <conditionalFormatting sqref="C39">
    <cfRule type="duplicateValues" dxfId="43" priority="3"/>
  </conditionalFormatting>
  <conditionalFormatting sqref="D7">
    <cfRule type="cellIs" dxfId="42" priority="2" operator="lessThan">
      <formula>0</formula>
    </cfRule>
  </conditionalFormatting>
  <conditionalFormatting sqref="C30">
    <cfRule type="duplicateValues" dxfId="41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SK48"/>
  <sheetViews>
    <sheetView showGridLines="0" workbookViewId="0">
      <pane xSplit="3" ySplit="6" topLeftCell="D8" activePane="bottomRight" state="frozen"/>
      <selection activeCell="D38" sqref="D38"/>
      <selection pane="topRight" activeCell="D38" sqref="D38"/>
      <selection pane="bottomLeft" activeCell="D38" sqref="D38"/>
      <selection pane="bottomRight" activeCell="AA42" sqref="AA42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2.85546875" style="6" bestFit="1" customWidth="1"/>
    <col min="5" max="6" width="12" style="6" bestFit="1" customWidth="1"/>
    <col min="7" max="8" width="11.42578125" style="6"/>
    <col min="9" max="11" width="12" style="6" bestFit="1" customWidth="1"/>
    <col min="12" max="31" width="11.42578125" style="6"/>
    <col min="32" max="32" width="11.42578125" style="105"/>
    <col min="33" max="16384" width="11.42578125" style="6"/>
  </cols>
  <sheetData>
    <row r="1" spans="1:505" s="2" customFormat="1" ht="47.25" customHeight="1" x14ac:dyDescent="0.2">
      <c r="A1" s="33"/>
      <c r="B1" s="1"/>
      <c r="C1" s="29" t="s">
        <v>125</v>
      </c>
      <c r="AF1" s="91"/>
    </row>
    <row r="2" spans="1:505" s="2" customFormat="1" ht="6.75" hidden="1" customHeight="1" x14ac:dyDescent="0.2">
      <c r="A2" s="33"/>
      <c r="B2" s="1"/>
      <c r="C2" s="3"/>
      <c r="AF2" s="91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92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93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94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5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96"/>
      <c r="AG8" s="7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0" customFormat="1" ht="12" x14ac:dyDescent="0.2">
      <c r="A9" s="70" t="s">
        <v>30</v>
      </c>
      <c r="C9" s="71" t="s">
        <v>3</v>
      </c>
      <c r="D9" s="72">
        <f>SUM(E9:AG9)</f>
        <v>0</v>
      </c>
      <c r="E9" s="73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5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2"/>
      <c r="IW9" s="72"/>
      <c r="IX9" s="72"/>
      <c r="IY9" s="72"/>
      <c r="IZ9" s="72"/>
      <c r="JA9" s="72"/>
      <c r="JB9" s="72"/>
      <c r="JC9" s="72"/>
      <c r="JD9" s="72"/>
      <c r="JE9" s="72"/>
      <c r="JF9" s="72"/>
      <c r="JG9" s="72"/>
      <c r="JH9" s="72"/>
      <c r="JI9" s="72"/>
      <c r="JJ9" s="72"/>
      <c r="JK9" s="72"/>
      <c r="JL9" s="72"/>
      <c r="JM9" s="72"/>
      <c r="JN9" s="72"/>
      <c r="JO9" s="72"/>
      <c r="JP9" s="72"/>
      <c r="JQ9" s="72"/>
      <c r="JR9" s="72"/>
      <c r="JS9" s="72"/>
      <c r="JT9" s="72"/>
      <c r="JU9" s="72"/>
      <c r="JV9" s="72"/>
      <c r="JW9" s="72"/>
      <c r="JX9" s="72"/>
      <c r="JY9" s="72"/>
      <c r="JZ9" s="72"/>
      <c r="KA9" s="72"/>
      <c r="KB9" s="72"/>
      <c r="KC9" s="72"/>
      <c r="KD9" s="72"/>
      <c r="KE9" s="72"/>
      <c r="KF9" s="72"/>
      <c r="KG9" s="72"/>
      <c r="KH9" s="72"/>
      <c r="KI9" s="72"/>
      <c r="KJ9" s="72"/>
      <c r="KK9" s="72"/>
      <c r="KL9" s="72"/>
      <c r="KM9" s="72"/>
      <c r="KN9" s="72"/>
      <c r="KO9" s="72"/>
      <c r="KP9" s="72"/>
      <c r="KQ9" s="72"/>
      <c r="KR9" s="72"/>
      <c r="KS9" s="72"/>
      <c r="KT9" s="72"/>
      <c r="KU9" s="72"/>
      <c r="KV9" s="72"/>
      <c r="KW9" s="72"/>
      <c r="KX9" s="72"/>
      <c r="KY9" s="72"/>
      <c r="KZ9" s="72"/>
      <c r="LA9" s="72"/>
      <c r="LB9" s="72"/>
      <c r="LC9" s="72"/>
      <c r="LD9" s="72"/>
      <c r="LE9" s="72"/>
      <c r="LF9" s="72"/>
      <c r="LG9" s="72"/>
      <c r="LH9" s="72"/>
      <c r="LI9" s="72"/>
      <c r="LJ9" s="72"/>
      <c r="LK9" s="72"/>
      <c r="LL9" s="72"/>
      <c r="LM9" s="72"/>
      <c r="LN9" s="72"/>
      <c r="LO9" s="72"/>
      <c r="LP9" s="72"/>
      <c r="LQ9" s="72"/>
      <c r="LR9" s="72"/>
      <c r="LS9" s="72"/>
      <c r="LT9" s="72"/>
      <c r="LU9" s="72"/>
      <c r="LV9" s="72"/>
      <c r="LW9" s="72"/>
      <c r="LX9" s="72"/>
      <c r="LY9" s="72"/>
      <c r="LZ9" s="72"/>
      <c r="MA9" s="72"/>
      <c r="MB9" s="72"/>
      <c r="MC9" s="72"/>
      <c r="MD9" s="72"/>
      <c r="ME9" s="72"/>
      <c r="MF9" s="72"/>
      <c r="MG9" s="72"/>
      <c r="MH9" s="72"/>
      <c r="MI9" s="72"/>
      <c r="MJ9" s="72"/>
      <c r="MK9" s="72"/>
      <c r="ML9" s="72"/>
      <c r="MM9" s="72"/>
      <c r="MN9" s="72"/>
      <c r="MO9" s="72"/>
      <c r="MP9" s="72"/>
      <c r="MQ9" s="72"/>
      <c r="MR9" s="72"/>
      <c r="MS9" s="72"/>
      <c r="MT9" s="72"/>
      <c r="MU9" s="72"/>
      <c r="MV9" s="72"/>
      <c r="MW9" s="72"/>
      <c r="MX9" s="72"/>
      <c r="MY9" s="72"/>
      <c r="MZ9" s="72"/>
      <c r="NA9" s="72"/>
      <c r="NB9" s="72"/>
      <c r="NC9" s="72"/>
      <c r="ND9" s="72"/>
      <c r="NE9" s="72"/>
      <c r="NF9" s="72"/>
      <c r="NG9" s="72"/>
      <c r="NH9" s="72"/>
      <c r="NI9" s="72"/>
      <c r="NJ9" s="72"/>
      <c r="NK9" s="72"/>
      <c r="NL9" s="72"/>
      <c r="NM9" s="72"/>
      <c r="NN9" s="72"/>
      <c r="NO9" s="72"/>
      <c r="NP9" s="72"/>
      <c r="NQ9" s="72"/>
      <c r="NR9" s="72"/>
      <c r="NS9" s="72"/>
      <c r="NT9" s="72"/>
      <c r="NU9" s="72"/>
      <c r="NV9" s="72"/>
      <c r="NW9" s="72"/>
      <c r="NX9" s="72"/>
      <c r="NY9" s="72"/>
      <c r="NZ9" s="72"/>
      <c r="OA9" s="72"/>
      <c r="OB9" s="72"/>
      <c r="OC9" s="72"/>
      <c r="OD9" s="72"/>
      <c r="OE9" s="72"/>
      <c r="OF9" s="72"/>
      <c r="OG9" s="72"/>
      <c r="OH9" s="72"/>
      <c r="OI9" s="72"/>
      <c r="OJ9" s="72"/>
      <c r="OK9" s="72"/>
      <c r="OL9" s="72"/>
      <c r="OM9" s="72"/>
      <c r="ON9" s="72"/>
      <c r="OO9" s="72"/>
      <c r="OP9" s="72"/>
      <c r="OQ9" s="72"/>
      <c r="OR9" s="72"/>
      <c r="OS9" s="72"/>
      <c r="OT9" s="72"/>
      <c r="OU9" s="72"/>
      <c r="OV9" s="72"/>
      <c r="OW9" s="72"/>
      <c r="OX9" s="72"/>
      <c r="OY9" s="72"/>
      <c r="OZ9" s="72"/>
      <c r="PA9" s="72"/>
      <c r="PB9" s="72"/>
      <c r="PC9" s="72"/>
      <c r="PD9" s="72"/>
      <c r="PE9" s="72"/>
      <c r="PF9" s="72"/>
      <c r="PG9" s="72"/>
      <c r="PH9" s="72"/>
      <c r="PI9" s="72"/>
      <c r="PJ9" s="72"/>
      <c r="PK9" s="72"/>
      <c r="PL9" s="72"/>
      <c r="PM9" s="72"/>
      <c r="PN9" s="72"/>
      <c r="PO9" s="72"/>
      <c r="PP9" s="72"/>
      <c r="PQ9" s="72"/>
      <c r="PR9" s="72"/>
      <c r="PS9" s="72"/>
      <c r="PT9" s="72"/>
      <c r="PU9" s="72"/>
      <c r="PV9" s="72"/>
      <c r="PW9" s="72"/>
      <c r="PX9" s="72"/>
      <c r="PY9" s="72"/>
      <c r="PZ9" s="72"/>
      <c r="QA9" s="72"/>
      <c r="QB9" s="72"/>
      <c r="QC9" s="72"/>
      <c r="QD9" s="72"/>
      <c r="QE9" s="72"/>
      <c r="QF9" s="72"/>
      <c r="QG9" s="72"/>
      <c r="QH9" s="72"/>
      <c r="QI9" s="72"/>
      <c r="QJ9" s="72"/>
      <c r="QK9" s="72"/>
      <c r="QL9" s="72"/>
      <c r="QM9" s="72"/>
      <c r="QN9" s="72"/>
      <c r="QO9" s="72"/>
      <c r="QP9" s="72"/>
      <c r="QQ9" s="72"/>
      <c r="QR9" s="72"/>
      <c r="QS9" s="72"/>
      <c r="QT9" s="72"/>
      <c r="QU9" s="72"/>
      <c r="QV9" s="72"/>
      <c r="QW9" s="72"/>
      <c r="QX9" s="72"/>
      <c r="QY9" s="72"/>
      <c r="QZ9" s="72"/>
      <c r="RA9" s="72"/>
      <c r="RB9" s="72"/>
      <c r="RC9" s="72"/>
      <c r="RD9" s="72"/>
      <c r="RE9" s="72"/>
      <c r="RF9" s="72"/>
      <c r="RG9" s="72"/>
      <c r="RH9" s="72"/>
      <c r="RI9" s="72"/>
      <c r="RJ9" s="72"/>
      <c r="RK9" s="72"/>
      <c r="RL9" s="72"/>
      <c r="RM9" s="72"/>
      <c r="RN9" s="72"/>
      <c r="RO9" s="72"/>
      <c r="RP9" s="72"/>
      <c r="RQ9" s="72"/>
      <c r="RR9" s="72"/>
      <c r="RS9" s="72"/>
      <c r="RT9" s="72"/>
      <c r="RU9" s="72"/>
      <c r="RV9" s="72"/>
      <c r="RW9" s="72"/>
      <c r="RX9" s="72"/>
      <c r="RY9" s="72"/>
      <c r="RZ9" s="72"/>
      <c r="SA9" s="72"/>
      <c r="SB9" s="72"/>
      <c r="SC9" s="72"/>
      <c r="SD9" s="72"/>
      <c r="SE9" s="72"/>
      <c r="SF9" s="72"/>
      <c r="SG9" s="72"/>
      <c r="SH9" s="72"/>
      <c r="SI9" s="72"/>
      <c r="SJ9" s="72"/>
      <c r="SK9" s="72"/>
    </row>
    <row r="10" spans="1:505" s="70" customFormat="1" ht="12" x14ac:dyDescent="0.2">
      <c r="A10" s="70" t="s">
        <v>31</v>
      </c>
      <c r="C10" s="71" t="s">
        <v>4</v>
      </c>
      <c r="D10" s="72">
        <f t="shared" ref="D10:D11" si="0">SUM(E10:AG10)</f>
        <v>0</v>
      </c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5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2"/>
      <c r="IW10" s="72"/>
      <c r="IX10" s="72"/>
      <c r="IY10" s="72"/>
      <c r="IZ10" s="72"/>
      <c r="JA10" s="72"/>
      <c r="JB10" s="72"/>
      <c r="JC10" s="72"/>
      <c r="JD10" s="72"/>
      <c r="JE10" s="72"/>
      <c r="JF10" s="72"/>
      <c r="JG10" s="72"/>
      <c r="JH10" s="72"/>
      <c r="JI10" s="72"/>
      <c r="JJ10" s="72"/>
      <c r="JK10" s="72"/>
      <c r="JL10" s="72"/>
      <c r="JM10" s="72"/>
      <c r="JN10" s="72"/>
      <c r="JO10" s="72"/>
      <c r="JP10" s="72"/>
      <c r="JQ10" s="72"/>
      <c r="JR10" s="72"/>
      <c r="JS10" s="72"/>
      <c r="JT10" s="72"/>
      <c r="JU10" s="72"/>
      <c r="JV10" s="72"/>
      <c r="JW10" s="72"/>
      <c r="JX10" s="72"/>
      <c r="JY10" s="72"/>
      <c r="JZ10" s="72"/>
      <c r="KA10" s="72"/>
      <c r="KB10" s="72"/>
      <c r="KC10" s="72"/>
      <c r="KD10" s="72"/>
      <c r="KE10" s="72"/>
      <c r="KF10" s="72"/>
      <c r="KG10" s="72"/>
      <c r="KH10" s="72"/>
      <c r="KI10" s="72"/>
      <c r="KJ10" s="72"/>
      <c r="KK10" s="72"/>
      <c r="KL10" s="72"/>
      <c r="KM10" s="72"/>
      <c r="KN10" s="72"/>
      <c r="KO10" s="72"/>
      <c r="KP10" s="72"/>
      <c r="KQ10" s="72"/>
      <c r="KR10" s="72"/>
      <c r="KS10" s="72"/>
      <c r="KT10" s="72"/>
      <c r="KU10" s="72"/>
      <c r="KV10" s="72"/>
      <c r="KW10" s="72"/>
      <c r="KX10" s="72"/>
      <c r="KY10" s="72"/>
      <c r="KZ10" s="72"/>
      <c r="LA10" s="72"/>
      <c r="LB10" s="72"/>
      <c r="LC10" s="72"/>
      <c r="LD10" s="72"/>
      <c r="LE10" s="72"/>
      <c r="LF10" s="72"/>
      <c r="LG10" s="72"/>
      <c r="LH10" s="72"/>
      <c r="LI10" s="72"/>
      <c r="LJ10" s="72"/>
      <c r="LK10" s="72"/>
      <c r="LL10" s="72"/>
      <c r="LM10" s="72"/>
      <c r="LN10" s="72"/>
      <c r="LO10" s="72"/>
      <c r="LP10" s="72"/>
      <c r="LQ10" s="72"/>
      <c r="LR10" s="72"/>
      <c r="LS10" s="72"/>
      <c r="LT10" s="72"/>
      <c r="LU10" s="72"/>
      <c r="LV10" s="72"/>
      <c r="LW10" s="72"/>
      <c r="LX10" s="72"/>
      <c r="LY10" s="72"/>
      <c r="LZ10" s="72"/>
      <c r="MA10" s="72"/>
      <c r="MB10" s="72"/>
      <c r="MC10" s="72"/>
      <c r="MD10" s="72"/>
      <c r="ME10" s="72"/>
      <c r="MF10" s="72"/>
      <c r="MG10" s="72"/>
      <c r="MH10" s="72"/>
      <c r="MI10" s="72"/>
      <c r="MJ10" s="72"/>
      <c r="MK10" s="72"/>
      <c r="ML10" s="72"/>
      <c r="MM10" s="72"/>
      <c r="MN10" s="72"/>
      <c r="MO10" s="72"/>
      <c r="MP10" s="72"/>
      <c r="MQ10" s="72"/>
      <c r="MR10" s="72"/>
      <c r="MS10" s="72"/>
      <c r="MT10" s="72"/>
      <c r="MU10" s="72"/>
      <c r="MV10" s="72"/>
      <c r="MW10" s="72"/>
      <c r="MX10" s="72"/>
      <c r="MY10" s="72"/>
      <c r="MZ10" s="72"/>
      <c r="NA10" s="72"/>
      <c r="NB10" s="72"/>
      <c r="NC10" s="72"/>
      <c r="ND10" s="72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72"/>
      <c r="NS10" s="72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72"/>
      <c r="OH10" s="72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72"/>
      <c r="OW10" s="72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  <c r="PK10" s="72"/>
      <c r="PL10" s="72"/>
      <c r="PM10" s="72"/>
      <c r="PN10" s="72"/>
      <c r="PO10" s="72"/>
      <c r="PP10" s="72"/>
      <c r="PQ10" s="72"/>
      <c r="PR10" s="72"/>
      <c r="PS10" s="72"/>
      <c r="PT10" s="72"/>
      <c r="PU10" s="72"/>
      <c r="PV10" s="72"/>
      <c r="PW10" s="72"/>
      <c r="PX10" s="72"/>
      <c r="PY10" s="72"/>
      <c r="PZ10" s="72"/>
      <c r="QA10" s="72"/>
      <c r="QB10" s="72"/>
      <c r="QC10" s="72"/>
      <c r="QD10" s="72"/>
      <c r="QE10" s="72"/>
      <c r="QF10" s="72"/>
      <c r="QG10" s="72"/>
      <c r="QH10" s="72"/>
      <c r="QI10" s="72"/>
      <c r="QJ10" s="72"/>
      <c r="QK10" s="72"/>
      <c r="QL10" s="72"/>
      <c r="QM10" s="72"/>
      <c r="QN10" s="72"/>
      <c r="QO10" s="72"/>
      <c r="QP10" s="72"/>
      <c r="QQ10" s="72"/>
      <c r="QR10" s="72"/>
      <c r="QS10" s="72"/>
      <c r="QT10" s="72"/>
      <c r="QU10" s="72"/>
      <c r="QV10" s="72"/>
      <c r="QW10" s="72"/>
      <c r="QX10" s="72"/>
      <c r="QY10" s="72"/>
      <c r="QZ10" s="72"/>
      <c r="RA10" s="72"/>
      <c r="RB10" s="72"/>
      <c r="RC10" s="72"/>
      <c r="RD10" s="72"/>
      <c r="RE10" s="72"/>
      <c r="RF10" s="72"/>
      <c r="RG10" s="72"/>
      <c r="RH10" s="72"/>
      <c r="RI10" s="72"/>
      <c r="RJ10" s="72"/>
      <c r="RK10" s="72"/>
      <c r="RL10" s="72"/>
      <c r="RM10" s="72"/>
      <c r="RN10" s="72"/>
      <c r="RO10" s="72"/>
      <c r="RP10" s="72"/>
      <c r="RQ10" s="72"/>
      <c r="RR10" s="72"/>
      <c r="RS10" s="72"/>
      <c r="RT10" s="72"/>
      <c r="RU10" s="72"/>
      <c r="RV10" s="72"/>
      <c r="RW10" s="72"/>
      <c r="RX10" s="72"/>
      <c r="RY10" s="72"/>
      <c r="RZ10" s="72"/>
      <c r="SA10" s="72"/>
      <c r="SB10" s="72"/>
      <c r="SC10" s="72"/>
      <c r="SD10" s="72"/>
      <c r="SE10" s="72"/>
      <c r="SF10" s="72"/>
      <c r="SG10" s="72"/>
      <c r="SH10" s="72"/>
      <c r="SI10" s="72"/>
      <c r="SJ10" s="72"/>
      <c r="SK10" s="72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97"/>
      <c r="AG11" s="7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98"/>
      <c r="AG12" s="7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99"/>
      <c r="AG13" s="80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98"/>
      <c r="AG14" s="7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23" si="1">SUM(E15:AG15)</f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97"/>
      <c r="AG15" s="7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97"/>
      <c r="AG16" s="7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 t="shared" si="1"/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97"/>
      <c r="AG17" s="78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si="1"/>
        <v>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100"/>
      <c r="AG18" s="81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1"/>
        <v>0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97"/>
      <c r="AG19" s="7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1"/>
        <v>0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97"/>
      <c r="AG20" s="78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1"/>
        <v>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97"/>
      <c r="AG21" s="78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1"/>
        <v>0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97"/>
      <c r="AG22" s="78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1"/>
        <v>0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97"/>
      <c r="AG23" s="78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98"/>
      <c r="AG24" s="7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>SUM(E25:AG25)</f>
        <v>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97"/>
      <c r="AG25" s="78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ref="D26:D31" si="2">SUM(E26:AG26)</f>
        <v>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97"/>
      <c r="AG26" s="78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97"/>
      <c r="AG27" s="78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0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97"/>
      <c r="AG28" s="78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97"/>
      <c r="AG29" s="7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97"/>
      <c r="AG30" s="78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97"/>
      <c r="AG31" s="78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107"/>
      <c r="AG32" s="82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106"/>
      <c r="AG33" s="83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08"/>
      <c r="AG34" s="84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106"/>
      <c r="AG35" s="83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106"/>
      <c r="AG36" s="83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109"/>
      <c r="AG37" s="8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106"/>
      <c r="AG38" s="83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103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04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97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8" activePane="bottomRight" state="frozen"/>
      <selection pane="bottomRight" activeCell="AA42" sqref="AA42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40" priority="6" operator="lessThan">
      <formula>0</formula>
    </cfRule>
  </conditionalFormatting>
  <conditionalFormatting sqref="SD7:SK7">
    <cfRule type="cellIs" dxfId="39" priority="5" operator="lessThan">
      <formula>0</formula>
    </cfRule>
  </conditionalFormatting>
  <conditionalFormatting sqref="C7:C29 C32:C38">
    <cfRule type="duplicateValues" dxfId="38" priority="7"/>
  </conditionalFormatting>
  <conditionalFormatting sqref="C31">
    <cfRule type="duplicateValues" dxfId="37" priority="4"/>
  </conditionalFormatting>
  <conditionalFormatting sqref="C39">
    <cfRule type="duplicateValues" dxfId="36" priority="3"/>
  </conditionalFormatting>
  <conditionalFormatting sqref="D7">
    <cfRule type="cellIs" dxfId="35" priority="2" operator="lessThan">
      <formula>0</formula>
    </cfRule>
  </conditionalFormatting>
  <conditionalFormatting sqref="C30">
    <cfRule type="duplicateValues" dxfId="34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E48" sqref="E48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2.85546875" style="6" bestFit="1" customWidth="1"/>
    <col min="5" max="6" width="14.28515625" style="6" bestFit="1" customWidth="1"/>
    <col min="7" max="7" width="12.7109375" style="6" bestFit="1" customWidth="1"/>
    <col min="8" max="8" width="13.85546875" style="6" bestFit="1" customWidth="1"/>
    <col min="9" max="11" width="14.28515625" style="6" bestFit="1" customWidth="1"/>
    <col min="12" max="12" width="13.85546875" style="6" bestFit="1" customWidth="1"/>
    <col min="13" max="13" width="12.7109375" style="6" bestFit="1" customWidth="1"/>
    <col min="14" max="14" width="14.140625" style="6" bestFit="1" customWidth="1"/>
    <col min="15" max="15" width="12.7109375" style="6" bestFit="1" customWidth="1"/>
    <col min="16" max="18" width="14.140625" style="6" bestFit="1" customWidth="1"/>
    <col min="19" max="19" width="12.7109375" style="6" bestFit="1" customWidth="1"/>
    <col min="20" max="20" width="14.140625" style="6" bestFit="1" customWidth="1"/>
    <col min="21" max="22" width="13.85546875" style="6" bestFit="1" customWidth="1"/>
    <col min="23" max="23" width="14.140625" style="6" bestFit="1" customWidth="1"/>
    <col min="24" max="27" width="13.85546875" style="6" bestFit="1" customWidth="1"/>
    <col min="28" max="28" width="14.140625" style="6" bestFit="1" customWidth="1"/>
    <col min="29" max="30" width="13.85546875" style="6" bestFit="1" customWidth="1"/>
    <col min="31" max="31" width="14.140625" style="6" bestFit="1" customWidth="1"/>
    <col min="32" max="32" width="11.5703125" style="105" bestFit="1" customWidth="1"/>
    <col min="33" max="33" width="13.85546875" style="6" bestFit="1" customWidth="1"/>
    <col min="34" max="16384" width="11.42578125" style="6"/>
  </cols>
  <sheetData>
    <row r="1" spans="1:505" s="2" customFormat="1" ht="47.25" customHeight="1" x14ac:dyDescent="0.2">
      <c r="A1" s="33"/>
      <c r="B1" s="1"/>
      <c r="C1" s="29" t="s">
        <v>126</v>
      </c>
      <c r="AF1" s="91"/>
    </row>
    <row r="2" spans="1:505" s="2" customFormat="1" ht="6.75" hidden="1" customHeight="1" x14ac:dyDescent="0.2">
      <c r="A2" s="33"/>
      <c r="B2" s="1"/>
      <c r="C2" s="3"/>
      <c r="AF2" s="91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92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93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94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5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0</v>
      </c>
      <c r="E7" s="86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110"/>
      <c r="AG7" s="88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96"/>
      <c r="AG8" s="7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0" customFormat="1" ht="12" x14ac:dyDescent="0.2">
      <c r="A9" s="70" t="s">
        <v>30</v>
      </c>
      <c r="C9" s="71" t="s">
        <v>3</v>
      </c>
      <c r="D9" s="72">
        <f>SUM(E9:AG9)</f>
        <v>0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76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2"/>
      <c r="IW9" s="72"/>
      <c r="IX9" s="72"/>
      <c r="IY9" s="72"/>
      <c r="IZ9" s="72"/>
      <c r="JA9" s="72"/>
      <c r="JB9" s="72"/>
      <c r="JC9" s="72"/>
      <c r="JD9" s="72"/>
      <c r="JE9" s="72"/>
      <c r="JF9" s="72"/>
      <c r="JG9" s="72"/>
      <c r="JH9" s="72"/>
      <c r="JI9" s="72"/>
      <c r="JJ9" s="72"/>
      <c r="JK9" s="72"/>
      <c r="JL9" s="72"/>
      <c r="JM9" s="72"/>
      <c r="JN9" s="72"/>
      <c r="JO9" s="72"/>
      <c r="JP9" s="72"/>
      <c r="JQ9" s="72"/>
      <c r="JR9" s="72"/>
      <c r="JS9" s="72"/>
      <c r="JT9" s="72"/>
      <c r="JU9" s="72"/>
      <c r="JV9" s="72"/>
      <c r="JW9" s="72"/>
      <c r="JX9" s="72"/>
      <c r="JY9" s="72"/>
      <c r="JZ9" s="72"/>
      <c r="KA9" s="72"/>
      <c r="KB9" s="72"/>
      <c r="KC9" s="72"/>
      <c r="KD9" s="72"/>
      <c r="KE9" s="72"/>
      <c r="KF9" s="72"/>
      <c r="KG9" s="72"/>
      <c r="KH9" s="72"/>
      <c r="KI9" s="72"/>
      <c r="KJ9" s="72"/>
      <c r="KK9" s="72"/>
      <c r="KL9" s="72"/>
      <c r="KM9" s="72"/>
      <c r="KN9" s="72"/>
      <c r="KO9" s="72"/>
      <c r="KP9" s="72"/>
      <c r="KQ9" s="72"/>
      <c r="KR9" s="72"/>
      <c r="KS9" s="72"/>
      <c r="KT9" s="72"/>
      <c r="KU9" s="72"/>
      <c r="KV9" s="72"/>
      <c r="KW9" s="72"/>
      <c r="KX9" s="72"/>
      <c r="KY9" s="72"/>
      <c r="KZ9" s="72"/>
      <c r="LA9" s="72"/>
      <c r="LB9" s="72"/>
      <c r="LC9" s="72"/>
      <c r="LD9" s="72"/>
      <c r="LE9" s="72"/>
      <c r="LF9" s="72"/>
      <c r="LG9" s="72"/>
      <c r="LH9" s="72"/>
      <c r="LI9" s="72"/>
      <c r="LJ9" s="72"/>
      <c r="LK9" s="72"/>
      <c r="LL9" s="72"/>
      <c r="LM9" s="72"/>
      <c r="LN9" s="72"/>
      <c r="LO9" s="72"/>
      <c r="LP9" s="72"/>
      <c r="LQ9" s="72"/>
      <c r="LR9" s="72"/>
      <c r="LS9" s="72"/>
      <c r="LT9" s="72"/>
      <c r="LU9" s="72"/>
      <c r="LV9" s="72"/>
      <c r="LW9" s="72"/>
      <c r="LX9" s="72"/>
      <c r="LY9" s="72"/>
      <c r="LZ9" s="72"/>
      <c r="MA9" s="72"/>
      <c r="MB9" s="72"/>
      <c r="MC9" s="72"/>
      <c r="MD9" s="72"/>
      <c r="ME9" s="72"/>
      <c r="MF9" s="72"/>
      <c r="MG9" s="72"/>
      <c r="MH9" s="72"/>
      <c r="MI9" s="72"/>
      <c r="MJ9" s="72"/>
      <c r="MK9" s="72"/>
      <c r="ML9" s="72"/>
      <c r="MM9" s="72"/>
      <c r="MN9" s="72"/>
      <c r="MO9" s="72"/>
      <c r="MP9" s="72"/>
      <c r="MQ9" s="72"/>
      <c r="MR9" s="72"/>
      <c r="MS9" s="72"/>
      <c r="MT9" s="72"/>
      <c r="MU9" s="72"/>
      <c r="MV9" s="72"/>
      <c r="MW9" s="72"/>
      <c r="MX9" s="72"/>
      <c r="MY9" s="72"/>
      <c r="MZ9" s="72"/>
      <c r="NA9" s="72"/>
      <c r="NB9" s="72"/>
      <c r="NC9" s="72"/>
      <c r="ND9" s="72"/>
      <c r="NE9" s="72"/>
      <c r="NF9" s="72"/>
      <c r="NG9" s="72"/>
      <c r="NH9" s="72"/>
      <c r="NI9" s="72"/>
      <c r="NJ9" s="72"/>
      <c r="NK9" s="72"/>
      <c r="NL9" s="72"/>
      <c r="NM9" s="72"/>
      <c r="NN9" s="72"/>
      <c r="NO9" s="72"/>
      <c r="NP9" s="72"/>
      <c r="NQ9" s="72"/>
      <c r="NR9" s="72"/>
      <c r="NS9" s="72"/>
      <c r="NT9" s="72"/>
      <c r="NU9" s="72"/>
      <c r="NV9" s="72"/>
      <c r="NW9" s="72"/>
      <c r="NX9" s="72"/>
      <c r="NY9" s="72"/>
      <c r="NZ9" s="72"/>
      <c r="OA9" s="72"/>
      <c r="OB9" s="72"/>
      <c r="OC9" s="72"/>
      <c r="OD9" s="72"/>
      <c r="OE9" s="72"/>
      <c r="OF9" s="72"/>
      <c r="OG9" s="72"/>
      <c r="OH9" s="72"/>
      <c r="OI9" s="72"/>
      <c r="OJ9" s="72"/>
      <c r="OK9" s="72"/>
      <c r="OL9" s="72"/>
      <c r="OM9" s="72"/>
      <c r="ON9" s="72"/>
      <c r="OO9" s="72"/>
      <c r="OP9" s="72"/>
      <c r="OQ9" s="72"/>
      <c r="OR9" s="72"/>
      <c r="OS9" s="72"/>
      <c r="OT9" s="72"/>
      <c r="OU9" s="72"/>
      <c r="OV9" s="72"/>
      <c r="OW9" s="72"/>
      <c r="OX9" s="72"/>
      <c r="OY9" s="72"/>
      <c r="OZ9" s="72"/>
      <c r="PA9" s="72"/>
      <c r="PB9" s="72"/>
      <c r="PC9" s="72"/>
      <c r="PD9" s="72"/>
      <c r="PE9" s="72"/>
      <c r="PF9" s="72"/>
      <c r="PG9" s="72"/>
      <c r="PH9" s="72"/>
      <c r="PI9" s="72"/>
      <c r="PJ9" s="72"/>
      <c r="PK9" s="72"/>
      <c r="PL9" s="72"/>
      <c r="PM9" s="72"/>
      <c r="PN9" s="72"/>
      <c r="PO9" s="72"/>
      <c r="PP9" s="72"/>
      <c r="PQ9" s="72"/>
      <c r="PR9" s="72"/>
      <c r="PS9" s="72"/>
      <c r="PT9" s="72"/>
      <c r="PU9" s="72"/>
      <c r="PV9" s="72"/>
      <c r="PW9" s="72"/>
      <c r="PX9" s="72"/>
      <c r="PY9" s="72"/>
      <c r="PZ9" s="72"/>
      <c r="QA9" s="72"/>
      <c r="QB9" s="72"/>
      <c r="QC9" s="72"/>
      <c r="QD9" s="72"/>
      <c r="QE9" s="72"/>
      <c r="QF9" s="72"/>
      <c r="QG9" s="72"/>
      <c r="QH9" s="72"/>
      <c r="QI9" s="72"/>
      <c r="QJ9" s="72"/>
      <c r="QK9" s="72"/>
      <c r="QL9" s="72"/>
      <c r="QM9" s="72"/>
      <c r="QN9" s="72"/>
      <c r="QO9" s="72"/>
      <c r="QP9" s="72"/>
      <c r="QQ9" s="72"/>
      <c r="QR9" s="72"/>
      <c r="QS9" s="72"/>
      <c r="QT9" s="72"/>
      <c r="QU9" s="72"/>
      <c r="QV9" s="72"/>
      <c r="QW9" s="72"/>
      <c r="QX9" s="72"/>
      <c r="QY9" s="72"/>
      <c r="QZ9" s="72"/>
      <c r="RA9" s="72"/>
      <c r="RB9" s="72"/>
      <c r="RC9" s="72"/>
      <c r="RD9" s="72"/>
      <c r="RE9" s="72"/>
      <c r="RF9" s="72"/>
      <c r="RG9" s="72"/>
      <c r="RH9" s="72"/>
      <c r="RI9" s="72"/>
      <c r="RJ9" s="72"/>
      <c r="RK9" s="72"/>
      <c r="RL9" s="72"/>
      <c r="RM9" s="72"/>
      <c r="RN9" s="72"/>
      <c r="RO9" s="72"/>
      <c r="RP9" s="72"/>
      <c r="RQ9" s="72"/>
      <c r="RR9" s="72"/>
      <c r="RS9" s="72"/>
      <c r="RT9" s="72"/>
      <c r="RU9" s="72"/>
      <c r="RV9" s="72"/>
      <c r="RW9" s="72"/>
      <c r="RX9" s="72"/>
      <c r="RY9" s="72"/>
      <c r="RZ9" s="72"/>
      <c r="SA9" s="72"/>
      <c r="SB9" s="72"/>
      <c r="SC9" s="72"/>
      <c r="SD9" s="72"/>
      <c r="SE9" s="72"/>
      <c r="SF9" s="72"/>
      <c r="SG9" s="72"/>
      <c r="SH9" s="72"/>
      <c r="SI9" s="72"/>
      <c r="SJ9" s="72"/>
      <c r="SK9" s="72"/>
    </row>
    <row r="10" spans="1:505" s="70" customFormat="1" ht="12" x14ac:dyDescent="0.2">
      <c r="A10" s="70" t="s">
        <v>31</v>
      </c>
      <c r="C10" s="71" t="s">
        <v>4</v>
      </c>
      <c r="D10" s="72">
        <f t="shared" ref="D10:D11" si="0">SUM(E10:AG10)</f>
        <v>0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76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2"/>
      <c r="IW10" s="72"/>
      <c r="IX10" s="72"/>
      <c r="IY10" s="72"/>
      <c r="IZ10" s="72"/>
      <c r="JA10" s="72"/>
      <c r="JB10" s="72"/>
      <c r="JC10" s="72"/>
      <c r="JD10" s="72"/>
      <c r="JE10" s="72"/>
      <c r="JF10" s="72"/>
      <c r="JG10" s="72"/>
      <c r="JH10" s="72"/>
      <c r="JI10" s="72"/>
      <c r="JJ10" s="72"/>
      <c r="JK10" s="72"/>
      <c r="JL10" s="72"/>
      <c r="JM10" s="72"/>
      <c r="JN10" s="72"/>
      <c r="JO10" s="72"/>
      <c r="JP10" s="72"/>
      <c r="JQ10" s="72"/>
      <c r="JR10" s="72"/>
      <c r="JS10" s="72"/>
      <c r="JT10" s="72"/>
      <c r="JU10" s="72"/>
      <c r="JV10" s="72"/>
      <c r="JW10" s="72"/>
      <c r="JX10" s="72"/>
      <c r="JY10" s="72"/>
      <c r="JZ10" s="72"/>
      <c r="KA10" s="72"/>
      <c r="KB10" s="72"/>
      <c r="KC10" s="72"/>
      <c r="KD10" s="72"/>
      <c r="KE10" s="72"/>
      <c r="KF10" s="72"/>
      <c r="KG10" s="72"/>
      <c r="KH10" s="72"/>
      <c r="KI10" s="72"/>
      <c r="KJ10" s="72"/>
      <c r="KK10" s="72"/>
      <c r="KL10" s="72"/>
      <c r="KM10" s="72"/>
      <c r="KN10" s="72"/>
      <c r="KO10" s="72"/>
      <c r="KP10" s="72"/>
      <c r="KQ10" s="72"/>
      <c r="KR10" s="72"/>
      <c r="KS10" s="72"/>
      <c r="KT10" s="72"/>
      <c r="KU10" s="72"/>
      <c r="KV10" s="72"/>
      <c r="KW10" s="72"/>
      <c r="KX10" s="72"/>
      <c r="KY10" s="72"/>
      <c r="KZ10" s="72"/>
      <c r="LA10" s="72"/>
      <c r="LB10" s="72"/>
      <c r="LC10" s="72"/>
      <c r="LD10" s="72"/>
      <c r="LE10" s="72"/>
      <c r="LF10" s="72"/>
      <c r="LG10" s="72"/>
      <c r="LH10" s="72"/>
      <c r="LI10" s="72"/>
      <c r="LJ10" s="72"/>
      <c r="LK10" s="72"/>
      <c r="LL10" s="72"/>
      <c r="LM10" s="72"/>
      <c r="LN10" s="72"/>
      <c r="LO10" s="72"/>
      <c r="LP10" s="72"/>
      <c r="LQ10" s="72"/>
      <c r="LR10" s="72"/>
      <c r="LS10" s="72"/>
      <c r="LT10" s="72"/>
      <c r="LU10" s="72"/>
      <c r="LV10" s="72"/>
      <c r="LW10" s="72"/>
      <c r="LX10" s="72"/>
      <c r="LY10" s="72"/>
      <c r="LZ10" s="72"/>
      <c r="MA10" s="72"/>
      <c r="MB10" s="72"/>
      <c r="MC10" s="72"/>
      <c r="MD10" s="72"/>
      <c r="ME10" s="72"/>
      <c r="MF10" s="72"/>
      <c r="MG10" s="72"/>
      <c r="MH10" s="72"/>
      <c r="MI10" s="72"/>
      <c r="MJ10" s="72"/>
      <c r="MK10" s="72"/>
      <c r="ML10" s="72"/>
      <c r="MM10" s="72"/>
      <c r="MN10" s="72"/>
      <c r="MO10" s="72"/>
      <c r="MP10" s="72"/>
      <c r="MQ10" s="72"/>
      <c r="MR10" s="72"/>
      <c r="MS10" s="72"/>
      <c r="MT10" s="72"/>
      <c r="MU10" s="72"/>
      <c r="MV10" s="72"/>
      <c r="MW10" s="72"/>
      <c r="MX10" s="72"/>
      <c r="MY10" s="72"/>
      <c r="MZ10" s="72"/>
      <c r="NA10" s="72"/>
      <c r="NB10" s="72"/>
      <c r="NC10" s="72"/>
      <c r="ND10" s="72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72"/>
      <c r="NS10" s="72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72"/>
      <c r="OH10" s="72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72"/>
      <c r="OW10" s="72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  <c r="PK10" s="72"/>
      <c r="PL10" s="72"/>
      <c r="PM10" s="72"/>
      <c r="PN10" s="72"/>
      <c r="PO10" s="72"/>
      <c r="PP10" s="72"/>
      <c r="PQ10" s="72"/>
      <c r="PR10" s="72"/>
      <c r="PS10" s="72"/>
      <c r="PT10" s="72"/>
      <c r="PU10" s="72"/>
      <c r="PV10" s="72"/>
      <c r="PW10" s="72"/>
      <c r="PX10" s="72"/>
      <c r="PY10" s="72"/>
      <c r="PZ10" s="72"/>
      <c r="QA10" s="72"/>
      <c r="QB10" s="72"/>
      <c r="QC10" s="72"/>
      <c r="QD10" s="72"/>
      <c r="QE10" s="72"/>
      <c r="QF10" s="72"/>
      <c r="QG10" s="72"/>
      <c r="QH10" s="72"/>
      <c r="QI10" s="72"/>
      <c r="QJ10" s="72"/>
      <c r="QK10" s="72"/>
      <c r="QL10" s="72"/>
      <c r="QM10" s="72"/>
      <c r="QN10" s="72"/>
      <c r="QO10" s="72"/>
      <c r="QP10" s="72"/>
      <c r="QQ10" s="72"/>
      <c r="QR10" s="72"/>
      <c r="QS10" s="72"/>
      <c r="QT10" s="72"/>
      <c r="QU10" s="72"/>
      <c r="QV10" s="72"/>
      <c r="QW10" s="72"/>
      <c r="QX10" s="72"/>
      <c r="QY10" s="72"/>
      <c r="QZ10" s="72"/>
      <c r="RA10" s="72"/>
      <c r="RB10" s="72"/>
      <c r="RC10" s="72"/>
      <c r="RD10" s="72"/>
      <c r="RE10" s="72"/>
      <c r="RF10" s="72"/>
      <c r="RG10" s="72"/>
      <c r="RH10" s="72"/>
      <c r="RI10" s="72"/>
      <c r="RJ10" s="72"/>
      <c r="RK10" s="72"/>
      <c r="RL10" s="72"/>
      <c r="RM10" s="72"/>
      <c r="RN10" s="72"/>
      <c r="RO10" s="72"/>
      <c r="RP10" s="72"/>
      <c r="RQ10" s="72"/>
      <c r="RR10" s="72"/>
      <c r="RS10" s="72"/>
      <c r="RT10" s="72"/>
      <c r="RU10" s="72"/>
      <c r="RV10" s="72"/>
      <c r="RW10" s="72"/>
      <c r="RX10" s="72"/>
      <c r="RY10" s="72"/>
      <c r="RZ10" s="72"/>
      <c r="SA10" s="72"/>
      <c r="SB10" s="72"/>
      <c r="SC10" s="72"/>
      <c r="SD10" s="72"/>
      <c r="SE10" s="72"/>
      <c r="SF10" s="72"/>
      <c r="SG10" s="72"/>
      <c r="SH10" s="72"/>
      <c r="SI10" s="72"/>
      <c r="SJ10" s="72"/>
      <c r="SK10" s="72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97"/>
      <c r="AG11" s="7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98"/>
      <c r="AG12" s="7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99"/>
      <c r="AG13" s="80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98"/>
      <c r="AG14" s="7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8">
        <f t="shared" ref="D15:D16" si="1">SUM(E15:AG15)</f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97"/>
      <c r="AG15" s="7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8">
        <f t="shared" si="1"/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97"/>
      <c r="AG16" s="7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8">
        <f>SUM(D14:D16)</f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97"/>
      <c r="AG17" s="78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8">
        <f t="shared" ref="D18:D31" si="2">SUM(E18:AG18)</f>
        <v>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100"/>
      <c r="AG18" s="81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8">
        <f t="shared" si="2"/>
        <v>0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97"/>
      <c r="AG19" s="7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8">
        <f t="shared" si="2"/>
        <v>0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97"/>
      <c r="AG20" s="78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8">
        <f t="shared" si="2"/>
        <v>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97"/>
      <c r="AG21" s="78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8">
        <f t="shared" si="2"/>
        <v>0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97"/>
      <c r="AG22" s="78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8">
        <f t="shared" si="2"/>
        <v>0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97"/>
      <c r="AG23" s="78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98"/>
      <c r="AG24" s="7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 t="shared" si="2"/>
        <v>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97"/>
      <c r="AG25" s="78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si="2"/>
        <v>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97"/>
      <c r="AG26" s="78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5">
        <f t="shared" si="2"/>
        <v>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97"/>
      <c r="AG27" s="78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5">
        <f t="shared" si="2"/>
        <v>0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97"/>
      <c r="AG28" s="78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97"/>
      <c r="AG29" s="7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5">
        <f t="shared" si="2"/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97"/>
      <c r="AG30" s="78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97"/>
      <c r="AG31" s="78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101"/>
      <c r="AG32" s="82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97"/>
      <c r="AG33" s="83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02"/>
      <c r="AG34" s="84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97"/>
      <c r="AG35" s="83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97"/>
      <c r="AG36" s="83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103"/>
      <c r="AG37" s="8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97"/>
      <c r="AG38" s="83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103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04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97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E48" sqref="E48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33" priority="6" operator="lessThan">
      <formula>0</formula>
    </cfRule>
  </conditionalFormatting>
  <conditionalFormatting sqref="SD7:SK7">
    <cfRule type="cellIs" dxfId="32" priority="5" operator="lessThan">
      <formula>0</formula>
    </cfRule>
  </conditionalFormatting>
  <conditionalFormatting sqref="C7:C29 C32:C38">
    <cfRule type="duplicateValues" dxfId="31" priority="7"/>
  </conditionalFormatting>
  <conditionalFormatting sqref="C31">
    <cfRule type="duplicateValues" dxfId="30" priority="4"/>
  </conditionalFormatting>
  <conditionalFormatting sqref="C39">
    <cfRule type="duplicateValues" dxfId="29" priority="3"/>
  </conditionalFormatting>
  <conditionalFormatting sqref="D7">
    <cfRule type="cellIs" dxfId="28" priority="2" operator="lessThan">
      <formula>0</formula>
    </cfRule>
  </conditionalFormatting>
  <conditionalFormatting sqref="C30">
    <cfRule type="duplicateValues" dxfId="27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SK48"/>
  <sheetViews>
    <sheetView showGridLines="0" workbookViewId="0">
      <pane xSplit="3" ySplit="6" topLeftCell="D32" activePane="bottomRight" state="frozen"/>
      <selection activeCell="D38" sqref="D38"/>
      <selection pane="topRight" activeCell="D38" sqref="D38"/>
      <selection pane="bottomLeft" activeCell="D38" sqref="D38"/>
      <selection pane="bottomRight" activeCell="G44" sqref="G44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6" width="12" style="6" bestFit="1" customWidth="1"/>
    <col min="7" max="8" width="11.42578125" style="6"/>
    <col min="9" max="11" width="12" style="6" bestFit="1" customWidth="1"/>
    <col min="12" max="13" width="11.42578125" style="6"/>
    <col min="14" max="14" width="12" style="6" bestFit="1" customWidth="1"/>
    <col min="15" max="15" width="11.42578125" style="6"/>
    <col min="16" max="17" width="12" style="6" bestFit="1" customWidth="1"/>
    <col min="18" max="19" width="11.42578125" style="6"/>
    <col min="20" max="20" width="12" style="6" bestFit="1" customWidth="1"/>
    <col min="21" max="27" width="11.42578125" style="6"/>
    <col min="28" max="28" width="12" style="6" bestFit="1" customWidth="1"/>
    <col min="29" max="31" width="11.42578125" style="6"/>
    <col min="32" max="32" width="11.42578125" style="105"/>
    <col min="33" max="16384" width="11.42578125" style="6"/>
  </cols>
  <sheetData>
    <row r="1" spans="1:505" s="2" customFormat="1" ht="47.25" customHeight="1" x14ac:dyDescent="0.2">
      <c r="A1" s="33"/>
      <c r="B1" s="1"/>
      <c r="C1" s="29" t="s">
        <v>127</v>
      </c>
      <c r="AF1" s="91"/>
    </row>
    <row r="2" spans="1:505" s="2" customFormat="1" ht="6.75" hidden="1" customHeight="1" x14ac:dyDescent="0.2">
      <c r="A2" s="33"/>
      <c r="B2" s="1"/>
      <c r="C2" s="3"/>
      <c r="AF2" s="91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92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93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111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5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59">
        <f>SUM(E7:AG7)</f>
        <v>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96"/>
      <c r="AG8" s="7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97"/>
      <c r="AG9" s="78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97"/>
      <c r="AG10" s="78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97"/>
      <c r="AG11" s="7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98"/>
      <c r="AG12" s="7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99"/>
      <c r="AG13" s="80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98"/>
      <c r="AG14" s="7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5">
        <f t="shared" ref="D15:D16" si="1">SUM(E15:AG15)</f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97"/>
      <c r="AG15" s="7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5">
        <f t="shared" si="1"/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97"/>
      <c r="AG16" s="7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5">
        <f>SUM(D14:D16)</f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97"/>
      <c r="AG17" s="78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6">
        <f t="shared" ref="D18:D31" si="2">SUM(E18:AG18)</f>
        <v>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100"/>
      <c r="AG18" s="81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5">
        <f t="shared" si="2"/>
        <v>0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97"/>
      <c r="AG19" s="7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5">
        <f t="shared" si="2"/>
        <v>0</v>
      </c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5">
        <f t="shared" si="2"/>
        <v>0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6">
        <f t="shared" si="2"/>
        <v>0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5">
        <f t="shared" si="2"/>
        <v>0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98"/>
      <c r="AG24" s="7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 t="shared" si="2"/>
        <v>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97"/>
      <c r="AG25" s="78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si="2"/>
        <v>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97"/>
      <c r="AG26" s="78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6">
        <f t="shared" si="2"/>
        <v>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97"/>
      <c r="AG27" s="78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6">
        <f t="shared" si="2"/>
        <v>0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97"/>
      <c r="AG28" s="78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97"/>
      <c r="AG29" s="7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6">
        <f t="shared" si="2"/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97"/>
      <c r="AG30" s="78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97"/>
      <c r="AG31" s="78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101"/>
      <c r="AG32" s="82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97"/>
      <c r="AG33" s="83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02"/>
      <c r="AG34" s="84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97"/>
      <c r="AG35" s="83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97"/>
      <c r="AG36" s="83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103"/>
      <c r="AG37" s="8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97"/>
      <c r="AG38" s="83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103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104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97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32" activePane="bottomRight" state="frozen"/>
      <selection pane="bottomRight" activeCell="G44" sqref="G44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26" priority="6" operator="lessThan">
      <formula>0</formula>
    </cfRule>
  </conditionalFormatting>
  <conditionalFormatting sqref="SD7:SK7">
    <cfRule type="cellIs" dxfId="25" priority="5" operator="lessThan">
      <formula>0</formula>
    </cfRule>
  </conditionalFormatting>
  <conditionalFormatting sqref="C7:C29 C32:C38">
    <cfRule type="duplicateValues" dxfId="24" priority="7"/>
  </conditionalFormatting>
  <conditionalFormatting sqref="C31">
    <cfRule type="duplicateValues" dxfId="23" priority="4"/>
  </conditionalFormatting>
  <conditionalFormatting sqref="C39">
    <cfRule type="duplicateValues" dxfId="22" priority="3"/>
  </conditionalFormatting>
  <conditionalFormatting sqref="D7">
    <cfRule type="cellIs" dxfId="21" priority="2" operator="lessThan">
      <formula>0</formula>
    </cfRule>
  </conditionalFormatting>
  <conditionalFormatting sqref="C30">
    <cfRule type="duplicateValues" dxfId="20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SK48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AB40" sqref="AB40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6" width="12" style="6" bestFit="1" customWidth="1"/>
    <col min="7" max="8" width="11.42578125" style="6"/>
    <col min="9" max="11" width="12" style="6" bestFit="1" customWidth="1"/>
    <col min="12" max="13" width="11.42578125" style="6"/>
    <col min="14" max="14" width="12" style="6" bestFit="1" customWidth="1"/>
    <col min="15" max="15" width="11.42578125" style="6"/>
    <col min="16" max="18" width="12" style="6" bestFit="1" customWidth="1"/>
    <col min="19" max="19" width="11.42578125" style="6"/>
    <col min="20" max="20" width="12" style="6" bestFit="1" customWidth="1"/>
    <col min="21" max="22" width="11.42578125" style="6"/>
    <col min="23" max="23" width="12" style="6" bestFit="1" customWidth="1"/>
    <col min="24" max="27" width="11.42578125" style="6"/>
    <col min="28" max="28" width="12" style="6" bestFit="1" customWidth="1"/>
    <col min="29" max="16384" width="11.42578125" style="6"/>
  </cols>
  <sheetData>
    <row r="1" spans="1:505" s="2" customFormat="1" ht="47.25" customHeight="1" x14ac:dyDescent="0.2">
      <c r="A1" s="33"/>
      <c r="B1" s="1"/>
      <c r="C1" s="29" t="s">
        <v>128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6">
        <f t="shared" ref="D15:D16" si="1">SUM(E15:AG15)</f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5">
        <f t="shared" si="1"/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5">
        <f>SUM(D14:D16)</f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6">
        <f t="shared" ref="D18:D31" si="2">SUM(E18:AG18)</f>
        <v>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5">
        <f t="shared" si="2"/>
        <v>0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5">
        <f t="shared" si="2"/>
        <v>0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5">
        <f t="shared" si="2"/>
        <v>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6">
        <f t="shared" si="2"/>
        <v>0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5">
        <f t="shared" si="2"/>
        <v>0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 t="shared" si="2"/>
        <v>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si="2"/>
        <v>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6">
        <f t="shared" si="2"/>
        <v>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6">
        <f t="shared" si="2"/>
        <v>0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6">
        <f t="shared" si="2"/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AB40" sqref="AB40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19" priority="6" operator="lessThan">
      <formula>0</formula>
    </cfRule>
  </conditionalFormatting>
  <conditionalFormatting sqref="SD7:SK7">
    <cfRule type="cellIs" dxfId="18" priority="5" operator="lessThan">
      <formula>0</formula>
    </cfRule>
  </conditionalFormatting>
  <conditionalFormatting sqref="C7:C29 C32:C38">
    <cfRule type="duplicateValues" dxfId="17" priority="7"/>
  </conditionalFormatting>
  <conditionalFormatting sqref="C31">
    <cfRule type="duplicateValues" dxfId="16" priority="4"/>
  </conditionalFormatting>
  <conditionalFormatting sqref="C39">
    <cfRule type="duplicateValues" dxfId="15" priority="3"/>
  </conditionalFormatting>
  <conditionalFormatting sqref="D7">
    <cfRule type="cellIs" dxfId="14" priority="2" operator="lessThan">
      <formula>0</formula>
    </cfRule>
  </conditionalFormatting>
  <conditionalFormatting sqref="C30">
    <cfRule type="duplicateValues" dxfId="13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SK48"/>
  <sheetViews>
    <sheetView showGridLines="0" workbookViewId="0">
      <pane xSplit="3" ySplit="6" topLeftCell="D28" activePane="bottomRight" state="frozen"/>
      <selection activeCell="D38" sqref="D38"/>
      <selection pane="topRight" activeCell="D38" sqref="D38"/>
      <selection pane="bottomLeft" activeCell="D38" sqref="D38"/>
      <selection pane="bottomRight" activeCell="H46" sqref="H46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1.42578125" style="6" customWidth="1"/>
    <col min="5" max="6" width="12" style="6" bestFit="1" customWidth="1"/>
    <col min="7" max="16384" width="11.42578125" style="6"/>
  </cols>
  <sheetData>
    <row r="1" spans="1:505" s="2" customFormat="1" ht="47.25" customHeight="1" x14ac:dyDescent="0.2">
      <c r="A1" s="33"/>
      <c r="B1" s="1"/>
      <c r="C1" s="29" t="s">
        <v>129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96"/>
      <c r="AG8" s="7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97"/>
      <c r="AG9" s="78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97"/>
      <c r="AG10" s="78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97"/>
      <c r="AG11" s="7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98"/>
      <c r="AG12" s="7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99"/>
      <c r="AG13" s="80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98"/>
      <c r="AG14" s="7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6">
        <f t="shared" ref="D15:D16" si="1">SUM(E15:AG15)</f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97"/>
      <c r="AG15" s="7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5">
        <f t="shared" si="1"/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97"/>
      <c r="AG16" s="7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outlineLevel="1" x14ac:dyDescent="0.2">
      <c r="A17" s="5" t="s">
        <v>36</v>
      </c>
      <c r="C17" s="16" t="s">
        <v>10</v>
      </c>
      <c r="D17" s="55">
        <f>SUM(D14:D16)</f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97"/>
      <c r="AG17" s="78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</row>
    <row r="18" spans="1:505" s="30" customFormat="1" outlineLevel="1" x14ac:dyDescent="0.2">
      <c r="A18" s="34" t="s">
        <v>37</v>
      </c>
      <c r="B18" s="34"/>
      <c r="C18" s="57" t="s">
        <v>11</v>
      </c>
      <c r="D18" s="56">
        <f t="shared" ref="D18:D31" si="2">SUM(E18:AG18)</f>
        <v>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100"/>
      <c r="AG18" s="81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5">
        <f t="shared" si="2"/>
        <v>0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97"/>
      <c r="AG19" s="7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5">
        <f t="shared" si="2"/>
        <v>0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97"/>
      <c r="AG20" s="78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5">
        <f t="shared" si="2"/>
        <v>0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97"/>
      <c r="AG21" s="78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16" t="s">
        <v>15</v>
      </c>
      <c r="D22" s="56">
        <f t="shared" si="2"/>
        <v>0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97"/>
      <c r="AG22" s="78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5">
        <f t="shared" si="2"/>
        <v>0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97"/>
      <c r="AG23" s="78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98"/>
      <c r="AG24" s="7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 t="shared" si="2"/>
        <v>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97"/>
      <c r="AG25" s="78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si="2"/>
        <v>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97"/>
      <c r="AG26" s="78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6">
        <f t="shared" si="2"/>
        <v>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97"/>
      <c r="AG27" s="78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6">
        <f t="shared" si="2"/>
        <v>0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97"/>
      <c r="AG28" s="78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97"/>
      <c r="AG29" s="78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118</v>
      </c>
      <c r="D30" s="56">
        <f t="shared" si="2"/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97"/>
      <c r="AG30" s="78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97"/>
      <c r="AG31" s="78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101"/>
      <c r="AG32" s="82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97"/>
      <c r="AG33" s="83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02"/>
      <c r="AG34" s="84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97"/>
      <c r="AG35" s="83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97"/>
      <c r="AG36" s="83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103"/>
      <c r="AG37" s="8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97"/>
      <c r="AG38" s="83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ht="12" x14ac:dyDescent="0.2">
      <c r="C40" s="6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P40" s="39"/>
      <c r="JQ40" s="39"/>
      <c r="JR40" s="39"/>
      <c r="JS40" s="39"/>
      <c r="JT40" s="39"/>
      <c r="JU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O40" s="39"/>
      <c r="KP40" s="39"/>
      <c r="KQ40" s="39"/>
      <c r="KR40" s="39"/>
      <c r="KS40" s="39"/>
      <c r="KT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N40" s="39"/>
      <c r="LO40" s="39"/>
      <c r="LP40" s="39"/>
      <c r="LQ40" s="39"/>
      <c r="LR40" s="39"/>
      <c r="LS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K40" s="39"/>
      <c r="NL40" s="39"/>
      <c r="NM40" s="39"/>
      <c r="NN40" s="39"/>
      <c r="NO40" s="39"/>
      <c r="NP40" s="39"/>
      <c r="NQ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J40" s="39"/>
      <c r="OK40" s="39"/>
      <c r="OL40" s="39"/>
      <c r="OM40" s="39"/>
      <c r="ON40" s="39"/>
      <c r="OO40" s="39"/>
      <c r="OP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I40" s="39"/>
      <c r="PJ40" s="39"/>
      <c r="PK40" s="39"/>
      <c r="PL40" s="39"/>
      <c r="PM40" s="39"/>
      <c r="PN40" s="39"/>
      <c r="PO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H40" s="39"/>
      <c r="QI40" s="39"/>
      <c r="QJ40" s="39"/>
      <c r="QK40" s="39"/>
      <c r="QL40" s="39"/>
      <c r="QM40" s="39"/>
      <c r="QN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G40" s="39"/>
      <c r="RH40" s="39"/>
      <c r="RI40" s="39"/>
      <c r="RJ40" s="39"/>
      <c r="RK40" s="39"/>
      <c r="RL40" s="39"/>
      <c r="RM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F40" s="39"/>
      <c r="SG40" s="39"/>
      <c r="SH40" s="39"/>
      <c r="SI40" s="39"/>
      <c r="SJ40" s="39"/>
      <c r="SK40" s="39"/>
    </row>
    <row r="41" spans="1:505" x14ac:dyDescent="0.2"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</row>
    <row r="42" spans="1:505" x14ac:dyDescent="0.2">
      <c r="C42" s="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</sheetData>
  <customSheetViews>
    <customSheetView guid="{71F82055-E32B-4B50-8E3F-CF79617C4DBF}" showGridLines="0" hiddenRows="1" hiddenColumns="1">
      <pane xSplit="3" ySplit="6" topLeftCell="D28" activePane="bottomRight" state="frozen"/>
      <selection pane="bottomRight" activeCell="H46" sqref="H46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12" priority="6" operator="lessThan">
      <formula>0</formula>
    </cfRule>
  </conditionalFormatting>
  <conditionalFormatting sqref="SD7:SK7">
    <cfRule type="cellIs" dxfId="11" priority="5" operator="lessThan">
      <formula>0</formula>
    </cfRule>
  </conditionalFormatting>
  <conditionalFormatting sqref="C7:C29 C32:C38">
    <cfRule type="duplicateValues" dxfId="10" priority="7"/>
  </conditionalFormatting>
  <conditionalFormatting sqref="C31">
    <cfRule type="duplicateValues" dxfId="9" priority="4"/>
  </conditionalFormatting>
  <conditionalFormatting sqref="C39">
    <cfRule type="duplicateValues" dxfId="8" priority="3"/>
  </conditionalFormatting>
  <conditionalFormatting sqref="D7">
    <cfRule type="cellIs" dxfId="7" priority="2" operator="lessThan">
      <formula>0</formula>
    </cfRule>
  </conditionalFormatting>
  <conditionalFormatting sqref="C30">
    <cfRule type="duplicateValues" dxfId="6" priority="1"/>
  </conditionalFormatting>
  <pageMargins left="0.7" right="0.7" top="0.75" bottom="0.75" header="0.3" footer="0.3"/>
  <pageSetup orientation="portrait" horizontalDpi="300" verticalDpi="30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SK49"/>
  <sheetViews>
    <sheetView showGridLines="0" workbookViewId="0">
      <pane xSplit="3" ySplit="6" topLeftCell="D7" activePane="bottomRight" state="frozen"/>
      <selection activeCell="D38" sqref="D38"/>
      <selection pane="topRight" activeCell="D38" sqref="D38"/>
      <selection pane="bottomLeft" activeCell="D38" sqref="D38"/>
      <selection pane="bottomRight" activeCell="B18" sqref="B18"/>
    </sheetView>
  </sheetViews>
  <sheetFormatPr baseColWidth="10" defaultColWidth="11.42578125" defaultRowHeight="11.25" outlineLevelRow="1" x14ac:dyDescent="0.2"/>
  <cols>
    <col min="1" max="1" width="23.85546875" style="5" hidden="1" customWidth="1"/>
    <col min="2" max="2" width="0.7109375" style="5" customWidth="1"/>
    <col min="3" max="3" width="36.85546875" style="27" customWidth="1"/>
    <col min="4" max="4" width="12.85546875" style="6" customWidth="1"/>
    <col min="5" max="6" width="12.140625" style="6" bestFit="1" customWidth="1"/>
    <col min="7" max="8" width="11.5703125" style="6" bestFit="1" customWidth="1"/>
    <col min="9" max="11" width="12" style="6" bestFit="1" customWidth="1"/>
    <col min="12" max="13" width="11.5703125" style="6" bestFit="1" customWidth="1"/>
    <col min="14" max="14" width="12" style="6" bestFit="1" customWidth="1"/>
    <col min="15" max="15" width="11.5703125" style="6" bestFit="1" customWidth="1"/>
    <col min="16" max="23" width="12" style="6" bestFit="1" customWidth="1"/>
    <col min="24" max="27" width="11.5703125" style="6" bestFit="1" customWidth="1"/>
    <col min="28" max="28" width="12" style="6" bestFit="1" customWidth="1"/>
    <col min="29" max="29" width="11.5703125" style="6" bestFit="1" customWidth="1"/>
    <col min="30" max="33" width="12" style="6" bestFit="1" customWidth="1"/>
    <col min="34" max="16384" width="11.42578125" style="6"/>
  </cols>
  <sheetData>
    <row r="1" spans="1:505" s="2" customFormat="1" ht="47.25" customHeight="1" x14ac:dyDescent="0.2">
      <c r="A1" s="33"/>
      <c r="B1" s="1"/>
      <c r="C1" s="29" t="s">
        <v>130</v>
      </c>
    </row>
    <row r="2" spans="1:505" s="2" customFormat="1" ht="6.75" hidden="1" customHeight="1" x14ac:dyDescent="0.2">
      <c r="A2" s="33"/>
      <c r="B2" s="1"/>
      <c r="C2" s="3"/>
    </row>
    <row r="3" spans="1:505" s="30" customFormat="1" ht="19.5" customHeight="1" x14ac:dyDescent="0.2">
      <c r="A3" s="34"/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</row>
    <row r="4" spans="1:505" s="4" customFormat="1" ht="4.5" customHeight="1" thickBot="1" x14ac:dyDescent="0.25">
      <c r="A4" s="3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</row>
    <row r="5" spans="1:505" ht="29.45" customHeight="1" thickTop="1" x14ac:dyDescent="0.2">
      <c r="C5" s="112" t="s">
        <v>0</v>
      </c>
      <c r="D5" s="38"/>
      <c r="E5" s="38">
        <v>11053</v>
      </c>
      <c r="F5" s="38">
        <v>11028</v>
      </c>
      <c r="G5" s="38">
        <v>11597</v>
      </c>
      <c r="H5" s="38">
        <v>11641</v>
      </c>
      <c r="I5" s="38">
        <v>11405</v>
      </c>
      <c r="J5" s="38">
        <v>11544</v>
      </c>
      <c r="K5" s="38">
        <v>11488</v>
      </c>
      <c r="L5" s="38">
        <v>11911</v>
      </c>
      <c r="M5" s="38">
        <v>11982</v>
      </c>
      <c r="N5" s="38">
        <v>11406</v>
      </c>
      <c r="O5" s="38">
        <v>11842</v>
      </c>
      <c r="P5" s="38">
        <v>11288</v>
      </c>
      <c r="Q5" s="38">
        <v>11220</v>
      </c>
      <c r="R5" s="38">
        <v>11863</v>
      </c>
      <c r="S5" s="38">
        <v>11876</v>
      </c>
      <c r="T5" s="38">
        <v>12390</v>
      </c>
      <c r="U5" s="38">
        <v>11456</v>
      </c>
      <c r="V5" s="38">
        <v>11101</v>
      </c>
      <c r="W5" s="38">
        <v>11127</v>
      </c>
      <c r="X5" s="38">
        <v>11181</v>
      </c>
      <c r="Y5" s="38">
        <v>11214</v>
      </c>
      <c r="Z5" s="38">
        <v>11443</v>
      </c>
      <c r="AA5" s="38">
        <v>11450</v>
      </c>
      <c r="AB5" s="38">
        <v>11484</v>
      </c>
      <c r="AC5" s="38">
        <v>11490</v>
      </c>
      <c r="AD5" s="38">
        <v>11497</v>
      </c>
      <c r="AE5" s="38">
        <v>11598</v>
      </c>
      <c r="AF5" s="38">
        <v>11978</v>
      </c>
      <c r="AG5" s="38">
        <v>12361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38"/>
      <c r="JF5" s="38"/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38"/>
      <c r="JR5" s="38"/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8"/>
      <c r="KE5" s="38"/>
      <c r="KF5" s="38"/>
      <c r="KG5" s="38"/>
      <c r="KH5" s="38"/>
      <c r="KI5" s="38"/>
      <c r="KJ5" s="38"/>
      <c r="KK5" s="38"/>
      <c r="KL5" s="38"/>
      <c r="KM5" s="38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8"/>
      <c r="LB5" s="38"/>
      <c r="LC5" s="38"/>
      <c r="LD5" s="38"/>
      <c r="LE5" s="38"/>
      <c r="LF5" s="38"/>
      <c r="LG5" s="38"/>
      <c r="LH5" s="38"/>
      <c r="LI5" s="38"/>
      <c r="LJ5" s="38"/>
      <c r="LK5" s="38"/>
      <c r="LL5" s="38"/>
      <c r="LM5" s="38"/>
      <c r="LN5" s="38"/>
      <c r="LO5" s="38"/>
      <c r="LP5" s="38"/>
      <c r="LQ5" s="38"/>
      <c r="LR5" s="38"/>
      <c r="LS5" s="38"/>
      <c r="LT5" s="38"/>
      <c r="LU5" s="38"/>
      <c r="LV5" s="38"/>
      <c r="LW5" s="38"/>
      <c r="LX5" s="38"/>
      <c r="LY5" s="38"/>
      <c r="LZ5" s="38"/>
      <c r="MA5" s="38"/>
      <c r="MB5" s="38"/>
      <c r="MC5" s="38"/>
      <c r="MD5" s="38"/>
      <c r="ME5" s="38"/>
      <c r="MF5" s="38"/>
      <c r="MG5" s="38"/>
      <c r="MH5" s="38"/>
      <c r="MI5" s="38"/>
      <c r="MJ5" s="38"/>
      <c r="MK5" s="38"/>
      <c r="ML5" s="38"/>
      <c r="MM5" s="38"/>
      <c r="MN5" s="38"/>
      <c r="MO5" s="38"/>
      <c r="MP5" s="38"/>
      <c r="MQ5" s="38"/>
      <c r="MR5" s="38"/>
      <c r="MS5" s="38"/>
      <c r="MT5" s="38"/>
      <c r="MU5" s="38"/>
      <c r="MV5" s="38"/>
      <c r="MW5" s="38"/>
      <c r="MX5" s="38"/>
      <c r="MY5" s="38"/>
      <c r="MZ5" s="38"/>
      <c r="NA5" s="38"/>
      <c r="NB5" s="38"/>
      <c r="NC5" s="38"/>
      <c r="ND5" s="38"/>
      <c r="NE5" s="38"/>
      <c r="NF5" s="38"/>
      <c r="NG5" s="38"/>
      <c r="NH5" s="38"/>
      <c r="NI5" s="38"/>
      <c r="NJ5" s="38"/>
      <c r="NK5" s="38"/>
      <c r="NL5" s="38"/>
      <c r="NM5" s="38"/>
      <c r="NN5" s="38"/>
      <c r="NO5" s="38"/>
      <c r="NP5" s="38"/>
      <c r="NQ5" s="38"/>
      <c r="NR5" s="38"/>
      <c r="NS5" s="38"/>
      <c r="NT5" s="38"/>
      <c r="NU5" s="38"/>
      <c r="NV5" s="38"/>
      <c r="NW5" s="38"/>
      <c r="NX5" s="38"/>
      <c r="NY5" s="38"/>
      <c r="NZ5" s="38"/>
      <c r="OA5" s="38"/>
      <c r="OB5" s="38"/>
      <c r="OC5" s="38"/>
      <c r="OD5" s="38"/>
      <c r="OE5" s="38"/>
      <c r="OF5" s="38"/>
      <c r="OG5" s="38"/>
      <c r="OH5" s="38"/>
      <c r="OI5" s="38"/>
      <c r="OJ5" s="38"/>
      <c r="OK5" s="38"/>
      <c r="OL5" s="38"/>
      <c r="OM5" s="38"/>
      <c r="ON5" s="38"/>
      <c r="OO5" s="38"/>
      <c r="OP5" s="38"/>
      <c r="OQ5" s="38"/>
      <c r="OR5" s="38"/>
      <c r="OS5" s="38"/>
      <c r="OT5" s="38"/>
      <c r="OU5" s="38"/>
      <c r="OV5" s="38"/>
      <c r="OW5" s="38"/>
      <c r="OX5" s="38"/>
      <c r="OY5" s="38"/>
      <c r="OZ5" s="38"/>
      <c r="PA5" s="38"/>
      <c r="PB5" s="38"/>
      <c r="PC5" s="38"/>
      <c r="PD5" s="38"/>
      <c r="PE5" s="38"/>
      <c r="PF5" s="38"/>
      <c r="PG5" s="38"/>
      <c r="PH5" s="38"/>
      <c r="PI5" s="38"/>
      <c r="PJ5" s="38"/>
      <c r="PK5" s="38"/>
      <c r="PL5" s="38"/>
      <c r="PM5" s="38"/>
      <c r="PN5" s="38"/>
      <c r="PO5" s="38"/>
      <c r="PP5" s="38"/>
      <c r="PQ5" s="38"/>
      <c r="PR5" s="38"/>
      <c r="PS5" s="38"/>
      <c r="PT5" s="38"/>
      <c r="PU5" s="38"/>
      <c r="PV5" s="38"/>
      <c r="PW5" s="38"/>
      <c r="PX5" s="38"/>
      <c r="PY5" s="38"/>
      <c r="PZ5" s="38"/>
      <c r="QA5" s="38"/>
      <c r="QB5" s="38"/>
      <c r="QC5" s="38"/>
      <c r="QD5" s="38"/>
      <c r="QE5" s="38"/>
      <c r="QF5" s="38"/>
      <c r="QG5" s="38"/>
      <c r="QH5" s="38"/>
      <c r="QI5" s="38"/>
      <c r="QJ5" s="38"/>
      <c r="QK5" s="38"/>
      <c r="QL5" s="38"/>
      <c r="QM5" s="38"/>
      <c r="QN5" s="38"/>
      <c r="QO5" s="38"/>
      <c r="QP5" s="38"/>
      <c r="QQ5" s="38"/>
      <c r="QR5" s="38"/>
      <c r="QS5" s="38"/>
      <c r="QT5" s="38"/>
      <c r="QU5" s="38"/>
      <c r="QV5" s="38"/>
      <c r="QW5" s="38"/>
      <c r="QX5" s="38"/>
      <c r="QY5" s="38"/>
      <c r="QZ5" s="38"/>
      <c r="RA5" s="38"/>
      <c r="RB5" s="38"/>
      <c r="RC5" s="38"/>
      <c r="RD5" s="38"/>
      <c r="RE5" s="38"/>
      <c r="RF5" s="38"/>
      <c r="RG5" s="38"/>
      <c r="RH5" s="38"/>
      <c r="RI5" s="38"/>
      <c r="RJ5" s="38"/>
      <c r="RK5" s="38"/>
      <c r="RL5" s="38"/>
      <c r="RM5" s="38"/>
      <c r="RN5" s="38"/>
      <c r="RO5" s="38"/>
      <c r="RP5" s="38"/>
      <c r="RQ5" s="38"/>
      <c r="RR5" s="38"/>
      <c r="RS5" s="38"/>
      <c r="RT5" s="38"/>
      <c r="RU5" s="38"/>
      <c r="RV5" s="38"/>
      <c r="RW5" s="38"/>
      <c r="RX5" s="38"/>
      <c r="RY5" s="38"/>
      <c r="RZ5" s="38"/>
      <c r="SA5" s="38"/>
      <c r="SB5" s="38"/>
      <c r="SC5" s="38"/>
      <c r="SD5" s="38"/>
      <c r="SE5" s="38"/>
      <c r="SF5" s="38"/>
      <c r="SG5" s="38"/>
      <c r="SH5" s="38"/>
      <c r="SI5" s="38"/>
      <c r="SJ5" s="38"/>
      <c r="SK5" s="38"/>
    </row>
    <row r="6" spans="1:505" s="7" customFormat="1" ht="3" customHeight="1" x14ac:dyDescent="0.2">
      <c r="A6" s="5"/>
      <c r="C6" s="1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</row>
    <row r="7" spans="1:505" ht="12" x14ac:dyDescent="0.2">
      <c r="A7" s="5" t="s">
        <v>29</v>
      </c>
      <c r="C7" s="9" t="s">
        <v>1</v>
      </c>
      <c r="D7" s="66">
        <f>SUM(E7:AG7)</f>
        <v>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</row>
    <row r="8" spans="1:505" s="7" customFormat="1" x14ac:dyDescent="0.2">
      <c r="A8" s="5" t="s">
        <v>28</v>
      </c>
      <c r="C8" s="11" t="s">
        <v>2</v>
      </c>
      <c r="D8" s="44">
        <f>SUM(D7)</f>
        <v>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</row>
    <row r="9" spans="1:505" s="7" customFormat="1" x14ac:dyDescent="0.2">
      <c r="A9" s="5" t="s">
        <v>30</v>
      </c>
      <c r="C9" s="13" t="s">
        <v>3</v>
      </c>
      <c r="D9" s="17">
        <f>SUM(E9:AG9)</f>
        <v>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</row>
    <row r="10" spans="1:505" s="7" customFormat="1" x14ac:dyDescent="0.2">
      <c r="A10" s="5" t="s">
        <v>31</v>
      </c>
      <c r="C10" s="13" t="s">
        <v>4</v>
      </c>
      <c r="D10" s="17">
        <f t="shared" ref="D10:D11" si="0">SUM(E10:AG10)</f>
        <v>0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</row>
    <row r="11" spans="1:505" s="7" customFormat="1" x14ac:dyDescent="0.2">
      <c r="A11" s="5"/>
      <c r="C11" s="13" t="s">
        <v>58</v>
      </c>
      <c r="D11" s="17">
        <f t="shared" si="0"/>
        <v>0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</row>
    <row r="12" spans="1:505" x14ac:dyDescent="0.2">
      <c r="A12" s="5" t="s">
        <v>32</v>
      </c>
      <c r="C12" s="9" t="s">
        <v>5</v>
      </c>
      <c r="D12" s="58">
        <f>SUM(D9:D11)</f>
        <v>0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</row>
    <row r="13" spans="1:505" s="7" customFormat="1" x14ac:dyDescent="0.2">
      <c r="A13" s="5"/>
      <c r="C13" s="14" t="s">
        <v>6</v>
      </c>
      <c r="D13" s="45">
        <f>D8-D12</f>
        <v>0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</row>
    <row r="14" spans="1:505" x14ac:dyDescent="0.2">
      <c r="A14" s="5" t="s">
        <v>33</v>
      </c>
      <c r="C14" s="9" t="s">
        <v>7</v>
      </c>
      <c r="D14" s="58">
        <f>SUM(E14:AG14)</f>
        <v>0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</row>
    <row r="15" spans="1:505" outlineLevel="1" x14ac:dyDescent="0.2">
      <c r="A15" s="5" t="s">
        <v>34</v>
      </c>
      <c r="C15" s="16" t="s">
        <v>8</v>
      </c>
      <c r="D15" s="56">
        <f t="shared" ref="D15:D16" si="1">SUM(E15:AG15)</f>
        <v>0</v>
      </c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</row>
    <row r="16" spans="1:505" outlineLevel="1" x14ac:dyDescent="0.2">
      <c r="A16" s="5" t="s">
        <v>35</v>
      </c>
      <c r="C16" s="16" t="s">
        <v>9</v>
      </c>
      <c r="D16" s="55">
        <f t="shared" si="1"/>
        <v>0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</row>
    <row r="17" spans="1:505" s="30" customFormat="1" outlineLevel="1" x14ac:dyDescent="0.2">
      <c r="A17" s="34" t="s">
        <v>36</v>
      </c>
      <c r="B17" s="34"/>
      <c r="C17" s="57" t="s">
        <v>10</v>
      </c>
      <c r="D17" s="55">
        <f>SUM(D14:D16)</f>
        <v>0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  <c r="IW17" s="56"/>
      <c r="IX17" s="56"/>
      <c r="IY17" s="56"/>
      <c r="IZ17" s="56"/>
      <c r="JA17" s="56"/>
      <c r="JB17" s="56"/>
      <c r="JC17" s="56"/>
      <c r="JD17" s="56"/>
      <c r="JE17" s="56"/>
      <c r="JF17" s="56"/>
      <c r="JG17" s="56"/>
      <c r="JH17" s="56"/>
      <c r="JI17" s="56"/>
      <c r="JJ17" s="56"/>
      <c r="JK17" s="56"/>
      <c r="JL17" s="56"/>
      <c r="JM17" s="56"/>
      <c r="JN17" s="56"/>
      <c r="JO17" s="56"/>
      <c r="JP17" s="56"/>
      <c r="JQ17" s="56"/>
      <c r="JR17" s="56"/>
      <c r="JS17" s="56"/>
      <c r="JT17" s="56"/>
      <c r="JU17" s="56"/>
      <c r="JV17" s="56"/>
      <c r="JW17" s="56"/>
      <c r="JX17" s="56"/>
      <c r="JY17" s="56"/>
      <c r="JZ17" s="56"/>
      <c r="KA17" s="56"/>
      <c r="KB17" s="56"/>
      <c r="KC17" s="56"/>
      <c r="KD17" s="56"/>
      <c r="KE17" s="56"/>
      <c r="KF17" s="56"/>
      <c r="KG17" s="56"/>
      <c r="KH17" s="56"/>
      <c r="KI17" s="56"/>
      <c r="KJ17" s="56"/>
      <c r="KK17" s="56"/>
      <c r="KL17" s="56"/>
      <c r="KM17" s="56"/>
      <c r="KN17" s="56"/>
      <c r="KO17" s="56"/>
      <c r="KP17" s="56"/>
      <c r="KQ17" s="56"/>
      <c r="KR17" s="56"/>
      <c r="KS17" s="56"/>
      <c r="KT17" s="56"/>
      <c r="KU17" s="56"/>
      <c r="KV17" s="56"/>
      <c r="KW17" s="56"/>
      <c r="KX17" s="56"/>
      <c r="KY17" s="56"/>
      <c r="KZ17" s="56"/>
      <c r="LA17" s="56"/>
      <c r="LB17" s="56"/>
      <c r="LC17" s="56"/>
      <c r="LD17" s="56"/>
      <c r="LE17" s="56"/>
      <c r="LF17" s="56"/>
      <c r="LG17" s="56"/>
      <c r="LH17" s="56"/>
      <c r="LI17" s="56"/>
      <c r="LJ17" s="56"/>
      <c r="LK17" s="56"/>
      <c r="LL17" s="56"/>
      <c r="LM17" s="56"/>
      <c r="LN17" s="56"/>
      <c r="LO17" s="56"/>
      <c r="LP17" s="56"/>
      <c r="LQ17" s="56"/>
      <c r="LR17" s="56"/>
      <c r="LS17" s="56"/>
      <c r="LT17" s="56"/>
      <c r="LU17" s="56"/>
      <c r="LV17" s="56"/>
      <c r="LW17" s="56"/>
      <c r="LX17" s="56"/>
      <c r="LY17" s="56"/>
      <c r="LZ17" s="56"/>
      <c r="MA17" s="56"/>
      <c r="MB17" s="56"/>
      <c r="MC17" s="56"/>
      <c r="MD17" s="56"/>
      <c r="ME17" s="56"/>
      <c r="MF17" s="56"/>
      <c r="MG17" s="56"/>
      <c r="MH17" s="56"/>
      <c r="MI17" s="56"/>
      <c r="MJ17" s="56"/>
      <c r="MK17" s="56"/>
      <c r="ML17" s="56"/>
      <c r="MM17" s="56"/>
      <c r="MN17" s="56"/>
      <c r="MO17" s="56"/>
      <c r="MP17" s="56"/>
      <c r="MQ17" s="56"/>
      <c r="MR17" s="56"/>
      <c r="MS17" s="56"/>
      <c r="MT17" s="56"/>
      <c r="MU17" s="56"/>
      <c r="MV17" s="56"/>
      <c r="MW17" s="56"/>
      <c r="MX17" s="56"/>
      <c r="MY17" s="56"/>
      <c r="MZ17" s="56"/>
      <c r="NA17" s="56"/>
      <c r="NB17" s="56"/>
      <c r="NC17" s="56"/>
      <c r="ND17" s="56"/>
      <c r="NE17" s="56"/>
      <c r="NF17" s="56"/>
      <c r="NG17" s="56"/>
      <c r="NH17" s="56"/>
      <c r="NI17" s="56"/>
      <c r="NJ17" s="56"/>
      <c r="NK17" s="56"/>
      <c r="NL17" s="56"/>
      <c r="NM17" s="56"/>
      <c r="NN17" s="56"/>
      <c r="NO17" s="56"/>
      <c r="NP17" s="56"/>
      <c r="NQ17" s="56"/>
      <c r="NR17" s="56"/>
      <c r="NS17" s="56"/>
      <c r="NT17" s="56"/>
      <c r="NU17" s="56"/>
      <c r="NV17" s="56"/>
      <c r="NW17" s="56"/>
      <c r="NX17" s="56"/>
      <c r="NY17" s="56"/>
      <c r="NZ17" s="56"/>
      <c r="OA17" s="56"/>
      <c r="OB17" s="56"/>
      <c r="OC17" s="56"/>
      <c r="OD17" s="56"/>
      <c r="OE17" s="56"/>
      <c r="OF17" s="56"/>
      <c r="OG17" s="56"/>
      <c r="OH17" s="56"/>
      <c r="OI17" s="56"/>
      <c r="OJ17" s="56"/>
      <c r="OK17" s="56"/>
      <c r="OL17" s="56"/>
      <c r="OM17" s="56"/>
      <c r="ON17" s="56"/>
      <c r="OO17" s="56"/>
      <c r="OP17" s="56"/>
      <c r="OQ17" s="56"/>
      <c r="OR17" s="56"/>
      <c r="OS17" s="56"/>
      <c r="OT17" s="56"/>
      <c r="OU17" s="56"/>
      <c r="OV17" s="56"/>
      <c r="OW17" s="56"/>
      <c r="OX17" s="56"/>
      <c r="OY17" s="56"/>
      <c r="OZ17" s="56"/>
      <c r="PA17" s="56"/>
      <c r="PB17" s="56"/>
      <c r="PC17" s="56"/>
      <c r="PD17" s="56"/>
      <c r="PE17" s="56"/>
      <c r="PF17" s="56"/>
      <c r="PG17" s="56"/>
      <c r="PH17" s="56"/>
      <c r="PI17" s="56"/>
      <c r="PJ17" s="56"/>
      <c r="PK17" s="56"/>
      <c r="PL17" s="56"/>
      <c r="PM17" s="56"/>
      <c r="PN17" s="56"/>
      <c r="PO17" s="56"/>
      <c r="PP17" s="56"/>
      <c r="PQ17" s="56"/>
      <c r="PR17" s="56"/>
      <c r="PS17" s="56"/>
      <c r="PT17" s="56"/>
      <c r="PU17" s="56"/>
      <c r="PV17" s="56"/>
      <c r="PW17" s="56"/>
      <c r="PX17" s="56"/>
      <c r="PY17" s="56"/>
      <c r="PZ17" s="56"/>
      <c r="QA17" s="56"/>
      <c r="QB17" s="56"/>
      <c r="QC17" s="56"/>
      <c r="QD17" s="56"/>
      <c r="QE17" s="56"/>
      <c r="QF17" s="56"/>
      <c r="QG17" s="56"/>
      <c r="QH17" s="56"/>
      <c r="QI17" s="56"/>
      <c r="QJ17" s="56"/>
      <c r="QK17" s="56"/>
      <c r="QL17" s="56"/>
      <c r="QM17" s="56"/>
      <c r="QN17" s="56"/>
      <c r="QO17" s="56"/>
      <c r="QP17" s="56"/>
      <c r="QQ17" s="56"/>
      <c r="QR17" s="56"/>
      <c r="QS17" s="56"/>
      <c r="QT17" s="56"/>
      <c r="QU17" s="56"/>
      <c r="QV17" s="56"/>
      <c r="QW17" s="56"/>
      <c r="QX17" s="56"/>
      <c r="QY17" s="56"/>
      <c r="QZ17" s="56"/>
      <c r="RA17" s="56"/>
      <c r="RB17" s="56"/>
      <c r="RC17" s="56"/>
      <c r="RD17" s="56"/>
      <c r="RE17" s="56"/>
      <c r="RF17" s="56"/>
      <c r="RG17" s="56"/>
      <c r="RH17" s="56"/>
      <c r="RI17" s="56"/>
      <c r="RJ17" s="56"/>
      <c r="RK17" s="56"/>
      <c r="RL17" s="56"/>
      <c r="RM17" s="56"/>
      <c r="RN17" s="56"/>
      <c r="RO17" s="56"/>
      <c r="RP17" s="56"/>
      <c r="RQ17" s="56"/>
      <c r="RR17" s="56"/>
      <c r="RS17" s="56"/>
      <c r="RT17" s="56"/>
      <c r="RU17" s="56"/>
      <c r="RV17" s="56"/>
      <c r="RW17" s="56"/>
      <c r="RX17" s="56"/>
      <c r="RY17" s="56"/>
      <c r="RZ17" s="56"/>
      <c r="SA17" s="56"/>
      <c r="SB17" s="56"/>
      <c r="SC17" s="56"/>
      <c r="SD17" s="56"/>
      <c r="SE17" s="56"/>
      <c r="SF17" s="56"/>
      <c r="SG17" s="56"/>
      <c r="SH17" s="56"/>
      <c r="SI17" s="56"/>
      <c r="SJ17" s="56"/>
      <c r="SK17" s="56"/>
    </row>
    <row r="18" spans="1:505" s="30" customFormat="1" outlineLevel="1" x14ac:dyDescent="0.2">
      <c r="A18" s="34" t="s">
        <v>37</v>
      </c>
      <c r="B18" s="34"/>
      <c r="C18" s="57" t="s">
        <v>11</v>
      </c>
      <c r="D18" s="56">
        <f t="shared" ref="D18:D31" si="2">SUM(E18:AG18)</f>
        <v>0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</row>
    <row r="19" spans="1:505" outlineLevel="1" x14ac:dyDescent="0.2">
      <c r="A19" s="5" t="s">
        <v>38</v>
      </c>
      <c r="C19" s="16" t="s">
        <v>12</v>
      </c>
      <c r="D19" s="55">
        <f t="shared" si="2"/>
        <v>0</v>
      </c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</row>
    <row r="20" spans="1:505" outlineLevel="1" x14ac:dyDescent="0.2">
      <c r="A20" s="5" t="s">
        <v>39</v>
      </c>
      <c r="C20" s="16" t="s">
        <v>13</v>
      </c>
      <c r="D20" s="55">
        <f t="shared" si="2"/>
        <v>0</v>
      </c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</row>
    <row r="21" spans="1:505" outlineLevel="1" x14ac:dyDescent="0.2">
      <c r="A21" s="5" t="s">
        <v>40</v>
      </c>
      <c r="C21" s="16" t="s">
        <v>14</v>
      </c>
      <c r="D21" s="55">
        <f t="shared" si="2"/>
        <v>0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</row>
    <row r="22" spans="1:505" outlineLevel="1" x14ac:dyDescent="0.2">
      <c r="A22" s="5" t="s">
        <v>41</v>
      </c>
      <c r="C22" s="57" t="s">
        <v>15</v>
      </c>
      <c r="D22" s="56">
        <f t="shared" si="2"/>
        <v>0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</row>
    <row r="23" spans="1:505" ht="11.25" customHeight="1" outlineLevel="1" x14ac:dyDescent="0.2">
      <c r="A23" s="5" t="s">
        <v>42</v>
      </c>
      <c r="C23" s="16" t="s">
        <v>16</v>
      </c>
      <c r="D23" s="55">
        <f t="shared" si="2"/>
        <v>0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</row>
    <row r="24" spans="1:505" x14ac:dyDescent="0.2">
      <c r="A24" s="5" t="s">
        <v>43</v>
      </c>
      <c r="C24" s="9" t="s">
        <v>17</v>
      </c>
      <c r="D24" s="43">
        <f>SUM(D15:D23)</f>
        <v>0</v>
      </c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</row>
    <row r="25" spans="1:505" x14ac:dyDescent="0.2">
      <c r="A25" s="5" t="s">
        <v>44</v>
      </c>
      <c r="C25" s="13" t="s">
        <v>18</v>
      </c>
      <c r="D25" s="55">
        <f t="shared" si="2"/>
        <v>0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</row>
    <row r="26" spans="1:505" x14ac:dyDescent="0.2">
      <c r="A26" s="5" t="s">
        <v>45</v>
      </c>
      <c r="C26" s="13" t="s">
        <v>19</v>
      </c>
      <c r="D26" s="55">
        <f t="shared" si="2"/>
        <v>0</v>
      </c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</row>
    <row r="27" spans="1:505" x14ac:dyDescent="0.2">
      <c r="A27" s="5" t="s">
        <v>46</v>
      </c>
      <c r="C27" s="18" t="s">
        <v>20</v>
      </c>
      <c r="D27" s="56">
        <f t="shared" si="2"/>
        <v>0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</row>
    <row r="28" spans="1:505" x14ac:dyDescent="0.2">
      <c r="A28" s="5" t="s">
        <v>47</v>
      </c>
      <c r="C28" s="18" t="s">
        <v>21</v>
      </c>
      <c r="D28" s="56">
        <f t="shared" si="2"/>
        <v>0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</row>
    <row r="29" spans="1:505" x14ac:dyDescent="0.2">
      <c r="A29" s="5" t="s">
        <v>48</v>
      </c>
      <c r="C29" s="41" t="s">
        <v>22</v>
      </c>
      <c r="D29" s="55">
        <f t="shared" si="2"/>
        <v>0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</row>
    <row r="30" spans="1:505" x14ac:dyDescent="0.2">
      <c r="C30" s="41" t="s">
        <v>117</v>
      </c>
      <c r="D30" s="55">
        <f t="shared" si="2"/>
        <v>0</v>
      </c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</row>
    <row r="31" spans="1:505" ht="12" customHeight="1" x14ac:dyDescent="0.2">
      <c r="A31" s="5" t="s">
        <v>53</v>
      </c>
      <c r="C31" s="18" t="s">
        <v>59</v>
      </c>
      <c r="D31" s="55">
        <f t="shared" si="2"/>
        <v>0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</row>
    <row r="32" spans="1:505" s="7" customFormat="1" x14ac:dyDescent="0.2">
      <c r="A32" s="5" t="s">
        <v>49</v>
      </c>
      <c r="C32" s="11" t="s">
        <v>23</v>
      </c>
      <c r="D32" s="19">
        <f>D13-D14-D24-SUM(D25:D31)</f>
        <v>0</v>
      </c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</row>
    <row r="33" spans="1:505" x14ac:dyDescent="0.2">
      <c r="A33" s="5" t="s">
        <v>54</v>
      </c>
      <c r="C33" s="20" t="s">
        <v>55</v>
      </c>
      <c r="D33" s="56">
        <v>0</v>
      </c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</row>
    <row r="34" spans="1:505" s="7" customFormat="1" x14ac:dyDescent="0.2">
      <c r="A34" s="5"/>
      <c r="C34" s="21" t="s">
        <v>24</v>
      </c>
      <c r="D34" s="22">
        <f>D32-D33</f>
        <v>0</v>
      </c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</row>
    <row r="35" spans="1:505" outlineLevel="1" x14ac:dyDescent="0.2">
      <c r="A35" s="5" t="s">
        <v>50</v>
      </c>
      <c r="C35" s="20" t="s">
        <v>25</v>
      </c>
      <c r="D35" s="56">
        <f>SUM(E35:AG35)</f>
        <v>0</v>
      </c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</row>
    <row r="36" spans="1:505" outlineLevel="1" x14ac:dyDescent="0.2">
      <c r="A36" s="5" t="s">
        <v>51</v>
      </c>
      <c r="C36" s="20" t="s">
        <v>26</v>
      </c>
      <c r="D36" s="56">
        <f>SUM(E36:AG36)</f>
        <v>0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</row>
    <row r="37" spans="1:505" s="7" customFormat="1" x14ac:dyDescent="0.2">
      <c r="A37" s="5" t="s">
        <v>52</v>
      </c>
      <c r="C37" s="23" t="s">
        <v>27</v>
      </c>
      <c r="D37" s="24">
        <f>D34-D35-D36</f>
        <v>0</v>
      </c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</row>
    <row r="38" spans="1:505" x14ac:dyDescent="0.2">
      <c r="A38" s="5" t="s">
        <v>56</v>
      </c>
      <c r="C38" s="20" t="s">
        <v>57</v>
      </c>
      <c r="D38" s="56">
        <f>SUM(E38:AG38)</f>
        <v>0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</row>
    <row r="39" spans="1:505" s="7" customFormat="1" x14ac:dyDescent="0.2">
      <c r="A39" s="5" t="s">
        <v>52</v>
      </c>
      <c r="C39" s="23" t="s">
        <v>60</v>
      </c>
      <c r="D39" s="24">
        <f>D37-D38</f>
        <v>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  <c r="SG39" s="24"/>
      <c r="SH39" s="24"/>
      <c r="SI39" s="24"/>
      <c r="SJ39" s="24"/>
      <c r="SK39" s="24"/>
    </row>
    <row r="40" spans="1:505" x14ac:dyDescent="0.2">
      <c r="C40" s="6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</row>
    <row r="41" spans="1:505" ht="12" x14ac:dyDescent="0.2">
      <c r="C41" s="6"/>
      <c r="D41" s="3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</row>
    <row r="42" spans="1:505" x14ac:dyDescent="0.2">
      <c r="C42" s="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</row>
    <row r="43" spans="1:505" x14ac:dyDescent="0.2">
      <c r="C43" s="6"/>
    </row>
    <row r="44" spans="1:505" x14ac:dyDescent="0.2">
      <c r="C44" s="6"/>
    </row>
    <row r="45" spans="1:505" x14ac:dyDescent="0.2">
      <c r="C45" s="6"/>
    </row>
    <row r="46" spans="1:505" x14ac:dyDescent="0.2">
      <c r="C46" s="6"/>
    </row>
    <row r="47" spans="1:505" x14ac:dyDescent="0.2">
      <c r="C47" s="6"/>
    </row>
    <row r="48" spans="1:505" x14ac:dyDescent="0.2">
      <c r="C48" s="6"/>
    </row>
    <row r="49" spans="3:3" x14ac:dyDescent="0.2">
      <c r="C49" s="6"/>
    </row>
  </sheetData>
  <customSheetViews>
    <customSheetView guid="{71F82055-E32B-4B50-8E3F-CF79617C4DBF}" showGridLines="0" hiddenRows="1" hiddenColumns="1">
      <pane xSplit="3" ySplit="6" topLeftCell="D7" activePane="bottomRight" state="frozen"/>
      <selection pane="bottomRight" activeCell="B18" sqref="B18"/>
      <pageMargins left="0.7" right="0.7" top="0.75" bottom="0.75" header="0.3" footer="0.3"/>
      <pageSetup orientation="portrait" horizontalDpi="300" verticalDpi="300" r:id="rId1"/>
    </customSheetView>
  </customSheetViews>
  <mergeCells count="1">
    <mergeCell ref="C5:C6"/>
  </mergeCells>
  <conditionalFormatting sqref="E7:SK7">
    <cfRule type="cellIs" dxfId="5" priority="5" operator="lessThan">
      <formula>0</formula>
    </cfRule>
  </conditionalFormatting>
  <conditionalFormatting sqref="SD7:SK7">
    <cfRule type="cellIs" dxfId="4" priority="4" operator="lessThan">
      <formula>0</formula>
    </cfRule>
  </conditionalFormatting>
  <conditionalFormatting sqref="C7:C30 C32:C38">
    <cfRule type="duplicateValues" dxfId="3" priority="26"/>
  </conditionalFormatting>
  <conditionalFormatting sqref="C31">
    <cfRule type="duplicateValues" dxfId="2" priority="3"/>
  </conditionalFormatting>
  <conditionalFormatting sqref="C39">
    <cfRule type="duplicateValues" dxfId="1" priority="2"/>
  </conditionalFormatting>
  <conditionalFormatting sqref="D7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Instrucciones</vt:lpstr>
      <vt:lpstr>Glosario</vt:lpstr>
      <vt:lpstr>Jan </vt:lpstr>
      <vt:lpstr>Feb </vt:lpstr>
      <vt:lpstr>Mar </vt:lpstr>
      <vt:lpstr>Apr</vt:lpstr>
      <vt:lpstr>May </vt:lpstr>
      <vt:lpstr>Jun </vt:lpstr>
      <vt:lpstr>Jul</vt:lpstr>
      <vt:lpstr>Aug </vt:lpstr>
      <vt:lpstr>Sep </vt:lpstr>
      <vt:lpstr>Oct</vt:lpstr>
      <vt:lpstr>Nov 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Terrones Salazar</dc:creator>
  <cp:lastModifiedBy>Sistemas2</cp:lastModifiedBy>
  <cp:lastPrinted>2021-01-28T15:40:28Z</cp:lastPrinted>
  <dcterms:created xsi:type="dcterms:W3CDTF">2020-10-08T00:19:21Z</dcterms:created>
  <dcterms:modified xsi:type="dcterms:W3CDTF">2022-04-28T14:40:54Z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