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win\Documents\GitHub\Huella_Carbono\sprint 5\04.10.2021\"/>
    </mc:Choice>
  </mc:AlternateContent>
  <xr:revisionPtr revIDLastSave="0" documentId="13_ncr:1_{C18DC917-BB12-45CF-AE2A-C4F9BA539E10}" xr6:coauthVersionLast="47" xr6:coauthVersionMax="47" xr10:uidLastSave="{00000000-0000-0000-0000-000000000000}"/>
  <bookViews>
    <workbookView xWindow="-120" yWindow="-120" windowWidth="20730" windowHeight="11160" activeTab="1" xr2:uid="{D13067E4-98AA-4D02-BD79-AE235663521A}"/>
  </bookViews>
  <sheets>
    <sheet name="Release Plan" sheetId="1" r:id="rId1"/>
    <sheet name="Product Backlog" sheetId="2" r:id="rId2"/>
  </sheets>
  <externalReferences>
    <externalReference r:id="rId3"/>
  </externalReferences>
  <definedNames>
    <definedName name="_xlnm.Print_Area" localSheetId="1">'Product Backlog'!$A:$H</definedName>
    <definedName name="AverageSpeedLastEight">OFFSET('[1]PB Burndown'!$P$27,1,0,'[1]PB Burndown'!$G$3,1)</definedName>
    <definedName name="AverageSpeedRealized">OFFSET('[1]PB Burndown'!$O$27,1,0,'[1]PB Burndown'!$G$3,1)</definedName>
    <definedName name="AverageSpeedWorstThree">OFFSET('[1]PB Burndown'!$Q$27,1,0,'[1]PB Burndown'!$G$3,1)</definedName>
    <definedName name="ColBottomCurrentScope">OFFSET('[1]PB Burndown'!$I$27,1,0,'[1]PB Burndown'!$G$3,1)</definedName>
    <definedName name="ColTopRemainingWork">OFFSET('[1]PB Burndown'!$F$27,1,0,'[1]PB Burndown'!$G$3,1)</definedName>
    <definedName name="DoneDays">#REF!</definedName>
    <definedName name="ImplementationDays">#REF!</definedName>
    <definedName name="LastEight">IF('[1]PB Burndown'!$G$4&gt;8,OFFSET('[1]PB Burndown'!$D$27,'[1]PB Burndown'!$G$4-7,0,8,1),OFFSET('[1]PB Burndown'!$D$27,1,0,'[1]PB Burndown'!$G$4-1,1))</definedName>
    <definedName name="LastPlanned">IF(OFFSET('[1]PB Burndown'!$B$27,1,0,1,1)="",1,OFFSET('[1]PB Burndown'!$B$27,'[1]PB Burndown'!$G$3,0,1,1))</definedName>
    <definedName name="LastRealized">IF(OFFSET('[1]PB Burndown'!$D$27,1,0,1,1)="",1,OFFSET('[1]PB Burndown'!$D$27,'[1]PB Burndown'!$G$3,0,1,1))</definedName>
    <definedName name="PBCurrentBottom">OFFSET('[1]PB Burndown'!$N$27,1,0,'[1]PB Burndown'!$G$9,1)</definedName>
    <definedName name="PBTrend">OFFSET('[1]PB Burndown'!$M$27,1,0,'[1]PB Burndown'!$G$9,1)</definedName>
    <definedName name="PlannedSpeed">OFFSET('[1]PB Burndown'!$C$27,1,0,'[1]PB Burndown'!$G$3,1)</definedName>
    <definedName name="ProductBacklog">'Product Backlog'!$A$4:$H$137</definedName>
    <definedName name="RealizedSpeed">OFFSET('[1]PB Burndown'!$D$27,1,0,'[1]PB Burndown'!$G$3,1)</definedName>
    <definedName name="Sprint">'Product Backlog'!$E$5:$E$137</definedName>
    <definedName name="SprintCount">'[1]PB Burndown'!$G$3</definedName>
    <definedName name="SprintsInTrend">'[1]PB Burndown'!$G$6</definedName>
    <definedName name="SprintTasks">#REF!</definedName>
    <definedName name="Status">'Product Backlog'!$C$5:$C$137</definedName>
    <definedName name="StoryName">'Product Backlog'!$B$5:$B$137</definedName>
    <definedName name="TaskRows">#REF!</definedName>
    <definedName name="TaskStatus">#REF!</definedName>
    <definedName name="TaskStoryID">#REF!</definedName>
    <definedName name="TotalEffort">#REF!</definedName>
    <definedName name="TrendDays">#REF!</definedName>
    <definedName name="TrendOffset">'[1]PB Burndown'!$G$5</definedName>
    <definedName name="TrendSprintCount">'[1]PB Burndown'!$G$4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" i="1" l="1"/>
  <c r="D41" i="1"/>
  <c r="D43" i="1"/>
  <c r="D40" i="1"/>
  <c r="D39" i="1"/>
  <c r="D38" i="1"/>
  <c r="K36" i="1"/>
  <c r="D36" i="1"/>
  <c r="K35" i="1"/>
  <c r="D35" i="1"/>
  <c r="K34" i="1"/>
  <c r="D34" i="1"/>
  <c r="K33" i="1"/>
  <c r="D33" i="1"/>
  <c r="K37" i="1"/>
  <c r="D37" i="1"/>
  <c r="K31" i="1"/>
  <c r="K30" i="1"/>
  <c r="K29" i="1"/>
  <c r="D31" i="1"/>
  <c r="D30" i="1"/>
  <c r="D29" i="1"/>
  <c r="D26" i="1"/>
  <c r="D27" i="1"/>
  <c r="D22" i="1"/>
  <c r="D28" i="1"/>
  <c r="K28" i="1"/>
  <c r="D32" i="1"/>
  <c r="K32" i="1"/>
  <c r="B5" i="1"/>
  <c r="D5" i="1" s="1"/>
  <c r="D23" i="1"/>
  <c r="D21" i="1"/>
  <c r="K27" i="1"/>
  <c r="K26" i="1"/>
  <c r="K25" i="1"/>
  <c r="D25" i="1"/>
  <c r="G43" i="1"/>
  <c r="K24" i="1"/>
  <c r="K23" i="1"/>
  <c r="K21" i="1"/>
  <c r="D24" i="1"/>
  <c r="B6" i="1"/>
  <c r="F8" i="1"/>
  <c r="F7" i="1"/>
  <c r="D18" i="1"/>
  <c r="K18" i="1"/>
  <c r="D20" i="1"/>
  <c r="D19" i="1"/>
  <c r="D17" i="1"/>
  <c r="F45" i="1"/>
  <c r="F4" i="1" s="1"/>
  <c r="K20" i="1"/>
  <c r="K19" i="1"/>
  <c r="K17" i="1"/>
  <c r="K16" i="1"/>
  <c r="D16" i="1"/>
  <c r="E10" i="1"/>
  <c r="C10" i="1"/>
  <c r="D10" i="1" s="1"/>
  <c r="E9" i="1"/>
  <c r="C9" i="1"/>
  <c r="D9" i="1" s="1"/>
  <c r="E8" i="1"/>
  <c r="E7" i="1"/>
  <c r="F6" i="1"/>
  <c r="E6" i="1"/>
  <c r="B4" i="1"/>
  <c r="F5" i="1"/>
  <c r="E5" i="1"/>
  <c r="D4" i="1" l="1"/>
  <c r="D6" i="1" l="1"/>
  <c r="B7" i="1"/>
  <c r="B8" i="1" l="1"/>
  <c r="D8" i="1" s="1"/>
  <c r="D7" i="1"/>
  <c r="E43" i="1" l="1"/>
  <c r="E45" i="1" l="1"/>
  <c r="E4" i="1" s="1"/>
  <c r="J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Petri Heiramo</author>
  </authors>
  <commentList>
    <comment ref="A4" authorId="0" shapeId="0" xr:uid="{A24E0DF2-DA92-4EF4-A1B9-A01EEBCCBE57}">
      <text>
        <r>
          <rPr>
            <sz val="8"/>
            <color indexed="81"/>
            <rFont val="Tahoma"/>
            <family val="2"/>
          </rPr>
          <t>Once a Story ID is given to a story, do not change that number or reuse it even if you delete the story.</t>
        </r>
      </text>
    </comment>
    <comment ref="C4" authorId="0" shapeId="0" xr:uid="{C2E0DD1B-A882-4356-94C8-F5259BAD3DA5}">
      <text>
        <r>
          <rPr>
            <b/>
            <sz val="8"/>
            <color indexed="81"/>
            <rFont val="Tahoma"/>
            <family val="2"/>
          </rPr>
          <t>Use the following statuses:</t>
        </r>
        <r>
          <rPr>
            <sz val="8"/>
            <color indexed="81"/>
            <rFont val="Tahoma"/>
            <family val="2"/>
          </rPr>
          <t xml:space="preserve">
Planned (or empty)
Ongoing
Done
Removed
The sheet uses the above statuses in the formatting and calculation formulas.</t>
        </r>
      </text>
    </comment>
    <comment ref="D4" authorId="0" shapeId="0" xr:uid="{1ED499EE-BF0B-4981-A083-A08BAE70123D}">
      <text>
        <r>
          <rPr>
            <sz val="8"/>
            <color indexed="81"/>
            <rFont val="Tahoma"/>
            <family val="2"/>
          </rPr>
          <t>Story Points or Ideal Days</t>
        </r>
      </text>
    </comment>
    <comment ref="E4" authorId="0" shapeId="0" xr:uid="{576989FF-EBBA-4175-97C0-34AE3FF94292}">
      <text>
        <r>
          <rPr>
            <sz val="8"/>
            <color indexed="81"/>
            <rFont val="Tahoma"/>
            <family val="2"/>
          </rPr>
          <t>Create a release plan by assigning stories to planned sprints. If there are more stories in the backlog than in the plan, leave the remaining stories unassigned to sprints.</t>
        </r>
      </text>
    </comment>
    <comment ref="F4" authorId="0" shapeId="0" xr:uid="{3EE651FB-61DA-4F31-B95C-1679612297D7}">
      <text>
        <r>
          <rPr>
            <sz val="8"/>
            <color indexed="81"/>
            <rFont val="Tahoma"/>
            <family val="2"/>
          </rPr>
          <t>You may assign priorities to the stories, but keep in mind that priority does not always equal implementation order.</t>
        </r>
      </text>
    </comment>
  </commentList>
</comments>
</file>

<file path=xl/sharedStrings.xml><?xml version="1.0" encoding="utf-8"?>
<sst xmlns="http://schemas.openxmlformats.org/spreadsheetml/2006/main" count="243" uniqueCount="88">
  <si>
    <t>Increment Plan</t>
  </si>
  <si>
    <t>Incr.</t>
  </si>
  <si>
    <t>Start</t>
  </si>
  <si>
    <t>Days</t>
  </si>
  <si>
    <t>End</t>
  </si>
  <si>
    <t>Estimated Size</t>
  </si>
  <si>
    <t>Real Size</t>
  </si>
  <si>
    <t>Status</t>
  </si>
  <si>
    <t>Release Date</t>
  </si>
  <si>
    <t>Goal</t>
  </si>
  <si>
    <t>% Esfuerzo vs Estimación</t>
  </si>
  <si>
    <t>Released</t>
  </si>
  <si>
    <t>Sprint Plan</t>
  </si>
  <si>
    <t>Sprint</t>
  </si>
  <si>
    <t>Increment</t>
  </si>
  <si>
    <t>% Error estimación</t>
  </si>
  <si>
    <t>Unallocated stories</t>
  </si>
  <si>
    <t>Total Size</t>
  </si>
  <si>
    <t>Product Backlog</t>
  </si>
  <si>
    <t xml:space="preserve"> </t>
  </si>
  <si>
    <t>Story ID</t>
  </si>
  <si>
    <t>Story name</t>
  </si>
  <si>
    <t>Size</t>
  </si>
  <si>
    <t>Priority</t>
  </si>
  <si>
    <t>Story Type</t>
  </si>
  <si>
    <t>Comments</t>
  </si>
  <si>
    <t>Additional Comments</t>
  </si>
  <si>
    <t>Done</t>
  </si>
  <si>
    <t>Desarrollo</t>
  </si>
  <si>
    <t>Sin Impacto</t>
  </si>
  <si>
    <t>Ongoing</t>
  </si>
  <si>
    <t xml:space="preserve"> Como usuario quiero poder ver diseños del proyecto, con el objetivo de identificar ajustes a la presentación y funcionamiento en la fase inicial del proyecto.</t>
  </si>
  <si>
    <t>Como usuario quiero contar con un archivo que cumpla con los lineamientos de la IEEE, en el cual se especifique el comportamiento e información general del sofware.</t>
  </si>
  <si>
    <t>Terminado</t>
  </si>
  <si>
    <t>Repositorio (GitHub)</t>
  </si>
  <si>
    <t>Gestión de Configuración</t>
  </si>
  <si>
    <t>DevOps (Scrumboard y tareas)</t>
  </si>
  <si>
    <t xml:space="preserve">Mookups  </t>
  </si>
  <si>
    <t>UML Casos de Uso</t>
  </si>
  <si>
    <t>Archivo Documentación de software</t>
  </si>
  <si>
    <t>Front - Página de Inicio y menú</t>
  </si>
  <si>
    <t>Front - Página de contexto general</t>
  </si>
  <si>
    <t>Creación Base de datos</t>
  </si>
  <si>
    <t>Front - Formulario con las preguntas</t>
  </si>
  <si>
    <t>BackEnd - Formulario con las preguntas</t>
  </si>
  <si>
    <t>BackEnd - Cálculo de la Huella de carbono</t>
  </si>
  <si>
    <t>BackEnd - Resultados Huella de Carbono</t>
  </si>
  <si>
    <t>FrontEnd - Resultados Huella de Carbono</t>
  </si>
  <si>
    <t>FrontEnd - Formulario tips cuidado ambiental</t>
  </si>
  <si>
    <t>entrega sprint 0</t>
  </si>
  <si>
    <t>desarrollar backlog</t>
  </si>
  <si>
    <t>construir repositorio</t>
  </si>
  <si>
    <t>construir historia de usuario</t>
  </si>
  <si>
    <t>creaciondel devops</t>
  </si>
  <si>
    <t>construir archivo de configuraciom</t>
  </si>
  <si>
    <t>construccion Mockups</t>
  </si>
  <si>
    <t>construccion de diagrama UML</t>
  </si>
  <si>
    <t>Historias de usuario a desarrollar en el Sprint 0</t>
  </si>
  <si>
    <t>finalización sprint 0</t>
  </si>
  <si>
    <t xml:space="preserve">entrega sprint 1 y 2 </t>
  </si>
  <si>
    <t>1.2</t>
  </si>
  <si>
    <t>Front - tips huella de carbono</t>
  </si>
  <si>
    <t xml:space="preserve">Front - creacion administrador </t>
  </si>
  <si>
    <t>Front - navegacion menu</t>
  </si>
  <si>
    <t>Página inico terminada</t>
  </si>
  <si>
    <t>Creación del Informe de Retrospectiva</t>
  </si>
  <si>
    <t>Se agrega la imagen de administrador en la interfaz, adicionalmente se elabora el Acta de reunión semanal llevada a cabo por parte del Equipo de Trabajo para el cierre de los Sprints 1 y 2.</t>
  </si>
  <si>
    <t>Actualizado sprint 1 y 2 enProduct Backlog</t>
  </si>
  <si>
    <t>adecuar el diseño de la interfaz segun el scrummaster</t>
  </si>
  <si>
    <t>Creación de los controles de radio para la selección de opciones.</t>
  </si>
  <si>
    <t>Manual del usuario</t>
  </si>
  <si>
    <t>Pruebas unitarias BackEnd</t>
  </si>
  <si>
    <t>BackEnd calculo huella de carbono</t>
  </si>
  <si>
    <t>BackEnd Login</t>
  </si>
  <si>
    <t>Crear diseño de base de datos</t>
  </si>
  <si>
    <t>avance calculo huella</t>
  </si>
  <si>
    <t>Actualizado sprint 3 enProduct Backlog</t>
  </si>
  <si>
    <t>Elaboración del Acta de reunión semanal llevada a cabo por parte del Equipo de Trabajo para el cierre del Sprint 3</t>
  </si>
  <si>
    <t>Administración del sprint en Azure Devops, definiciones de los alcances del sprint siguiente.</t>
  </si>
  <si>
    <t xml:space="preserve">Modelo preguntas </t>
  </si>
  <si>
    <t>Modelo administrador</t>
  </si>
  <si>
    <t>Rutas administrador y preguntas</t>
  </si>
  <si>
    <t>Finalizacion esquema mongo y pruebas postman</t>
  </si>
  <si>
    <t>Finalizacion de rutas y pruebas postman administrador y preguntas huella de carbono</t>
  </si>
  <si>
    <t>Despliegue en heroku y verificacio</t>
  </si>
  <si>
    <t>Actualizacion documentacion</t>
  </si>
  <si>
    <t>Ajustes en frontEnd y BackEnd</t>
  </si>
  <si>
    <t>Despliegue en produccion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</si>
</sst>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240A]dddd\,\ dd&quot; de &quot;mmmm&quot; de &quot;yyyy;@"/>
    <numFmt numFmtId="165" formatCode="d\.m\.yyyy;@"/>
  </numFmts>
  <fonts count="8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i/>
      <sz val="10"/>
      <color indexed="12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2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 vertical="top"/>
    </xf>
    <xf numFmtId="0" fontId="0" fillId="0" borderId="0" xfId="0" applyAlignment="1">
      <alignment horizontal="center"/>
    </xf>
    <xf numFmtId="0" fontId="3" fillId="0" borderId="1" xfId="0" applyFont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0" fillId="2" borderId="1" xfId="0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0" fontId="0" fillId="0" borderId="1" xfId="0" applyBorder="1"/>
    <xf numFmtId="165" fontId="0" fillId="0" borderId="1" xfId="0" applyNumberFormat="1" applyBorder="1" applyAlignment="1">
      <alignment horizontal="center"/>
    </xf>
    <xf numFmtId="0" fontId="4" fillId="0" borderId="1" xfId="0" applyFont="1" applyBorder="1"/>
    <xf numFmtId="9" fontId="0" fillId="0" borderId="1" xfId="1" applyFont="1" applyBorder="1"/>
    <xf numFmtId="0" fontId="0" fillId="2" borderId="2" xfId="0" applyFill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 applyAlignment="1">
      <alignment horizontal="center"/>
    </xf>
    <xf numFmtId="165" fontId="0" fillId="0" borderId="0" xfId="0" applyNumberFormat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2" borderId="5" xfId="0" applyFill="1" applyBorder="1" applyAlignment="1">
      <alignment horizontal="center"/>
    </xf>
    <xf numFmtId="165" fontId="0" fillId="2" borderId="6" xfId="0" applyNumberForma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0" borderId="6" xfId="0" applyBorder="1"/>
    <xf numFmtId="165" fontId="0" fillId="0" borderId="6" xfId="0" applyNumberFormat="1" applyBorder="1" applyAlignment="1">
      <alignment horizontal="center"/>
    </xf>
    <xf numFmtId="0" fontId="0" fillId="0" borderId="7" xfId="0" applyBorder="1"/>
    <xf numFmtId="0" fontId="0" fillId="0" borderId="8" xfId="0" applyBorder="1"/>
    <xf numFmtId="0" fontId="5" fillId="0" borderId="0" xfId="0" applyFont="1"/>
    <xf numFmtId="0" fontId="0" fillId="0" borderId="1" xfId="0" applyBorder="1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3" fillId="0" borderId="9" xfId="0" applyFont="1" applyBorder="1" applyAlignment="1">
      <alignment horizontal="right"/>
    </xf>
    <xf numFmtId="0" fontId="0" fillId="2" borderId="9" xfId="0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3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vertical="top" wrapText="1"/>
    </xf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0" xfId="0" applyAlignment="1">
      <alignment vertical="top"/>
    </xf>
    <xf numFmtId="17" fontId="0" fillId="0" borderId="0" xfId="0" applyNumberFormat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3" fillId="2" borderId="0" xfId="0" applyFont="1" applyFill="1" applyAlignment="1">
      <alignment vertical="top" wrapText="1"/>
    </xf>
    <xf numFmtId="0" fontId="0" fillId="0" borderId="1" xfId="0" applyBorder="1" applyAlignment="1">
      <alignment horizontal="center" vertical="top"/>
    </xf>
    <xf numFmtId="0" fontId="0" fillId="0" borderId="1" xfId="0" applyBorder="1" applyAlignment="1">
      <alignment vertical="top" wrapText="1"/>
    </xf>
    <xf numFmtId="0" fontId="4" fillId="0" borderId="1" xfId="0" applyFont="1" applyBorder="1" applyAlignment="1">
      <alignment horizontal="center" vertical="top"/>
    </xf>
    <xf numFmtId="0" fontId="4" fillId="0" borderId="1" xfId="0" applyFont="1" applyBorder="1" applyAlignment="1">
      <alignment vertical="top" wrapText="1"/>
    </xf>
    <xf numFmtId="17" fontId="0" fillId="0" borderId="0" xfId="0" applyNumberFormat="1" applyAlignment="1">
      <alignment vertical="top"/>
    </xf>
    <xf numFmtId="0" fontId="1" fillId="2" borderId="1" xfId="0" applyNumberFormat="1" applyFont="1" applyFill="1" applyBorder="1" applyAlignment="1">
      <alignment horizontal="center"/>
    </xf>
    <xf numFmtId="0" fontId="1" fillId="0" borderId="1" xfId="0" applyFont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/>
    <xf numFmtId="0" fontId="1" fillId="0" borderId="1" xfId="0" applyFont="1" applyBorder="1" applyAlignment="1">
      <alignment horizontal="left"/>
    </xf>
    <xf numFmtId="16" fontId="0" fillId="0" borderId="1" xfId="0" applyNumberFormat="1" applyBorder="1" applyAlignment="1">
      <alignment horizontal="center" vertical="top"/>
    </xf>
    <xf numFmtId="0" fontId="0" fillId="3" borderId="1" xfId="0" applyFill="1" applyBorder="1"/>
    <xf numFmtId="0" fontId="0" fillId="3" borderId="1" xfId="0" applyFill="1" applyBorder="1" applyAlignment="1">
      <alignment horizontal="center" vertical="top"/>
    </xf>
    <xf numFmtId="0" fontId="0" fillId="2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14" fontId="4" fillId="0" borderId="0" xfId="0" applyNumberFormat="1" applyFont="1" applyBorder="1" applyAlignment="1">
      <alignment horizontal="center"/>
    </xf>
    <xf numFmtId="9" fontId="0" fillId="0" borderId="8" xfId="1" applyFont="1" applyBorder="1"/>
    <xf numFmtId="0" fontId="0" fillId="0" borderId="0" xfId="0" applyFill="1" applyBorder="1"/>
  </cellXfs>
  <cellStyles count="2">
    <cellStyle name="Normal" xfId="0" builtinId="0"/>
    <cellStyle name="Porcentaje" xfId="1" builtinId="5"/>
  </cellStyles>
  <dxfs count="225"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ill>
        <patternFill patternType="lightUp">
          <fgColor indexed="10"/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2"/>
        </patternFill>
      </fill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condense val="0"/>
        <extend val="0"/>
        <color indexed="9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  <dxf>
      <font>
        <b/>
        <i val="0"/>
        <condense val="0"/>
        <extend val="0"/>
      </font>
    </dxf>
    <dxf>
      <font>
        <condense val="0"/>
        <extend val="0"/>
        <color indexed="54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nipanamericanaeduco-my.sharepoint.com/personal/lmolero_ucompensar_edu_co/Documents/DOCENCIA/ANALISIS%20Y%20DISE&#209;O%20DE%20SOLUCIONES%20DE%20SOFTWARE%20VERTICAL%20ORIENTADO%20A%20OBJETO/2.-%20CONTENIDO/PRODUCT%20BACKLOG%20SPRIN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lease Plan"/>
      <sheetName val="Product Backlog"/>
      <sheetName val="PB Burndown"/>
      <sheetName val="Sp1"/>
      <sheetName val="Sp2"/>
      <sheetName val="Sp3"/>
      <sheetName val="Sp4"/>
      <sheetName val="Task Slips"/>
      <sheetName val="Task Slip 1"/>
      <sheetName val="Task Slip 2"/>
      <sheetName val="Task Slip 3"/>
      <sheetName val="Task Slip 4"/>
      <sheetName val="Document Facts"/>
      <sheetName val="Sprints Schedule"/>
    </sheetNames>
    <sheetDataSet>
      <sheetData sheetId="0" refreshError="1"/>
      <sheetData sheetId="1" refreshError="1">
        <row r="5">
          <cell r="C5" t="str">
            <v>Done</v>
          </cell>
          <cell r="D5">
            <v>3</v>
          </cell>
          <cell r="E5">
            <v>1</v>
          </cell>
        </row>
        <row r="6">
          <cell r="D6">
            <v>8</v>
          </cell>
          <cell r="E6">
            <v>2</v>
          </cell>
        </row>
        <row r="7">
          <cell r="D7">
            <v>20</v>
          </cell>
          <cell r="E7">
            <v>2</v>
          </cell>
        </row>
        <row r="8">
          <cell r="D8">
            <v>13</v>
          </cell>
          <cell r="E8">
            <v>3</v>
          </cell>
        </row>
        <row r="9">
          <cell r="D9">
            <v>13</v>
          </cell>
          <cell r="E9">
            <v>3</v>
          </cell>
        </row>
        <row r="10">
          <cell r="D10">
            <v>13</v>
          </cell>
          <cell r="E10">
            <v>4</v>
          </cell>
        </row>
        <row r="11">
          <cell r="D11">
            <v>13</v>
          </cell>
          <cell r="E11">
            <v>4</v>
          </cell>
        </row>
        <row r="12">
          <cell r="D12">
            <v>8</v>
          </cell>
          <cell r="E12">
            <v>6</v>
          </cell>
        </row>
        <row r="13">
          <cell r="D13">
            <v>8</v>
          </cell>
          <cell r="E13">
            <v>6</v>
          </cell>
        </row>
        <row r="14">
          <cell r="D14">
            <v>10</v>
          </cell>
          <cell r="E14">
            <v>7</v>
          </cell>
        </row>
        <row r="15">
          <cell r="D15">
            <v>20</v>
          </cell>
        </row>
      </sheetData>
      <sheetData sheetId="2" refreshError="1">
        <row r="3">
          <cell r="G3">
            <v>4</v>
          </cell>
        </row>
        <row r="4">
          <cell r="G4">
            <v>5</v>
          </cell>
        </row>
        <row r="5">
          <cell r="G5">
            <v>2</v>
          </cell>
        </row>
        <row r="6">
          <cell r="G6">
            <v>3</v>
          </cell>
        </row>
        <row r="9">
          <cell r="G9">
            <v>5</v>
          </cell>
        </row>
        <row r="27">
          <cell r="B27" t="str">
            <v>Remain.Work</v>
          </cell>
          <cell r="C27" t="str">
            <v>Planned Work</v>
          </cell>
          <cell r="D27" t="str">
            <v>Realized Work</v>
          </cell>
          <cell r="F27" t="str">
            <v>Col top</v>
          </cell>
          <cell r="I27" t="str">
            <v>Col bottom</v>
          </cell>
          <cell r="M27" t="str">
            <v>Real Trend</v>
          </cell>
          <cell r="N27" t="str">
            <v>Current Bottom</v>
          </cell>
          <cell r="O27" t="str">
            <v>Realized</v>
          </cell>
          <cell r="P27" t="str">
            <v>Last 8</v>
          </cell>
          <cell r="Q27" t="str">
            <v>Worst 3 in Last 8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B7AB49-6E89-4D93-9822-96B31985D7B6}">
  <sheetPr codeName="Sheet1"/>
  <dimension ref="A1:K45"/>
  <sheetViews>
    <sheetView topLeftCell="A15" zoomScale="80" zoomScaleNormal="80" workbookViewId="0">
      <selection activeCell="I36" sqref="I36"/>
    </sheetView>
  </sheetViews>
  <sheetFormatPr baseColWidth="10" defaultColWidth="9.140625" defaultRowHeight="12.75" x14ac:dyDescent="0.2"/>
  <cols>
    <col min="1" max="1" width="7.85546875" customWidth="1"/>
    <col min="2" max="2" width="38.140625" bestFit="1" customWidth="1"/>
    <col min="3" max="3" width="5.85546875" bestFit="1" customWidth="1"/>
    <col min="4" max="4" width="38.140625" bestFit="1" customWidth="1"/>
    <col min="5" max="5" width="14.42578125" bestFit="1" customWidth="1"/>
    <col min="6" max="6" width="10.7109375" customWidth="1"/>
    <col min="7" max="7" width="9.7109375" bestFit="1" customWidth="1"/>
    <col min="8" max="8" width="13" style="3" bestFit="1" customWidth="1"/>
    <col min="9" max="9" width="53" bestFit="1" customWidth="1"/>
    <col min="10" max="10" width="13.140625" bestFit="1" customWidth="1"/>
    <col min="11" max="11" width="14.7109375" customWidth="1"/>
    <col min="257" max="257" width="7.85546875" customWidth="1"/>
    <col min="258" max="258" width="29.7109375" bestFit="1" customWidth="1"/>
    <col min="259" max="259" width="5.28515625" bestFit="1" customWidth="1"/>
    <col min="260" max="260" width="27" bestFit="1" customWidth="1"/>
    <col min="261" max="261" width="14.42578125" bestFit="1" customWidth="1"/>
    <col min="262" max="262" width="10.7109375" customWidth="1"/>
    <col min="263" max="263" width="9.7109375" bestFit="1" customWidth="1"/>
    <col min="264" max="264" width="13" bestFit="1" customWidth="1"/>
    <col min="265" max="265" width="53" bestFit="1" customWidth="1"/>
    <col min="266" max="266" width="13.140625" bestFit="1" customWidth="1"/>
    <col min="267" max="267" width="14.7109375" customWidth="1"/>
    <col min="513" max="513" width="7.85546875" customWidth="1"/>
    <col min="514" max="514" width="29.7109375" bestFit="1" customWidth="1"/>
    <col min="515" max="515" width="5.28515625" bestFit="1" customWidth="1"/>
    <col min="516" max="516" width="27" bestFit="1" customWidth="1"/>
    <col min="517" max="517" width="14.42578125" bestFit="1" customWidth="1"/>
    <col min="518" max="518" width="10.7109375" customWidth="1"/>
    <col min="519" max="519" width="9.7109375" bestFit="1" customWidth="1"/>
    <col min="520" max="520" width="13" bestFit="1" customWidth="1"/>
    <col min="521" max="521" width="53" bestFit="1" customWidth="1"/>
    <col min="522" max="522" width="13.140625" bestFit="1" customWidth="1"/>
    <col min="523" max="523" width="14.7109375" customWidth="1"/>
    <col min="769" max="769" width="7.85546875" customWidth="1"/>
    <col min="770" max="770" width="29.7109375" bestFit="1" customWidth="1"/>
    <col min="771" max="771" width="5.28515625" bestFit="1" customWidth="1"/>
    <col min="772" max="772" width="27" bestFit="1" customWidth="1"/>
    <col min="773" max="773" width="14.42578125" bestFit="1" customWidth="1"/>
    <col min="774" max="774" width="10.7109375" customWidth="1"/>
    <col min="775" max="775" width="9.7109375" bestFit="1" customWidth="1"/>
    <col min="776" max="776" width="13" bestFit="1" customWidth="1"/>
    <col min="777" max="777" width="53" bestFit="1" customWidth="1"/>
    <col min="778" max="778" width="13.140625" bestFit="1" customWidth="1"/>
    <col min="779" max="779" width="14.7109375" customWidth="1"/>
    <col min="1025" max="1025" width="7.85546875" customWidth="1"/>
    <col min="1026" max="1026" width="29.7109375" bestFit="1" customWidth="1"/>
    <col min="1027" max="1027" width="5.28515625" bestFit="1" customWidth="1"/>
    <col min="1028" max="1028" width="27" bestFit="1" customWidth="1"/>
    <col min="1029" max="1029" width="14.42578125" bestFit="1" customWidth="1"/>
    <col min="1030" max="1030" width="10.7109375" customWidth="1"/>
    <col min="1031" max="1031" width="9.7109375" bestFit="1" customWidth="1"/>
    <col min="1032" max="1032" width="13" bestFit="1" customWidth="1"/>
    <col min="1033" max="1033" width="53" bestFit="1" customWidth="1"/>
    <col min="1034" max="1034" width="13.140625" bestFit="1" customWidth="1"/>
    <col min="1035" max="1035" width="14.7109375" customWidth="1"/>
    <col min="1281" max="1281" width="7.85546875" customWidth="1"/>
    <col min="1282" max="1282" width="29.7109375" bestFit="1" customWidth="1"/>
    <col min="1283" max="1283" width="5.28515625" bestFit="1" customWidth="1"/>
    <col min="1284" max="1284" width="27" bestFit="1" customWidth="1"/>
    <col min="1285" max="1285" width="14.42578125" bestFit="1" customWidth="1"/>
    <col min="1286" max="1286" width="10.7109375" customWidth="1"/>
    <col min="1287" max="1287" width="9.7109375" bestFit="1" customWidth="1"/>
    <col min="1288" max="1288" width="13" bestFit="1" customWidth="1"/>
    <col min="1289" max="1289" width="53" bestFit="1" customWidth="1"/>
    <col min="1290" max="1290" width="13.140625" bestFit="1" customWidth="1"/>
    <col min="1291" max="1291" width="14.7109375" customWidth="1"/>
    <col min="1537" max="1537" width="7.85546875" customWidth="1"/>
    <col min="1538" max="1538" width="29.7109375" bestFit="1" customWidth="1"/>
    <col min="1539" max="1539" width="5.28515625" bestFit="1" customWidth="1"/>
    <col min="1540" max="1540" width="27" bestFit="1" customWidth="1"/>
    <col min="1541" max="1541" width="14.42578125" bestFit="1" customWidth="1"/>
    <col min="1542" max="1542" width="10.7109375" customWidth="1"/>
    <col min="1543" max="1543" width="9.7109375" bestFit="1" customWidth="1"/>
    <col min="1544" max="1544" width="13" bestFit="1" customWidth="1"/>
    <col min="1545" max="1545" width="53" bestFit="1" customWidth="1"/>
    <col min="1546" max="1546" width="13.140625" bestFit="1" customWidth="1"/>
    <col min="1547" max="1547" width="14.7109375" customWidth="1"/>
    <col min="1793" max="1793" width="7.85546875" customWidth="1"/>
    <col min="1794" max="1794" width="29.7109375" bestFit="1" customWidth="1"/>
    <col min="1795" max="1795" width="5.28515625" bestFit="1" customWidth="1"/>
    <col min="1796" max="1796" width="27" bestFit="1" customWidth="1"/>
    <col min="1797" max="1797" width="14.42578125" bestFit="1" customWidth="1"/>
    <col min="1798" max="1798" width="10.7109375" customWidth="1"/>
    <col min="1799" max="1799" width="9.7109375" bestFit="1" customWidth="1"/>
    <col min="1800" max="1800" width="13" bestFit="1" customWidth="1"/>
    <col min="1801" max="1801" width="53" bestFit="1" customWidth="1"/>
    <col min="1802" max="1802" width="13.140625" bestFit="1" customWidth="1"/>
    <col min="1803" max="1803" width="14.7109375" customWidth="1"/>
    <col min="2049" max="2049" width="7.85546875" customWidth="1"/>
    <col min="2050" max="2050" width="29.7109375" bestFit="1" customWidth="1"/>
    <col min="2051" max="2051" width="5.28515625" bestFit="1" customWidth="1"/>
    <col min="2052" max="2052" width="27" bestFit="1" customWidth="1"/>
    <col min="2053" max="2053" width="14.42578125" bestFit="1" customWidth="1"/>
    <col min="2054" max="2054" width="10.7109375" customWidth="1"/>
    <col min="2055" max="2055" width="9.7109375" bestFit="1" customWidth="1"/>
    <col min="2056" max="2056" width="13" bestFit="1" customWidth="1"/>
    <col min="2057" max="2057" width="53" bestFit="1" customWidth="1"/>
    <col min="2058" max="2058" width="13.140625" bestFit="1" customWidth="1"/>
    <col min="2059" max="2059" width="14.7109375" customWidth="1"/>
    <col min="2305" max="2305" width="7.85546875" customWidth="1"/>
    <col min="2306" max="2306" width="29.7109375" bestFit="1" customWidth="1"/>
    <col min="2307" max="2307" width="5.28515625" bestFit="1" customWidth="1"/>
    <col min="2308" max="2308" width="27" bestFit="1" customWidth="1"/>
    <col min="2309" max="2309" width="14.42578125" bestFit="1" customWidth="1"/>
    <col min="2310" max="2310" width="10.7109375" customWidth="1"/>
    <col min="2311" max="2311" width="9.7109375" bestFit="1" customWidth="1"/>
    <col min="2312" max="2312" width="13" bestFit="1" customWidth="1"/>
    <col min="2313" max="2313" width="53" bestFit="1" customWidth="1"/>
    <col min="2314" max="2314" width="13.140625" bestFit="1" customWidth="1"/>
    <col min="2315" max="2315" width="14.7109375" customWidth="1"/>
    <col min="2561" max="2561" width="7.85546875" customWidth="1"/>
    <col min="2562" max="2562" width="29.7109375" bestFit="1" customWidth="1"/>
    <col min="2563" max="2563" width="5.28515625" bestFit="1" customWidth="1"/>
    <col min="2564" max="2564" width="27" bestFit="1" customWidth="1"/>
    <col min="2565" max="2565" width="14.42578125" bestFit="1" customWidth="1"/>
    <col min="2566" max="2566" width="10.7109375" customWidth="1"/>
    <col min="2567" max="2567" width="9.7109375" bestFit="1" customWidth="1"/>
    <col min="2568" max="2568" width="13" bestFit="1" customWidth="1"/>
    <col min="2569" max="2569" width="53" bestFit="1" customWidth="1"/>
    <col min="2570" max="2570" width="13.140625" bestFit="1" customWidth="1"/>
    <col min="2571" max="2571" width="14.7109375" customWidth="1"/>
    <col min="2817" max="2817" width="7.85546875" customWidth="1"/>
    <col min="2818" max="2818" width="29.7109375" bestFit="1" customWidth="1"/>
    <col min="2819" max="2819" width="5.28515625" bestFit="1" customWidth="1"/>
    <col min="2820" max="2820" width="27" bestFit="1" customWidth="1"/>
    <col min="2821" max="2821" width="14.42578125" bestFit="1" customWidth="1"/>
    <col min="2822" max="2822" width="10.7109375" customWidth="1"/>
    <col min="2823" max="2823" width="9.7109375" bestFit="1" customWidth="1"/>
    <col min="2824" max="2824" width="13" bestFit="1" customWidth="1"/>
    <col min="2825" max="2825" width="53" bestFit="1" customWidth="1"/>
    <col min="2826" max="2826" width="13.140625" bestFit="1" customWidth="1"/>
    <col min="2827" max="2827" width="14.7109375" customWidth="1"/>
    <col min="3073" max="3073" width="7.85546875" customWidth="1"/>
    <col min="3074" max="3074" width="29.7109375" bestFit="1" customWidth="1"/>
    <col min="3075" max="3075" width="5.28515625" bestFit="1" customWidth="1"/>
    <col min="3076" max="3076" width="27" bestFit="1" customWidth="1"/>
    <col min="3077" max="3077" width="14.42578125" bestFit="1" customWidth="1"/>
    <col min="3078" max="3078" width="10.7109375" customWidth="1"/>
    <col min="3079" max="3079" width="9.7109375" bestFit="1" customWidth="1"/>
    <col min="3080" max="3080" width="13" bestFit="1" customWidth="1"/>
    <col min="3081" max="3081" width="53" bestFit="1" customWidth="1"/>
    <col min="3082" max="3082" width="13.140625" bestFit="1" customWidth="1"/>
    <col min="3083" max="3083" width="14.7109375" customWidth="1"/>
    <col min="3329" max="3329" width="7.85546875" customWidth="1"/>
    <col min="3330" max="3330" width="29.7109375" bestFit="1" customWidth="1"/>
    <col min="3331" max="3331" width="5.28515625" bestFit="1" customWidth="1"/>
    <col min="3332" max="3332" width="27" bestFit="1" customWidth="1"/>
    <col min="3333" max="3333" width="14.42578125" bestFit="1" customWidth="1"/>
    <col min="3334" max="3334" width="10.7109375" customWidth="1"/>
    <col min="3335" max="3335" width="9.7109375" bestFit="1" customWidth="1"/>
    <col min="3336" max="3336" width="13" bestFit="1" customWidth="1"/>
    <col min="3337" max="3337" width="53" bestFit="1" customWidth="1"/>
    <col min="3338" max="3338" width="13.140625" bestFit="1" customWidth="1"/>
    <col min="3339" max="3339" width="14.7109375" customWidth="1"/>
    <col min="3585" max="3585" width="7.85546875" customWidth="1"/>
    <col min="3586" max="3586" width="29.7109375" bestFit="1" customWidth="1"/>
    <col min="3587" max="3587" width="5.28515625" bestFit="1" customWidth="1"/>
    <col min="3588" max="3588" width="27" bestFit="1" customWidth="1"/>
    <col min="3589" max="3589" width="14.42578125" bestFit="1" customWidth="1"/>
    <col min="3590" max="3590" width="10.7109375" customWidth="1"/>
    <col min="3591" max="3591" width="9.7109375" bestFit="1" customWidth="1"/>
    <col min="3592" max="3592" width="13" bestFit="1" customWidth="1"/>
    <col min="3593" max="3593" width="53" bestFit="1" customWidth="1"/>
    <col min="3594" max="3594" width="13.140625" bestFit="1" customWidth="1"/>
    <col min="3595" max="3595" width="14.7109375" customWidth="1"/>
    <col min="3841" max="3841" width="7.85546875" customWidth="1"/>
    <col min="3842" max="3842" width="29.7109375" bestFit="1" customWidth="1"/>
    <col min="3843" max="3843" width="5.28515625" bestFit="1" customWidth="1"/>
    <col min="3844" max="3844" width="27" bestFit="1" customWidth="1"/>
    <col min="3845" max="3845" width="14.42578125" bestFit="1" customWidth="1"/>
    <col min="3846" max="3846" width="10.7109375" customWidth="1"/>
    <col min="3847" max="3847" width="9.7109375" bestFit="1" customWidth="1"/>
    <col min="3848" max="3848" width="13" bestFit="1" customWidth="1"/>
    <col min="3849" max="3849" width="53" bestFit="1" customWidth="1"/>
    <col min="3850" max="3850" width="13.140625" bestFit="1" customWidth="1"/>
    <col min="3851" max="3851" width="14.7109375" customWidth="1"/>
    <col min="4097" max="4097" width="7.85546875" customWidth="1"/>
    <col min="4098" max="4098" width="29.7109375" bestFit="1" customWidth="1"/>
    <col min="4099" max="4099" width="5.28515625" bestFit="1" customWidth="1"/>
    <col min="4100" max="4100" width="27" bestFit="1" customWidth="1"/>
    <col min="4101" max="4101" width="14.42578125" bestFit="1" customWidth="1"/>
    <col min="4102" max="4102" width="10.7109375" customWidth="1"/>
    <col min="4103" max="4103" width="9.7109375" bestFit="1" customWidth="1"/>
    <col min="4104" max="4104" width="13" bestFit="1" customWidth="1"/>
    <col min="4105" max="4105" width="53" bestFit="1" customWidth="1"/>
    <col min="4106" max="4106" width="13.140625" bestFit="1" customWidth="1"/>
    <col min="4107" max="4107" width="14.7109375" customWidth="1"/>
    <col min="4353" max="4353" width="7.85546875" customWidth="1"/>
    <col min="4354" max="4354" width="29.7109375" bestFit="1" customWidth="1"/>
    <col min="4355" max="4355" width="5.28515625" bestFit="1" customWidth="1"/>
    <col min="4356" max="4356" width="27" bestFit="1" customWidth="1"/>
    <col min="4357" max="4357" width="14.42578125" bestFit="1" customWidth="1"/>
    <col min="4358" max="4358" width="10.7109375" customWidth="1"/>
    <col min="4359" max="4359" width="9.7109375" bestFit="1" customWidth="1"/>
    <col min="4360" max="4360" width="13" bestFit="1" customWidth="1"/>
    <col min="4361" max="4361" width="53" bestFit="1" customWidth="1"/>
    <col min="4362" max="4362" width="13.140625" bestFit="1" customWidth="1"/>
    <col min="4363" max="4363" width="14.7109375" customWidth="1"/>
    <col min="4609" max="4609" width="7.85546875" customWidth="1"/>
    <col min="4610" max="4610" width="29.7109375" bestFit="1" customWidth="1"/>
    <col min="4611" max="4611" width="5.28515625" bestFit="1" customWidth="1"/>
    <col min="4612" max="4612" width="27" bestFit="1" customWidth="1"/>
    <col min="4613" max="4613" width="14.42578125" bestFit="1" customWidth="1"/>
    <col min="4614" max="4614" width="10.7109375" customWidth="1"/>
    <col min="4615" max="4615" width="9.7109375" bestFit="1" customWidth="1"/>
    <col min="4616" max="4616" width="13" bestFit="1" customWidth="1"/>
    <col min="4617" max="4617" width="53" bestFit="1" customWidth="1"/>
    <col min="4618" max="4618" width="13.140625" bestFit="1" customWidth="1"/>
    <col min="4619" max="4619" width="14.7109375" customWidth="1"/>
    <col min="4865" max="4865" width="7.85546875" customWidth="1"/>
    <col min="4866" max="4866" width="29.7109375" bestFit="1" customWidth="1"/>
    <col min="4867" max="4867" width="5.28515625" bestFit="1" customWidth="1"/>
    <col min="4868" max="4868" width="27" bestFit="1" customWidth="1"/>
    <col min="4869" max="4869" width="14.42578125" bestFit="1" customWidth="1"/>
    <col min="4870" max="4870" width="10.7109375" customWidth="1"/>
    <col min="4871" max="4871" width="9.7109375" bestFit="1" customWidth="1"/>
    <col min="4872" max="4872" width="13" bestFit="1" customWidth="1"/>
    <col min="4873" max="4873" width="53" bestFit="1" customWidth="1"/>
    <col min="4874" max="4874" width="13.140625" bestFit="1" customWidth="1"/>
    <col min="4875" max="4875" width="14.7109375" customWidth="1"/>
    <col min="5121" max="5121" width="7.85546875" customWidth="1"/>
    <col min="5122" max="5122" width="29.7109375" bestFit="1" customWidth="1"/>
    <col min="5123" max="5123" width="5.28515625" bestFit="1" customWidth="1"/>
    <col min="5124" max="5124" width="27" bestFit="1" customWidth="1"/>
    <col min="5125" max="5125" width="14.42578125" bestFit="1" customWidth="1"/>
    <col min="5126" max="5126" width="10.7109375" customWidth="1"/>
    <col min="5127" max="5127" width="9.7109375" bestFit="1" customWidth="1"/>
    <col min="5128" max="5128" width="13" bestFit="1" customWidth="1"/>
    <col min="5129" max="5129" width="53" bestFit="1" customWidth="1"/>
    <col min="5130" max="5130" width="13.140625" bestFit="1" customWidth="1"/>
    <col min="5131" max="5131" width="14.7109375" customWidth="1"/>
    <col min="5377" max="5377" width="7.85546875" customWidth="1"/>
    <col min="5378" max="5378" width="29.7109375" bestFit="1" customWidth="1"/>
    <col min="5379" max="5379" width="5.28515625" bestFit="1" customWidth="1"/>
    <col min="5380" max="5380" width="27" bestFit="1" customWidth="1"/>
    <col min="5381" max="5381" width="14.42578125" bestFit="1" customWidth="1"/>
    <col min="5382" max="5382" width="10.7109375" customWidth="1"/>
    <col min="5383" max="5383" width="9.7109375" bestFit="1" customWidth="1"/>
    <col min="5384" max="5384" width="13" bestFit="1" customWidth="1"/>
    <col min="5385" max="5385" width="53" bestFit="1" customWidth="1"/>
    <col min="5386" max="5386" width="13.140625" bestFit="1" customWidth="1"/>
    <col min="5387" max="5387" width="14.7109375" customWidth="1"/>
    <col min="5633" max="5633" width="7.85546875" customWidth="1"/>
    <col min="5634" max="5634" width="29.7109375" bestFit="1" customWidth="1"/>
    <col min="5635" max="5635" width="5.28515625" bestFit="1" customWidth="1"/>
    <col min="5636" max="5636" width="27" bestFit="1" customWidth="1"/>
    <col min="5637" max="5637" width="14.42578125" bestFit="1" customWidth="1"/>
    <col min="5638" max="5638" width="10.7109375" customWidth="1"/>
    <col min="5639" max="5639" width="9.7109375" bestFit="1" customWidth="1"/>
    <col min="5640" max="5640" width="13" bestFit="1" customWidth="1"/>
    <col min="5641" max="5641" width="53" bestFit="1" customWidth="1"/>
    <col min="5642" max="5642" width="13.140625" bestFit="1" customWidth="1"/>
    <col min="5643" max="5643" width="14.7109375" customWidth="1"/>
    <col min="5889" max="5889" width="7.85546875" customWidth="1"/>
    <col min="5890" max="5890" width="29.7109375" bestFit="1" customWidth="1"/>
    <col min="5891" max="5891" width="5.28515625" bestFit="1" customWidth="1"/>
    <col min="5892" max="5892" width="27" bestFit="1" customWidth="1"/>
    <col min="5893" max="5893" width="14.42578125" bestFit="1" customWidth="1"/>
    <col min="5894" max="5894" width="10.7109375" customWidth="1"/>
    <col min="5895" max="5895" width="9.7109375" bestFit="1" customWidth="1"/>
    <col min="5896" max="5896" width="13" bestFit="1" customWidth="1"/>
    <col min="5897" max="5897" width="53" bestFit="1" customWidth="1"/>
    <col min="5898" max="5898" width="13.140625" bestFit="1" customWidth="1"/>
    <col min="5899" max="5899" width="14.7109375" customWidth="1"/>
    <col min="6145" max="6145" width="7.85546875" customWidth="1"/>
    <col min="6146" max="6146" width="29.7109375" bestFit="1" customWidth="1"/>
    <col min="6147" max="6147" width="5.28515625" bestFit="1" customWidth="1"/>
    <col min="6148" max="6148" width="27" bestFit="1" customWidth="1"/>
    <col min="6149" max="6149" width="14.42578125" bestFit="1" customWidth="1"/>
    <col min="6150" max="6150" width="10.7109375" customWidth="1"/>
    <col min="6151" max="6151" width="9.7109375" bestFit="1" customWidth="1"/>
    <col min="6152" max="6152" width="13" bestFit="1" customWidth="1"/>
    <col min="6153" max="6153" width="53" bestFit="1" customWidth="1"/>
    <col min="6154" max="6154" width="13.140625" bestFit="1" customWidth="1"/>
    <col min="6155" max="6155" width="14.7109375" customWidth="1"/>
    <col min="6401" max="6401" width="7.85546875" customWidth="1"/>
    <col min="6402" max="6402" width="29.7109375" bestFit="1" customWidth="1"/>
    <col min="6403" max="6403" width="5.28515625" bestFit="1" customWidth="1"/>
    <col min="6404" max="6404" width="27" bestFit="1" customWidth="1"/>
    <col min="6405" max="6405" width="14.42578125" bestFit="1" customWidth="1"/>
    <col min="6406" max="6406" width="10.7109375" customWidth="1"/>
    <col min="6407" max="6407" width="9.7109375" bestFit="1" customWidth="1"/>
    <col min="6408" max="6408" width="13" bestFit="1" customWidth="1"/>
    <col min="6409" max="6409" width="53" bestFit="1" customWidth="1"/>
    <col min="6410" max="6410" width="13.140625" bestFit="1" customWidth="1"/>
    <col min="6411" max="6411" width="14.7109375" customWidth="1"/>
    <col min="6657" max="6657" width="7.85546875" customWidth="1"/>
    <col min="6658" max="6658" width="29.7109375" bestFit="1" customWidth="1"/>
    <col min="6659" max="6659" width="5.28515625" bestFit="1" customWidth="1"/>
    <col min="6660" max="6660" width="27" bestFit="1" customWidth="1"/>
    <col min="6661" max="6661" width="14.42578125" bestFit="1" customWidth="1"/>
    <col min="6662" max="6662" width="10.7109375" customWidth="1"/>
    <col min="6663" max="6663" width="9.7109375" bestFit="1" customWidth="1"/>
    <col min="6664" max="6664" width="13" bestFit="1" customWidth="1"/>
    <col min="6665" max="6665" width="53" bestFit="1" customWidth="1"/>
    <col min="6666" max="6666" width="13.140625" bestFit="1" customWidth="1"/>
    <col min="6667" max="6667" width="14.7109375" customWidth="1"/>
    <col min="6913" max="6913" width="7.85546875" customWidth="1"/>
    <col min="6914" max="6914" width="29.7109375" bestFit="1" customWidth="1"/>
    <col min="6915" max="6915" width="5.28515625" bestFit="1" customWidth="1"/>
    <col min="6916" max="6916" width="27" bestFit="1" customWidth="1"/>
    <col min="6917" max="6917" width="14.42578125" bestFit="1" customWidth="1"/>
    <col min="6918" max="6918" width="10.7109375" customWidth="1"/>
    <col min="6919" max="6919" width="9.7109375" bestFit="1" customWidth="1"/>
    <col min="6920" max="6920" width="13" bestFit="1" customWidth="1"/>
    <col min="6921" max="6921" width="53" bestFit="1" customWidth="1"/>
    <col min="6922" max="6922" width="13.140625" bestFit="1" customWidth="1"/>
    <col min="6923" max="6923" width="14.7109375" customWidth="1"/>
    <col min="7169" max="7169" width="7.85546875" customWidth="1"/>
    <col min="7170" max="7170" width="29.7109375" bestFit="1" customWidth="1"/>
    <col min="7171" max="7171" width="5.28515625" bestFit="1" customWidth="1"/>
    <col min="7172" max="7172" width="27" bestFit="1" customWidth="1"/>
    <col min="7173" max="7173" width="14.42578125" bestFit="1" customWidth="1"/>
    <col min="7174" max="7174" width="10.7109375" customWidth="1"/>
    <col min="7175" max="7175" width="9.7109375" bestFit="1" customWidth="1"/>
    <col min="7176" max="7176" width="13" bestFit="1" customWidth="1"/>
    <col min="7177" max="7177" width="53" bestFit="1" customWidth="1"/>
    <col min="7178" max="7178" width="13.140625" bestFit="1" customWidth="1"/>
    <col min="7179" max="7179" width="14.7109375" customWidth="1"/>
    <col min="7425" max="7425" width="7.85546875" customWidth="1"/>
    <col min="7426" max="7426" width="29.7109375" bestFit="1" customWidth="1"/>
    <col min="7427" max="7427" width="5.28515625" bestFit="1" customWidth="1"/>
    <col min="7428" max="7428" width="27" bestFit="1" customWidth="1"/>
    <col min="7429" max="7429" width="14.42578125" bestFit="1" customWidth="1"/>
    <col min="7430" max="7430" width="10.7109375" customWidth="1"/>
    <col min="7431" max="7431" width="9.7109375" bestFit="1" customWidth="1"/>
    <col min="7432" max="7432" width="13" bestFit="1" customWidth="1"/>
    <col min="7433" max="7433" width="53" bestFit="1" customWidth="1"/>
    <col min="7434" max="7434" width="13.140625" bestFit="1" customWidth="1"/>
    <col min="7435" max="7435" width="14.7109375" customWidth="1"/>
    <col min="7681" max="7681" width="7.85546875" customWidth="1"/>
    <col min="7682" max="7682" width="29.7109375" bestFit="1" customWidth="1"/>
    <col min="7683" max="7683" width="5.28515625" bestFit="1" customWidth="1"/>
    <col min="7684" max="7684" width="27" bestFit="1" customWidth="1"/>
    <col min="7685" max="7685" width="14.42578125" bestFit="1" customWidth="1"/>
    <col min="7686" max="7686" width="10.7109375" customWidth="1"/>
    <col min="7687" max="7687" width="9.7109375" bestFit="1" customWidth="1"/>
    <col min="7688" max="7688" width="13" bestFit="1" customWidth="1"/>
    <col min="7689" max="7689" width="53" bestFit="1" customWidth="1"/>
    <col min="7690" max="7690" width="13.140625" bestFit="1" customWidth="1"/>
    <col min="7691" max="7691" width="14.7109375" customWidth="1"/>
    <col min="7937" max="7937" width="7.85546875" customWidth="1"/>
    <col min="7938" max="7938" width="29.7109375" bestFit="1" customWidth="1"/>
    <col min="7939" max="7939" width="5.28515625" bestFit="1" customWidth="1"/>
    <col min="7940" max="7940" width="27" bestFit="1" customWidth="1"/>
    <col min="7941" max="7941" width="14.42578125" bestFit="1" customWidth="1"/>
    <col min="7942" max="7942" width="10.7109375" customWidth="1"/>
    <col min="7943" max="7943" width="9.7109375" bestFit="1" customWidth="1"/>
    <col min="7944" max="7944" width="13" bestFit="1" customWidth="1"/>
    <col min="7945" max="7945" width="53" bestFit="1" customWidth="1"/>
    <col min="7946" max="7946" width="13.140625" bestFit="1" customWidth="1"/>
    <col min="7947" max="7947" width="14.7109375" customWidth="1"/>
    <col min="8193" max="8193" width="7.85546875" customWidth="1"/>
    <col min="8194" max="8194" width="29.7109375" bestFit="1" customWidth="1"/>
    <col min="8195" max="8195" width="5.28515625" bestFit="1" customWidth="1"/>
    <col min="8196" max="8196" width="27" bestFit="1" customWidth="1"/>
    <col min="8197" max="8197" width="14.42578125" bestFit="1" customWidth="1"/>
    <col min="8198" max="8198" width="10.7109375" customWidth="1"/>
    <col min="8199" max="8199" width="9.7109375" bestFit="1" customWidth="1"/>
    <col min="8200" max="8200" width="13" bestFit="1" customWidth="1"/>
    <col min="8201" max="8201" width="53" bestFit="1" customWidth="1"/>
    <col min="8202" max="8202" width="13.140625" bestFit="1" customWidth="1"/>
    <col min="8203" max="8203" width="14.7109375" customWidth="1"/>
    <col min="8449" max="8449" width="7.85546875" customWidth="1"/>
    <col min="8450" max="8450" width="29.7109375" bestFit="1" customWidth="1"/>
    <col min="8451" max="8451" width="5.28515625" bestFit="1" customWidth="1"/>
    <col min="8452" max="8452" width="27" bestFit="1" customWidth="1"/>
    <col min="8453" max="8453" width="14.42578125" bestFit="1" customWidth="1"/>
    <col min="8454" max="8454" width="10.7109375" customWidth="1"/>
    <col min="8455" max="8455" width="9.7109375" bestFit="1" customWidth="1"/>
    <col min="8456" max="8456" width="13" bestFit="1" customWidth="1"/>
    <col min="8457" max="8457" width="53" bestFit="1" customWidth="1"/>
    <col min="8458" max="8458" width="13.140625" bestFit="1" customWidth="1"/>
    <col min="8459" max="8459" width="14.7109375" customWidth="1"/>
    <col min="8705" max="8705" width="7.85546875" customWidth="1"/>
    <col min="8706" max="8706" width="29.7109375" bestFit="1" customWidth="1"/>
    <col min="8707" max="8707" width="5.28515625" bestFit="1" customWidth="1"/>
    <col min="8708" max="8708" width="27" bestFit="1" customWidth="1"/>
    <col min="8709" max="8709" width="14.42578125" bestFit="1" customWidth="1"/>
    <col min="8710" max="8710" width="10.7109375" customWidth="1"/>
    <col min="8711" max="8711" width="9.7109375" bestFit="1" customWidth="1"/>
    <col min="8712" max="8712" width="13" bestFit="1" customWidth="1"/>
    <col min="8713" max="8713" width="53" bestFit="1" customWidth="1"/>
    <col min="8714" max="8714" width="13.140625" bestFit="1" customWidth="1"/>
    <col min="8715" max="8715" width="14.7109375" customWidth="1"/>
    <col min="8961" max="8961" width="7.85546875" customWidth="1"/>
    <col min="8962" max="8962" width="29.7109375" bestFit="1" customWidth="1"/>
    <col min="8963" max="8963" width="5.28515625" bestFit="1" customWidth="1"/>
    <col min="8964" max="8964" width="27" bestFit="1" customWidth="1"/>
    <col min="8965" max="8965" width="14.42578125" bestFit="1" customWidth="1"/>
    <col min="8966" max="8966" width="10.7109375" customWidth="1"/>
    <col min="8967" max="8967" width="9.7109375" bestFit="1" customWidth="1"/>
    <col min="8968" max="8968" width="13" bestFit="1" customWidth="1"/>
    <col min="8969" max="8969" width="53" bestFit="1" customWidth="1"/>
    <col min="8970" max="8970" width="13.140625" bestFit="1" customWidth="1"/>
    <col min="8971" max="8971" width="14.7109375" customWidth="1"/>
    <col min="9217" max="9217" width="7.85546875" customWidth="1"/>
    <col min="9218" max="9218" width="29.7109375" bestFit="1" customWidth="1"/>
    <col min="9219" max="9219" width="5.28515625" bestFit="1" customWidth="1"/>
    <col min="9220" max="9220" width="27" bestFit="1" customWidth="1"/>
    <col min="9221" max="9221" width="14.42578125" bestFit="1" customWidth="1"/>
    <col min="9222" max="9222" width="10.7109375" customWidth="1"/>
    <col min="9223" max="9223" width="9.7109375" bestFit="1" customWidth="1"/>
    <col min="9224" max="9224" width="13" bestFit="1" customWidth="1"/>
    <col min="9225" max="9225" width="53" bestFit="1" customWidth="1"/>
    <col min="9226" max="9226" width="13.140625" bestFit="1" customWidth="1"/>
    <col min="9227" max="9227" width="14.7109375" customWidth="1"/>
    <col min="9473" max="9473" width="7.85546875" customWidth="1"/>
    <col min="9474" max="9474" width="29.7109375" bestFit="1" customWidth="1"/>
    <col min="9475" max="9475" width="5.28515625" bestFit="1" customWidth="1"/>
    <col min="9476" max="9476" width="27" bestFit="1" customWidth="1"/>
    <col min="9477" max="9477" width="14.42578125" bestFit="1" customWidth="1"/>
    <col min="9478" max="9478" width="10.7109375" customWidth="1"/>
    <col min="9479" max="9479" width="9.7109375" bestFit="1" customWidth="1"/>
    <col min="9480" max="9480" width="13" bestFit="1" customWidth="1"/>
    <col min="9481" max="9481" width="53" bestFit="1" customWidth="1"/>
    <col min="9482" max="9482" width="13.140625" bestFit="1" customWidth="1"/>
    <col min="9483" max="9483" width="14.7109375" customWidth="1"/>
    <col min="9729" max="9729" width="7.85546875" customWidth="1"/>
    <col min="9730" max="9730" width="29.7109375" bestFit="1" customWidth="1"/>
    <col min="9731" max="9731" width="5.28515625" bestFit="1" customWidth="1"/>
    <col min="9732" max="9732" width="27" bestFit="1" customWidth="1"/>
    <col min="9733" max="9733" width="14.42578125" bestFit="1" customWidth="1"/>
    <col min="9734" max="9734" width="10.7109375" customWidth="1"/>
    <col min="9735" max="9735" width="9.7109375" bestFit="1" customWidth="1"/>
    <col min="9736" max="9736" width="13" bestFit="1" customWidth="1"/>
    <col min="9737" max="9737" width="53" bestFit="1" customWidth="1"/>
    <col min="9738" max="9738" width="13.140625" bestFit="1" customWidth="1"/>
    <col min="9739" max="9739" width="14.7109375" customWidth="1"/>
    <col min="9985" max="9985" width="7.85546875" customWidth="1"/>
    <col min="9986" max="9986" width="29.7109375" bestFit="1" customWidth="1"/>
    <col min="9987" max="9987" width="5.28515625" bestFit="1" customWidth="1"/>
    <col min="9988" max="9988" width="27" bestFit="1" customWidth="1"/>
    <col min="9989" max="9989" width="14.42578125" bestFit="1" customWidth="1"/>
    <col min="9990" max="9990" width="10.7109375" customWidth="1"/>
    <col min="9991" max="9991" width="9.7109375" bestFit="1" customWidth="1"/>
    <col min="9992" max="9992" width="13" bestFit="1" customWidth="1"/>
    <col min="9993" max="9993" width="53" bestFit="1" customWidth="1"/>
    <col min="9994" max="9994" width="13.140625" bestFit="1" customWidth="1"/>
    <col min="9995" max="9995" width="14.7109375" customWidth="1"/>
    <col min="10241" max="10241" width="7.85546875" customWidth="1"/>
    <col min="10242" max="10242" width="29.7109375" bestFit="1" customWidth="1"/>
    <col min="10243" max="10243" width="5.28515625" bestFit="1" customWidth="1"/>
    <col min="10244" max="10244" width="27" bestFit="1" customWidth="1"/>
    <col min="10245" max="10245" width="14.42578125" bestFit="1" customWidth="1"/>
    <col min="10246" max="10246" width="10.7109375" customWidth="1"/>
    <col min="10247" max="10247" width="9.7109375" bestFit="1" customWidth="1"/>
    <col min="10248" max="10248" width="13" bestFit="1" customWidth="1"/>
    <col min="10249" max="10249" width="53" bestFit="1" customWidth="1"/>
    <col min="10250" max="10250" width="13.140625" bestFit="1" customWidth="1"/>
    <col min="10251" max="10251" width="14.7109375" customWidth="1"/>
    <col min="10497" max="10497" width="7.85546875" customWidth="1"/>
    <col min="10498" max="10498" width="29.7109375" bestFit="1" customWidth="1"/>
    <col min="10499" max="10499" width="5.28515625" bestFit="1" customWidth="1"/>
    <col min="10500" max="10500" width="27" bestFit="1" customWidth="1"/>
    <col min="10501" max="10501" width="14.42578125" bestFit="1" customWidth="1"/>
    <col min="10502" max="10502" width="10.7109375" customWidth="1"/>
    <col min="10503" max="10503" width="9.7109375" bestFit="1" customWidth="1"/>
    <col min="10504" max="10504" width="13" bestFit="1" customWidth="1"/>
    <col min="10505" max="10505" width="53" bestFit="1" customWidth="1"/>
    <col min="10506" max="10506" width="13.140625" bestFit="1" customWidth="1"/>
    <col min="10507" max="10507" width="14.7109375" customWidth="1"/>
    <col min="10753" max="10753" width="7.85546875" customWidth="1"/>
    <col min="10754" max="10754" width="29.7109375" bestFit="1" customWidth="1"/>
    <col min="10755" max="10755" width="5.28515625" bestFit="1" customWidth="1"/>
    <col min="10756" max="10756" width="27" bestFit="1" customWidth="1"/>
    <col min="10757" max="10757" width="14.42578125" bestFit="1" customWidth="1"/>
    <col min="10758" max="10758" width="10.7109375" customWidth="1"/>
    <col min="10759" max="10759" width="9.7109375" bestFit="1" customWidth="1"/>
    <col min="10760" max="10760" width="13" bestFit="1" customWidth="1"/>
    <col min="10761" max="10761" width="53" bestFit="1" customWidth="1"/>
    <col min="10762" max="10762" width="13.140625" bestFit="1" customWidth="1"/>
    <col min="10763" max="10763" width="14.7109375" customWidth="1"/>
    <col min="11009" max="11009" width="7.85546875" customWidth="1"/>
    <col min="11010" max="11010" width="29.7109375" bestFit="1" customWidth="1"/>
    <col min="11011" max="11011" width="5.28515625" bestFit="1" customWidth="1"/>
    <col min="11012" max="11012" width="27" bestFit="1" customWidth="1"/>
    <col min="11013" max="11013" width="14.42578125" bestFit="1" customWidth="1"/>
    <col min="11014" max="11014" width="10.7109375" customWidth="1"/>
    <col min="11015" max="11015" width="9.7109375" bestFit="1" customWidth="1"/>
    <col min="11016" max="11016" width="13" bestFit="1" customWidth="1"/>
    <col min="11017" max="11017" width="53" bestFit="1" customWidth="1"/>
    <col min="11018" max="11018" width="13.140625" bestFit="1" customWidth="1"/>
    <col min="11019" max="11019" width="14.7109375" customWidth="1"/>
    <col min="11265" max="11265" width="7.85546875" customWidth="1"/>
    <col min="11266" max="11266" width="29.7109375" bestFit="1" customWidth="1"/>
    <col min="11267" max="11267" width="5.28515625" bestFit="1" customWidth="1"/>
    <col min="11268" max="11268" width="27" bestFit="1" customWidth="1"/>
    <col min="11269" max="11269" width="14.42578125" bestFit="1" customWidth="1"/>
    <col min="11270" max="11270" width="10.7109375" customWidth="1"/>
    <col min="11271" max="11271" width="9.7109375" bestFit="1" customWidth="1"/>
    <col min="11272" max="11272" width="13" bestFit="1" customWidth="1"/>
    <col min="11273" max="11273" width="53" bestFit="1" customWidth="1"/>
    <col min="11274" max="11274" width="13.140625" bestFit="1" customWidth="1"/>
    <col min="11275" max="11275" width="14.7109375" customWidth="1"/>
    <col min="11521" max="11521" width="7.85546875" customWidth="1"/>
    <col min="11522" max="11522" width="29.7109375" bestFit="1" customWidth="1"/>
    <col min="11523" max="11523" width="5.28515625" bestFit="1" customWidth="1"/>
    <col min="11524" max="11524" width="27" bestFit="1" customWidth="1"/>
    <col min="11525" max="11525" width="14.42578125" bestFit="1" customWidth="1"/>
    <col min="11526" max="11526" width="10.7109375" customWidth="1"/>
    <col min="11527" max="11527" width="9.7109375" bestFit="1" customWidth="1"/>
    <col min="11528" max="11528" width="13" bestFit="1" customWidth="1"/>
    <col min="11529" max="11529" width="53" bestFit="1" customWidth="1"/>
    <col min="11530" max="11530" width="13.140625" bestFit="1" customWidth="1"/>
    <col min="11531" max="11531" width="14.7109375" customWidth="1"/>
    <col min="11777" max="11777" width="7.85546875" customWidth="1"/>
    <col min="11778" max="11778" width="29.7109375" bestFit="1" customWidth="1"/>
    <col min="11779" max="11779" width="5.28515625" bestFit="1" customWidth="1"/>
    <col min="11780" max="11780" width="27" bestFit="1" customWidth="1"/>
    <col min="11781" max="11781" width="14.42578125" bestFit="1" customWidth="1"/>
    <col min="11782" max="11782" width="10.7109375" customWidth="1"/>
    <col min="11783" max="11783" width="9.7109375" bestFit="1" customWidth="1"/>
    <col min="11784" max="11784" width="13" bestFit="1" customWidth="1"/>
    <col min="11785" max="11785" width="53" bestFit="1" customWidth="1"/>
    <col min="11786" max="11786" width="13.140625" bestFit="1" customWidth="1"/>
    <col min="11787" max="11787" width="14.7109375" customWidth="1"/>
    <col min="12033" max="12033" width="7.85546875" customWidth="1"/>
    <col min="12034" max="12034" width="29.7109375" bestFit="1" customWidth="1"/>
    <col min="12035" max="12035" width="5.28515625" bestFit="1" customWidth="1"/>
    <col min="12036" max="12036" width="27" bestFit="1" customWidth="1"/>
    <col min="12037" max="12037" width="14.42578125" bestFit="1" customWidth="1"/>
    <col min="12038" max="12038" width="10.7109375" customWidth="1"/>
    <col min="12039" max="12039" width="9.7109375" bestFit="1" customWidth="1"/>
    <col min="12040" max="12040" width="13" bestFit="1" customWidth="1"/>
    <col min="12041" max="12041" width="53" bestFit="1" customWidth="1"/>
    <col min="12042" max="12042" width="13.140625" bestFit="1" customWidth="1"/>
    <col min="12043" max="12043" width="14.7109375" customWidth="1"/>
    <col min="12289" max="12289" width="7.85546875" customWidth="1"/>
    <col min="12290" max="12290" width="29.7109375" bestFit="1" customWidth="1"/>
    <col min="12291" max="12291" width="5.28515625" bestFit="1" customWidth="1"/>
    <col min="12292" max="12292" width="27" bestFit="1" customWidth="1"/>
    <col min="12293" max="12293" width="14.42578125" bestFit="1" customWidth="1"/>
    <col min="12294" max="12294" width="10.7109375" customWidth="1"/>
    <col min="12295" max="12295" width="9.7109375" bestFit="1" customWidth="1"/>
    <col min="12296" max="12296" width="13" bestFit="1" customWidth="1"/>
    <col min="12297" max="12297" width="53" bestFit="1" customWidth="1"/>
    <col min="12298" max="12298" width="13.140625" bestFit="1" customWidth="1"/>
    <col min="12299" max="12299" width="14.7109375" customWidth="1"/>
    <col min="12545" max="12545" width="7.85546875" customWidth="1"/>
    <col min="12546" max="12546" width="29.7109375" bestFit="1" customWidth="1"/>
    <col min="12547" max="12547" width="5.28515625" bestFit="1" customWidth="1"/>
    <col min="12548" max="12548" width="27" bestFit="1" customWidth="1"/>
    <col min="12549" max="12549" width="14.42578125" bestFit="1" customWidth="1"/>
    <col min="12550" max="12550" width="10.7109375" customWidth="1"/>
    <col min="12551" max="12551" width="9.7109375" bestFit="1" customWidth="1"/>
    <col min="12552" max="12552" width="13" bestFit="1" customWidth="1"/>
    <col min="12553" max="12553" width="53" bestFit="1" customWidth="1"/>
    <col min="12554" max="12554" width="13.140625" bestFit="1" customWidth="1"/>
    <col min="12555" max="12555" width="14.7109375" customWidth="1"/>
    <col min="12801" max="12801" width="7.85546875" customWidth="1"/>
    <col min="12802" max="12802" width="29.7109375" bestFit="1" customWidth="1"/>
    <col min="12803" max="12803" width="5.28515625" bestFit="1" customWidth="1"/>
    <col min="12804" max="12804" width="27" bestFit="1" customWidth="1"/>
    <col min="12805" max="12805" width="14.42578125" bestFit="1" customWidth="1"/>
    <col min="12806" max="12806" width="10.7109375" customWidth="1"/>
    <col min="12807" max="12807" width="9.7109375" bestFit="1" customWidth="1"/>
    <col min="12808" max="12808" width="13" bestFit="1" customWidth="1"/>
    <col min="12809" max="12809" width="53" bestFit="1" customWidth="1"/>
    <col min="12810" max="12810" width="13.140625" bestFit="1" customWidth="1"/>
    <col min="12811" max="12811" width="14.7109375" customWidth="1"/>
    <col min="13057" max="13057" width="7.85546875" customWidth="1"/>
    <col min="13058" max="13058" width="29.7109375" bestFit="1" customWidth="1"/>
    <col min="13059" max="13059" width="5.28515625" bestFit="1" customWidth="1"/>
    <col min="13060" max="13060" width="27" bestFit="1" customWidth="1"/>
    <col min="13061" max="13061" width="14.42578125" bestFit="1" customWidth="1"/>
    <col min="13062" max="13062" width="10.7109375" customWidth="1"/>
    <col min="13063" max="13063" width="9.7109375" bestFit="1" customWidth="1"/>
    <col min="13064" max="13064" width="13" bestFit="1" customWidth="1"/>
    <col min="13065" max="13065" width="53" bestFit="1" customWidth="1"/>
    <col min="13066" max="13066" width="13.140625" bestFit="1" customWidth="1"/>
    <col min="13067" max="13067" width="14.7109375" customWidth="1"/>
    <col min="13313" max="13313" width="7.85546875" customWidth="1"/>
    <col min="13314" max="13314" width="29.7109375" bestFit="1" customWidth="1"/>
    <col min="13315" max="13315" width="5.28515625" bestFit="1" customWidth="1"/>
    <col min="13316" max="13316" width="27" bestFit="1" customWidth="1"/>
    <col min="13317" max="13317" width="14.42578125" bestFit="1" customWidth="1"/>
    <col min="13318" max="13318" width="10.7109375" customWidth="1"/>
    <col min="13319" max="13319" width="9.7109375" bestFit="1" customWidth="1"/>
    <col min="13320" max="13320" width="13" bestFit="1" customWidth="1"/>
    <col min="13321" max="13321" width="53" bestFit="1" customWidth="1"/>
    <col min="13322" max="13322" width="13.140625" bestFit="1" customWidth="1"/>
    <col min="13323" max="13323" width="14.7109375" customWidth="1"/>
    <col min="13569" max="13569" width="7.85546875" customWidth="1"/>
    <col min="13570" max="13570" width="29.7109375" bestFit="1" customWidth="1"/>
    <col min="13571" max="13571" width="5.28515625" bestFit="1" customWidth="1"/>
    <col min="13572" max="13572" width="27" bestFit="1" customWidth="1"/>
    <col min="13573" max="13573" width="14.42578125" bestFit="1" customWidth="1"/>
    <col min="13574" max="13574" width="10.7109375" customWidth="1"/>
    <col min="13575" max="13575" width="9.7109375" bestFit="1" customWidth="1"/>
    <col min="13576" max="13576" width="13" bestFit="1" customWidth="1"/>
    <col min="13577" max="13577" width="53" bestFit="1" customWidth="1"/>
    <col min="13578" max="13578" width="13.140625" bestFit="1" customWidth="1"/>
    <col min="13579" max="13579" width="14.7109375" customWidth="1"/>
    <col min="13825" max="13825" width="7.85546875" customWidth="1"/>
    <col min="13826" max="13826" width="29.7109375" bestFit="1" customWidth="1"/>
    <col min="13827" max="13827" width="5.28515625" bestFit="1" customWidth="1"/>
    <col min="13828" max="13828" width="27" bestFit="1" customWidth="1"/>
    <col min="13829" max="13829" width="14.42578125" bestFit="1" customWidth="1"/>
    <col min="13830" max="13830" width="10.7109375" customWidth="1"/>
    <col min="13831" max="13831" width="9.7109375" bestFit="1" customWidth="1"/>
    <col min="13832" max="13832" width="13" bestFit="1" customWidth="1"/>
    <col min="13833" max="13833" width="53" bestFit="1" customWidth="1"/>
    <col min="13834" max="13834" width="13.140625" bestFit="1" customWidth="1"/>
    <col min="13835" max="13835" width="14.7109375" customWidth="1"/>
    <col min="14081" max="14081" width="7.85546875" customWidth="1"/>
    <col min="14082" max="14082" width="29.7109375" bestFit="1" customWidth="1"/>
    <col min="14083" max="14083" width="5.28515625" bestFit="1" customWidth="1"/>
    <col min="14084" max="14084" width="27" bestFit="1" customWidth="1"/>
    <col min="14085" max="14085" width="14.42578125" bestFit="1" customWidth="1"/>
    <col min="14086" max="14086" width="10.7109375" customWidth="1"/>
    <col min="14087" max="14087" width="9.7109375" bestFit="1" customWidth="1"/>
    <col min="14088" max="14088" width="13" bestFit="1" customWidth="1"/>
    <col min="14089" max="14089" width="53" bestFit="1" customWidth="1"/>
    <col min="14090" max="14090" width="13.140625" bestFit="1" customWidth="1"/>
    <col min="14091" max="14091" width="14.7109375" customWidth="1"/>
    <col min="14337" max="14337" width="7.85546875" customWidth="1"/>
    <col min="14338" max="14338" width="29.7109375" bestFit="1" customWidth="1"/>
    <col min="14339" max="14339" width="5.28515625" bestFit="1" customWidth="1"/>
    <col min="14340" max="14340" width="27" bestFit="1" customWidth="1"/>
    <col min="14341" max="14341" width="14.42578125" bestFit="1" customWidth="1"/>
    <col min="14342" max="14342" width="10.7109375" customWidth="1"/>
    <col min="14343" max="14343" width="9.7109375" bestFit="1" customWidth="1"/>
    <col min="14344" max="14344" width="13" bestFit="1" customWidth="1"/>
    <col min="14345" max="14345" width="53" bestFit="1" customWidth="1"/>
    <col min="14346" max="14346" width="13.140625" bestFit="1" customWidth="1"/>
    <col min="14347" max="14347" width="14.7109375" customWidth="1"/>
    <col min="14593" max="14593" width="7.85546875" customWidth="1"/>
    <col min="14594" max="14594" width="29.7109375" bestFit="1" customWidth="1"/>
    <col min="14595" max="14595" width="5.28515625" bestFit="1" customWidth="1"/>
    <col min="14596" max="14596" width="27" bestFit="1" customWidth="1"/>
    <col min="14597" max="14597" width="14.42578125" bestFit="1" customWidth="1"/>
    <col min="14598" max="14598" width="10.7109375" customWidth="1"/>
    <col min="14599" max="14599" width="9.7109375" bestFit="1" customWidth="1"/>
    <col min="14600" max="14600" width="13" bestFit="1" customWidth="1"/>
    <col min="14601" max="14601" width="53" bestFit="1" customWidth="1"/>
    <col min="14602" max="14602" width="13.140625" bestFit="1" customWidth="1"/>
    <col min="14603" max="14603" width="14.7109375" customWidth="1"/>
    <col min="14849" max="14849" width="7.85546875" customWidth="1"/>
    <col min="14850" max="14850" width="29.7109375" bestFit="1" customWidth="1"/>
    <col min="14851" max="14851" width="5.28515625" bestFit="1" customWidth="1"/>
    <col min="14852" max="14852" width="27" bestFit="1" customWidth="1"/>
    <col min="14853" max="14853" width="14.42578125" bestFit="1" customWidth="1"/>
    <col min="14854" max="14854" width="10.7109375" customWidth="1"/>
    <col min="14855" max="14855" width="9.7109375" bestFit="1" customWidth="1"/>
    <col min="14856" max="14856" width="13" bestFit="1" customWidth="1"/>
    <col min="14857" max="14857" width="53" bestFit="1" customWidth="1"/>
    <col min="14858" max="14858" width="13.140625" bestFit="1" customWidth="1"/>
    <col min="14859" max="14859" width="14.7109375" customWidth="1"/>
    <col min="15105" max="15105" width="7.85546875" customWidth="1"/>
    <col min="15106" max="15106" width="29.7109375" bestFit="1" customWidth="1"/>
    <col min="15107" max="15107" width="5.28515625" bestFit="1" customWidth="1"/>
    <col min="15108" max="15108" width="27" bestFit="1" customWidth="1"/>
    <col min="15109" max="15109" width="14.42578125" bestFit="1" customWidth="1"/>
    <col min="15110" max="15110" width="10.7109375" customWidth="1"/>
    <col min="15111" max="15111" width="9.7109375" bestFit="1" customWidth="1"/>
    <col min="15112" max="15112" width="13" bestFit="1" customWidth="1"/>
    <col min="15113" max="15113" width="53" bestFit="1" customWidth="1"/>
    <col min="15114" max="15114" width="13.140625" bestFit="1" customWidth="1"/>
    <col min="15115" max="15115" width="14.7109375" customWidth="1"/>
    <col min="15361" max="15361" width="7.85546875" customWidth="1"/>
    <col min="15362" max="15362" width="29.7109375" bestFit="1" customWidth="1"/>
    <col min="15363" max="15363" width="5.28515625" bestFit="1" customWidth="1"/>
    <col min="15364" max="15364" width="27" bestFit="1" customWidth="1"/>
    <col min="15365" max="15365" width="14.42578125" bestFit="1" customWidth="1"/>
    <col min="15366" max="15366" width="10.7109375" customWidth="1"/>
    <col min="15367" max="15367" width="9.7109375" bestFit="1" customWidth="1"/>
    <col min="15368" max="15368" width="13" bestFit="1" customWidth="1"/>
    <col min="15369" max="15369" width="53" bestFit="1" customWidth="1"/>
    <col min="15370" max="15370" width="13.140625" bestFit="1" customWidth="1"/>
    <col min="15371" max="15371" width="14.7109375" customWidth="1"/>
    <col min="15617" max="15617" width="7.85546875" customWidth="1"/>
    <col min="15618" max="15618" width="29.7109375" bestFit="1" customWidth="1"/>
    <col min="15619" max="15619" width="5.28515625" bestFit="1" customWidth="1"/>
    <col min="15620" max="15620" width="27" bestFit="1" customWidth="1"/>
    <col min="15621" max="15621" width="14.42578125" bestFit="1" customWidth="1"/>
    <col min="15622" max="15622" width="10.7109375" customWidth="1"/>
    <col min="15623" max="15623" width="9.7109375" bestFit="1" customWidth="1"/>
    <col min="15624" max="15624" width="13" bestFit="1" customWidth="1"/>
    <col min="15625" max="15625" width="53" bestFit="1" customWidth="1"/>
    <col min="15626" max="15626" width="13.140625" bestFit="1" customWidth="1"/>
    <col min="15627" max="15627" width="14.7109375" customWidth="1"/>
    <col min="15873" max="15873" width="7.85546875" customWidth="1"/>
    <col min="15874" max="15874" width="29.7109375" bestFit="1" customWidth="1"/>
    <col min="15875" max="15875" width="5.28515625" bestFit="1" customWidth="1"/>
    <col min="15876" max="15876" width="27" bestFit="1" customWidth="1"/>
    <col min="15877" max="15877" width="14.42578125" bestFit="1" customWidth="1"/>
    <col min="15878" max="15878" width="10.7109375" customWidth="1"/>
    <col min="15879" max="15879" width="9.7109375" bestFit="1" customWidth="1"/>
    <col min="15880" max="15880" width="13" bestFit="1" customWidth="1"/>
    <col min="15881" max="15881" width="53" bestFit="1" customWidth="1"/>
    <col min="15882" max="15882" width="13.140625" bestFit="1" customWidth="1"/>
    <col min="15883" max="15883" width="14.7109375" customWidth="1"/>
    <col min="16129" max="16129" width="7.85546875" customWidth="1"/>
    <col min="16130" max="16130" width="29.7109375" bestFit="1" customWidth="1"/>
    <col min="16131" max="16131" width="5.28515625" bestFit="1" customWidth="1"/>
    <col min="16132" max="16132" width="27" bestFit="1" customWidth="1"/>
    <col min="16133" max="16133" width="14.42578125" bestFit="1" customWidth="1"/>
    <col min="16134" max="16134" width="10.7109375" customWidth="1"/>
    <col min="16135" max="16135" width="9.7109375" bestFit="1" customWidth="1"/>
    <col min="16136" max="16136" width="13" bestFit="1" customWidth="1"/>
    <col min="16137" max="16137" width="53" bestFit="1" customWidth="1"/>
    <col min="16138" max="16138" width="13.140625" bestFit="1" customWidth="1"/>
    <col min="16139" max="16139" width="14.7109375" customWidth="1"/>
  </cols>
  <sheetData>
    <row r="1" spans="1:11" ht="18" x14ac:dyDescent="0.25">
      <c r="A1" s="1" t="s">
        <v>0</v>
      </c>
      <c r="B1" s="2"/>
    </row>
    <row r="3" spans="1:11" s="6" customFormat="1" ht="25.5" x14ac:dyDescent="0.2">
      <c r="A3" s="4" t="s">
        <v>1</v>
      </c>
      <c r="B3" s="4" t="s">
        <v>2</v>
      </c>
      <c r="C3" s="4" t="s">
        <v>3</v>
      </c>
      <c r="D3" s="4" t="s">
        <v>4</v>
      </c>
      <c r="E3" s="4" t="s">
        <v>5</v>
      </c>
      <c r="F3" s="4" t="s">
        <v>6</v>
      </c>
      <c r="G3" s="5" t="s">
        <v>7</v>
      </c>
      <c r="H3" s="4" t="s">
        <v>8</v>
      </c>
      <c r="I3" s="5" t="s">
        <v>9</v>
      </c>
      <c r="J3" s="5" t="s">
        <v>10</v>
      </c>
    </row>
    <row r="4" spans="1:11" x14ac:dyDescent="0.2">
      <c r="A4" s="7">
        <v>1</v>
      </c>
      <c r="B4" s="8">
        <f>IF(OR(B16="",A4=""),"",B16)</f>
        <v>44445</v>
      </c>
      <c r="C4" s="7">
        <v>5</v>
      </c>
      <c r="D4" s="8">
        <f t="shared" ref="D4:D10" si="0">IF(OR(B4="",C4=""),"",B4+C4-1)</f>
        <v>44449</v>
      </c>
      <c r="E4" s="7">
        <f>E45</f>
        <v>108</v>
      </c>
      <c r="F4" s="7">
        <f>F45</f>
        <v>116.09999999999995</v>
      </c>
      <c r="G4" s="9" t="s">
        <v>30</v>
      </c>
      <c r="H4" s="10"/>
      <c r="I4" s="51" t="s">
        <v>49</v>
      </c>
      <c r="J4" s="12">
        <f>(F4/E4)</f>
        <v>1.0749999999999995</v>
      </c>
    </row>
    <row r="5" spans="1:11" x14ac:dyDescent="0.2">
      <c r="A5" s="7">
        <v>0</v>
      </c>
      <c r="B5" s="8">
        <f>IF(OR(B23="",A5=""),"",B23)</f>
        <v>44452</v>
      </c>
      <c r="C5" s="7">
        <v>5</v>
      </c>
      <c r="D5" s="8">
        <f t="shared" si="0"/>
        <v>44456</v>
      </c>
      <c r="E5" s="7">
        <f>IF(A5="","",SUMIF(J$16:J$43,'Release Plan'!A5,E$16:E$43))</f>
        <v>0</v>
      </c>
      <c r="F5" s="7">
        <f>IF(A5="","",SUMIF(J$16:J$43,'Release Plan'!A5,F$16:F$43))</f>
        <v>0</v>
      </c>
      <c r="G5" s="9" t="s">
        <v>30</v>
      </c>
      <c r="H5" s="10"/>
      <c r="I5" s="51" t="s">
        <v>59</v>
      </c>
      <c r="J5" s="12"/>
    </row>
    <row r="6" spans="1:11" x14ac:dyDescent="0.2">
      <c r="A6" s="7"/>
      <c r="B6" s="8" t="str">
        <f>IF(A6="","",B5+C5)</f>
        <v/>
      </c>
      <c r="C6" s="7"/>
      <c r="D6" s="8" t="str">
        <f t="shared" si="0"/>
        <v/>
      </c>
      <c r="E6" s="7" t="str">
        <f>IF(A6="","",SUMIF(J$16:J$43,'Release Plan'!A6,E$16:E$43))</f>
        <v/>
      </c>
      <c r="F6" s="7" t="str">
        <f>IF(A6="","",SUMIF(J$16:J$43,'Release Plan'!A6,F$16:F$43))</f>
        <v/>
      </c>
      <c r="G6" s="9"/>
      <c r="H6" s="10"/>
      <c r="I6" s="11"/>
      <c r="J6" s="9"/>
    </row>
    <row r="7" spans="1:11" x14ac:dyDescent="0.2">
      <c r="A7" s="7"/>
      <c r="B7" s="8" t="str">
        <f>IF(A7="","",B6+C6)</f>
        <v/>
      </c>
      <c r="C7" s="15"/>
      <c r="D7" s="8" t="str">
        <f t="shared" si="0"/>
        <v/>
      </c>
      <c r="E7" s="15" t="str">
        <f>IF(A7="","",SUMIF(J$16:J$43,'Release Plan'!A7,E$16:E$43))</f>
        <v/>
      </c>
      <c r="F7" s="7" t="str">
        <f>IF(A7="","",SUMIF(J$16:J$43,'Release Plan'!A7,F$16:F$43))</f>
        <v/>
      </c>
      <c r="G7" s="9"/>
      <c r="H7" s="10"/>
      <c r="I7" s="11"/>
      <c r="J7" s="9"/>
    </row>
    <row r="8" spans="1:11" x14ac:dyDescent="0.2">
      <c r="A8" s="7"/>
      <c r="B8" s="8" t="str">
        <f>IF(A8="","",B7+C7)</f>
        <v/>
      </c>
      <c r="C8" s="15"/>
      <c r="D8" s="8" t="str">
        <f t="shared" si="0"/>
        <v/>
      </c>
      <c r="E8" s="15" t="str">
        <f>IF(A8="","",SUMIF(J$16:J$43,'Release Plan'!A8,E$16:E$43))</f>
        <v/>
      </c>
      <c r="F8" s="7" t="str">
        <f>IF(A8="","",SUMIF(J$16:J$43,'Release Plan'!A8,F$16:F$43))</f>
        <v/>
      </c>
      <c r="G8" s="9"/>
      <c r="H8" s="10"/>
      <c r="I8" s="11"/>
      <c r="J8" s="9"/>
    </row>
    <row r="9" spans="1:11" x14ac:dyDescent="0.2">
      <c r="A9" s="13"/>
      <c r="B9" s="14"/>
      <c r="C9" s="15" t="str">
        <f>IF(A9="","",SUMIF(J$16:J$43,A9,C$16:C$43))</f>
        <v/>
      </c>
      <c r="D9" s="14" t="str">
        <f t="shared" si="0"/>
        <v/>
      </c>
      <c r="E9" s="15" t="str">
        <f>IF(A9="","",SUMIF(J$16:J$43,'Release Plan'!A9,E$16:E$43))</f>
        <v/>
      </c>
      <c r="F9" s="15"/>
      <c r="H9" s="16"/>
      <c r="I9" s="17"/>
      <c r="J9" s="18"/>
    </row>
    <row r="10" spans="1:11" x14ac:dyDescent="0.2">
      <c r="A10" s="19"/>
      <c r="B10" s="20"/>
      <c r="C10" s="21" t="str">
        <f>IF(A10="","",SUMIF(J$16:J$43,A10,C$16:C$43))</f>
        <v/>
      </c>
      <c r="D10" s="20" t="str">
        <f t="shared" si="0"/>
        <v/>
      </c>
      <c r="E10" s="21" t="str">
        <f>IF(A10="","",SUMIF(J$16:J$43,'Release Plan'!A10,E$16:E$43))</f>
        <v/>
      </c>
      <c r="F10" s="21"/>
      <c r="G10" s="22"/>
      <c r="H10" s="23"/>
      <c r="I10" s="24"/>
      <c r="J10" s="25"/>
    </row>
    <row r="11" spans="1:11" x14ac:dyDescent="0.2">
      <c r="A11" s="26"/>
    </row>
    <row r="13" spans="1:11" ht="18" x14ac:dyDescent="0.25">
      <c r="A13" s="1" t="s">
        <v>12</v>
      </c>
    </row>
    <row r="15" spans="1:11" s="6" customFormat="1" ht="24.75" customHeight="1" x14ac:dyDescent="0.2">
      <c r="A15" s="4" t="s">
        <v>13</v>
      </c>
      <c r="B15" s="4" t="s">
        <v>2</v>
      </c>
      <c r="C15" s="4" t="s">
        <v>3</v>
      </c>
      <c r="D15" s="4" t="s">
        <v>4</v>
      </c>
      <c r="E15" s="4" t="s">
        <v>5</v>
      </c>
      <c r="F15" s="4" t="s">
        <v>6</v>
      </c>
      <c r="G15" s="5" t="s">
        <v>7</v>
      </c>
      <c r="H15" s="4" t="s">
        <v>8</v>
      </c>
      <c r="I15" s="5" t="s">
        <v>9</v>
      </c>
      <c r="J15" s="4" t="s">
        <v>14</v>
      </c>
      <c r="K15" s="5" t="s">
        <v>15</v>
      </c>
    </row>
    <row r="16" spans="1:11" x14ac:dyDescent="0.2">
      <c r="A16" s="7">
        <v>0</v>
      </c>
      <c r="B16" s="8">
        <v>44445</v>
      </c>
      <c r="C16" s="27">
        <v>1</v>
      </c>
      <c r="D16" s="8">
        <f t="shared" ref="D16:D43" si="1">IF(AND(B16&lt;&gt;"",C16&lt;&gt;""),B16+C16-1,"")</f>
        <v>44445</v>
      </c>
      <c r="E16" s="7">
        <v>4</v>
      </c>
      <c r="F16" s="7">
        <v>4</v>
      </c>
      <c r="G16" s="9" t="s">
        <v>11</v>
      </c>
      <c r="H16" s="28">
        <v>44449</v>
      </c>
      <c r="I16" s="52" t="s">
        <v>50</v>
      </c>
      <c r="J16" s="27">
        <v>1</v>
      </c>
      <c r="K16" s="12">
        <f t="shared" ref="K16:K24" si="2">(F16/E16)-1</f>
        <v>0</v>
      </c>
    </row>
    <row r="17" spans="1:11" x14ac:dyDescent="0.2">
      <c r="A17" s="48">
        <v>0</v>
      </c>
      <c r="B17" s="8">
        <v>44446</v>
      </c>
      <c r="C17" s="27">
        <v>1</v>
      </c>
      <c r="D17" s="8">
        <f t="shared" si="1"/>
        <v>44446</v>
      </c>
      <c r="E17" s="7">
        <v>4</v>
      </c>
      <c r="F17" s="7">
        <v>4.4000000000000004</v>
      </c>
      <c r="G17" s="9" t="s">
        <v>11</v>
      </c>
      <c r="H17" s="28">
        <v>44449</v>
      </c>
      <c r="I17" s="52" t="s">
        <v>51</v>
      </c>
      <c r="J17" s="27">
        <v>1</v>
      </c>
      <c r="K17" s="12">
        <f t="shared" si="2"/>
        <v>0.10000000000000009</v>
      </c>
    </row>
    <row r="18" spans="1:11" x14ac:dyDescent="0.2">
      <c r="A18" s="48">
        <v>0</v>
      </c>
      <c r="B18" s="8">
        <v>44446</v>
      </c>
      <c r="C18" s="27">
        <v>1</v>
      </c>
      <c r="D18" s="8">
        <f t="shared" si="1"/>
        <v>44446</v>
      </c>
      <c r="E18" s="7">
        <v>4</v>
      </c>
      <c r="F18" s="7">
        <v>4</v>
      </c>
      <c r="G18" s="9" t="s">
        <v>11</v>
      </c>
      <c r="H18" s="28">
        <v>44449</v>
      </c>
      <c r="I18" s="52" t="s">
        <v>54</v>
      </c>
      <c r="J18" s="27">
        <v>1</v>
      </c>
      <c r="K18" s="12">
        <f t="shared" si="2"/>
        <v>0</v>
      </c>
    </row>
    <row r="19" spans="1:11" x14ac:dyDescent="0.2">
      <c r="A19" s="7">
        <v>0</v>
      </c>
      <c r="B19" s="8">
        <v>44447</v>
      </c>
      <c r="C19" s="27">
        <v>1</v>
      </c>
      <c r="D19" s="8">
        <f t="shared" si="1"/>
        <v>44447</v>
      </c>
      <c r="E19" s="7">
        <v>4</v>
      </c>
      <c r="F19" s="7">
        <v>4</v>
      </c>
      <c r="G19" s="9" t="s">
        <v>11</v>
      </c>
      <c r="H19" s="28">
        <v>44449</v>
      </c>
      <c r="I19" s="52" t="s">
        <v>52</v>
      </c>
      <c r="J19" s="27">
        <v>1</v>
      </c>
      <c r="K19" s="12">
        <f t="shared" si="2"/>
        <v>0</v>
      </c>
    </row>
    <row r="20" spans="1:11" x14ac:dyDescent="0.2">
      <c r="A20" s="7">
        <v>0</v>
      </c>
      <c r="B20" s="8">
        <v>44447</v>
      </c>
      <c r="C20" s="27">
        <v>1</v>
      </c>
      <c r="D20" s="8">
        <f t="shared" si="1"/>
        <v>44447</v>
      </c>
      <c r="E20" s="7">
        <v>4</v>
      </c>
      <c r="F20" s="7">
        <v>4</v>
      </c>
      <c r="G20" s="9" t="s">
        <v>11</v>
      </c>
      <c r="H20" s="28">
        <v>44449</v>
      </c>
      <c r="I20" s="52" t="s">
        <v>53</v>
      </c>
      <c r="J20" s="27">
        <v>1</v>
      </c>
      <c r="K20" s="12">
        <f t="shared" si="2"/>
        <v>0</v>
      </c>
    </row>
    <row r="21" spans="1:11" x14ac:dyDescent="0.2">
      <c r="A21" s="7">
        <v>0</v>
      </c>
      <c r="B21" s="8">
        <v>44448</v>
      </c>
      <c r="C21" s="27">
        <v>1</v>
      </c>
      <c r="D21" s="8">
        <f>IF(AND(B21&lt;&gt;"",C21&lt;&gt;""),B21+C21-1,"")</f>
        <v>44448</v>
      </c>
      <c r="E21" s="7">
        <v>4</v>
      </c>
      <c r="F21" s="7">
        <v>5</v>
      </c>
      <c r="G21" s="9" t="s">
        <v>11</v>
      </c>
      <c r="H21" s="28">
        <v>44449</v>
      </c>
      <c r="I21" s="52" t="s">
        <v>55</v>
      </c>
      <c r="J21" s="27">
        <v>1</v>
      </c>
      <c r="K21" s="12">
        <f t="shared" si="2"/>
        <v>0.25</v>
      </c>
    </row>
    <row r="22" spans="1:11" x14ac:dyDescent="0.2">
      <c r="A22" s="7">
        <v>0</v>
      </c>
      <c r="B22" s="8">
        <v>44448</v>
      </c>
      <c r="C22" s="27">
        <v>2</v>
      </c>
      <c r="D22" s="8">
        <f>IF(AND(B22&lt;&gt;"",C22&lt;&gt;""),B22+C22-1,"")</f>
        <v>44449</v>
      </c>
      <c r="E22" s="7">
        <v>4</v>
      </c>
      <c r="F22" s="7">
        <v>5</v>
      </c>
      <c r="G22" s="9" t="s">
        <v>11</v>
      </c>
      <c r="H22" s="28">
        <v>44449</v>
      </c>
      <c r="I22" s="52" t="s">
        <v>56</v>
      </c>
      <c r="J22" s="27"/>
      <c r="K22" s="12"/>
    </row>
    <row r="23" spans="1:11" x14ac:dyDescent="0.2">
      <c r="A23" s="7" t="s">
        <v>60</v>
      </c>
      <c r="B23" s="8">
        <v>44452</v>
      </c>
      <c r="C23" s="27">
        <v>1</v>
      </c>
      <c r="D23" s="8">
        <f>IF(AND(B23&lt;&gt;"",C23&lt;&gt;""),B23+C23-1,"")</f>
        <v>44452</v>
      </c>
      <c r="E23" s="7">
        <v>4</v>
      </c>
      <c r="F23" s="7">
        <v>4</v>
      </c>
      <c r="G23" s="9" t="s">
        <v>11</v>
      </c>
      <c r="H23" s="28">
        <v>44456</v>
      </c>
      <c r="I23" s="9" t="s">
        <v>40</v>
      </c>
      <c r="J23" s="27">
        <v>1</v>
      </c>
      <c r="K23" s="12">
        <f t="shared" si="2"/>
        <v>0</v>
      </c>
    </row>
    <row r="24" spans="1:11" x14ac:dyDescent="0.2">
      <c r="A24" s="7" t="s">
        <v>60</v>
      </c>
      <c r="B24" s="8">
        <v>44453</v>
      </c>
      <c r="C24" s="27">
        <v>1</v>
      </c>
      <c r="D24" s="8">
        <f t="shared" ref="D24" si="3">IF(AND(B24&lt;&gt;"",C24&lt;&gt;""),B24+C24-1,"")</f>
        <v>44453</v>
      </c>
      <c r="E24" s="7">
        <v>4</v>
      </c>
      <c r="F24" s="7">
        <v>4.3</v>
      </c>
      <c r="G24" s="9" t="s">
        <v>11</v>
      </c>
      <c r="H24" s="28">
        <v>44456</v>
      </c>
      <c r="I24" s="9" t="s">
        <v>41</v>
      </c>
      <c r="J24" s="27">
        <v>1</v>
      </c>
      <c r="K24" s="12">
        <f t="shared" si="2"/>
        <v>7.4999999999999956E-2</v>
      </c>
    </row>
    <row r="25" spans="1:11" x14ac:dyDescent="0.2">
      <c r="A25" s="7" t="s">
        <v>60</v>
      </c>
      <c r="B25" s="8">
        <v>44454</v>
      </c>
      <c r="C25" s="27">
        <v>1</v>
      </c>
      <c r="D25" s="8">
        <f t="shared" ref="D25:D36" si="4">IF(AND(B25&lt;&gt;"",C25&lt;&gt;""),B25+C25-1,"")</f>
        <v>44454</v>
      </c>
      <c r="E25" s="7">
        <v>4</v>
      </c>
      <c r="F25" s="7">
        <v>4.3</v>
      </c>
      <c r="G25" s="9" t="s">
        <v>11</v>
      </c>
      <c r="H25" s="28">
        <v>44456</v>
      </c>
      <c r="I25" s="9" t="s">
        <v>61</v>
      </c>
      <c r="J25" s="27">
        <v>1</v>
      </c>
      <c r="K25" s="12">
        <f t="shared" ref="K25:K36" si="5">(F25/E25)-1</f>
        <v>7.4999999999999956E-2</v>
      </c>
    </row>
    <row r="26" spans="1:11" x14ac:dyDescent="0.2">
      <c r="A26" s="7" t="s">
        <v>60</v>
      </c>
      <c r="B26" s="8">
        <v>44455</v>
      </c>
      <c r="C26" s="27">
        <v>1</v>
      </c>
      <c r="D26" s="8">
        <f t="shared" si="4"/>
        <v>44455</v>
      </c>
      <c r="E26" s="7">
        <v>4</v>
      </c>
      <c r="F26" s="7">
        <v>4.3</v>
      </c>
      <c r="G26" s="9" t="s">
        <v>11</v>
      </c>
      <c r="H26" s="28">
        <v>44456</v>
      </c>
      <c r="I26" s="9" t="s">
        <v>62</v>
      </c>
      <c r="J26" s="27">
        <v>1</v>
      </c>
      <c r="K26" s="12">
        <f t="shared" si="5"/>
        <v>7.4999999999999956E-2</v>
      </c>
    </row>
    <row r="27" spans="1:11" x14ac:dyDescent="0.2">
      <c r="A27" s="7" t="s">
        <v>60</v>
      </c>
      <c r="B27" s="8">
        <v>44456</v>
      </c>
      <c r="C27" s="27">
        <v>1</v>
      </c>
      <c r="D27" s="8">
        <f t="shared" si="4"/>
        <v>44456</v>
      </c>
      <c r="E27" s="7">
        <v>4</v>
      </c>
      <c r="F27" s="7">
        <v>4.3</v>
      </c>
      <c r="G27" s="9" t="s">
        <v>11</v>
      </c>
      <c r="H27" s="28">
        <v>44456</v>
      </c>
      <c r="I27" s="9" t="s">
        <v>63</v>
      </c>
      <c r="J27" s="27">
        <v>1</v>
      </c>
      <c r="K27" s="12">
        <f t="shared" si="5"/>
        <v>7.4999999999999956E-2</v>
      </c>
    </row>
    <row r="28" spans="1:11" x14ac:dyDescent="0.2">
      <c r="A28" s="7">
        <v>3</v>
      </c>
      <c r="B28" s="8">
        <v>44459</v>
      </c>
      <c r="C28" s="27">
        <v>1</v>
      </c>
      <c r="D28" s="8">
        <f t="shared" si="4"/>
        <v>44459</v>
      </c>
      <c r="E28" s="7">
        <v>4</v>
      </c>
      <c r="F28" s="7">
        <v>4.3</v>
      </c>
      <c r="G28" s="9" t="s">
        <v>11</v>
      </c>
      <c r="H28" s="28">
        <v>44463</v>
      </c>
      <c r="I28" s="9"/>
      <c r="J28" s="27"/>
      <c r="K28" s="12">
        <f t="shared" si="5"/>
        <v>7.4999999999999956E-2</v>
      </c>
    </row>
    <row r="29" spans="1:11" x14ac:dyDescent="0.2">
      <c r="A29" s="7">
        <v>3</v>
      </c>
      <c r="B29" s="8">
        <v>44460</v>
      </c>
      <c r="C29" s="27">
        <v>1</v>
      </c>
      <c r="D29" s="8">
        <f t="shared" si="4"/>
        <v>44460</v>
      </c>
      <c r="E29" s="7">
        <v>4</v>
      </c>
      <c r="F29" s="7">
        <v>4.3</v>
      </c>
      <c r="G29" s="9" t="s">
        <v>11</v>
      </c>
      <c r="H29" s="28">
        <v>44463</v>
      </c>
      <c r="I29" s="9"/>
      <c r="J29" s="27"/>
      <c r="K29" s="12">
        <f t="shared" si="5"/>
        <v>7.4999999999999956E-2</v>
      </c>
    </row>
    <row r="30" spans="1:11" x14ac:dyDescent="0.2">
      <c r="A30" s="7">
        <v>3</v>
      </c>
      <c r="B30" s="8">
        <v>44461</v>
      </c>
      <c r="C30" s="27">
        <v>1</v>
      </c>
      <c r="D30" s="8">
        <f t="shared" si="4"/>
        <v>44461</v>
      </c>
      <c r="E30" s="7">
        <v>4</v>
      </c>
      <c r="F30" s="7">
        <v>4.3</v>
      </c>
      <c r="G30" s="9" t="s">
        <v>11</v>
      </c>
      <c r="H30" s="28">
        <v>44463</v>
      </c>
      <c r="I30" s="9"/>
      <c r="J30" s="27"/>
      <c r="K30" s="12">
        <f t="shared" si="5"/>
        <v>7.4999999999999956E-2</v>
      </c>
    </row>
    <row r="31" spans="1:11" x14ac:dyDescent="0.2">
      <c r="A31" s="7">
        <v>3</v>
      </c>
      <c r="B31" s="8">
        <v>44462</v>
      </c>
      <c r="C31" s="27">
        <v>1</v>
      </c>
      <c r="D31" s="8">
        <f t="shared" si="4"/>
        <v>44462</v>
      </c>
      <c r="E31" s="7">
        <v>4</v>
      </c>
      <c r="F31" s="7">
        <v>4.3</v>
      </c>
      <c r="G31" s="9" t="s">
        <v>11</v>
      </c>
      <c r="H31" s="28">
        <v>44463</v>
      </c>
      <c r="I31" s="9"/>
      <c r="J31" s="27"/>
      <c r="K31" s="12">
        <f t="shared" si="5"/>
        <v>7.4999999999999956E-2</v>
      </c>
    </row>
    <row r="32" spans="1:11" x14ac:dyDescent="0.2">
      <c r="A32" s="7">
        <v>3</v>
      </c>
      <c r="B32" s="8">
        <v>44463</v>
      </c>
      <c r="C32" s="27">
        <v>1</v>
      </c>
      <c r="D32" s="8">
        <f t="shared" si="4"/>
        <v>44463</v>
      </c>
      <c r="E32" s="7">
        <v>4</v>
      </c>
      <c r="F32" s="7">
        <v>4.3</v>
      </c>
      <c r="G32" s="9" t="s">
        <v>11</v>
      </c>
      <c r="H32" s="28">
        <v>44463</v>
      </c>
      <c r="I32" s="9"/>
      <c r="J32" s="27"/>
      <c r="K32" s="12">
        <f t="shared" si="5"/>
        <v>7.4999999999999956E-2</v>
      </c>
    </row>
    <row r="33" spans="1:11" x14ac:dyDescent="0.2">
      <c r="A33" s="7">
        <v>4</v>
      </c>
      <c r="B33" s="8">
        <v>44466</v>
      </c>
      <c r="C33" s="27">
        <v>1</v>
      </c>
      <c r="D33" s="8">
        <f t="shared" si="4"/>
        <v>44466</v>
      </c>
      <c r="E33" s="7">
        <v>4</v>
      </c>
      <c r="F33" s="7">
        <v>4.3</v>
      </c>
      <c r="G33" s="9" t="s">
        <v>11</v>
      </c>
      <c r="H33" s="28">
        <v>44463</v>
      </c>
      <c r="I33" s="9" t="s">
        <v>44</v>
      </c>
      <c r="J33" s="27"/>
      <c r="K33" s="12">
        <f t="shared" si="5"/>
        <v>7.4999999999999956E-2</v>
      </c>
    </row>
    <row r="34" spans="1:11" x14ac:dyDescent="0.2">
      <c r="A34" s="7">
        <v>4</v>
      </c>
      <c r="B34" s="8">
        <v>44467</v>
      </c>
      <c r="C34" s="27">
        <v>1</v>
      </c>
      <c r="D34" s="8">
        <f t="shared" si="4"/>
        <v>44467</v>
      </c>
      <c r="E34" s="7">
        <v>4</v>
      </c>
      <c r="F34" s="7">
        <v>4.3</v>
      </c>
      <c r="G34" s="9" t="s">
        <v>11</v>
      </c>
      <c r="H34" s="28">
        <v>44463</v>
      </c>
      <c r="I34" s="9" t="s">
        <v>45</v>
      </c>
      <c r="J34" s="27"/>
      <c r="K34" s="12">
        <f t="shared" si="5"/>
        <v>7.4999999999999956E-2</v>
      </c>
    </row>
    <row r="35" spans="1:11" x14ac:dyDescent="0.2">
      <c r="A35" s="7">
        <v>4</v>
      </c>
      <c r="B35" s="8">
        <v>44468</v>
      </c>
      <c r="C35" s="27">
        <v>1</v>
      </c>
      <c r="D35" s="8">
        <f t="shared" si="4"/>
        <v>44468</v>
      </c>
      <c r="E35" s="7">
        <v>4</v>
      </c>
      <c r="F35" s="7">
        <v>4.3</v>
      </c>
      <c r="G35" s="9" t="s">
        <v>11</v>
      </c>
      <c r="H35" s="28">
        <v>44463</v>
      </c>
      <c r="I35" s="9" t="s">
        <v>46</v>
      </c>
      <c r="J35" s="27"/>
      <c r="K35" s="12">
        <f t="shared" si="5"/>
        <v>7.4999999999999956E-2</v>
      </c>
    </row>
    <row r="36" spans="1:11" x14ac:dyDescent="0.2">
      <c r="A36" s="7">
        <v>4</v>
      </c>
      <c r="B36" s="8">
        <v>44469</v>
      </c>
      <c r="C36" s="27">
        <v>1</v>
      </c>
      <c r="D36" s="8">
        <f t="shared" si="4"/>
        <v>44469</v>
      </c>
      <c r="E36" s="7">
        <v>4</v>
      </c>
      <c r="F36" s="7">
        <v>4.3</v>
      </c>
      <c r="G36" s="9" t="s">
        <v>11</v>
      </c>
      <c r="H36" s="28">
        <v>44463</v>
      </c>
      <c r="I36" s="9" t="s">
        <v>47</v>
      </c>
      <c r="J36" s="27"/>
      <c r="K36" s="12">
        <f t="shared" si="5"/>
        <v>7.4999999999999956E-2</v>
      </c>
    </row>
    <row r="37" spans="1:11" x14ac:dyDescent="0.2">
      <c r="A37" s="7">
        <v>4</v>
      </c>
      <c r="B37" s="8">
        <v>44470</v>
      </c>
      <c r="C37" s="27">
        <v>1</v>
      </c>
      <c r="D37" s="8">
        <f t="shared" ref="D37:D42" si="6">IF(AND(B37&lt;&gt;"",C37&lt;&gt;""),B37+C37-1,"")</f>
        <v>44470</v>
      </c>
      <c r="E37" s="7">
        <v>4</v>
      </c>
      <c r="F37" s="7">
        <v>4.3</v>
      </c>
      <c r="G37" s="9" t="s">
        <v>11</v>
      </c>
      <c r="H37" s="28">
        <v>44463</v>
      </c>
      <c r="I37" s="9" t="s">
        <v>48</v>
      </c>
      <c r="J37" s="27"/>
      <c r="K37" s="12">
        <f t="shared" ref="K37" si="7">(F37/E37)-1</f>
        <v>7.4999999999999956E-2</v>
      </c>
    </row>
    <row r="38" spans="1:11" x14ac:dyDescent="0.2">
      <c r="A38" s="56">
        <v>5</v>
      </c>
      <c r="B38" s="8">
        <v>44473</v>
      </c>
      <c r="C38" s="57">
        <v>1</v>
      </c>
      <c r="D38" s="8">
        <f t="shared" si="6"/>
        <v>44473</v>
      </c>
      <c r="E38" s="56">
        <v>4</v>
      </c>
      <c r="F38" s="7">
        <v>4.3</v>
      </c>
      <c r="G38" s="58" t="s">
        <v>30</v>
      </c>
      <c r="H38" s="59">
        <v>44473</v>
      </c>
      <c r="I38" s="9"/>
      <c r="J38" s="29"/>
      <c r="K38" s="60"/>
    </row>
    <row r="39" spans="1:11" x14ac:dyDescent="0.2">
      <c r="A39" s="56">
        <v>5</v>
      </c>
      <c r="B39" s="8">
        <v>44474</v>
      </c>
      <c r="C39" s="57">
        <v>1</v>
      </c>
      <c r="D39" s="8">
        <f t="shared" si="6"/>
        <v>44474</v>
      </c>
      <c r="E39" s="56">
        <v>4</v>
      </c>
      <c r="F39" s="7">
        <v>4.3</v>
      </c>
      <c r="G39" s="58" t="s">
        <v>30</v>
      </c>
      <c r="H39" s="59">
        <v>44473</v>
      </c>
      <c r="I39" s="9"/>
      <c r="J39" s="29"/>
      <c r="K39" s="60"/>
    </row>
    <row r="40" spans="1:11" x14ac:dyDescent="0.2">
      <c r="A40" s="56">
        <v>5</v>
      </c>
      <c r="B40" s="8">
        <v>44475</v>
      </c>
      <c r="C40" s="57">
        <v>1</v>
      </c>
      <c r="D40" s="8">
        <f t="shared" si="6"/>
        <v>44475</v>
      </c>
      <c r="E40" s="56">
        <v>4</v>
      </c>
      <c r="F40" s="7">
        <v>4.3</v>
      </c>
      <c r="G40" s="61" t="s">
        <v>30</v>
      </c>
      <c r="H40" s="59">
        <v>44473</v>
      </c>
      <c r="I40" s="9"/>
      <c r="J40" s="29"/>
      <c r="K40" s="60"/>
    </row>
    <row r="41" spans="1:11" x14ac:dyDescent="0.2">
      <c r="A41" s="56">
        <v>5</v>
      </c>
      <c r="B41" s="8">
        <v>44476</v>
      </c>
      <c r="C41" s="57">
        <v>1</v>
      </c>
      <c r="D41" s="8">
        <f t="shared" si="6"/>
        <v>44476</v>
      </c>
      <c r="E41" s="56">
        <v>4</v>
      </c>
      <c r="F41" s="7">
        <v>4.3</v>
      </c>
      <c r="G41" s="61" t="s">
        <v>30</v>
      </c>
      <c r="H41" s="59">
        <v>44473</v>
      </c>
      <c r="I41" s="9"/>
      <c r="J41" s="29"/>
      <c r="K41" s="60"/>
    </row>
    <row r="42" spans="1:11" x14ac:dyDescent="0.2">
      <c r="A42" s="56">
        <v>5</v>
      </c>
      <c r="B42" s="8">
        <v>44477</v>
      </c>
      <c r="C42" s="57">
        <v>1</v>
      </c>
      <c r="D42" s="8">
        <f t="shared" si="6"/>
        <v>44477</v>
      </c>
      <c r="E42" s="56">
        <v>4</v>
      </c>
      <c r="F42" s="7">
        <v>4.3</v>
      </c>
      <c r="G42" s="61" t="s">
        <v>30</v>
      </c>
      <c r="H42" s="59">
        <v>44473</v>
      </c>
      <c r="I42" s="9"/>
      <c r="J42" s="29"/>
      <c r="K42" s="60"/>
    </row>
    <row r="43" spans="1:11" x14ac:dyDescent="0.2">
      <c r="A43" s="15"/>
      <c r="B43" s="8"/>
      <c r="C43" s="3">
        <v>1</v>
      </c>
      <c r="D43" s="8" t="str">
        <f t="shared" ref="D43" si="8">IF(AND(B43&lt;&gt;"",C43&lt;&gt;""),B43+C43-1,"")</f>
        <v/>
      </c>
      <c r="E43" s="15" t="str">
        <f>IF(A43="","",SUMIF('[1]Product Backlog'!E$5:E$79,'Release Plan'!A43,'[1]Product Backlog'!D$5:D$79))</f>
        <v/>
      </c>
      <c r="F43" s="15"/>
      <c r="G43" t="str">
        <f t="shared" ref="G43" si="9">IF(AND(OR(G37="Planned",G37="Ongoing"),C43&lt;&gt;""),"Planned","Unplanned")</f>
        <v>Unplanned</v>
      </c>
      <c r="I43" s="9"/>
      <c r="J43" s="29"/>
      <c r="K43" s="25"/>
    </row>
    <row r="44" spans="1:11" x14ac:dyDescent="0.2">
      <c r="A44" s="30">
        <v>3</v>
      </c>
      <c r="B44" s="30"/>
      <c r="C44" s="30"/>
      <c r="D44" s="31" t="s">
        <v>16</v>
      </c>
      <c r="E44" s="32"/>
      <c r="F44" s="32"/>
      <c r="G44" s="30"/>
      <c r="H44" s="33"/>
      <c r="I44" s="30"/>
    </row>
    <row r="45" spans="1:11" x14ac:dyDescent="0.2">
      <c r="D45" s="34" t="s">
        <v>17</v>
      </c>
      <c r="E45" s="32">
        <f>SUM(E16:E43)</f>
        <v>108</v>
      </c>
      <c r="F45" s="32">
        <f>SUM(F16:F43)</f>
        <v>116.09999999999995</v>
      </c>
    </row>
  </sheetData>
  <conditionalFormatting sqref="H4:I6 E5:F6 E44:F45 E9:F10 E7:E8 H9:I10 A4:D10">
    <cfRule type="expression" dxfId="224" priority="242" stopIfTrue="1">
      <formula>$G4="Planned"</formula>
    </cfRule>
    <cfRule type="expression" dxfId="223" priority="243" stopIfTrue="1">
      <formula>$G4="Ongoing"</formula>
    </cfRule>
  </conditionalFormatting>
  <conditionalFormatting sqref="G4:G6 G16:G22 G9:G10 G43">
    <cfRule type="expression" dxfId="222" priority="244" stopIfTrue="1">
      <formula>$G4="Planned"</formula>
    </cfRule>
    <cfRule type="expression" dxfId="221" priority="245" stopIfTrue="1">
      <formula>$G4="Ongoing"</formula>
    </cfRule>
    <cfRule type="cellIs" dxfId="220" priority="246" stopIfTrue="1" operator="equal">
      <formula>"Unplanned"</formula>
    </cfRule>
  </conditionalFormatting>
  <conditionalFormatting sqref="E4:F5 F6 H16:I16 A43 H43 A16:F16 A17:A22 I17:I21 C17:F22 C43 E43:F43">
    <cfRule type="expression" dxfId="219" priority="247" stopIfTrue="1">
      <formula>OR($G4="Planned",$G4="Unplanned")</formula>
    </cfRule>
    <cfRule type="expression" dxfId="218" priority="248" stopIfTrue="1">
      <formula>$G4="Ongoing"</formula>
    </cfRule>
  </conditionalFormatting>
  <conditionalFormatting sqref="B16">
    <cfRule type="expression" dxfId="217" priority="240" stopIfTrue="1">
      <formula>$G16="Planned"</formula>
    </cfRule>
    <cfRule type="expression" dxfId="216" priority="241" stopIfTrue="1">
      <formula>$G16="Ongoing"</formula>
    </cfRule>
  </conditionalFormatting>
  <conditionalFormatting sqref="B16">
    <cfRule type="expression" dxfId="215" priority="238" stopIfTrue="1">
      <formula>$G16="Planned"</formula>
    </cfRule>
    <cfRule type="expression" dxfId="214" priority="239" stopIfTrue="1">
      <formula>$G16="Ongoing"</formula>
    </cfRule>
  </conditionalFormatting>
  <conditionalFormatting sqref="D16:D22">
    <cfRule type="expression" dxfId="213" priority="236" stopIfTrue="1">
      <formula>$G16="Planned"</formula>
    </cfRule>
    <cfRule type="expression" dxfId="212" priority="237" stopIfTrue="1">
      <formula>$G16="Ongoing"</formula>
    </cfRule>
  </conditionalFormatting>
  <conditionalFormatting sqref="H7:I8 F7:F8">
    <cfRule type="expression" dxfId="211" priority="229" stopIfTrue="1">
      <formula>$G7="Planned"</formula>
    </cfRule>
    <cfRule type="expression" dxfId="210" priority="230" stopIfTrue="1">
      <formula>$G7="Ongoing"</formula>
    </cfRule>
  </conditionalFormatting>
  <conditionalFormatting sqref="G7:G8">
    <cfRule type="expression" dxfId="209" priority="231" stopIfTrue="1">
      <formula>$G7="Planned"</formula>
    </cfRule>
    <cfRule type="expression" dxfId="208" priority="232" stopIfTrue="1">
      <formula>$G7="Ongoing"</formula>
    </cfRule>
    <cfRule type="cellIs" dxfId="207" priority="233" stopIfTrue="1" operator="equal">
      <formula>"Unplanned"</formula>
    </cfRule>
  </conditionalFormatting>
  <conditionalFormatting sqref="F7:F8">
    <cfRule type="expression" dxfId="206" priority="234" stopIfTrue="1">
      <formula>OR($G7="Planned",$G7="Unplanned")</formula>
    </cfRule>
    <cfRule type="expression" dxfId="205" priority="235" stopIfTrue="1">
      <formula>$G7="Ongoing"</formula>
    </cfRule>
  </conditionalFormatting>
  <conditionalFormatting sqref="G23">
    <cfRule type="expression" dxfId="204" priority="224" stopIfTrue="1">
      <formula>$G23="Planned"</formula>
    </cfRule>
    <cfRule type="expression" dxfId="203" priority="225" stopIfTrue="1">
      <formula>$G23="Ongoing"</formula>
    </cfRule>
    <cfRule type="cellIs" dxfId="202" priority="226" stopIfTrue="1" operator="equal">
      <formula>"Unplanned"</formula>
    </cfRule>
  </conditionalFormatting>
  <conditionalFormatting sqref="A23 C23 E23:F23">
    <cfRule type="expression" dxfId="201" priority="227" stopIfTrue="1">
      <formula>OR($G23="Planned",$G23="Unplanned")</formula>
    </cfRule>
    <cfRule type="expression" dxfId="200" priority="228" stopIfTrue="1">
      <formula>$G23="Ongoing"</formula>
    </cfRule>
  </conditionalFormatting>
  <conditionalFormatting sqref="G24">
    <cfRule type="expression" dxfId="199" priority="213" stopIfTrue="1">
      <formula>$G24="Planned"</formula>
    </cfRule>
    <cfRule type="expression" dxfId="198" priority="214" stopIfTrue="1">
      <formula>$G24="Ongoing"</formula>
    </cfRule>
    <cfRule type="cellIs" dxfId="197" priority="215" stopIfTrue="1" operator="equal">
      <formula>"Unplanned"</formula>
    </cfRule>
  </conditionalFormatting>
  <conditionalFormatting sqref="C24:F24">
    <cfRule type="expression" dxfId="196" priority="216" stopIfTrue="1">
      <formula>OR($G24="Planned",$G24="Unplanned")</formula>
    </cfRule>
    <cfRule type="expression" dxfId="195" priority="217" stopIfTrue="1">
      <formula>$G24="Ongoing"</formula>
    </cfRule>
  </conditionalFormatting>
  <conditionalFormatting sqref="D24">
    <cfRule type="expression" dxfId="194" priority="207" stopIfTrue="1">
      <formula>$G24="Planned"</formula>
    </cfRule>
    <cfRule type="expression" dxfId="193" priority="208" stopIfTrue="1">
      <formula>$G24="Ongoing"</formula>
    </cfRule>
  </conditionalFormatting>
  <conditionalFormatting sqref="B23">
    <cfRule type="expression" dxfId="192" priority="138" stopIfTrue="1">
      <formula>$G23="Planned"</formula>
    </cfRule>
    <cfRule type="expression" dxfId="191" priority="139" stopIfTrue="1">
      <formula>$G23="Ongoing"</formula>
    </cfRule>
  </conditionalFormatting>
  <conditionalFormatting sqref="B23">
    <cfRule type="expression" dxfId="190" priority="136" stopIfTrue="1">
      <formula>$G23="Planned"</formula>
    </cfRule>
    <cfRule type="expression" dxfId="189" priority="137" stopIfTrue="1">
      <formula>$G23="Ongoing"</formula>
    </cfRule>
  </conditionalFormatting>
  <conditionalFormatting sqref="B17:B22">
    <cfRule type="expression" dxfId="188" priority="182" stopIfTrue="1">
      <formula>OR($G17="Planned",$G17="Unplanned")</formula>
    </cfRule>
    <cfRule type="expression" dxfId="187" priority="183" stopIfTrue="1">
      <formula>$G17="Ongoing"</formula>
    </cfRule>
  </conditionalFormatting>
  <conditionalFormatting sqref="B17:B22">
    <cfRule type="expression" dxfId="186" priority="180" stopIfTrue="1">
      <formula>$G17="Planned"</formula>
    </cfRule>
    <cfRule type="expression" dxfId="185" priority="181" stopIfTrue="1">
      <formula>$G17="Ongoing"</formula>
    </cfRule>
  </conditionalFormatting>
  <conditionalFormatting sqref="B17:B22">
    <cfRule type="expression" dxfId="184" priority="178" stopIfTrue="1">
      <formula>$G17="Planned"</formula>
    </cfRule>
    <cfRule type="expression" dxfId="183" priority="179" stopIfTrue="1">
      <formula>$G17="Ongoing"</formula>
    </cfRule>
  </conditionalFormatting>
  <conditionalFormatting sqref="H17:H23">
    <cfRule type="expression" dxfId="182" priority="176" stopIfTrue="1">
      <formula>OR($G17="Planned",$G17="Unplanned")</formula>
    </cfRule>
    <cfRule type="expression" dxfId="181" priority="177" stopIfTrue="1">
      <formula>$G17="Ongoing"</formula>
    </cfRule>
  </conditionalFormatting>
  <conditionalFormatting sqref="H24:H27">
    <cfRule type="expression" dxfId="180" priority="124" stopIfTrue="1">
      <formula>OR($G24="Planned",$G24="Unplanned")</formula>
    </cfRule>
    <cfRule type="expression" dxfId="179" priority="125" stopIfTrue="1">
      <formula>$G24="Ongoing"</formula>
    </cfRule>
  </conditionalFormatting>
  <conditionalFormatting sqref="B24:B27">
    <cfRule type="expression" dxfId="178" priority="132" stopIfTrue="1">
      <formula>$G24="Planned"</formula>
    </cfRule>
    <cfRule type="expression" dxfId="177" priority="133" stopIfTrue="1">
      <formula>$G24="Ongoing"</formula>
    </cfRule>
  </conditionalFormatting>
  <conditionalFormatting sqref="I22">
    <cfRule type="expression" dxfId="176" priority="122" stopIfTrue="1">
      <formula>OR($G22="Planned",$G22="Unplanned")</formula>
    </cfRule>
    <cfRule type="expression" dxfId="175" priority="123" stopIfTrue="1">
      <formula>$G22="Ongoing"</formula>
    </cfRule>
  </conditionalFormatting>
  <conditionalFormatting sqref="G25:G32">
    <cfRule type="expression" dxfId="174" priority="156" stopIfTrue="1">
      <formula>$G25="Planned"</formula>
    </cfRule>
    <cfRule type="expression" dxfId="173" priority="157" stopIfTrue="1">
      <formula>$G25="Ongoing"</formula>
    </cfRule>
    <cfRule type="cellIs" dxfId="172" priority="158" stopIfTrue="1" operator="equal">
      <formula>"Unplanned"</formula>
    </cfRule>
  </conditionalFormatting>
  <conditionalFormatting sqref="A28:A32 C25:F32">
    <cfRule type="expression" dxfId="171" priority="159" stopIfTrue="1">
      <formula>OR($G25="Planned",$G25="Unplanned")</formula>
    </cfRule>
    <cfRule type="expression" dxfId="170" priority="160" stopIfTrue="1">
      <formula>$G25="Ongoing"</formula>
    </cfRule>
  </conditionalFormatting>
  <conditionalFormatting sqref="D25:D32">
    <cfRule type="expression" dxfId="169" priority="154" stopIfTrue="1">
      <formula>$G25="Planned"</formula>
    </cfRule>
    <cfRule type="expression" dxfId="168" priority="155" stopIfTrue="1">
      <formula>$G25="Ongoing"</formula>
    </cfRule>
  </conditionalFormatting>
  <conditionalFormatting sqref="B23">
    <cfRule type="expression" dxfId="167" priority="140" stopIfTrue="1">
      <formula>OR($G23="Planned",$G23="Unplanned")</formula>
    </cfRule>
    <cfRule type="expression" dxfId="166" priority="141" stopIfTrue="1">
      <formula>$G23="Ongoing"</formula>
    </cfRule>
  </conditionalFormatting>
  <conditionalFormatting sqref="H28:H32">
    <cfRule type="expression" dxfId="165" priority="146" stopIfTrue="1">
      <formula>OR($G28="Planned",$G28="Unplanned")</formula>
    </cfRule>
    <cfRule type="expression" dxfId="164" priority="147" stopIfTrue="1">
      <formula>$G28="Ongoing"</formula>
    </cfRule>
  </conditionalFormatting>
  <conditionalFormatting sqref="D23">
    <cfRule type="expression" dxfId="163" priority="144" stopIfTrue="1">
      <formula>OR($G23="Planned",$G23="Unplanned")</formula>
    </cfRule>
    <cfRule type="expression" dxfId="162" priority="145" stopIfTrue="1">
      <formula>$G23="Ongoing"</formula>
    </cfRule>
  </conditionalFormatting>
  <conditionalFormatting sqref="D23">
    <cfRule type="expression" dxfId="161" priority="142" stopIfTrue="1">
      <formula>$G23="Planned"</formula>
    </cfRule>
    <cfRule type="expression" dxfId="160" priority="143" stopIfTrue="1">
      <formula>$G23="Ongoing"</formula>
    </cfRule>
  </conditionalFormatting>
  <conditionalFormatting sqref="B24:B27">
    <cfRule type="expression" dxfId="159" priority="130" stopIfTrue="1">
      <formula>$G24="Planned"</formula>
    </cfRule>
    <cfRule type="expression" dxfId="158" priority="131" stopIfTrue="1">
      <formula>$G24="Ongoing"</formula>
    </cfRule>
  </conditionalFormatting>
  <conditionalFormatting sqref="B24:B27">
    <cfRule type="expression" dxfId="157" priority="134" stopIfTrue="1">
      <formula>OR($G24="Planned",$G24="Unplanned")</formula>
    </cfRule>
    <cfRule type="expression" dxfId="156" priority="135" stopIfTrue="1">
      <formula>$G24="Ongoing"</formula>
    </cfRule>
  </conditionalFormatting>
  <conditionalFormatting sqref="A24:A27">
    <cfRule type="expression" dxfId="155" priority="128" stopIfTrue="1">
      <formula>OR($G24="Planned",$G24="Unplanned")</formula>
    </cfRule>
    <cfRule type="expression" dxfId="154" priority="129" stopIfTrue="1">
      <formula>$G24="Ongoing"</formula>
    </cfRule>
  </conditionalFormatting>
  <conditionalFormatting sqref="I23:I32 I43">
    <cfRule type="expression" dxfId="153" priority="116" stopIfTrue="1">
      <formula>$C23="Done"</formula>
    </cfRule>
    <cfRule type="expression" dxfId="152" priority="117" stopIfTrue="1">
      <formula>$C23="Ongoing"</formula>
    </cfRule>
    <cfRule type="expression" dxfId="151" priority="118" stopIfTrue="1">
      <formula>$C23="Removed"</formula>
    </cfRule>
  </conditionalFormatting>
  <conditionalFormatting sqref="B28">
    <cfRule type="expression" dxfId="150" priority="114" stopIfTrue="1">
      <formula>OR($G28="Planned",$G28="Unplanned")</formula>
    </cfRule>
    <cfRule type="expression" dxfId="149" priority="115" stopIfTrue="1">
      <formula>$G28="Ongoing"</formula>
    </cfRule>
  </conditionalFormatting>
  <conditionalFormatting sqref="B28">
    <cfRule type="expression" dxfId="148" priority="112" stopIfTrue="1">
      <formula>$G28="Planned"</formula>
    </cfRule>
    <cfRule type="expression" dxfId="147" priority="113" stopIfTrue="1">
      <formula>$G28="Ongoing"</formula>
    </cfRule>
  </conditionalFormatting>
  <conditionalFormatting sqref="B28">
    <cfRule type="expression" dxfId="146" priority="110" stopIfTrue="1">
      <formula>$G28="Planned"</formula>
    </cfRule>
    <cfRule type="expression" dxfId="145" priority="111" stopIfTrue="1">
      <formula>$G28="Ongoing"</formula>
    </cfRule>
  </conditionalFormatting>
  <conditionalFormatting sqref="B29:B32">
    <cfRule type="expression" dxfId="144" priority="108" stopIfTrue="1">
      <formula>OR($G29="Planned",$G29="Unplanned")</formula>
    </cfRule>
    <cfRule type="expression" dxfId="143" priority="109" stopIfTrue="1">
      <formula>$G29="Ongoing"</formula>
    </cfRule>
  </conditionalFormatting>
  <conditionalFormatting sqref="B29:B32">
    <cfRule type="expression" dxfId="142" priority="106" stopIfTrue="1">
      <formula>$G29="Planned"</formula>
    </cfRule>
    <cfRule type="expression" dxfId="141" priority="107" stopIfTrue="1">
      <formula>$G29="Ongoing"</formula>
    </cfRule>
  </conditionalFormatting>
  <conditionalFormatting sqref="B29:B32">
    <cfRule type="expression" dxfId="140" priority="104" stopIfTrue="1">
      <formula>$G29="Planned"</formula>
    </cfRule>
    <cfRule type="expression" dxfId="139" priority="105" stopIfTrue="1">
      <formula>$G29="Ongoing"</formula>
    </cfRule>
  </conditionalFormatting>
  <conditionalFormatting sqref="G37:G42">
    <cfRule type="expression" dxfId="138" priority="99" stopIfTrue="1">
      <formula>$G37="Planned"</formula>
    </cfRule>
    <cfRule type="expression" dxfId="137" priority="100" stopIfTrue="1">
      <formula>$G37="Ongoing"</formula>
    </cfRule>
    <cfRule type="cellIs" dxfId="136" priority="101" stopIfTrue="1" operator="equal">
      <formula>"Unplanned"</formula>
    </cfRule>
  </conditionalFormatting>
  <conditionalFormatting sqref="A37:A42 C37:F42">
    <cfRule type="expression" dxfId="135" priority="102" stopIfTrue="1">
      <formula>OR($G37="Planned",$G37="Unplanned")</formula>
    </cfRule>
    <cfRule type="expression" dxfId="134" priority="103" stopIfTrue="1">
      <formula>$G37="Ongoing"</formula>
    </cfRule>
  </conditionalFormatting>
  <conditionalFormatting sqref="D37:D42">
    <cfRule type="expression" dxfId="133" priority="97" stopIfTrue="1">
      <formula>$G37="Planned"</formula>
    </cfRule>
    <cfRule type="expression" dxfId="132" priority="98" stopIfTrue="1">
      <formula>$G37="Ongoing"</formula>
    </cfRule>
  </conditionalFormatting>
  <conditionalFormatting sqref="H37:H42">
    <cfRule type="expression" dxfId="131" priority="95" stopIfTrue="1">
      <formula>OR($G37="Planned",$G37="Unplanned")</formula>
    </cfRule>
    <cfRule type="expression" dxfId="130" priority="96" stopIfTrue="1">
      <formula>$G37="Ongoing"</formula>
    </cfRule>
  </conditionalFormatting>
  <conditionalFormatting sqref="B37:B42">
    <cfRule type="expression" dxfId="129" priority="90" stopIfTrue="1">
      <formula>OR($G37="Planned",$G37="Unplanned")</formula>
    </cfRule>
    <cfRule type="expression" dxfId="128" priority="91" stopIfTrue="1">
      <formula>$G37="Ongoing"</formula>
    </cfRule>
  </conditionalFormatting>
  <conditionalFormatting sqref="B37:B42">
    <cfRule type="expression" dxfId="127" priority="88" stopIfTrue="1">
      <formula>$G37="Planned"</formula>
    </cfRule>
    <cfRule type="expression" dxfId="126" priority="89" stopIfTrue="1">
      <formula>$G37="Ongoing"</formula>
    </cfRule>
  </conditionalFormatting>
  <conditionalFormatting sqref="B37:B42">
    <cfRule type="expression" dxfId="125" priority="86" stopIfTrue="1">
      <formula>$G37="Planned"</formula>
    </cfRule>
    <cfRule type="expression" dxfId="124" priority="87" stopIfTrue="1">
      <formula>$G37="Ongoing"</formula>
    </cfRule>
  </conditionalFormatting>
  <conditionalFormatting sqref="G33">
    <cfRule type="expression" dxfId="123" priority="81" stopIfTrue="1">
      <formula>$G33="Planned"</formula>
    </cfRule>
    <cfRule type="expression" dxfId="122" priority="82" stopIfTrue="1">
      <formula>$G33="Ongoing"</formula>
    </cfRule>
    <cfRule type="cellIs" dxfId="121" priority="83" stopIfTrue="1" operator="equal">
      <formula>"Unplanned"</formula>
    </cfRule>
  </conditionalFormatting>
  <conditionalFormatting sqref="A33 C33:F33">
    <cfRule type="expression" dxfId="120" priority="84" stopIfTrue="1">
      <formula>OR($G33="Planned",$G33="Unplanned")</formula>
    </cfRule>
    <cfRule type="expression" dxfId="119" priority="85" stopIfTrue="1">
      <formula>$G33="Ongoing"</formula>
    </cfRule>
  </conditionalFormatting>
  <conditionalFormatting sqref="D33">
    <cfRule type="expression" dxfId="118" priority="79" stopIfTrue="1">
      <formula>$G33="Planned"</formula>
    </cfRule>
    <cfRule type="expression" dxfId="117" priority="80" stopIfTrue="1">
      <formula>$G33="Ongoing"</formula>
    </cfRule>
  </conditionalFormatting>
  <conditionalFormatting sqref="H33">
    <cfRule type="expression" dxfId="116" priority="77" stopIfTrue="1">
      <formula>OR($G33="Planned",$G33="Unplanned")</formula>
    </cfRule>
    <cfRule type="expression" dxfId="115" priority="78" stopIfTrue="1">
      <formula>$G33="Ongoing"</formula>
    </cfRule>
  </conditionalFormatting>
  <conditionalFormatting sqref="B33">
    <cfRule type="expression" dxfId="114" priority="72" stopIfTrue="1">
      <formula>OR($G33="Planned",$G33="Unplanned")</formula>
    </cfRule>
    <cfRule type="expression" dxfId="113" priority="73" stopIfTrue="1">
      <formula>$G33="Ongoing"</formula>
    </cfRule>
  </conditionalFormatting>
  <conditionalFormatting sqref="B33">
    <cfRule type="expression" dxfId="112" priority="70" stopIfTrue="1">
      <formula>$G33="Planned"</formula>
    </cfRule>
    <cfRule type="expression" dxfId="111" priority="71" stopIfTrue="1">
      <formula>$G33="Ongoing"</formula>
    </cfRule>
  </conditionalFormatting>
  <conditionalFormatting sqref="B33">
    <cfRule type="expression" dxfId="110" priority="68" stopIfTrue="1">
      <formula>$G33="Planned"</formula>
    </cfRule>
    <cfRule type="expression" dxfId="109" priority="69" stopIfTrue="1">
      <formula>$G33="Ongoing"</formula>
    </cfRule>
  </conditionalFormatting>
  <conditionalFormatting sqref="G34">
    <cfRule type="expression" dxfId="108" priority="63" stopIfTrue="1">
      <formula>$G34="Planned"</formula>
    </cfRule>
    <cfRule type="expression" dxfId="107" priority="64" stopIfTrue="1">
      <formula>$G34="Ongoing"</formula>
    </cfRule>
    <cfRule type="cellIs" dxfId="106" priority="65" stopIfTrue="1" operator="equal">
      <formula>"Unplanned"</formula>
    </cfRule>
  </conditionalFormatting>
  <conditionalFormatting sqref="A34 C34:F34">
    <cfRule type="expression" dxfId="105" priority="66" stopIfTrue="1">
      <formula>OR($G34="Planned",$G34="Unplanned")</formula>
    </cfRule>
    <cfRule type="expression" dxfId="104" priority="67" stopIfTrue="1">
      <formula>$G34="Ongoing"</formula>
    </cfRule>
  </conditionalFormatting>
  <conditionalFormatting sqref="D34">
    <cfRule type="expression" dxfId="103" priority="61" stopIfTrue="1">
      <formula>$G34="Planned"</formula>
    </cfRule>
    <cfRule type="expression" dxfId="102" priority="62" stopIfTrue="1">
      <formula>$G34="Ongoing"</formula>
    </cfRule>
  </conditionalFormatting>
  <conditionalFormatting sqref="H34">
    <cfRule type="expression" dxfId="101" priority="59" stopIfTrue="1">
      <formula>OR($G34="Planned",$G34="Unplanned")</formula>
    </cfRule>
    <cfRule type="expression" dxfId="100" priority="60" stopIfTrue="1">
      <formula>$G34="Ongoing"</formula>
    </cfRule>
  </conditionalFormatting>
  <conditionalFormatting sqref="B34">
    <cfRule type="expression" dxfId="99" priority="54" stopIfTrue="1">
      <formula>OR($G34="Planned",$G34="Unplanned")</formula>
    </cfRule>
    <cfRule type="expression" dxfId="98" priority="55" stopIfTrue="1">
      <formula>$G34="Ongoing"</formula>
    </cfRule>
  </conditionalFormatting>
  <conditionalFormatting sqref="B34">
    <cfRule type="expression" dxfId="97" priority="52" stopIfTrue="1">
      <formula>$G34="Planned"</formula>
    </cfRule>
    <cfRule type="expression" dxfId="96" priority="53" stopIfTrue="1">
      <formula>$G34="Ongoing"</formula>
    </cfRule>
  </conditionalFormatting>
  <conditionalFormatting sqref="B34">
    <cfRule type="expression" dxfId="95" priority="50" stopIfTrue="1">
      <formula>$G34="Planned"</formula>
    </cfRule>
    <cfRule type="expression" dxfId="94" priority="51" stopIfTrue="1">
      <formula>$G34="Ongoing"</formula>
    </cfRule>
  </conditionalFormatting>
  <conditionalFormatting sqref="G35">
    <cfRule type="expression" dxfId="93" priority="45" stopIfTrue="1">
      <formula>$G35="Planned"</formula>
    </cfRule>
    <cfRule type="expression" dxfId="92" priority="46" stopIfTrue="1">
      <formula>$G35="Ongoing"</formula>
    </cfRule>
    <cfRule type="cellIs" dxfId="91" priority="47" stopIfTrue="1" operator="equal">
      <formula>"Unplanned"</formula>
    </cfRule>
  </conditionalFormatting>
  <conditionalFormatting sqref="A35 C35:F35">
    <cfRule type="expression" dxfId="90" priority="48" stopIfTrue="1">
      <formula>OR($G35="Planned",$G35="Unplanned")</formula>
    </cfRule>
    <cfRule type="expression" dxfId="89" priority="49" stopIfTrue="1">
      <formula>$G35="Ongoing"</formula>
    </cfRule>
  </conditionalFormatting>
  <conditionalFormatting sqref="D35">
    <cfRule type="expression" dxfId="88" priority="43" stopIfTrue="1">
      <formula>$G35="Planned"</formula>
    </cfRule>
    <cfRule type="expression" dxfId="87" priority="44" stopIfTrue="1">
      <formula>$G35="Ongoing"</formula>
    </cfRule>
  </conditionalFormatting>
  <conditionalFormatting sqref="H35">
    <cfRule type="expression" dxfId="86" priority="41" stopIfTrue="1">
      <formula>OR($G35="Planned",$G35="Unplanned")</formula>
    </cfRule>
    <cfRule type="expression" dxfId="85" priority="42" stopIfTrue="1">
      <formula>$G35="Ongoing"</formula>
    </cfRule>
  </conditionalFormatting>
  <conditionalFormatting sqref="B35">
    <cfRule type="expression" dxfId="84" priority="36" stopIfTrue="1">
      <formula>OR($G35="Planned",$G35="Unplanned")</formula>
    </cfRule>
    <cfRule type="expression" dxfId="83" priority="37" stopIfTrue="1">
      <formula>$G35="Ongoing"</formula>
    </cfRule>
  </conditionalFormatting>
  <conditionalFormatting sqref="B35">
    <cfRule type="expression" dxfId="82" priority="34" stopIfTrue="1">
      <formula>$G35="Planned"</formula>
    </cfRule>
    <cfRule type="expression" dxfId="81" priority="35" stopIfTrue="1">
      <formula>$G35="Ongoing"</formula>
    </cfRule>
  </conditionalFormatting>
  <conditionalFormatting sqref="B35">
    <cfRule type="expression" dxfId="80" priority="32" stopIfTrue="1">
      <formula>$G35="Planned"</formula>
    </cfRule>
    <cfRule type="expression" dxfId="79" priority="33" stopIfTrue="1">
      <formula>$G35="Ongoing"</formula>
    </cfRule>
  </conditionalFormatting>
  <conditionalFormatting sqref="G36">
    <cfRule type="expression" dxfId="78" priority="27" stopIfTrue="1">
      <formula>$G36="Planned"</formula>
    </cfRule>
    <cfRule type="expression" dxfId="77" priority="28" stopIfTrue="1">
      <formula>$G36="Ongoing"</formula>
    </cfRule>
    <cfRule type="cellIs" dxfId="76" priority="29" stopIfTrue="1" operator="equal">
      <formula>"Unplanned"</formula>
    </cfRule>
  </conditionalFormatting>
  <conditionalFormatting sqref="A36 C36:F36">
    <cfRule type="expression" dxfId="75" priority="30" stopIfTrue="1">
      <formula>OR($G36="Planned",$G36="Unplanned")</formula>
    </cfRule>
    <cfRule type="expression" dxfId="74" priority="31" stopIfTrue="1">
      <formula>$G36="Ongoing"</formula>
    </cfRule>
  </conditionalFormatting>
  <conditionalFormatting sqref="D36">
    <cfRule type="expression" dxfId="73" priority="25" stopIfTrue="1">
      <formula>$G36="Planned"</formula>
    </cfRule>
    <cfRule type="expression" dxfId="72" priority="26" stopIfTrue="1">
      <formula>$G36="Ongoing"</formula>
    </cfRule>
  </conditionalFormatting>
  <conditionalFormatting sqref="H36">
    <cfRule type="expression" dxfId="71" priority="23" stopIfTrue="1">
      <formula>OR($G36="Planned",$G36="Unplanned")</formula>
    </cfRule>
    <cfRule type="expression" dxfId="70" priority="24" stopIfTrue="1">
      <formula>$G36="Ongoing"</formula>
    </cfRule>
  </conditionalFormatting>
  <conditionalFormatting sqref="B36">
    <cfRule type="expression" dxfId="69" priority="18" stopIfTrue="1">
      <formula>OR($G36="Planned",$G36="Unplanned")</formula>
    </cfRule>
    <cfRule type="expression" dxfId="68" priority="19" stopIfTrue="1">
      <formula>$G36="Ongoing"</formula>
    </cfRule>
  </conditionalFormatting>
  <conditionalFormatting sqref="B36">
    <cfRule type="expression" dxfId="67" priority="16" stopIfTrue="1">
      <formula>$G36="Planned"</formula>
    </cfRule>
    <cfRule type="expression" dxfId="66" priority="17" stopIfTrue="1">
      <formula>$G36="Ongoing"</formula>
    </cfRule>
  </conditionalFormatting>
  <conditionalFormatting sqref="B36">
    <cfRule type="expression" dxfId="65" priority="14" stopIfTrue="1">
      <formula>$G36="Planned"</formula>
    </cfRule>
    <cfRule type="expression" dxfId="64" priority="15" stopIfTrue="1">
      <formula>$G36="Ongoing"</formula>
    </cfRule>
  </conditionalFormatting>
  <conditionalFormatting sqref="I33:I42">
    <cfRule type="expression" dxfId="63" priority="11" stopIfTrue="1">
      <formula>$C33="Done"</formula>
    </cfRule>
    <cfRule type="expression" dxfId="62" priority="12" stopIfTrue="1">
      <formula>$C33="Ongoing"</formula>
    </cfRule>
    <cfRule type="expression" dxfId="61" priority="13" stopIfTrue="1">
      <formula>$C33="Removed"</formula>
    </cfRule>
  </conditionalFormatting>
  <conditionalFormatting sqref="B43">
    <cfRule type="expression" dxfId="60" priority="9" stopIfTrue="1">
      <formula>OR($G43="Planned",$G43="Unplanned")</formula>
    </cfRule>
    <cfRule type="expression" dxfId="59" priority="10" stopIfTrue="1">
      <formula>$G43="Ongoing"</formula>
    </cfRule>
  </conditionalFormatting>
  <conditionalFormatting sqref="B43">
    <cfRule type="expression" dxfId="58" priority="7" stopIfTrue="1">
      <formula>$G43="Planned"</formula>
    </cfRule>
    <cfRule type="expression" dxfId="57" priority="8" stopIfTrue="1">
      <formula>$G43="Ongoing"</formula>
    </cfRule>
  </conditionalFormatting>
  <conditionalFormatting sqref="B43">
    <cfRule type="expression" dxfId="56" priority="5" stopIfTrue="1">
      <formula>$G43="Planned"</formula>
    </cfRule>
    <cfRule type="expression" dxfId="55" priority="6" stopIfTrue="1">
      <formula>$G43="Ongoing"</formula>
    </cfRule>
  </conditionalFormatting>
  <conditionalFormatting sqref="D43">
    <cfRule type="expression" dxfId="54" priority="3" stopIfTrue="1">
      <formula>OR($G43="Planned",$G43="Unplanned")</formula>
    </cfRule>
    <cfRule type="expression" dxfId="53" priority="4" stopIfTrue="1">
      <formula>$G43="Ongoing"</formula>
    </cfRule>
  </conditionalFormatting>
  <conditionalFormatting sqref="D43">
    <cfRule type="expression" dxfId="52" priority="1" stopIfTrue="1">
      <formula>$G43="Planned"</formula>
    </cfRule>
    <cfRule type="expression" dxfId="51" priority="2" stopIfTrue="1">
      <formula>$G43="Ongoing"</formula>
    </cfRule>
  </conditionalFormatting>
  <dataValidations count="1">
    <dataValidation type="list" allowBlank="1" showInputMessage="1" showErrorMessage="1" sqref="WVO983069:WVO983083 JC4:JC10 SY4:SY10 ACU4:ACU10 AMQ4:AMQ10 AWM4:AWM10 BGI4:BGI10 BQE4:BQE10 CAA4:CAA10 CJW4:CJW10 CTS4:CTS10 DDO4:DDO10 DNK4:DNK10 DXG4:DXG10 EHC4:EHC10 EQY4:EQY10 FAU4:FAU10 FKQ4:FKQ10 FUM4:FUM10 GEI4:GEI10 GOE4:GOE10 GYA4:GYA10 HHW4:HHW10 HRS4:HRS10 IBO4:IBO10 ILK4:ILK10 IVG4:IVG10 JFC4:JFC10 JOY4:JOY10 JYU4:JYU10 KIQ4:KIQ10 KSM4:KSM10 LCI4:LCI10 LME4:LME10 LWA4:LWA10 MFW4:MFW10 MPS4:MPS10 MZO4:MZO10 NJK4:NJK10 NTG4:NTG10 ODC4:ODC10 OMY4:OMY10 OWU4:OWU10 PGQ4:PGQ10 PQM4:PQM10 QAI4:QAI10 QKE4:QKE10 QUA4:QUA10 RDW4:RDW10 RNS4:RNS10 RXO4:RXO10 SHK4:SHK10 SRG4:SRG10 TBC4:TBC10 TKY4:TKY10 TUU4:TUU10 UEQ4:UEQ10 UOM4:UOM10 UYI4:UYI10 VIE4:VIE10 VSA4:VSA10 WBW4:WBW10 WLS4:WLS10 WVO4:WVO10 G65553:G65559 JC65553:JC65559 SY65553:SY65559 ACU65553:ACU65559 AMQ65553:AMQ65559 AWM65553:AWM65559 BGI65553:BGI65559 BQE65553:BQE65559 CAA65553:CAA65559 CJW65553:CJW65559 CTS65553:CTS65559 DDO65553:DDO65559 DNK65553:DNK65559 DXG65553:DXG65559 EHC65553:EHC65559 EQY65553:EQY65559 FAU65553:FAU65559 FKQ65553:FKQ65559 FUM65553:FUM65559 GEI65553:GEI65559 GOE65553:GOE65559 GYA65553:GYA65559 HHW65553:HHW65559 HRS65553:HRS65559 IBO65553:IBO65559 ILK65553:ILK65559 IVG65553:IVG65559 JFC65553:JFC65559 JOY65553:JOY65559 JYU65553:JYU65559 KIQ65553:KIQ65559 KSM65553:KSM65559 LCI65553:LCI65559 LME65553:LME65559 LWA65553:LWA65559 MFW65553:MFW65559 MPS65553:MPS65559 MZO65553:MZO65559 NJK65553:NJK65559 NTG65553:NTG65559 ODC65553:ODC65559 OMY65553:OMY65559 OWU65553:OWU65559 PGQ65553:PGQ65559 PQM65553:PQM65559 QAI65553:QAI65559 QKE65553:QKE65559 QUA65553:QUA65559 RDW65553:RDW65559 RNS65553:RNS65559 RXO65553:RXO65559 SHK65553:SHK65559 SRG65553:SRG65559 TBC65553:TBC65559 TKY65553:TKY65559 TUU65553:TUU65559 UEQ65553:UEQ65559 UOM65553:UOM65559 UYI65553:UYI65559 VIE65553:VIE65559 VSA65553:VSA65559 WBW65553:WBW65559 WLS65553:WLS65559 WVO65553:WVO65559 G131089:G131095 JC131089:JC131095 SY131089:SY131095 ACU131089:ACU131095 AMQ131089:AMQ131095 AWM131089:AWM131095 BGI131089:BGI131095 BQE131089:BQE131095 CAA131089:CAA131095 CJW131089:CJW131095 CTS131089:CTS131095 DDO131089:DDO131095 DNK131089:DNK131095 DXG131089:DXG131095 EHC131089:EHC131095 EQY131089:EQY131095 FAU131089:FAU131095 FKQ131089:FKQ131095 FUM131089:FUM131095 GEI131089:GEI131095 GOE131089:GOE131095 GYA131089:GYA131095 HHW131089:HHW131095 HRS131089:HRS131095 IBO131089:IBO131095 ILK131089:ILK131095 IVG131089:IVG131095 JFC131089:JFC131095 JOY131089:JOY131095 JYU131089:JYU131095 KIQ131089:KIQ131095 KSM131089:KSM131095 LCI131089:LCI131095 LME131089:LME131095 LWA131089:LWA131095 MFW131089:MFW131095 MPS131089:MPS131095 MZO131089:MZO131095 NJK131089:NJK131095 NTG131089:NTG131095 ODC131089:ODC131095 OMY131089:OMY131095 OWU131089:OWU131095 PGQ131089:PGQ131095 PQM131089:PQM131095 QAI131089:QAI131095 QKE131089:QKE131095 QUA131089:QUA131095 RDW131089:RDW131095 RNS131089:RNS131095 RXO131089:RXO131095 SHK131089:SHK131095 SRG131089:SRG131095 TBC131089:TBC131095 TKY131089:TKY131095 TUU131089:TUU131095 UEQ131089:UEQ131095 UOM131089:UOM131095 UYI131089:UYI131095 VIE131089:VIE131095 VSA131089:VSA131095 WBW131089:WBW131095 WLS131089:WLS131095 WVO131089:WVO131095 G196625:G196631 JC196625:JC196631 SY196625:SY196631 ACU196625:ACU196631 AMQ196625:AMQ196631 AWM196625:AWM196631 BGI196625:BGI196631 BQE196625:BQE196631 CAA196625:CAA196631 CJW196625:CJW196631 CTS196625:CTS196631 DDO196625:DDO196631 DNK196625:DNK196631 DXG196625:DXG196631 EHC196625:EHC196631 EQY196625:EQY196631 FAU196625:FAU196631 FKQ196625:FKQ196631 FUM196625:FUM196631 GEI196625:GEI196631 GOE196625:GOE196631 GYA196625:GYA196631 HHW196625:HHW196631 HRS196625:HRS196631 IBO196625:IBO196631 ILK196625:ILK196631 IVG196625:IVG196631 JFC196625:JFC196631 JOY196625:JOY196631 JYU196625:JYU196631 KIQ196625:KIQ196631 KSM196625:KSM196631 LCI196625:LCI196631 LME196625:LME196631 LWA196625:LWA196631 MFW196625:MFW196631 MPS196625:MPS196631 MZO196625:MZO196631 NJK196625:NJK196631 NTG196625:NTG196631 ODC196625:ODC196631 OMY196625:OMY196631 OWU196625:OWU196631 PGQ196625:PGQ196631 PQM196625:PQM196631 QAI196625:QAI196631 QKE196625:QKE196631 QUA196625:QUA196631 RDW196625:RDW196631 RNS196625:RNS196631 RXO196625:RXO196631 SHK196625:SHK196631 SRG196625:SRG196631 TBC196625:TBC196631 TKY196625:TKY196631 TUU196625:TUU196631 UEQ196625:UEQ196631 UOM196625:UOM196631 UYI196625:UYI196631 VIE196625:VIE196631 VSA196625:VSA196631 WBW196625:WBW196631 WLS196625:WLS196631 WVO196625:WVO196631 G262161:G262167 JC262161:JC262167 SY262161:SY262167 ACU262161:ACU262167 AMQ262161:AMQ262167 AWM262161:AWM262167 BGI262161:BGI262167 BQE262161:BQE262167 CAA262161:CAA262167 CJW262161:CJW262167 CTS262161:CTS262167 DDO262161:DDO262167 DNK262161:DNK262167 DXG262161:DXG262167 EHC262161:EHC262167 EQY262161:EQY262167 FAU262161:FAU262167 FKQ262161:FKQ262167 FUM262161:FUM262167 GEI262161:GEI262167 GOE262161:GOE262167 GYA262161:GYA262167 HHW262161:HHW262167 HRS262161:HRS262167 IBO262161:IBO262167 ILK262161:ILK262167 IVG262161:IVG262167 JFC262161:JFC262167 JOY262161:JOY262167 JYU262161:JYU262167 KIQ262161:KIQ262167 KSM262161:KSM262167 LCI262161:LCI262167 LME262161:LME262167 LWA262161:LWA262167 MFW262161:MFW262167 MPS262161:MPS262167 MZO262161:MZO262167 NJK262161:NJK262167 NTG262161:NTG262167 ODC262161:ODC262167 OMY262161:OMY262167 OWU262161:OWU262167 PGQ262161:PGQ262167 PQM262161:PQM262167 QAI262161:QAI262167 QKE262161:QKE262167 QUA262161:QUA262167 RDW262161:RDW262167 RNS262161:RNS262167 RXO262161:RXO262167 SHK262161:SHK262167 SRG262161:SRG262167 TBC262161:TBC262167 TKY262161:TKY262167 TUU262161:TUU262167 UEQ262161:UEQ262167 UOM262161:UOM262167 UYI262161:UYI262167 VIE262161:VIE262167 VSA262161:VSA262167 WBW262161:WBW262167 WLS262161:WLS262167 WVO262161:WVO262167 G327697:G327703 JC327697:JC327703 SY327697:SY327703 ACU327697:ACU327703 AMQ327697:AMQ327703 AWM327697:AWM327703 BGI327697:BGI327703 BQE327697:BQE327703 CAA327697:CAA327703 CJW327697:CJW327703 CTS327697:CTS327703 DDO327697:DDO327703 DNK327697:DNK327703 DXG327697:DXG327703 EHC327697:EHC327703 EQY327697:EQY327703 FAU327697:FAU327703 FKQ327697:FKQ327703 FUM327697:FUM327703 GEI327697:GEI327703 GOE327697:GOE327703 GYA327697:GYA327703 HHW327697:HHW327703 HRS327697:HRS327703 IBO327697:IBO327703 ILK327697:ILK327703 IVG327697:IVG327703 JFC327697:JFC327703 JOY327697:JOY327703 JYU327697:JYU327703 KIQ327697:KIQ327703 KSM327697:KSM327703 LCI327697:LCI327703 LME327697:LME327703 LWA327697:LWA327703 MFW327697:MFW327703 MPS327697:MPS327703 MZO327697:MZO327703 NJK327697:NJK327703 NTG327697:NTG327703 ODC327697:ODC327703 OMY327697:OMY327703 OWU327697:OWU327703 PGQ327697:PGQ327703 PQM327697:PQM327703 QAI327697:QAI327703 QKE327697:QKE327703 QUA327697:QUA327703 RDW327697:RDW327703 RNS327697:RNS327703 RXO327697:RXO327703 SHK327697:SHK327703 SRG327697:SRG327703 TBC327697:TBC327703 TKY327697:TKY327703 TUU327697:TUU327703 UEQ327697:UEQ327703 UOM327697:UOM327703 UYI327697:UYI327703 VIE327697:VIE327703 VSA327697:VSA327703 WBW327697:WBW327703 WLS327697:WLS327703 WVO327697:WVO327703 G393233:G393239 JC393233:JC393239 SY393233:SY393239 ACU393233:ACU393239 AMQ393233:AMQ393239 AWM393233:AWM393239 BGI393233:BGI393239 BQE393233:BQE393239 CAA393233:CAA393239 CJW393233:CJW393239 CTS393233:CTS393239 DDO393233:DDO393239 DNK393233:DNK393239 DXG393233:DXG393239 EHC393233:EHC393239 EQY393233:EQY393239 FAU393233:FAU393239 FKQ393233:FKQ393239 FUM393233:FUM393239 GEI393233:GEI393239 GOE393233:GOE393239 GYA393233:GYA393239 HHW393233:HHW393239 HRS393233:HRS393239 IBO393233:IBO393239 ILK393233:ILK393239 IVG393233:IVG393239 JFC393233:JFC393239 JOY393233:JOY393239 JYU393233:JYU393239 KIQ393233:KIQ393239 KSM393233:KSM393239 LCI393233:LCI393239 LME393233:LME393239 LWA393233:LWA393239 MFW393233:MFW393239 MPS393233:MPS393239 MZO393233:MZO393239 NJK393233:NJK393239 NTG393233:NTG393239 ODC393233:ODC393239 OMY393233:OMY393239 OWU393233:OWU393239 PGQ393233:PGQ393239 PQM393233:PQM393239 QAI393233:QAI393239 QKE393233:QKE393239 QUA393233:QUA393239 RDW393233:RDW393239 RNS393233:RNS393239 RXO393233:RXO393239 SHK393233:SHK393239 SRG393233:SRG393239 TBC393233:TBC393239 TKY393233:TKY393239 TUU393233:TUU393239 UEQ393233:UEQ393239 UOM393233:UOM393239 UYI393233:UYI393239 VIE393233:VIE393239 VSA393233:VSA393239 WBW393233:WBW393239 WLS393233:WLS393239 WVO393233:WVO393239 G458769:G458775 JC458769:JC458775 SY458769:SY458775 ACU458769:ACU458775 AMQ458769:AMQ458775 AWM458769:AWM458775 BGI458769:BGI458775 BQE458769:BQE458775 CAA458769:CAA458775 CJW458769:CJW458775 CTS458769:CTS458775 DDO458769:DDO458775 DNK458769:DNK458775 DXG458769:DXG458775 EHC458769:EHC458775 EQY458769:EQY458775 FAU458769:FAU458775 FKQ458769:FKQ458775 FUM458769:FUM458775 GEI458769:GEI458775 GOE458769:GOE458775 GYA458769:GYA458775 HHW458769:HHW458775 HRS458769:HRS458775 IBO458769:IBO458775 ILK458769:ILK458775 IVG458769:IVG458775 JFC458769:JFC458775 JOY458769:JOY458775 JYU458769:JYU458775 KIQ458769:KIQ458775 KSM458769:KSM458775 LCI458769:LCI458775 LME458769:LME458775 LWA458769:LWA458775 MFW458769:MFW458775 MPS458769:MPS458775 MZO458769:MZO458775 NJK458769:NJK458775 NTG458769:NTG458775 ODC458769:ODC458775 OMY458769:OMY458775 OWU458769:OWU458775 PGQ458769:PGQ458775 PQM458769:PQM458775 QAI458769:QAI458775 QKE458769:QKE458775 QUA458769:QUA458775 RDW458769:RDW458775 RNS458769:RNS458775 RXO458769:RXO458775 SHK458769:SHK458775 SRG458769:SRG458775 TBC458769:TBC458775 TKY458769:TKY458775 TUU458769:TUU458775 UEQ458769:UEQ458775 UOM458769:UOM458775 UYI458769:UYI458775 VIE458769:VIE458775 VSA458769:VSA458775 WBW458769:WBW458775 WLS458769:WLS458775 WVO458769:WVO458775 G524305:G524311 JC524305:JC524311 SY524305:SY524311 ACU524305:ACU524311 AMQ524305:AMQ524311 AWM524305:AWM524311 BGI524305:BGI524311 BQE524305:BQE524311 CAA524305:CAA524311 CJW524305:CJW524311 CTS524305:CTS524311 DDO524305:DDO524311 DNK524305:DNK524311 DXG524305:DXG524311 EHC524305:EHC524311 EQY524305:EQY524311 FAU524305:FAU524311 FKQ524305:FKQ524311 FUM524305:FUM524311 GEI524305:GEI524311 GOE524305:GOE524311 GYA524305:GYA524311 HHW524305:HHW524311 HRS524305:HRS524311 IBO524305:IBO524311 ILK524305:ILK524311 IVG524305:IVG524311 JFC524305:JFC524311 JOY524305:JOY524311 JYU524305:JYU524311 KIQ524305:KIQ524311 KSM524305:KSM524311 LCI524305:LCI524311 LME524305:LME524311 LWA524305:LWA524311 MFW524305:MFW524311 MPS524305:MPS524311 MZO524305:MZO524311 NJK524305:NJK524311 NTG524305:NTG524311 ODC524305:ODC524311 OMY524305:OMY524311 OWU524305:OWU524311 PGQ524305:PGQ524311 PQM524305:PQM524311 QAI524305:QAI524311 QKE524305:QKE524311 QUA524305:QUA524311 RDW524305:RDW524311 RNS524305:RNS524311 RXO524305:RXO524311 SHK524305:SHK524311 SRG524305:SRG524311 TBC524305:TBC524311 TKY524305:TKY524311 TUU524305:TUU524311 UEQ524305:UEQ524311 UOM524305:UOM524311 UYI524305:UYI524311 VIE524305:VIE524311 VSA524305:VSA524311 WBW524305:WBW524311 WLS524305:WLS524311 WVO524305:WVO524311 G589841:G589847 JC589841:JC589847 SY589841:SY589847 ACU589841:ACU589847 AMQ589841:AMQ589847 AWM589841:AWM589847 BGI589841:BGI589847 BQE589841:BQE589847 CAA589841:CAA589847 CJW589841:CJW589847 CTS589841:CTS589847 DDO589841:DDO589847 DNK589841:DNK589847 DXG589841:DXG589847 EHC589841:EHC589847 EQY589841:EQY589847 FAU589841:FAU589847 FKQ589841:FKQ589847 FUM589841:FUM589847 GEI589841:GEI589847 GOE589841:GOE589847 GYA589841:GYA589847 HHW589841:HHW589847 HRS589841:HRS589847 IBO589841:IBO589847 ILK589841:ILK589847 IVG589841:IVG589847 JFC589841:JFC589847 JOY589841:JOY589847 JYU589841:JYU589847 KIQ589841:KIQ589847 KSM589841:KSM589847 LCI589841:LCI589847 LME589841:LME589847 LWA589841:LWA589847 MFW589841:MFW589847 MPS589841:MPS589847 MZO589841:MZO589847 NJK589841:NJK589847 NTG589841:NTG589847 ODC589841:ODC589847 OMY589841:OMY589847 OWU589841:OWU589847 PGQ589841:PGQ589847 PQM589841:PQM589847 QAI589841:QAI589847 QKE589841:QKE589847 QUA589841:QUA589847 RDW589841:RDW589847 RNS589841:RNS589847 RXO589841:RXO589847 SHK589841:SHK589847 SRG589841:SRG589847 TBC589841:TBC589847 TKY589841:TKY589847 TUU589841:TUU589847 UEQ589841:UEQ589847 UOM589841:UOM589847 UYI589841:UYI589847 VIE589841:VIE589847 VSA589841:VSA589847 WBW589841:WBW589847 WLS589841:WLS589847 WVO589841:WVO589847 G655377:G655383 JC655377:JC655383 SY655377:SY655383 ACU655377:ACU655383 AMQ655377:AMQ655383 AWM655377:AWM655383 BGI655377:BGI655383 BQE655377:BQE655383 CAA655377:CAA655383 CJW655377:CJW655383 CTS655377:CTS655383 DDO655377:DDO655383 DNK655377:DNK655383 DXG655377:DXG655383 EHC655377:EHC655383 EQY655377:EQY655383 FAU655377:FAU655383 FKQ655377:FKQ655383 FUM655377:FUM655383 GEI655377:GEI655383 GOE655377:GOE655383 GYA655377:GYA655383 HHW655377:HHW655383 HRS655377:HRS655383 IBO655377:IBO655383 ILK655377:ILK655383 IVG655377:IVG655383 JFC655377:JFC655383 JOY655377:JOY655383 JYU655377:JYU655383 KIQ655377:KIQ655383 KSM655377:KSM655383 LCI655377:LCI655383 LME655377:LME655383 LWA655377:LWA655383 MFW655377:MFW655383 MPS655377:MPS655383 MZO655377:MZO655383 NJK655377:NJK655383 NTG655377:NTG655383 ODC655377:ODC655383 OMY655377:OMY655383 OWU655377:OWU655383 PGQ655377:PGQ655383 PQM655377:PQM655383 QAI655377:QAI655383 QKE655377:QKE655383 QUA655377:QUA655383 RDW655377:RDW655383 RNS655377:RNS655383 RXO655377:RXO655383 SHK655377:SHK655383 SRG655377:SRG655383 TBC655377:TBC655383 TKY655377:TKY655383 TUU655377:TUU655383 UEQ655377:UEQ655383 UOM655377:UOM655383 UYI655377:UYI655383 VIE655377:VIE655383 VSA655377:VSA655383 WBW655377:WBW655383 WLS655377:WLS655383 WVO655377:WVO655383 G720913:G720919 JC720913:JC720919 SY720913:SY720919 ACU720913:ACU720919 AMQ720913:AMQ720919 AWM720913:AWM720919 BGI720913:BGI720919 BQE720913:BQE720919 CAA720913:CAA720919 CJW720913:CJW720919 CTS720913:CTS720919 DDO720913:DDO720919 DNK720913:DNK720919 DXG720913:DXG720919 EHC720913:EHC720919 EQY720913:EQY720919 FAU720913:FAU720919 FKQ720913:FKQ720919 FUM720913:FUM720919 GEI720913:GEI720919 GOE720913:GOE720919 GYA720913:GYA720919 HHW720913:HHW720919 HRS720913:HRS720919 IBO720913:IBO720919 ILK720913:ILK720919 IVG720913:IVG720919 JFC720913:JFC720919 JOY720913:JOY720919 JYU720913:JYU720919 KIQ720913:KIQ720919 KSM720913:KSM720919 LCI720913:LCI720919 LME720913:LME720919 LWA720913:LWA720919 MFW720913:MFW720919 MPS720913:MPS720919 MZO720913:MZO720919 NJK720913:NJK720919 NTG720913:NTG720919 ODC720913:ODC720919 OMY720913:OMY720919 OWU720913:OWU720919 PGQ720913:PGQ720919 PQM720913:PQM720919 QAI720913:QAI720919 QKE720913:QKE720919 QUA720913:QUA720919 RDW720913:RDW720919 RNS720913:RNS720919 RXO720913:RXO720919 SHK720913:SHK720919 SRG720913:SRG720919 TBC720913:TBC720919 TKY720913:TKY720919 TUU720913:TUU720919 UEQ720913:UEQ720919 UOM720913:UOM720919 UYI720913:UYI720919 VIE720913:VIE720919 VSA720913:VSA720919 WBW720913:WBW720919 WLS720913:WLS720919 WVO720913:WVO720919 G786449:G786455 JC786449:JC786455 SY786449:SY786455 ACU786449:ACU786455 AMQ786449:AMQ786455 AWM786449:AWM786455 BGI786449:BGI786455 BQE786449:BQE786455 CAA786449:CAA786455 CJW786449:CJW786455 CTS786449:CTS786455 DDO786449:DDO786455 DNK786449:DNK786455 DXG786449:DXG786455 EHC786449:EHC786455 EQY786449:EQY786455 FAU786449:FAU786455 FKQ786449:FKQ786455 FUM786449:FUM786455 GEI786449:GEI786455 GOE786449:GOE786455 GYA786449:GYA786455 HHW786449:HHW786455 HRS786449:HRS786455 IBO786449:IBO786455 ILK786449:ILK786455 IVG786449:IVG786455 JFC786449:JFC786455 JOY786449:JOY786455 JYU786449:JYU786455 KIQ786449:KIQ786455 KSM786449:KSM786455 LCI786449:LCI786455 LME786449:LME786455 LWA786449:LWA786455 MFW786449:MFW786455 MPS786449:MPS786455 MZO786449:MZO786455 NJK786449:NJK786455 NTG786449:NTG786455 ODC786449:ODC786455 OMY786449:OMY786455 OWU786449:OWU786455 PGQ786449:PGQ786455 PQM786449:PQM786455 QAI786449:QAI786455 QKE786449:QKE786455 QUA786449:QUA786455 RDW786449:RDW786455 RNS786449:RNS786455 RXO786449:RXO786455 SHK786449:SHK786455 SRG786449:SRG786455 TBC786449:TBC786455 TKY786449:TKY786455 TUU786449:TUU786455 UEQ786449:UEQ786455 UOM786449:UOM786455 UYI786449:UYI786455 VIE786449:VIE786455 VSA786449:VSA786455 WBW786449:WBW786455 WLS786449:WLS786455 WVO786449:WVO786455 G851985:G851991 JC851985:JC851991 SY851985:SY851991 ACU851985:ACU851991 AMQ851985:AMQ851991 AWM851985:AWM851991 BGI851985:BGI851991 BQE851985:BQE851991 CAA851985:CAA851991 CJW851985:CJW851991 CTS851985:CTS851991 DDO851985:DDO851991 DNK851985:DNK851991 DXG851985:DXG851991 EHC851985:EHC851991 EQY851985:EQY851991 FAU851985:FAU851991 FKQ851985:FKQ851991 FUM851985:FUM851991 GEI851985:GEI851991 GOE851985:GOE851991 GYA851985:GYA851991 HHW851985:HHW851991 HRS851985:HRS851991 IBO851985:IBO851991 ILK851985:ILK851991 IVG851985:IVG851991 JFC851985:JFC851991 JOY851985:JOY851991 JYU851985:JYU851991 KIQ851985:KIQ851991 KSM851985:KSM851991 LCI851985:LCI851991 LME851985:LME851991 LWA851985:LWA851991 MFW851985:MFW851991 MPS851985:MPS851991 MZO851985:MZO851991 NJK851985:NJK851991 NTG851985:NTG851991 ODC851985:ODC851991 OMY851985:OMY851991 OWU851985:OWU851991 PGQ851985:PGQ851991 PQM851985:PQM851991 QAI851985:QAI851991 QKE851985:QKE851991 QUA851985:QUA851991 RDW851985:RDW851991 RNS851985:RNS851991 RXO851985:RXO851991 SHK851985:SHK851991 SRG851985:SRG851991 TBC851985:TBC851991 TKY851985:TKY851991 TUU851985:TUU851991 UEQ851985:UEQ851991 UOM851985:UOM851991 UYI851985:UYI851991 VIE851985:VIE851991 VSA851985:VSA851991 WBW851985:WBW851991 WLS851985:WLS851991 WVO851985:WVO851991 G917521:G917527 JC917521:JC917527 SY917521:SY917527 ACU917521:ACU917527 AMQ917521:AMQ917527 AWM917521:AWM917527 BGI917521:BGI917527 BQE917521:BQE917527 CAA917521:CAA917527 CJW917521:CJW917527 CTS917521:CTS917527 DDO917521:DDO917527 DNK917521:DNK917527 DXG917521:DXG917527 EHC917521:EHC917527 EQY917521:EQY917527 FAU917521:FAU917527 FKQ917521:FKQ917527 FUM917521:FUM917527 GEI917521:GEI917527 GOE917521:GOE917527 GYA917521:GYA917527 HHW917521:HHW917527 HRS917521:HRS917527 IBO917521:IBO917527 ILK917521:ILK917527 IVG917521:IVG917527 JFC917521:JFC917527 JOY917521:JOY917527 JYU917521:JYU917527 KIQ917521:KIQ917527 KSM917521:KSM917527 LCI917521:LCI917527 LME917521:LME917527 LWA917521:LWA917527 MFW917521:MFW917527 MPS917521:MPS917527 MZO917521:MZO917527 NJK917521:NJK917527 NTG917521:NTG917527 ODC917521:ODC917527 OMY917521:OMY917527 OWU917521:OWU917527 PGQ917521:PGQ917527 PQM917521:PQM917527 QAI917521:QAI917527 QKE917521:QKE917527 QUA917521:QUA917527 RDW917521:RDW917527 RNS917521:RNS917527 RXO917521:RXO917527 SHK917521:SHK917527 SRG917521:SRG917527 TBC917521:TBC917527 TKY917521:TKY917527 TUU917521:TUU917527 UEQ917521:UEQ917527 UOM917521:UOM917527 UYI917521:UYI917527 VIE917521:VIE917527 VSA917521:VSA917527 WBW917521:WBW917527 WLS917521:WLS917527 WVO917521:WVO917527 G983057:G983063 JC983057:JC983063 SY983057:SY983063 ACU983057:ACU983063 AMQ983057:AMQ983063 AWM983057:AWM983063 BGI983057:BGI983063 BQE983057:BQE983063 CAA983057:CAA983063 CJW983057:CJW983063 CTS983057:CTS983063 DDO983057:DDO983063 DNK983057:DNK983063 DXG983057:DXG983063 EHC983057:EHC983063 EQY983057:EQY983063 FAU983057:FAU983063 FKQ983057:FKQ983063 FUM983057:FUM983063 GEI983057:GEI983063 GOE983057:GOE983063 GYA983057:GYA983063 HHW983057:HHW983063 HRS983057:HRS983063 IBO983057:IBO983063 ILK983057:ILK983063 IVG983057:IVG983063 JFC983057:JFC983063 JOY983057:JOY983063 JYU983057:JYU983063 KIQ983057:KIQ983063 KSM983057:KSM983063 LCI983057:LCI983063 LME983057:LME983063 LWA983057:LWA983063 MFW983057:MFW983063 MPS983057:MPS983063 MZO983057:MZO983063 NJK983057:NJK983063 NTG983057:NTG983063 ODC983057:ODC983063 OMY983057:OMY983063 OWU983057:OWU983063 PGQ983057:PGQ983063 PQM983057:PQM983063 QAI983057:QAI983063 QKE983057:QKE983063 QUA983057:QUA983063 RDW983057:RDW983063 RNS983057:RNS983063 RXO983057:RXO983063 SHK983057:SHK983063 SRG983057:SRG983063 TBC983057:TBC983063 TKY983057:TKY983063 TUU983057:TUU983063 UEQ983057:UEQ983063 UOM983057:UOM983063 UYI983057:UYI983063 VIE983057:VIE983063 VSA983057:VSA983063 WBW983057:WBW983063 WLS983057:WLS983063 WVO983057:WVO983063 G4:G10 G65565:G65579 JC65565:JC65579 SY65565:SY65579 ACU65565:ACU65579 AMQ65565:AMQ65579 AWM65565:AWM65579 BGI65565:BGI65579 BQE65565:BQE65579 CAA65565:CAA65579 CJW65565:CJW65579 CTS65565:CTS65579 DDO65565:DDO65579 DNK65565:DNK65579 DXG65565:DXG65579 EHC65565:EHC65579 EQY65565:EQY65579 FAU65565:FAU65579 FKQ65565:FKQ65579 FUM65565:FUM65579 GEI65565:GEI65579 GOE65565:GOE65579 GYA65565:GYA65579 HHW65565:HHW65579 HRS65565:HRS65579 IBO65565:IBO65579 ILK65565:ILK65579 IVG65565:IVG65579 JFC65565:JFC65579 JOY65565:JOY65579 JYU65565:JYU65579 KIQ65565:KIQ65579 KSM65565:KSM65579 LCI65565:LCI65579 LME65565:LME65579 LWA65565:LWA65579 MFW65565:MFW65579 MPS65565:MPS65579 MZO65565:MZO65579 NJK65565:NJK65579 NTG65565:NTG65579 ODC65565:ODC65579 OMY65565:OMY65579 OWU65565:OWU65579 PGQ65565:PGQ65579 PQM65565:PQM65579 QAI65565:QAI65579 QKE65565:QKE65579 QUA65565:QUA65579 RDW65565:RDW65579 RNS65565:RNS65579 RXO65565:RXO65579 SHK65565:SHK65579 SRG65565:SRG65579 TBC65565:TBC65579 TKY65565:TKY65579 TUU65565:TUU65579 UEQ65565:UEQ65579 UOM65565:UOM65579 UYI65565:UYI65579 VIE65565:VIE65579 VSA65565:VSA65579 WBW65565:WBW65579 WLS65565:WLS65579 WVO65565:WVO65579 G131101:G131115 JC131101:JC131115 SY131101:SY131115 ACU131101:ACU131115 AMQ131101:AMQ131115 AWM131101:AWM131115 BGI131101:BGI131115 BQE131101:BQE131115 CAA131101:CAA131115 CJW131101:CJW131115 CTS131101:CTS131115 DDO131101:DDO131115 DNK131101:DNK131115 DXG131101:DXG131115 EHC131101:EHC131115 EQY131101:EQY131115 FAU131101:FAU131115 FKQ131101:FKQ131115 FUM131101:FUM131115 GEI131101:GEI131115 GOE131101:GOE131115 GYA131101:GYA131115 HHW131101:HHW131115 HRS131101:HRS131115 IBO131101:IBO131115 ILK131101:ILK131115 IVG131101:IVG131115 JFC131101:JFC131115 JOY131101:JOY131115 JYU131101:JYU131115 KIQ131101:KIQ131115 KSM131101:KSM131115 LCI131101:LCI131115 LME131101:LME131115 LWA131101:LWA131115 MFW131101:MFW131115 MPS131101:MPS131115 MZO131101:MZO131115 NJK131101:NJK131115 NTG131101:NTG131115 ODC131101:ODC131115 OMY131101:OMY131115 OWU131101:OWU131115 PGQ131101:PGQ131115 PQM131101:PQM131115 QAI131101:QAI131115 QKE131101:QKE131115 QUA131101:QUA131115 RDW131101:RDW131115 RNS131101:RNS131115 RXO131101:RXO131115 SHK131101:SHK131115 SRG131101:SRG131115 TBC131101:TBC131115 TKY131101:TKY131115 TUU131101:TUU131115 UEQ131101:UEQ131115 UOM131101:UOM131115 UYI131101:UYI131115 VIE131101:VIE131115 VSA131101:VSA131115 WBW131101:WBW131115 WLS131101:WLS131115 WVO131101:WVO131115 G196637:G196651 JC196637:JC196651 SY196637:SY196651 ACU196637:ACU196651 AMQ196637:AMQ196651 AWM196637:AWM196651 BGI196637:BGI196651 BQE196637:BQE196651 CAA196637:CAA196651 CJW196637:CJW196651 CTS196637:CTS196651 DDO196637:DDO196651 DNK196637:DNK196651 DXG196637:DXG196651 EHC196637:EHC196651 EQY196637:EQY196651 FAU196637:FAU196651 FKQ196637:FKQ196651 FUM196637:FUM196651 GEI196637:GEI196651 GOE196637:GOE196651 GYA196637:GYA196651 HHW196637:HHW196651 HRS196637:HRS196651 IBO196637:IBO196651 ILK196637:ILK196651 IVG196637:IVG196651 JFC196637:JFC196651 JOY196637:JOY196651 JYU196637:JYU196651 KIQ196637:KIQ196651 KSM196637:KSM196651 LCI196637:LCI196651 LME196637:LME196651 LWA196637:LWA196651 MFW196637:MFW196651 MPS196637:MPS196651 MZO196637:MZO196651 NJK196637:NJK196651 NTG196637:NTG196651 ODC196637:ODC196651 OMY196637:OMY196651 OWU196637:OWU196651 PGQ196637:PGQ196651 PQM196637:PQM196651 QAI196637:QAI196651 QKE196637:QKE196651 QUA196637:QUA196651 RDW196637:RDW196651 RNS196637:RNS196651 RXO196637:RXO196651 SHK196637:SHK196651 SRG196637:SRG196651 TBC196637:TBC196651 TKY196637:TKY196651 TUU196637:TUU196651 UEQ196637:UEQ196651 UOM196637:UOM196651 UYI196637:UYI196651 VIE196637:VIE196651 VSA196637:VSA196651 WBW196637:WBW196651 WLS196637:WLS196651 WVO196637:WVO196651 G262173:G262187 JC262173:JC262187 SY262173:SY262187 ACU262173:ACU262187 AMQ262173:AMQ262187 AWM262173:AWM262187 BGI262173:BGI262187 BQE262173:BQE262187 CAA262173:CAA262187 CJW262173:CJW262187 CTS262173:CTS262187 DDO262173:DDO262187 DNK262173:DNK262187 DXG262173:DXG262187 EHC262173:EHC262187 EQY262173:EQY262187 FAU262173:FAU262187 FKQ262173:FKQ262187 FUM262173:FUM262187 GEI262173:GEI262187 GOE262173:GOE262187 GYA262173:GYA262187 HHW262173:HHW262187 HRS262173:HRS262187 IBO262173:IBO262187 ILK262173:ILK262187 IVG262173:IVG262187 JFC262173:JFC262187 JOY262173:JOY262187 JYU262173:JYU262187 KIQ262173:KIQ262187 KSM262173:KSM262187 LCI262173:LCI262187 LME262173:LME262187 LWA262173:LWA262187 MFW262173:MFW262187 MPS262173:MPS262187 MZO262173:MZO262187 NJK262173:NJK262187 NTG262173:NTG262187 ODC262173:ODC262187 OMY262173:OMY262187 OWU262173:OWU262187 PGQ262173:PGQ262187 PQM262173:PQM262187 QAI262173:QAI262187 QKE262173:QKE262187 QUA262173:QUA262187 RDW262173:RDW262187 RNS262173:RNS262187 RXO262173:RXO262187 SHK262173:SHK262187 SRG262173:SRG262187 TBC262173:TBC262187 TKY262173:TKY262187 TUU262173:TUU262187 UEQ262173:UEQ262187 UOM262173:UOM262187 UYI262173:UYI262187 VIE262173:VIE262187 VSA262173:VSA262187 WBW262173:WBW262187 WLS262173:WLS262187 WVO262173:WVO262187 G327709:G327723 JC327709:JC327723 SY327709:SY327723 ACU327709:ACU327723 AMQ327709:AMQ327723 AWM327709:AWM327723 BGI327709:BGI327723 BQE327709:BQE327723 CAA327709:CAA327723 CJW327709:CJW327723 CTS327709:CTS327723 DDO327709:DDO327723 DNK327709:DNK327723 DXG327709:DXG327723 EHC327709:EHC327723 EQY327709:EQY327723 FAU327709:FAU327723 FKQ327709:FKQ327723 FUM327709:FUM327723 GEI327709:GEI327723 GOE327709:GOE327723 GYA327709:GYA327723 HHW327709:HHW327723 HRS327709:HRS327723 IBO327709:IBO327723 ILK327709:ILK327723 IVG327709:IVG327723 JFC327709:JFC327723 JOY327709:JOY327723 JYU327709:JYU327723 KIQ327709:KIQ327723 KSM327709:KSM327723 LCI327709:LCI327723 LME327709:LME327723 LWA327709:LWA327723 MFW327709:MFW327723 MPS327709:MPS327723 MZO327709:MZO327723 NJK327709:NJK327723 NTG327709:NTG327723 ODC327709:ODC327723 OMY327709:OMY327723 OWU327709:OWU327723 PGQ327709:PGQ327723 PQM327709:PQM327723 QAI327709:QAI327723 QKE327709:QKE327723 QUA327709:QUA327723 RDW327709:RDW327723 RNS327709:RNS327723 RXO327709:RXO327723 SHK327709:SHK327723 SRG327709:SRG327723 TBC327709:TBC327723 TKY327709:TKY327723 TUU327709:TUU327723 UEQ327709:UEQ327723 UOM327709:UOM327723 UYI327709:UYI327723 VIE327709:VIE327723 VSA327709:VSA327723 WBW327709:WBW327723 WLS327709:WLS327723 WVO327709:WVO327723 G393245:G393259 JC393245:JC393259 SY393245:SY393259 ACU393245:ACU393259 AMQ393245:AMQ393259 AWM393245:AWM393259 BGI393245:BGI393259 BQE393245:BQE393259 CAA393245:CAA393259 CJW393245:CJW393259 CTS393245:CTS393259 DDO393245:DDO393259 DNK393245:DNK393259 DXG393245:DXG393259 EHC393245:EHC393259 EQY393245:EQY393259 FAU393245:FAU393259 FKQ393245:FKQ393259 FUM393245:FUM393259 GEI393245:GEI393259 GOE393245:GOE393259 GYA393245:GYA393259 HHW393245:HHW393259 HRS393245:HRS393259 IBO393245:IBO393259 ILK393245:ILK393259 IVG393245:IVG393259 JFC393245:JFC393259 JOY393245:JOY393259 JYU393245:JYU393259 KIQ393245:KIQ393259 KSM393245:KSM393259 LCI393245:LCI393259 LME393245:LME393259 LWA393245:LWA393259 MFW393245:MFW393259 MPS393245:MPS393259 MZO393245:MZO393259 NJK393245:NJK393259 NTG393245:NTG393259 ODC393245:ODC393259 OMY393245:OMY393259 OWU393245:OWU393259 PGQ393245:PGQ393259 PQM393245:PQM393259 QAI393245:QAI393259 QKE393245:QKE393259 QUA393245:QUA393259 RDW393245:RDW393259 RNS393245:RNS393259 RXO393245:RXO393259 SHK393245:SHK393259 SRG393245:SRG393259 TBC393245:TBC393259 TKY393245:TKY393259 TUU393245:TUU393259 UEQ393245:UEQ393259 UOM393245:UOM393259 UYI393245:UYI393259 VIE393245:VIE393259 VSA393245:VSA393259 WBW393245:WBW393259 WLS393245:WLS393259 WVO393245:WVO393259 G458781:G458795 JC458781:JC458795 SY458781:SY458795 ACU458781:ACU458795 AMQ458781:AMQ458795 AWM458781:AWM458795 BGI458781:BGI458795 BQE458781:BQE458795 CAA458781:CAA458795 CJW458781:CJW458795 CTS458781:CTS458795 DDO458781:DDO458795 DNK458781:DNK458795 DXG458781:DXG458795 EHC458781:EHC458795 EQY458781:EQY458795 FAU458781:FAU458795 FKQ458781:FKQ458795 FUM458781:FUM458795 GEI458781:GEI458795 GOE458781:GOE458795 GYA458781:GYA458795 HHW458781:HHW458795 HRS458781:HRS458795 IBO458781:IBO458795 ILK458781:ILK458795 IVG458781:IVG458795 JFC458781:JFC458795 JOY458781:JOY458795 JYU458781:JYU458795 KIQ458781:KIQ458795 KSM458781:KSM458795 LCI458781:LCI458795 LME458781:LME458795 LWA458781:LWA458795 MFW458781:MFW458795 MPS458781:MPS458795 MZO458781:MZO458795 NJK458781:NJK458795 NTG458781:NTG458795 ODC458781:ODC458795 OMY458781:OMY458795 OWU458781:OWU458795 PGQ458781:PGQ458795 PQM458781:PQM458795 QAI458781:QAI458795 QKE458781:QKE458795 QUA458781:QUA458795 RDW458781:RDW458795 RNS458781:RNS458795 RXO458781:RXO458795 SHK458781:SHK458795 SRG458781:SRG458795 TBC458781:TBC458795 TKY458781:TKY458795 TUU458781:TUU458795 UEQ458781:UEQ458795 UOM458781:UOM458795 UYI458781:UYI458795 VIE458781:VIE458795 VSA458781:VSA458795 WBW458781:WBW458795 WLS458781:WLS458795 WVO458781:WVO458795 G524317:G524331 JC524317:JC524331 SY524317:SY524331 ACU524317:ACU524331 AMQ524317:AMQ524331 AWM524317:AWM524331 BGI524317:BGI524331 BQE524317:BQE524331 CAA524317:CAA524331 CJW524317:CJW524331 CTS524317:CTS524331 DDO524317:DDO524331 DNK524317:DNK524331 DXG524317:DXG524331 EHC524317:EHC524331 EQY524317:EQY524331 FAU524317:FAU524331 FKQ524317:FKQ524331 FUM524317:FUM524331 GEI524317:GEI524331 GOE524317:GOE524331 GYA524317:GYA524331 HHW524317:HHW524331 HRS524317:HRS524331 IBO524317:IBO524331 ILK524317:ILK524331 IVG524317:IVG524331 JFC524317:JFC524331 JOY524317:JOY524331 JYU524317:JYU524331 KIQ524317:KIQ524331 KSM524317:KSM524331 LCI524317:LCI524331 LME524317:LME524331 LWA524317:LWA524331 MFW524317:MFW524331 MPS524317:MPS524331 MZO524317:MZO524331 NJK524317:NJK524331 NTG524317:NTG524331 ODC524317:ODC524331 OMY524317:OMY524331 OWU524317:OWU524331 PGQ524317:PGQ524331 PQM524317:PQM524331 QAI524317:QAI524331 QKE524317:QKE524331 QUA524317:QUA524331 RDW524317:RDW524331 RNS524317:RNS524331 RXO524317:RXO524331 SHK524317:SHK524331 SRG524317:SRG524331 TBC524317:TBC524331 TKY524317:TKY524331 TUU524317:TUU524331 UEQ524317:UEQ524331 UOM524317:UOM524331 UYI524317:UYI524331 VIE524317:VIE524331 VSA524317:VSA524331 WBW524317:WBW524331 WLS524317:WLS524331 WVO524317:WVO524331 G589853:G589867 JC589853:JC589867 SY589853:SY589867 ACU589853:ACU589867 AMQ589853:AMQ589867 AWM589853:AWM589867 BGI589853:BGI589867 BQE589853:BQE589867 CAA589853:CAA589867 CJW589853:CJW589867 CTS589853:CTS589867 DDO589853:DDO589867 DNK589853:DNK589867 DXG589853:DXG589867 EHC589853:EHC589867 EQY589853:EQY589867 FAU589853:FAU589867 FKQ589853:FKQ589867 FUM589853:FUM589867 GEI589853:GEI589867 GOE589853:GOE589867 GYA589853:GYA589867 HHW589853:HHW589867 HRS589853:HRS589867 IBO589853:IBO589867 ILK589853:ILK589867 IVG589853:IVG589867 JFC589853:JFC589867 JOY589853:JOY589867 JYU589853:JYU589867 KIQ589853:KIQ589867 KSM589853:KSM589867 LCI589853:LCI589867 LME589853:LME589867 LWA589853:LWA589867 MFW589853:MFW589867 MPS589853:MPS589867 MZO589853:MZO589867 NJK589853:NJK589867 NTG589853:NTG589867 ODC589853:ODC589867 OMY589853:OMY589867 OWU589853:OWU589867 PGQ589853:PGQ589867 PQM589853:PQM589867 QAI589853:QAI589867 QKE589853:QKE589867 QUA589853:QUA589867 RDW589853:RDW589867 RNS589853:RNS589867 RXO589853:RXO589867 SHK589853:SHK589867 SRG589853:SRG589867 TBC589853:TBC589867 TKY589853:TKY589867 TUU589853:TUU589867 UEQ589853:UEQ589867 UOM589853:UOM589867 UYI589853:UYI589867 VIE589853:VIE589867 VSA589853:VSA589867 WBW589853:WBW589867 WLS589853:WLS589867 WVO589853:WVO589867 G655389:G655403 JC655389:JC655403 SY655389:SY655403 ACU655389:ACU655403 AMQ655389:AMQ655403 AWM655389:AWM655403 BGI655389:BGI655403 BQE655389:BQE655403 CAA655389:CAA655403 CJW655389:CJW655403 CTS655389:CTS655403 DDO655389:DDO655403 DNK655389:DNK655403 DXG655389:DXG655403 EHC655389:EHC655403 EQY655389:EQY655403 FAU655389:FAU655403 FKQ655389:FKQ655403 FUM655389:FUM655403 GEI655389:GEI655403 GOE655389:GOE655403 GYA655389:GYA655403 HHW655389:HHW655403 HRS655389:HRS655403 IBO655389:IBO655403 ILK655389:ILK655403 IVG655389:IVG655403 JFC655389:JFC655403 JOY655389:JOY655403 JYU655389:JYU655403 KIQ655389:KIQ655403 KSM655389:KSM655403 LCI655389:LCI655403 LME655389:LME655403 LWA655389:LWA655403 MFW655389:MFW655403 MPS655389:MPS655403 MZO655389:MZO655403 NJK655389:NJK655403 NTG655389:NTG655403 ODC655389:ODC655403 OMY655389:OMY655403 OWU655389:OWU655403 PGQ655389:PGQ655403 PQM655389:PQM655403 QAI655389:QAI655403 QKE655389:QKE655403 QUA655389:QUA655403 RDW655389:RDW655403 RNS655389:RNS655403 RXO655389:RXO655403 SHK655389:SHK655403 SRG655389:SRG655403 TBC655389:TBC655403 TKY655389:TKY655403 TUU655389:TUU655403 UEQ655389:UEQ655403 UOM655389:UOM655403 UYI655389:UYI655403 VIE655389:VIE655403 VSA655389:VSA655403 WBW655389:WBW655403 WLS655389:WLS655403 WVO655389:WVO655403 G720925:G720939 JC720925:JC720939 SY720925:SY720939 ACU720925:ACU720939 AMQ720925:AMQ720939 AWM720925:AWM720939 BGI720925:BGI720939 BQE720925:BQE720939 CAA720925:CAA720939 CJW720925:CJW720939 CTS720925:CTS720939 DDO720925:DDO720939 DNK720925:DNK720939 DXG720925:DXG720939 EHC720925:EHC720939 EQY720925:EQY720939 FAU720925:FAU720939 FKQ720925:FKQ720939 FUM720925:FUM720939 GEI720925:GEI720939 GOE720925:GOE720939 GYA720925:GYA720939 HHW720925:HHW720939 HRS720925:HRS720939 IBO720925:IBO720939 ILK720925:ILK720939 IVG720925:IVG720939 JFC720925:JFC720939 JOY720925:JOY720939 JYU720925:JYU720939 KIQ720925:KIQ720939 KSM720925:KSM720939 LCI720925:LCI720939 LME720925:LME720939 LWA720925:LWA720939 MFW720925:MFW720939 MPS720925:MPS720939 MZO720925:MZO720939 NJK720925:NJK720939 NTG720925:NTG720939 ODC720925:ODC720939 OMY720925:OMY720939 OWU720925:OWU720939 PGQ720925:PGQ720939 PQM720925:PQM720939 QAI720925:QAI720939 QKE720925:QKE720939 QUA720925:QUA720939 RDW720925:RDW720939 RNS720925:RNS720939 RXO720925:RXO720939 SHK720925:SHK720939 SRG720925:SRG720939 TBC720925:TBC720939 TKY720925:TKY720939 TUU720925:TUU720939 UEQ720925:UEQ720939 UOM720925:UOM720939 UYI720925:UYI720939 VIE720925:VIE720939 VSA720925:VSA720939 WBW720925:WBW720939 WLS720925:WLS720939 WVO720925:WVO720939 G786461:G786475 JC786461:JC786475 SY786461:SY786475 ACU786461:ACU786475 AMQ786461:AMQ786475 AWM786461:AWM786475 BGI786461:BGI786475 BQE786461:BQE786475 CAA786461:CAA786475 CJW786461:CJW786475 CTS786461:CTS786475 DDO786461:DDO786475 DNK786461:DNK786475 DXG786461:DXG786475 EHC786461:EHC786475 EQY786461:EQY786475 FAU786461:FAU786475 FKQ786461:FKQ786475 FUM786461:FUM786475 GEI786461:GEI786475 GOE786461:GOE786475 GYA786461:GYA786475 HHW786461:HHW786475 HRS786461:HRS786475 IBO786461:IBO786475 ILK786461:ILK786475 IVG786461:IVG786475 JFC786461:JFC786475 JOY786461:JOY786475 JYU786461:JYU786475 KIQ786461:KIQ786475 KSM786461:KSM786475 LCI786461:LCI786475 LME786461:LME786475 LWA786461:LWA786475 MFW786461:MFW786475 MPS786461:MPS786475 MZO786461:MZO786475 NJK786461:NJK786475 NTG786461:NTG786475 ODC786461:ODC786475 OMY786461:OMY786475 OWU786461:OWU786475 PGQ786461:PGQ786475 PQM786461:PQM786475 QAI786461:QAI786475 QKE786461:QKE786475 QUA786461:QUA786475 RDW786461:RDW786475 RNS786461:RNS786475 RXO786461:RXO786475 SHK786461:SHK786475 SRG786461:SRG786475 TBC786461:TBC786475 TKY786461:TKY786475 TUU786461:TUU786475 UEQ786461:UEQ786475 UOM786461:UOM786475 UYI786461:UYI786475 VIE786461:VIE786475 VSA786461:VSA786475 WBW786461:WBW786475 WLS786461:WLS786475 WVO786461:WVO786475 G851997:G852011 JC851997:JC852011 SY851997:SY852011 ACU851997:ACU852011 AMQ851997:AMQ852011 AWM851997:AWM852011 BGI851997:BGI852011 BQE851997:BQE852011 CAA851997:CAA852011 CJW851997:CJW852011 CTS851997:CTS852011 DDO851997:DDO852011 DNK851997:DNK852011 DXG851997:DXG852011 EHC851997:EHC852011 EQY851997:EQY852011 FAU851997:FAU852011 FKQ851997:FKQ852011 FUM851997:FUM852011 GEI851997:GEI852011 GOE851997:GOE852011 GYA851997:GYA852011 HHW851997:HHW852011 HRS851997:HRS852011 IBO851997:IBO852011 ILK851997:ILK852011 IVG851997:IVG852011 JFC851997:JFC852011 JOY851997:JOY852011 JYU851997:JYU852011 KIQ851997:KIQ852011 KSM851997:KSM852011 LCI851997:LCI852011 LME851997:LME852011 LWA851997:LWA852011 MFW851997:MFW852011 MPS851997:MPS852011 MZO851997:MZO852011 NJK851997:NJK852011 NTG851997:NTG852011 ODC851997:ODC852011 OMY851997:OMY852011 OWU851997:OWU852011 PGQ851997:PGQ852011 PQM851997:PQM852011 QAI851997:QAI852011 QKE851997:QKE852011 QUA851997:QUA852011 RDW851997:RDW852011 RNS851997:RNS852011 RXO851997:RXO852011 SHK851997:SHK852011 SRG851997:SRG852011 TBC851997:TBC852011 TKY851997:TKY852011 TUU851997:TUU852011 UEQ851997:UEQ852011 UOM851997:UOM852011 UYI851997:UYI852011 VIE851997:VIE852011 VSA851997:VSA852011 WBW851997:WBW852011 WLS851997:WLS852011 WVO851997:WVO852011 G917533:G917547 JC917533:JC917547 SY917533:SY917547 ACU917533:ACU917547 AMQ917533:AMQ917547 AWM917533:AWM917547 BGI917533:BGI917547 BQE917533:BQE917547 CAA917533:CAA917547 CJW917533:CJW917547 CTS917533:CTS917547 DDO917533:DDO917547 DNK917533:DNK917547 DXG917533:DXG917547 EHC917533:EHC917547 EQY917533:EQY917547 FAU917533:FAU917547 FKQ917533:FKQ917547 FUM917533:FUM917547 GEI917533:GEI917547 GOE917533:GOE917547 GYA917533:GYA917547 HHW917533:HHW917547 HRS917533:HRS917547 IBO917533:IBO917547 ILK917533:ILK917547 IVG917533:IVG917547 JFC917533:JFC917547 JOY917533:JOY917547 JYU917533:JYU917547 KIQ917533:KIQ917547 KSM917533:KSM917547 LCI917533:LCI917547 LME917533:LME917547 LWA917533:LWA917547 MFW917533:MFW917547 MPS917533:MPS917547 MZO917533:MZO917547 NJK917533:NJK917547 NTG917533:NTG917547 ODC917533:ODC917547 OMY917533:OMY917547 OWU917533:OWU917547 PGQ917533:PGQ917547 PQM917533:PQM917547 QAI917533:QAI917547 QKE917533:QKE917547 QUA917533:QUA917547 RDW917533:RDW917547 RNS917533:RNS917547 RXO917533:RXO917547 SHK917533:SHK917547 SRG917533:SRG917547 TBC917533:TBC917547 TKY917533:TKY917547 TUU917533:TUU917547 UEQ917533:UEQ917547 UOM917533:UOM917547 UYI917533:UYI917547 VIE917533:VIE917547 VSA917533:VSA917547 WBW917533:WBW917547 WLS917533:WLS917547 WVO917533:WVO917547 G983069:G983083 JC983069:JC983083 SY983069:SY983083 ACU983069:ACU983083 AMQ983069:AMQ983083 AWM983069:AWM983083 BGI983069:BGI983083 BQE983069:BQE983083 CAA983069:CAA983083 CJW983069:CJW983083 CTS983069:CTS983083 DDO983069:DDO983083 DNK983069:DNK983083 DXG983069:DXG983083 EHC983069:EHC983083 EQY983069:EQY983083 FAU983069:FAU983083 FKQ983069:FKQ983083 FUM983069:FUM983083 GEI983069:GEI983083 GOE983069:GOE983083 GYA983069:GYA983083 HHW983069:HHW983083 HRS983069:HRS983083 IBO983069:IBO983083 ILK983069:ILK983083 IVG983069:IVG983083 JFC983069:JFC983083 JOY983069:JOY983083 JYU983069:JYU983083 KIQ983069:KIQ983083 KSM983069:KSM983083 LCI983069:LCI983083 LME983069:LME983083 LWA983069:LWA983083 MFW983069:MFW983083 MPS983069:MPS983083 MZO983069:MZO983083 NJK983069:NJK983083 NTG983069:NTG983083 ODC983069:ODC983083 OMY983069:OMY983083 OWU983069:OWU983083 PGQ983069:PGQ983083 PQM983069:PQM983083 QAI983069:QAI983083 QKE983069:QKE983083 QUA983069:QUA983083 RDW983069:RDW983083 RNS983069:RNS983083 RXO983069:RXO983083 SHK983069:SHK983083 SRG983069:SRG983083 TBC983069:TBC983083 TKY983069:TKY983083 TUU983069:TUU983083 UEQ983069:UEQ983083 UOM983069:UOM983083 UYI983069:UYI983083 VIE983069:VIE983083 VSA983069:VSA983083 WBW983069:WBW983083 WLS983069:WLS983083 G16:G43 WVO16:WVO43 WLS16:WLS43 WBW16:WBW43 VSA16:VSA43 VIE16:VIE43 UYI16:UYI43 UOM16:UOM43 UEQ16:UEQ43 TUU16:TUU43 TKY16:TKY43 TBC16:TBC43 SRG16:SRG43 SHK16:SHK43 RXO16:RXO43 RNS16:RNS43 RDW16:RDW43 QUA16:QUA43 QKE16:QKE43 QAI16:QAI43 PQM16:PQM43 PGQ16:PGQ43 OWU16:OWU43 OMY16:OMY43 ODC16:ODC43 NTG16:NTG43 NJK16:NJK43 MZO16:MZO43 MPS16:MPS43 MFW16:MFW43 LWA16:LWA43 LME16:LME43 LCI16:LCI43 KSM16:KSM43 KIQ16:KIQ43 JYU16:JYU43 JOY16:JOY43 JFC16:JFC43 IVG16:IVG43 ILK16:ILK43 IBO16:IBO43 HRS16:HRS43 HHW16:HHW43 GYA16:GYA43 GOE16:GOE43 GEI16:GEI43 FUM16:FUM43 FKQ16:FKQ43 FAU16:FAU43 EQY16:EQY43 EHC16:EHC43 DXG16:DXG43 DNK16:DNK43 DDO16:DDO43 CTS16:CTS43 CJW16:CJW43 CAA16:CAA43 BQE16:BQE43 BGI16:BGI43 AWM16:AWM43 AMQ16:AMQ43 ACU16:ACU43 SY16:SY43 JC16:JC43" xr:uid="{212C5581-EBC3-4A75-A57C-4830FA084A68}">
      <formula1>"Planned,Ongoing,Released,Unplanned"</formula1>
    </dataValidation>
  </dataValidations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17FA9-D13F-4E90-9BA1-3169CAFD9AAF}">
  <sheetPr codeName="Sheet2">
    <pageSetUpPr fitToPage="1"/>
  </sheetPr>
  <dimension ref="A1:K34"/>
  <sheetViews>
    <sheetView tabSelected="1" zoomScaleNormal="100" workbookViewId="0">
      <pane ySplit="4" topLeftCell="A25" activePane="bottomLeft" state="frozen"/>
      <selection pane="bottomLeft" activeCell="B37" sqref="B37"/>
    </sheetView>
  </sheetViews>
  <sheetFormatPr baseColWidth="10" defaultColWidth="9.140625" defaultRowHeight="12.75" x14ac:dyDescent="0.2"/>
  <cols>
    <col min="1" max="1" width="9.140625" style="38"/>
    <col min="2" max="2" width="39.28515625" style="36" customWidth="1"/>
    <col min="3" max="3" width="10.85546875" style="38" customWidth="1"/>
    <col min="4" max="6" width="9.140625" style="38"/>
    <col min="7" max="7" width="13.85546875" style="38" bestFit="1" customWidth="1"/>
    <col min="8" max="8" width="39.5703125" style="36" customWidth="1"/>
    <col min="9" max="9" width="46.140625" style="39" customWidth="1"/>
    <col min="10" max="257" width="9.140625" style="39"/>
    <col min="258" max="258" width="39.28515625" style="39" customWidth="1"/>
    <col min="259" max="259" width="10.85546875" style="39" customWidth="1"/>
    <col min="260" max="262" width="9.140625" style="39"/>
    <col min="263" max="263" width="10.7109375" style="39" bestFit="1" customWidth="1"/>
    <col min="264" max="264" width="39.5703125" style="39" customWidth="1"/>
    <col min="265" max="265" width="46.140625" style="39" customWidth="1"/>
    <col min="266" max="513" width="9.140625" style="39"/>
    <col min="514" max="514" width="39.28515625" style="39" customWidth="1"/>
    <col min="515" max="515" width="10.85546875" style="39" customWidth="1"/>
    <col min="516" max="518" width="9.140625" style="39"/>
    <col min="519" max="519" width="10.7109375" style="39" bestFit="1" customWidth="1"/>
    <col min="520" max="520" width="39.5703125" style="39" customWidth="1"/>
    <col min="521" max="521" width="46.140625" style="39" customWidth="1"/>
    <col min="522" max="769" width="9.140625" style="39"/>
    <col min="770" max="770" width="39.28515625" style="39" customWidth="1"/>
    <col min="771" max="771" width="10.85546875" style="39" customWidth="1"/>
    <col min="772" max="774" width="9.140625" style="39"/>
    <col min="775" max="775" width="10.7109375" style="39" bestFit="1" customWidth="1"/>
    <col min="776" max="776" width="39.5703125" style="39" customWidth="1"/>
    <col min="777" max="777" width="46.140625" style="39" customWidth="1"/>
    <col min="778" max="1025" width="9.140625" style="39"/>
    <col min="1026" max="1026" width="39.28515625" style="39" customWidth="1"/>
    <col min="1027" max="1027" width="10.85546875" style="39" customWidth="1"/>
    <col min="1028" max="1030" width="9.140625" style="39"/>
    <col min="1031" max="1031" width="10.7109375" style="39" bestFit="1" customWidth="1"/>
    <col min="1032" max="1032" width="39.5703125" style="39" customWidth="1"/>
    <col min="1033" max="1033" width="46.140625" style="39" customWidth="1"/>
    <col min="1034" max="1281" width="9.140625" style="39"/>
    <col min="1282" max="1282" width="39.28515625" style="39" customWidth="1"/>
    <col min="1283" max="1283" width="10.85546875" style="39" customWidth="1"/>
    <col min="1284" max="1286" width="9.140625" style="39"/>
    <col min="1287" max="1287" width="10.7109375" style="39" bestFit="1" customWidth="1"/>
    <col min="1288" max="1288" width="39.5703125" style="39" customWidth="1"/>
    <col min="1289" max="1289" width="46.140625" style="39" customWidth="1"/>
    <col min="1290" max="1537" width="9.140625" style="39"/>
    <col min="1538" max="1538" width="39.28515625" style="39" customWidth="1"/>
    <col min="1539" max="1539" width="10.85546875" style="39" customWidth="1"/>
    <col min="1540" max="1542" width="9.140625" style="39"/>
    <col min="1543" max="1543" width="10.7109375" style="39" bestFit="1" customWidth="1"/>
    <col min="1544" max="1544" width="39.5703125" style="39" customWidth="1"/>
    <col min="1545" max="1545" width="46.140625" style="39" customWidth="1"/>
    <col min="1546" max="1793" width="9.140625" style="39"/>
    <col min="1794" max="1794" width="39.28515625" style="39" customWidth="1"/>
    <col min="1795" max="1795" width="10.85546875" style="39" customWidth="1"/>
    <col min="1796" max="1798" width="9.140625" style="39"/>
    <col min="1799" max="1799" width="10.7109375" style="39" bestFit="1" customWidth="1"/>
    <col min="1800" max="1800" width="39.5703125" style="39" customWidth="1"/>
    <col min="1801" max="1801" width="46.140625" style="39" customWidth="1"/>
    <col min="1802" max="2049" width="9.140625" style="39"/>
    <col min="2050" max="2050" width="39.28515625" style="39" customWidth="1"/>
    <col min="2051" max="2051" width="10.85546875" style="39" customWidth="1"/>
    <col min="2052" max="2054" width="9.140625" style="39"/>
    <col min="2055" max="2055" width="10.7109375" style="39" bestFit="1" customWidth="1"/>
    <col min="2056" max="2056" width="39.5703125" style="39" customWidth="1"/>
    <col min="2057" max="2057" width="46.140625" style="39" customWidth="1"/>
    <col min="2058" max="2305" width="9.140625" style="39"/>
    <col min="2306" max="2306" width="39.28515625" style="39" customWidth="1"/>
    <col min="2307" max="2307" width="10.85546875" style="39" customWidth="1"/>
    <col min="2308" max="2310" width="9.140625" style="39"/>
    <col min="2311" max="2311" width="10.7109375" style="39" bestFit="1" customWidth="1"/>
    <col min="2312" max="2312" width="39.5703125" style="39" customWidth="1"/>
    <col min="2313" max="2313" width="46.140625" style="39" customWidth="1"/>
    <col min="2314" max="2561" width="9.140625" style="39"/>
    <col min="2562" max="2562" width="39.28515625" style="39" customWidth="1"/>
    <col min="2563" max="2563" width="10.85546875" style="39" customWidth="1"/>
    <col min="2564" max="2566" width="9.140625" style="39"/>
    <col min="2567" max="2567" width="10.7109375" style="39" bestFit="1" customWidth="1"/>
    <col min="2568" max="2568" width="39.5703125" style="39" customWidth="1"/>
    <col min="2569" max="2569" width="46.140625" style="39" customWidth="1"/>
    <col min="2570" max="2817" width="9.140625" style="39"/>
    <col min="2818" max="2818" width="39.28515625" style="39" customWidth="1"/>
    <col min="2819" max="2819" width="10.85546875" style="39" customWidth="1"/>
    <col min="2820" max="2822" width="9.140625" style="39"/>
    <col min="2823" max="2823" width="10.7109375" style="39" bestFit="1" customWidth="1"/>
    <col min="2824" max="2824" width="39.5703125" style="39" customWidth="1"/>
    <col min="2825" max="2825" width="46.140625" style="39" customWidth="1"/>
    <col min="2826" max="3073" width="9.140625" style="39"/>
    <col min="3074" max="3074" width="39.28515625" style="39" customWidth="1"/>
    <col min="3075" max="3075" width="10.85546875" style="39" customWidth="1"/>
    <col min="3076" max="3078" width="9.140625" style="39"/>
    <col min="3079" max="3079" width="10.7109375" style="39" bestFit="1" customWidth="1"/>
    <col min="3080" max="3080" width="39.5703125" style="39" customWidth="1"/>
    <col min="3081" max="3081" width="46.140625" style="39" customWidth="1"/>
    <col min="3082" max="3329" width="9.140625" style="39"/>
    <col min="3330" max="3330" width="39.28515625" style="39" customWidth="1"/>
    <col min="3331" max="3331" width="10.85546875" style="39" customWidth="1"/>
    <col min="3332" max="3334" width="9.140625" style="39"/>
    <col min="3335" max="3335" width="10.7109375" style="39" bestFit="1" customWidth="1"/>
    <col min="3336" max="3336" width="39.5703125" style="39" customWidth="1"/>
    <col min="3337" max="3337" width="46.140625" style="39" customWidth="1"/>
    <col min="3338" max="3585" width="9.140625" style="39"/>
    <col min="3586" max="3586" width="39.28515625" style="39" customWidth="1"/>
    <col min="3587" max="3587" width="10.85546875" style="39" customWidth="1"/>
    <col min="3588" max="3590" width="9.140625" style="39"/>
    <col min="3591" max="3591" width="10.7109375" style="39" bestFit="1" customWidth="1"/>
    <col min="3592" max="3592" width="39.5703125" style="39" customWidth="1"/>
    <col min="3593" max="3593" width="46.140625" style="39" customWidth="1"/>
    <col min="3594" max="3841" width="9.140625" style="39"/>
    <col min="3842" max="3842" width="39.28515625" style="39" customWidth="1"/>
    <col min="3843" max="3843" width="10.85546875" style="39" customWidth="1"/>
    <col min="3844" max="3846" width="9.140625" style="39"/>
    <col min="3847" max="3847" width="10.7109375" style="39" bestFit="1" customWidth="1"/>
    <col min="3848" max="3848" width="39.5703125" style="39" customWidth="1"/>
    <col min="3849" max="3849" width="46.140625" style="39" customWidth="1"/>
    <col min="3850" max="4097" width="9.140625" style="39"/>
    <col min="4098" max="4098" width="39.28515625" style="39" customWidth="1"/>
    <col min="4099" max="4099" width="10.85546875" style="39" customWidth="1"/>
    <col min="4100" max="4102" width="9.140625" style="39"/>
    <col min="4103" max="4103" width="10.7109375" style="39" bestFit="1" customWidth="1"/>
    <col min="4104" max="4104" width="39.5703125" style="39" customWidth="1"/>
    <col min="4105" max="4105" width="46.140625" style="39" customWidth="1"/>
    <col min="4106" max="4353" width="9.140625" style="39"/>
    <col min="4354" max="4354" width="39.28515625" style="39" customWidth="1"/>
    <col min="4355" max="4355" width="10.85546875" style="39" customWidth="1"/>
    <col min="4356" max="4358" width="9.140625" style="39"/>
    <col min="4359" max="4359" width="10.7109375" style="39" bestFit="1" customWidth="1"/>
    <col min="4360" max="4360" width="39.5703125" style="39" customWidth="1"/>
    <col min="4361" max="4361" width="46.140625" style="39" customWidth="1"/>
    <col min="4362" max="4609" width="9.140625" style="39"/>
    <col min="4610" max="4610" width="39.28515625" style="39" customWidth="1"/>
    <col min="4611" max="4611" width="10.85546875" style="39" customWidth="1"/>
    <col min="4612" max="4614" width="9.140625" style="39"/>
    <col min="4615" max="4615" width="10.7109375" style="39" bestFit="1" customWidth="1"/>
    <col min="4616" max="4616" width="39.5703125" style="39" customWidth="1"/>
    <col min="4617" max="4617" width="46.140625" style="39" customWidth="1"/>
    <col min="4618" max="4865" width="9.140625" style="39"/>
    <col min="4866" max="4866" width="39.28515625" style="39" customWidth="1"/>
    <col min="4867" max="4867" width="10.85546875" style="39" customWidth="1"/>
    <col min="4868" max="4870" width="9.140625" style="39"/>
    <col min="4871" max="4871" width="10.7109375" style="39" bestFit="1" customWidth="1"/>
    <col min="4872" max="4872" width="39.5703125" style="39" customWidth="1"/>
    <col min="4873" max="4873" width="46.140625" style="39" customWidth="1"/>
    <col min="4874" max="5121" width="9.140625" style="39"/>
    <col min="5122" max="5122" width="39.28515625" style="39" customWidth="1"/>
    <col min="5123" max="5123" width="10.85546875" style="39" customWidth="1"/>
    <col min="5124" max="5126" width="9.140625" style="39"/>
    <col min="5127" max="5127" width="10.7109375" style="39" bestFit="1" customWidth="1"/>
    <col min="5128" max="5128" width="39.5703125" style="39" customWidth="1"/>
    <col min="5129" max="5129" width="46.140625" style="39" customWidth="1"/>
    <col min="5130" max="5377" width="9.140625" style="39"/>
    <col min="5378" max="5378" width="39.28515625" style="39" customWidth="1"/>
    <col min="5379" max="5379" width="10.85546875" style="39" customWidth="1"/>
    <col min="5380" max="5382" width="9.140625" style="39"/>
    <col min="5383" max="5383" width="10.7109375" style="39" bestFit="1" customWidth="1"/>
    <col min="5384" max="5384" width="39.5703125" style="39" customWidth="1"/>
    <col min="5385" max="5385" width="46.140625" style="39" customWidth="1"/>
    <col min="5386" max="5633" width="9.140625" style="39"/>
    <col min="5634" max="5634" width="39.28515625" style="39" customWidth="1"/>
    <col min="5635" max="5635" width="10.85546875" style="39" customWidth="1"/>
    <col min="5636" max="5638" width="9.140625" style="39"/>
    <col min="5639" max="5639" width="10.7109375" style="39" bestFit="1" customWidth="1"/>
    <col min="5640" max="5640" width="39.5703125" style="39" customWidth="1"/>
    <col min="5641" max="5641" width="46.140625" style="39" customWidth="1"/>
    <col min="5642" max="5889" width="9.140625" style="39"/>
    <col min="5890" max="5890" width="39.28515625" style="39" customWidth="1"/>
    <col min="5891" max="5891" width="10.85546875" style="39" customWidth="1"/>
    <col min="5892" max="5894" width="9.140625" style="39"/>
    <col min="5895" max="5895" width="10.7109375" style="39" bestFit="1" customWidth="1"/>
    <col min="5896" max="5896" width="39.5703125" style="39" customWidth="1"/>
    <col min="5897" max="5897" width="46.140625" style="39" customWidth="1"/>
    <col min="5898" max="6145" width="9.140625" style="39"/>
    <col min="6146" max="6146" width="39.28515625" style="39" customWidth="1"/>
    <col min="6147" max="6147" width="10.85546875" style="39" customWidth="1"/>
    <col min="6148" max="6150" width="9.140625" style="39"/>
    <col min="6151" max="6151" width="10.7109375" style="39" bestFit="1" customWidth="1"/>
    <col min="6152" max="6152" width="39.5703125" style="39" customWidth="1"/>
    <col min="6153" max="6153" width="46.140625" style="39" customWidth="1"/>
    <col min="6154" max="6401" width="9.140625" style="39"/>
    <col min="6402" max="6402" width="39.28515625" style="39" customWidth="1"/>
    <col min="6403" max="6403" width="10.85546875" style="39" customWidth="1"/>
    <col min="6404" max="6406" width="9.140625" style="39"/>
    <col min="6407" max="6407" width="10.7109375" style="39" bestFit="1" customWidth="1"/>
    <col min="6408" max="6408" width="39.5703125" style="39" customWidth="1"/>
    <col min="6409" max="6409" width="46.140625" style="39" customWidth="1"/>
    <col min="6410" max="6657" width="9.140625" style="39"/>
    <col min="6658" max="6658" width="39.28515625" style="39" customWidth="1"/>
    <col min="6659" max="6659" width="10.85546875" style="39" customWidth="1"/>
    <col min="6660" max="6662" width="9.140625" style="39"/>
    <col min="6663" max="6663" width="10.7109375" style="39" bestFit="1" customWidth="1"/>
    <col min="6664" max="6664" width="39.5703125" style="39" customWidth="1"/>
    <col min="6665" max="6665" width="46.140625" style="39" customWidth="1"/>
    <col min="6666" max="6913" width="9.140625" style="39"/>
    <col min="6914" max="6914" width="39.28515625" style="39" customWidth="1"/>
    <col min="6915" max="6915" width="10.85546875" style="39" customWidth="1"/>
    <col min="6916" max="6918" width="9.140625" style="39"/>
    <col min="6919" max="6919" width="10.7109375" style="39" bestFit="1" customWidth="1"/>
    <col min="6920" max="6920" width="39.5703125" style="39" customWidth="1"/>
    <col min="6921" max="6921" width="46.140625" style="39" customWidth="1"/>
    <col min="6922" max="7169" width="9.140625" style="39"/>
    <col min="7170" max="7170" width="39.28515625" style="39" customWidth="1"/>
    <col min="7171" max="7171" width="10.85546875" style="39" customWidth="1"/>
    <col min="7172" max="7174" width="9.140625" style="39"/>
    <col min="7175" max="7175" width="10.7109375" style="39" bestFit="1" customWidth="1"/>
    <col min="7176" max="7176" width="39.5703125" style="39" customWidth="1"/>
    <col min="7177" max="7177" width="46.140625" style="39" customWidth="1"/>
    <col min="7178" max="7425" width="9.140625" style="39"/>
    <col min="7426" max="7426" width="39.28515625" style="39" customWidth="1"/>
    <col min="7427" max="7427" width="10.85546875" style="39" customWidth="1"/>
    <col min="7428" max="7430" width="9.140625" style="39"/>
    <col min="7431" max="7431" width="10.7109375" style="39" bestFit="1" customWidth="1"/>
    <col min="7432" max="7432" width="39.5703125" style="39" customWidth="1"/>
    <col min="7433" max="7433" width="46.140625" style="39" customWidth="1"/>
    <col min="7434" max="7681" width="9.140625" style="39"/>
    <col min="7682" max="7682" width="39.28515625" style="39" customWidth="1"/>
    <col min="7683" max="7683" width="10.85546875" style="39" customWidth="1"/>
    <col min="7684" max="7686" width="9.140625" style="39"/>
    <col min="7687" max="7687" width="10.7109375" style="39" bestFit="1" customWidth="1"/>
    <col min="7688" max="7688" width="39.5703125" style="39" customWidth="1"/>
    <col min="7689" max="7689" width="46.140625" style="39" customWidth="1"/>
    <col min="7690" max="7937" width="9.140625" style="39"/>
    <col min="7938" max="7938" width="39.28515625" style="39" customWidth="1"/>
    <col min="7939" max="7939" width="10.85546875" style="39" customWidth="1"/>
    <col min="7940" max="7942" width="9.140625" style="39"/>
    <col min="7943" max="7943" width="10.7109375" style="39" bestFit="1" customWidth="1"/>
    <col min="7944" max="7944" width="39.5703125" style="39" customWidth="1"/>
    <col min="7945" max="7945" width="46.140625" style="39" customWidth="1"/>
    <col min="7946" max="8193" width="9.140625" style="39"/>
    <col min="8194" max="8194" width="39.28515625" style="39" customWidth="1"/>
    <col min="8195" max="8195" width="10.85546875" style="39" customWidth="1"/>
    <col min="8196" max="8198" width="9.140625" style="39"/>
    <col min="8199" max="8199" width="10.7109375" style="39" bestFit="1" customWidth="1"/>
    <col min="8200" max="8200" width="39.5703125" style="39" customWidth="1"/>
    <col min="8201" max="8201" width="46.140625" style="39" customWidth="1"/>
    <col min="8202" max="8449" width="9.140625" style="39"/>
    <col min="8450" max="8450" width="39.28515625" style="39" customWidth="1"/>
    <col min="8451" max="8451" width="10.85546875" style="39" customWidth="1"/>
    <col min="8452" max="8454" width="9.140625" style="39"/>
    <col min="8455" max="8455" width="10.7109375" style="39" bestFit="1" customWidth="1"/>
    <col min="8456" max="8456" width="39.5703125" style="39" customWidth="1"/>
    <col min="8457" max="8457" width="46.140625" style="39" customWidth="1"/>
    <col min="8458" max="8705" width="9.140625" style="39"/>
    <col min="8706" max="8706" width="39.28515625" style="39" customWidth="1"/>
    <col min="8707" max="8707" width="10.85546875" style="39" customWidth="1"/>
    <col min="8708" max="8710" width="9.140625" style="39"/>
    <col min="8711" max="8711" width="10.7109375" style="39" bestFit="1" customWidth="1"/>
    <col min="8712" max="8712" width="39.5703125" style="39" customWidth="1"/>
    <col min="8713" max="8713" width="46.140625" style="39" customWidth="1"/>
    <col min="8714" max="8961" width="9.140625" style="39"/>
    <col min="8962" max="8962" width="39.28515625" style="39" customWidth="1"/>
    <col min="8963" max="8963" width="10.85546875" style="39" customWidth="1"/>
    <col min="8964" max="8966" width="9.140625" style="39"/>
    <col min="8967" max="8967" width="10.7109375" style="39" bestFit="1" customWidth="1"/>
    <col min="8968" max="8968" width="39.5703125" style="39" customWidth="1"/>
    <col min="8969" max="8969" width="46.140625" style="39" customWidth="1"/>
    <col min="8970" max="9217" width="9.140625" style="39"/>
    <col min="9218" max="9218" width="39.28515625" style="39" customWidth="1"/>
    <col min="9219" max="9219" width="10.85546875" style="39" customWidth="1"/>
    <col min="9220" max="9222" width="9.140625" style="39"/>
    <col min="9223" max="9223" width="10.7109375" style="39" bestFit="1" customWidth="1"/>
    <col min="9224" max="9224" width="39.5703125" style="39" customWidth="1"/>
    <col min="9225" max="9225" width="46.140625" style="39" customWidth="1"/>
    <col min="9226" max="9473" width="9.140625" style="39"/>
    <col min="9474" max="9474" width="39.28515625" style="39" customWidth="1"/>
    <col min="9475" max="9475" width="10.85546875" style="39" customWidth="1"/>
    <col min="9476" max="9478" width="9.140625" style="39"/>
    <col min="9479" max="9479" width="10.7109375" style="39" bestFit="1" customWidth="1"/>
    <col min="9480" max="9480" width="39.5703125" style="39" customWidth="1"/>
    <col min="9481" max="9481" width="46.140625" style="39" customWidth="1"/>
    <col min="9482" max="9729" width="9.140625" style="39"/>
    <col min="9730" max="9730" width="39.28515625" style="39" customWidth="1"/>
    <col min="9731" max="9731" width="10.85546875" style="39" customWidth="1"/>
    <col min="9732" max="9734" width="9.140625" style="39"/>
    <col min="9735" max="9735" width="10.7109375" style="39" bestFit="1" customWidth="1"/>
    <col min="9736" max="9736" width="39.5703125" style="39" customWidth="1"/>
    <col min="9737" max="9737" width="46.140625" style="39" customWidth="1"/>
    <col min="9738" max="9985" width="9.140625" style="39"/>
    <col min="9986" max="9986" width="39.28515625" style="39" customWidth="1"/>
    <col min="9987" max="9987" width="10.85546875" style="39" customWidth="1"/>
    <col min="9988" max="9990" width="9.140625" style="39"/>
    <col min="9991" max="9991" width="10.7109375" style="39" bestFit="1" customWidth="1"/>
    <col min="9992" max="9992" width="39.5703125" style="39" customWidth="1"/>
    <col min="9993" max="9993" width="46.140625" style="39" customWidth="1"/>
    <col min="9994" max="10241" width="9.140625" style="39"/>
    <col min="10242" max="10242" width="39.28515625" style="39" customWidth="1"/>
    <col min="10243" max="10243" width="10.85546875" style="39" customWidth="1"/>
    <col min="10244" max="10246" width="9.140625" style="39"/>
    <col min="10247" max="10247" width="10.7109375" style="39" bestFit="1" customWidth="1"/>
    <col min="10248" max="10248" width="39.5703125" style="39" customWidth="1"/>
    <col min="10249" max="10249" width="46.140625" style="39" customWidth="1"/>
    <col min="10250" max="10497" width="9.140625" style="39"/>
    <col min="10498" max="10498" width="39.28515625" style="39" customWidth="1"/>
    <col min="10499" max="10499" width="10.85546875" style="39" customWidth="1"/>
    <col min="10500" max="10502" width="9.140625" style="39"/>
    <col min="10503" max="10503" width="10.7109375" style="39" bestFit="1" customWidth="1"/>
    <col min="10504" max="10504" width="39.5703125" style="39" customWidth="1"/>
    <col min="10505" max="10505" width="46.140625" style="39" customWidth="1"/>
    <col min="10506" max="10753" width="9.140625" style="39"/>
    <col min="10754" max="10754" width="39.28515625" style="39" customWidth="1"/>
    <col min="10755" max="10755" width="10.85546875" style="39" customWidth="1"/>
    <col min="10756" max="10758" width="9.140625" style="39"/>
    <col min="10759" max="10759" width="10.7109375" style="39" bestFit="1" customWidth="1"/>
    <col min="10760" max="10760" width="39.5703125" style="39" customWidth="1"/>
    <col min="10761" max="10761" width="46.140625" style="39" customWidth="1"/>
    <col min="10762" max="11009" width="9.140625" style="39"/>
    <col min="11010" max="11010" width="39.28515625" style="39" customWidth="1"/>
    <col min="11011" max="11011" width="10.85546875" style="39" customWidth="1"/>
    <col min="11012" max="11014" width="9.140625" style="39"/>
    <col min="11015" max="11015" width="10.7109375" style="39" bestFit="1" customWidth="1"/>
    <col min="11016" max="11016" width="39.5703125" style="39" customWidth="1"/>
    <col min="11017" max="11017" width="46.140625" style="39" customWidth="1"/>
    <col min="11018" max="11265" width="9.140625" style="39"/>
    <col min="11266" max="11266" width="39.28515625" style="39" customWidth="1"/>
    <col min="11267" max="11267" width="10.85546875" style="39" customWidth="1"/>
    <col min="11268" max="11270" width="9.140625" style="39"/>
    <col min="11271" max="11271" width="10.7109375" style="39" bestFit="1" customWidth="1"/>
    <col min="11272" max="11272" width="39.5703125" style="39" customWidth="1"/>
    <col min="11273" max="11273" width="46.140625" style="39" customWidth="1"/>
    <col min="11274" max="11521" width="9.140625" style="39"/>
    <col min="11522" max="11522" width="39.28515625" style="39" customWidth="1"/>
    <col min="11523" max="11523" width="10.85546875" style="39" customWidth="1"/>
    <col min="11524" max="11526" width="9.140625" style="39"/>
    <col min="11527" max="11527" width="10.7109375" style="39" bestFit="1" customWidth="1"/>
    <col min="11528" max="11528" width="39.5703125" style="39" customWidth="1"/>
    <col min="11529" max="11529" width="46.140625" style="39" customWidth="1"/>
    <col min="11530" max="11777" width="9.140625" style="39"/>
    <col min="11778" max="11778" width="39.28515625" style="39" customWidth="1"/>
    <col min="11779" max="11779" width="10.85546875" style="39" customWidth="1"/>
    <col min="11780" max="11782" width="9.140625" style="39"/>
    <col min="11783" max="11783" width="10.7109375" style="39" bestFit="1" customWidth="1"/>
    <col min="11784" max="11784" width="39.5703125" style="39" customWidth="1"/>
    <col min="11785" max="11785" width="46.140625" style="39" customWidth="1"/>
    <col min="11786" max="12033" width="9.140625" style="39"/>
    <col min="12034" max="12034" width="39.28515625" style="39" customWidth="1"/>
    <col min="12035" max="12035" width="10.85546875" style="39" customWidth="1"/>
    <col min="12036" max="12038" width="9.140625" style="39"/>
    <col min="12039" max="12039" width="10.7109375" style="39" bestFit="1" customWidth="1"/>
    <col min="12040" max="12040" width="39.5703125" style="39" customWidth="1"/>
    <col min="12041" max="12041" width="46.140625" style="39" customWidth="1"/>
    <col min="12042" max="12289" width="9.140625" style="39"/>
    <col min="12290" max="12290" width="39.28515625" style="39" customWidth="1"/>
    <col min="12291" max="12291" width="10.85546875" style="39" customWidth="1"/>
    <col min="12292" max="12294" width="9.140625" style="39"/>
    <col min="12295" max="12295" width="10.7109375" style="39" bestFit="1" customWidth="1"/>
    <col min="12296" max="12296" width="39.5703125" style="39" customWidth="1"/>
    <col min="12297" max="12297" width="46.140625" style="39" customWidth="1"/>
    <col min="12298" max="12545" width="9.140625" style="39"/>
    <col min="12546" max="12546" width="39.28515625" style="39" customWidth="1"/>
    <col min="12547" max="12547" width="10.85546875" style="39" customWidth="1"/>
    <col min="12548" max="12550" width="9.140625" style="39"/>
    <col min="12551" max="12551" width="10.7109375" style="39" bestFit="1" customWidth="1"/>
    <col min="12552" max="12552" width="39.5703125" style="39" customWidth="1"/>
    <col min="12553" max="12553" width="46.140625" style="39" customWidth="1"/>
    <col min="12554" max="12801" width="9.140625" style="39"/>
    <col min="12802" max="12802" width="39.28515625" style="39" customWidth="1"/>
    <col min="12803" max="12803" width="10.85546875" style="39" customWidth="1"/>
    <col min="12804" max="12806" width="9.140625" style="39"/>
    <col min="12807" max="12807" width="10.7109375" style="39" bestFit="1" customWidth="1"/>
    <col min="12808" max="12808" width="39.5703125" style="39" customWidth="1"/>
    <col min="12809" max="12809" width="46.140625" style="39" customWidth="1"/>
    <col min="12810" max="13057" width="9.140625" style="39"/>
    <col min="13058" max="13058" width="39.28515625" style="39" customWidth="1"/>
    <col min="13059" max="13059" width="10.85546875" style="39" customWidth="1"/>
    <col min="13060" max="13062" width="9.140625" style="39"/>
    <col min="13063" max="13063" width="10.7109375" style="39" bestFit="1" customWidth="1"/>
    <col min="13064" max="13064" width="39.5703125" style="39" customWidth="1"/>
    <col min="13065" max="13065" width="46.140625" style="39" customWidth="1"/>
    <col min="13066" max="13313" width="9.140625" style="39"/>
    <col min="13314" max="13314" width="39.28515625" style="39" customWidth="1"/>
    <col min="13315" max="13315" width="10.85546875" style="39" customWidth="1"/>
    <col min="13316" max="13318" width="9.140625" style="39"/>
    <col min="13319" max="13319" width="10.7109375" style="39" bestFit="1" customWidth="1"/>
    <col min="13320" max="13320" width="39.5703125" style="39" customWidth="1"/>
    <col min="13321" max="13321" width="46.140625" style="39" customWidth="1"/>
    <col min="13322" max="13569" width="9.140625" style="39"/>
    <col min="13570" max="13570" width="39.28515625" style="39" customWidth="1"/>
    <col min="13571" max="13571" width="10.85546875" style="39" customWidth="1"/>
    <col min="13572" max="13574" width="9.140625" style="39"/>
    <col min="13575" max="13575" width="10.7109375" style="39" bestFit="1" customWidth="1"/>
    <col min="13576" max="13576" width="39.5703125" style="39" customWidth="1"/>
    <col min="13577" max="13577" width="46.140625" style="39" customWidth="1"/>
    <col min="13578" max="13825" width="9.140625" style="39"/>
    <col min="13826" max="13826" width="39.28515625" style="39" customWidth="1"/>
    <col min="13827" max="13827" width="10.85546875" style="39" customWidth="1"/>
    <col min="13828" max="13830" width="9.140625" style="39"/>
    <col min="13831" max="13831" width="10.7109375" style="39" bestFit="1" customWidth="1"/>
    <col min="13832" max="13832" width="39.5703125" style="39" customWidth="1"/>
    <col min="13833" max="13833" width="46.140625" style="39" customWidth="1"/>
    <col min="13834" max="14081" width="9.140625" style="39"/>
    <col min="14082" max="14082" width="39.28515625" style="39" customWidth="1"/>
    <col min="14083" max="14083" width="10.85546875" style="39" customWidth="1"/>
    <col min="14084" max="14086" width="9.140625" style="39"/>
    <col min="14087" max="14087" width="10.7109375" style="39" bestFit="1" customWidth="1"/>
    <col min="14088" max="14088" width="39.5703125" style="39" customWidth="1"/>
    <col min="14089" max="14089" width="46.140625" style="39" customWidth="1"/>
    <col min="14090" max="14337" width="9.140625" style="39"/>
    <col min="14338" max="14338" width="39.28515625" style="39" customWidth="1"/>
    <col min="14339" max="14339" width="10.85546875" style="39" customWidth="1"/>
    <col min="14340" max="14342" width="9.140625" style="39"/>
    <col min="14343" max="14343" width="10.7109375" style="39" bestFit="1" customWidth="1"/>
    <col min="14344" max="14344" width="39.5703125" style="39" customWidth="1"/>
    <col min="14345" max="14345" width="46.140625" style="39" customWidth="1"/>
    <col min="14346" max="14593" width="9.140625" style="39"/>
    <col min="14594" max="14594" width="39.28515625" style="39" customWidth="1"/>
    <col min="14595" max="14595" width="10.85546875" style="39" customWidth="1"/>
    <col min="14596" max="14598" width="9.140625" style="39"/>
    <col min="14599" max="14599" width="10.7109375" style="39" bestFit="1" customWidth="1"/>
    <col min="14600" max="14600" width="39.5703125" style="39" customWidth="1"/>
    <col min="14601" max="14601" width="46.140625" style="39" customWidth="1"/>
    <col min="14602" max="14849" width="9.140625" style="39"/>
    <col min="14850" max="14850" width="39.28515625" style="39" customWidth="1"/>
    <col min="14851" max="14851" width="10.85546875" style="39" customWidth="1"/>
    <col min="14852" max="14854" width="9.140625" style="39"/>
    <col min="14855" max="14855" width="10.7109375" style="39" bestFit="1" customWidth="1"/>
    <col min="14856" max="14856" width="39.5703125" style="39" customWidth="1"/>
    <col min="14857" max="14857" width="46.140625" style="39" customWidth="1"/>
    <col min="14858" max="15105" width="9.140625" style="39"/>
    <col min="15106" max="15106" width="39.28515625" style="39" customWidth="1"/>
    <col min="15107" max="15107" width="10.85546875" style="39" customWidth="1"/>
    <col min="15108" max="15110" width="9.140625" style="39"/>
    <col min="15111" max="15111" width="10.7109375" style="39" bestFit="1" customWidth="1"/>
    <col min="15112" max="15112" width="39.5703125" style="39" customWidth="1"/>
    <col min="15113" max="15113" width="46.140625" style="39" customWidth="1"/>
    <col min="15114" max="15361" width="9.140625" style="39"/>
    <col min="15362" max="15362" width="39.28515625" style="39" customWidth="1"/>
    <col min="15363" max="15363" width="10.85546875" style="39" customWidth="1"/>
    <col min="15364" max="15366" width="9.140625" style="39"/>
    <col min="15367" max="15367" width="10.7109375" style="39" bestFit="1" customWidth="1"/>
    <col min="15368" max="15368" width="39.5703125" style="39" customWidth="1"/>
    <col min="15369" max="15369" width="46.140625" style="39" customWidth="1"/>
    <col min="15370" max="15617" width="9.140625" style="39"/>
    <col min="15618" max="15618" width="39.28515625" style="39" customWidth="1"/>
    <col min="15619" max="15619" width="10.85546875" style="39" customWidth="1"/>
    <col min="15620" max="15622" width="9.140625" style="39"/>
    <col min="15623" max="15623" width="10.7109375" style="39" bestFit="1" customWidth="1"/>
    <col min="15624" max="15624" width="39.5703125" style="39" customWidth="1"/>
    <col min="15625" max="15625" width="46.140625" style="39" customWidth="1"/>
    <col min="15626" max="15873" width="9.140625" style="39"/>
    <col min="15874" max="15874" width="39.28515625" style="39" customWidth="1"/>
    <col min="15875" max="15875" width="10.85546875" style="39" customWidth="1"/>
    <col min="15876" max="15878" width="9.140625" style="39"/>
    <col min="15879" max="15879" width="10.7109375" style="39" bestFit="1" customWidth="1"/>
    <col min="15880" max="15880" width="39.5703125" style="39" customWidth="1"/>
    <col min="15881" max="15881" width="46.140625" style="39" customWidth="1"/>
    <col min="15882" max="16129" width="9.140625" style="39"/>
    <col min="16130" max="16130" width="39.28515625" style="39" customWidth="1"/>
    <col min="16131" max="16131" width="10.85546875" style="39" customWidth="1"/>
    <col min="16132" max="16134" width="9.140625" style="39"/>
    <col min="16135" max="16135" width="10.7109375" style="39" bestFit="1" customWidth="1"/>
    <col min="16136" max="16136" width="39.5703125" style="39" customWidth="1"/>
    <col min="16137" max="16137" width="46.140625" style="39" customWidth="1"/>
    <col min="16138" max="16384" width="9.140625" style="39"/>
  </cols>
  <sheetData>
    <row r="1" spans="1:11" ht="18" x14ac:dyDescent="0.2">
      <c r="A1" s="35" t="s">
        <v>18</v>
      </c>
      <c r="C1" s="37" t="s">
        <v>19</v>
      </c>
    </row>
    <row r="2" spans="1:11" x14ac:dyDescent="0.2">
      <c r="D2" s="40"/>
    </row>
    <row r="4" spans="1:11" x14ac:dyDescent="0.2">
      <c r="A4" s="41" t="s">
        <v>20</v>
      </c>
      <c r="B4" s="42" t="s">
        <v>21</v>
      </c>
      <c r="C4" s="41" t="s">
        <v>7</v>
      </c>
      <c r="D4" s="41" t="s">
        <v>22</v>
      </c>
      <c r="E4" s="41" t="s">
        <v>13</v>
      </c>
      <c r="F4" s="41" t="s">
        <v>23</v>
      </c>
      <c r="G4" s="41" t="s">
        <v>24</v>
      </c>
      <c r="H4" s="42" t="s">
        <v>25</v>
      </c>
      <c r="I4" s="42" t="s">
        <v>26</v>
      </c>
    </row>
    <row r="5" spans="1:11" x14ac:dyDescent="0.2">
      <c r="A5" s="43">
        <v>1</v>
      </c>
      <c r="B5" s="44" t="s">
        <v>18</v>
      </c>
      <c r="C5" s="43" t="s">
        <v>27</v>
      </c>
      <c r="D5" s="43">
        <v>3</v>
      </c>
      <c r="E5" s="43">
        <v>0</v>
      </c>
      <c r="F5" s="43">
        <v>1</v>
      </c>
      <c r="G5" s="50" t="s">
        <v>33</v>
      </c>
      <c r="H5" s="49" t="s">
        <v>58</v>
      </c>
      <c r="I5" s="46" t="s">
        <v>29</v>
      </c>
    </row>
    <row r="6" spans="1:11" x14ac:dyDescent="0.2">
      <c r="A6" s="43">
        <v>2</v>
      </c>
      <c r="B6" s="49" t="s">
        <v>34</v>
      </c>
      <c r="C6" s="43" t="s">
        <v>27</v>
      </c>
      <c r="D6" s="43">
        <v>8</v>
      </c>
      <c r="E6" s="43">
        <v>0</v>
      </c>
      <c r="F6" s="43">
        <v>1</v>
      </c>
      <c r="G6" s="50" t="s">
        <v>33</v>
      </c>
      <c r="H6" s="49" t="s">
        <v>58</v>
      </c>
      <c r="I6" s="46" t="s">
        <v>29</v>
      </c>
    </row>
    <row r="7" spans="1:11" x14ac:dyDescent="0.2">
      <c r="A7" s="43">
        <v>3</v>
      </c>
      <c r="B7" s="44" t="s">
        <v>35</v>
      </c>
      <c r="C7" s="43" t="s">
        <v>27</v>
      </c>
      <c r="D7" s="43">
        <v>20</v>
      </c>
      <c r="E7" s="43">
        <v>0</v>
      </c>
      <c r="F7" s="43">
        <v>1</v>
      </c>
      <c r="G7" s="50" t="s">
        <v>33</v>
      </c>
      <c r="H7" s="49" t="s">
        <v>58</v>
      </c>
      <c r="I7" s="46" t="s">
        <v>29</v>
      </c>
    </row>
    <row r="8" spans="1:11" ht="25.5" x14ac:dyDescent="0.2">
      <c r="A8" s="43">
        <v>4</v>
      </c>
      <c r="B8" s="49" t="s">
        <v>57</v>
      </c>
      <c r="C8" s="43" t="s">
        <v>27</v>
      </c>
      <c r="D8" s="43">
        <v>13</v>
      </c>
      <c r="E8" s="43">
        <v>0</v>
      </c>
      <c r="F8" s="43">
        <v>1</v>
      </c>
      <c r="G8" s="50" t="s">
        <v>33</v>
      </c>
      <c r="H8" s="49" t="s">
        <v>58</v>
      </c>
      <c r="I8" s="46" t="s">
        <v>29</v>
      </c>
    </row>
    <row r="9" spans="1:11" x14ac:dyDescent="0.2">
      <c r="A9" s="43">
        <v>5</v>
      </c>
      <c r="B9" s="44" t="s">
        <v>36</v>
      </c>
      <c r="C9" s="43" t="s">
        <v>27</v>
      </c>
      <c r="D9" s="43">
        <v>13</v>
      </c>
      <c r="E9" s="43">
        <v>0</v>
      </c>
      <c r="F9" s="43">
        <v>1</v>
      </c>
      <c r="G9" s="50" t="s">
        <v>33</v>
      </c>
      <c r="H9" s="49" t="s">
        <v>58</v>
      </c>
      <c r="I9" s="46" t="s">
        <v>29</v>
      </c>
    </row>
    <row r="10" spans="1:11" x14ac:dyDescent="0.2">
      <c r="A10" s="43">
        <v>6</v>
      </c>
      <c r="B10" s="44" t="s">
        <v>37</v>
      </c>
      <c r="C10" s="43" t="s">
        <v>27</v>
      </c>
      <c r="D10" s="43">
        <v>13</v>
      </c>
      <c r="E10" s="43">
        <v>0</v>
      </c>
      <c r="F10" s="43">
        <v>1</v>
      </c>
      <c r="G10" s="50" t="s">
        <v>33</v>
      </c>
      <c r="H10" s="49" t="s">
        <v>58</v>
      </c>
      <c r="I10" s="46" t="s">
        <v>29</v>
      </c>
    </row>
    <row r="11" spans="1:11" x14ac:dyDescent="0.2">
      <c r="A11" s="43">
        <v>7</v>
      </c>
      <c r="B11" s="44" t="s">
        <v>38</v>
      </c>
      <c r="C11" s="43" t="s">
        <v>27</v>
      </c>
      <c r="D11" s="43">
        <v>13</v>
      </c>
      <c r="E11" s="43">
        <v>0</v>
      </c>
      <c r="F11" s="43">
        <v>1</v>
      </c>
      <c r="G11" s="50" t="s">
        <v>33</v>
      </c>
      <c r="H11" s="49" t="s">
        <v>58</v>
      </c>
      <c r="I11" s="44" t="s">
        <v>29</v>
      </c>
      <c r="K11" s="47"/>
    </row>
    <row r="12" spans="1:11" ht="51" hidden="1" x14ac:dyDescent="0.2">
      <c r="A12" s="43">
        <v>8</v>
      </c>
      <c r="B12" s="44" t="s">
        <v>31</v>
      </c>
      <c r="C12" s="43" t="s">
        <v>30</v>
      </c>
      <c r="D12" s="43">
        <v>13</v>
      </c>
      <c r="E12" s="43">
        <v>1</v>
      </c>
      <c r="F12" s="43">
        <v>-2</v>
      </c>
      <c r="G12" s="45" t="s">
        <v>28</v>
      </c>
      <c r="H12" s="49" t="s">
        <v>58</v>
      </c>
      <c r="I12" s="44" t="s">
        <v>29</v>
      </c>
    </row>
    <row r="13" spans="1:11" ht="51" hidden="1" x14ac:dyDescent="0.2">
      <c r="A13" s="43">
        <v>9</v>
      </c>
      <c r="B13" s="44" t="s">
        <v>32</v>
      </c>
      <c r="C13" s="43" t="s">
        <v>30</v>
      </c>
      <c r="D13" s="43">
        <v>13</v>
      </c>
      <c r="E13" s="43">
        <v>1</v>
      </c>
      <c r="F13" s="43">
        <v>-5</v>
      </c>
      <c r="G13" s="45" t="s">
        <v>28</v>
      </c>
      <c r="H13" s="49" t="s">
        <v>58</v>
      </c>
      <c r="I13" s="44" t="s">
        <v>29</v>
      </c>
    </row>
    <row r="14" spans="1:11" ht="51" hidden="1" x14ac:dyDescent="0.2">
      <c r="A14" s="43">
        <v>10</v>
      </c>
      <c r="B14" s="44" t="s">
        <v>31</v>
      </c>
      <c r="C14" s="43" t="s">
        <v>30</v>
      </c>
      <c r="D14" s="43">
        <v>13</v>
      </c>
      <c r="E14" s="43">
        <v>1</v>
      </c>
      <c r="F14" s="43">
        <v>-8</v>
      </c>
      <c r="G14" s="45" t="s">
        <v>28</v>
      </c>
      <c r="H14" s="49" t="s">
        <v>58</v>
      </c>
      <c r="I14" s="44" t="s">
        <v>29</v>
      </c>
    </row>
    <row r="15" spans="1:11" x14ac:dyDescent="0.2">
      <c r="A15" s="43">
        <v>8</v>
      </c>
      <c r="B15" s="44" t="s">
        <v>39</v>
      </c>
      <c r="C15" s="43" t="s">
        <v>27</v>
      </c>
      <c r="D15" s="43">
        <v>13</v>
      </c>
      <c r="E15" s="43">
        <v>0</v>
      </c>
      <c r="F15" s="43">
        <v>1</v>
      </c>
      <c r="G15" s="50" t="s">
        <v>33</v>
      </c>
      <c r="H15" s="49" t="s">
        <v>58</v>
      </c>
      <c r="I15" s="44" t="s">
        <v>29</v>
      </c>
    </row>
    <row r="16" spans="1:11" x14ac:dyDescent="0.2">
      <c r="A16" s="43">
        <v>9</v>
      </c>
      <c r="B16" s="44" t="s">
        <v>18</v>
      </c>
      <c r="C16" s="43" t="s">
        <v>27</v>
      </c>
      <c r="D16" s="43">
        <v>3</v>
      </c>
      <c r="E16" s="53" t="s">
        <v>60</v>
      </c>
      <c r="F16" s="43">
        <v>1</v>
      </c>
      <c r="G16" s="50" t="s">
        <v>33</v>
      </c>
      <c r="H16" s="49" t="s">
        <v>67</v>
      </c>
      <c r="I16" s="44" t="s">
        <v>29</v>
      </c>
    </row>
    <row r="17" spans="1:9" x14ac:dyDescent="0.2">
      <c r="A17" s="43">
        <v>10</v>
      </c>
      <c r="B17" s="9" t="s">
        <v>40</v>
      </c>
      <c r="C17" s="43" t="s">
        <v>27</v>
      </c>
      <c r="D17" s="43">
        <v>3</v>
      </c>
      <c r="E17" s="53" t="s">
        <v>60</v>
      </c>
      <c r="F17" s="43">
        <v>1</v>
      </c>
      <c r="G17" s="50" t="s">
        <v>33</v>
      </c>
      <c r="H17" s="49" t="s">
        <v>64</v>
      </c>
      <c r="I17" s="44" t="s">
        <v>29</v>
      </c>
    </row>
    <row r="18" spans="1:9" x14ac:dyDescent="0.2">
      <c r="A18" s="43">
        <v>11</v>
      </c>
      <c r="B18" s="9" t="s">
        <v>61</v>
      </c>
      <c r="C18" s="43" t="s">
        <v>27</v>
      </c>
      <c r="D18" s="43">
        <v>3</v>
      </c>
      <c r="E18" s="53" t="s">
        <v>60</v>
      </c>
      <c r="F18" s="43">
        <v>1</v>
      </c>
      <c r="G18" s="50" t="s">
        <v>33</v>
      </c>
      <c r="H18" s="49" t="s">
        <v>65</v>
      </c>
      <c r="I18" s="44" t="s">
        <v>29</v>
      </c>
    </row>
    <row r="19" spans="1:9" ht="63.75" x14ac:dyDescent="0.2">
      <c r="A19" s="43">
        <v>12</v>
      </c>
      <c r="B19" s="9" t="s">
        <v>62</v>
      </c>
      <c r="C19" s="43" t="s">
        <v>27</v>
      </c>
      <c r="D19" s="43">
        <v>3</v>
      </c>
      <c r="E19" s="53" t="s">
        <v>60</v>
      </c>
      <c r="F19" s="43">
        <v>1</v>
      </c>
      <c r="G19" s="50" t="s">
        <v>33</v>
      </c>
      <c r="H19" s="49" t="s">
        <v>66</v>
      </c>
      <c r="I19" s="44" t="s">
        <v>29</v>
      </c>
    </row>
    <row r="20" spans="1:9" ht="25.5" x14ac:dyDescent="0.2">
      <c r="A20" s="43">
        <v>13</v>
      </c>
      <c r="B20" s="9" t="s">
        <v>63</v>
      </c>
      <c r="C20" s="43" t="s">
        <v>27</v>
      </c>
      <c r="D20" s="43">
        <v>3</v>
      </c>
      <c r="E20" s="53" t="s">
        <v>60</v>
      </c>
      <c r="F20" s="43">
        <v>1</v>
      </c>
      <c r="G20" s="50" t="s">
        <v>33</v>
      </c>
      <c r="H20" s="49" t="s">
        <v>68</v>
      </c>
      <c r="I20" s="44" t="s">
        <v>29</v>
      </c>
    </row>
    <row r="21" spans="1:9" ht="25.5" x14ac:dyDescent="0.2">
      <c r="A21" s="43">
        <v>14</v>
      </c>
      <c r="B21" s="9" t="s">
        <v>43</v>
      </c>
      <c r="C21" s="43" t="s">
        <v>27</v>
      </c>
      <c r="D21" s="43">
        <v>3</v>
      </c>
      <c r="E21" s="53" t="s">
        <v>60</v>
      </c>
      <c r="F21" s="43">
        <v>1</v>
      </c>
      <c r="G21" s="50" t="s">
        <v>33</v>
      </c>
      <c r="H21" s="49" t="s">
        <v>69</v>
      </c>
      <c r="I21" s="44" t="s">
        <v>29</v>
      </c>
    </row>
    <row r="22" spans="1:9" ht="38.25" x14ac:dyDescent="0.2">
      <c r="A22" s="55">
        <v>15</v>
      </c>
      <c r="B22" s="54" t="s">
        <v>42</v>
      </c>
      <c r="C22" s="43" t="s">
        <v>27</v>
      </c>
      <c r="D22" s="43">
        <v>3</v>
      </c>
      <c r="E22" s="43">
        <v>3</v>
      </c>
      <c r="F22" s="43">
        <v>1</v>
      </c>
      <c r="G22" s="50" t="s">
        <v>33</v>
      </c>
      <c r="H22" s="44" t="s">
        <v>77</v>
      </c>
      <c r="I22" s="44" t="s">
        <v>29</v>
      </c>
    </row>
    <row r="23" spans="1:9" ht="39" customHeight="1" x14ac:dyDescent="0.2">
      <c r="A23" s="43">
        <v>16</v>
      </c>
      <c r="B23" s="9" t="s">
        <v>70</v>
      </c>
      <c r="C23" s="43" t="s">
        <v>27</v>
      </c>
      <c r="D23" s="43">
        <v>3</v>
      </c>
      <c r="E23" s="43">
        <v>3</v>
      </c>
      <c r="F23" s="43">
        <v>1</v>
      </c>
      <c r="G23" s="50" t="s">
        <v>33</v>
      </c>
      <c r="H23" s="44" t="s">
        <v>78</v>
      </c>
      <c r="I23" s="44" t="s">
        <v>29</v>
      </c>
    </row>
    <row r="24" spans="1:9" x14ac:dyDescent="0.2">
      <c r="A24" s="43">
        <v>17</v>
      </c>
      <c r="B24" s="9" t="s">
        <v>71</v>
      </c>
      <c r="C24" s="43" t="s">
        <v>27</v>
      </c>
      <c r="D24" s="43">
        <v>3</v>
      </c>
      <c r="E24" s="43">
        <v>3</v>
      </c>
      <c r="F24" s="43">
        <v>1</v>
      </c>
      <c r="G24" s="50" t="s">
        <v>33</v>
      </c>
      <c r="H24" s="44" t="s">
        <v>76</v>
      </c>
      <c r="I24" s="44" t="s">
        <v>29</v>
      </c>
    </row>
    <row r="25" spans="1:9" x14ac:dyDescent="0.2">
      <c r="A25" s="43">
        <v>18</v>
      </c>
      <c r="B25" s="9" t="s">
        <v>72</v>
      </c>
      <c r="C25" s="43" t="s">
        <v>27</v>
      </c>
      <c r="D25" s="43">
        <v>3</v>
      </c>
      <c r="E25" s="43">
        <v>3</v>
      </c>
      <c r="F25" s="43">
        <v>1</v>
      </c>
      <c r="G25" s="50" t="s">
        <v>33</v>
      </c>
      <c r="H25" s="44" t="s">
        <v>75</v>
      </c>
      <c r="I25" s="44" t="s">
        <v>29</v>
      </c>
    </row>
    <row r="26" spans="1:9" x14ac:dyDescent="0.2">
      <c r="A26" s="43">
        <v>19</v>
      </c>
      <c r="B26" s="9" t="s">
        <v>73</v>
      </c>
      <c r="C26" s="43" t="s">
        <v>27</v>
      </c>
      <c r="D26" s="43">
        <v>3</v>
      </c>
      <c r="E26" s="43">
        <v>3</v>
      </c>
      <c r="F26" s="43">
        <v>1</v>
      </c>
      <c r="G26" s="50" t="s">
        <v>33</v>
      </c>
      <c r="H26" s="44" t="s">
        <v>76</v>
      </c>
      <c r="I26" s="44" t="s">
        <v>29</v>
      </c>
    </row>
    <row r="27" spans="1:9" ht="24" customHeight="1" x14ac:dyDescent="0.2">
      <c r="A27" s="43">
        <v>20</v>
      </c>
      <c r="B27" s="9" t="s">
        <v>74</v>
      </c>
      <c r="C27" s="43" t="s">
        <v>27</v>
      </c>
      <c r="D27" s="43">
        <v>3</v>
      </c>
      <c r="E27" s="43">
        <v>3</v>
      </c>
      <c r="F27" s="43">
        <v>1</v>
      </c>
      <c r="G27" s="50" t="s">
        <v>33</v>
      </c>
      <c r="H27" s="49" t="s">
        <v>69</v>
      </c>
      <c r="I27" s="44" t="s">
        <v>29</v>
      </c>
    </row>
    <row r="28" spans="1:9" ht="25.5" x14ac:dyDescent="0.2">
      <c r="A28" s="43">
        <v>21</v>
      </c>
      <c r="B28" s="51" t="s">
        <v>79</v>
      </c>
      <c r="C28" s="43" t="s">
        <v>27</v>
      </c>
      <c r="D28" s="43">
        <v>3</v>
      </c>
      <c r="E28" s="43">
        <v>3</v>
      </c>
      <c r="F28" s="43">
        <v>1</v>
      </c>
      <c r="G28" s="50" t="s">
        <v>33</v>
      </c>
      <c r="H28" s="49" t="s">
        <v>82</v>
      </c>
      <c r="I28" s="44" t="s">
        <v>29</v>
      </c>
    </row>
    <row r="29" spans="1:9" ht="25.5" x14ac:dyDescent="0.2">
      <c r="A29" s="43">
        <v>22</v>
      </c>
      <c r="B29" s="51" t="s">
        <v>80</v>
      </c>
      <c r="C29" s="43" t="s">
        <v>27</v>
      </c>
      <c r="D29" s="43">
        <v>3</v>
      </c>
      <c r="E29" s="43">
        <v>3</v>
      </c>
      <c r="F29" s="43">
        <v>1</v>
      </c>
      <c r="G29" s="50" t="s">
        <v>33</v>
      </c>
      <c r="H29" s="49" t="s">
        <v>82</v>
      </c>
      <c r="I29" s="44" t="s">
        <v>29</v>
      </c>
    </row>
    <row r="30" spans="1:9" ht="25.5" x14ac:dyDescent="0.2">
      <c r="A30" s="43">
        <v>23</v>
      </c>
      <c r="B30" s="51" t="s">
        <v>81</v>
      </c>
      <c r="C30" s="43" t="s">
        <v>27</v>
      </c>
      <c r="D30" s="43">
        <v>3</v>
      </c>
      <c r="E30" s="43">
        <v>3</v>
      </c>
      <c r="F30" s="43">
        <v>1</v>
      </c>
      <c r="G30" s="50" t="s">
        <v>33</v>
      </c>
      <c r="H30" s="49" t="s">
        <v>83</v>
      </c>
      <c r="I30" s="44" t="s">
        <v>29</v>
      </c>
    </row>
    <row r="31" spans="1:9" x14ac:dyDescent="0.2">
      <c r="A31" s="43">
        <v>24</v>
      </c>
      <c r="B31" s="51" t="s">
        <v>87</v>
      </c>
      <c r="C31" s="43" t="s">
        <v>30</v>
      </c>
      <c r="D31" s="43">
        <v>3</v>
      </c>
      <c r="E31" s="43">
        <v>3</v>
      </c>
      <c r="F31" s="43">
        <v>1</v>
      </c>
      <c r="G31" s="50" t="s">
        <v>28</v>
      </c>
      <c r="H31" s="51" t="s">
        <v>84</v>
      </c>
      <c r="I31" s="44" t="s">
        <v>29</v>
      </c>
    </row>
    <row r="32" spans="1:9" x14ac:dyDescent="0.2">
      <c r="A32" s="43">
        <v>25</v>
      </c>
      <c r="B32" s="51" t="s">
        <v>85</v>
      </c>
      <c r="C32" s="43" t="s">
        <v>30</v>
      </c>
      <c r="D32" s="43">
        <v>3</v>
      </c>
      <c r="E32" s="43">
        <v>3</v>
      </c>
      <c r="F32" s="43">
        <v>1</v>
      </c>
      <c r="G32" s="50" t="s">
        <v>28</v>
      </c>
      <c r="H32" s="51" t="s">
        <v>85</v>
      </c>
      <c r="I32" s="44" t="s">
        <v>29</v>
      </c>
    </row>
    <row r="33" spans="1:9" x14ac:dyDescent="0.2">
      <c r="A33" s="43">
        <v>26</v>
      </c>
      <c r="B33" s="51" t="s">
        <v>86</v>
      </c>
      <c r="C33" s="43" t="s">
        <v>30</v>
      </c>
      <c r="D33" s="43">
        <v>3</v>
      </c>
      <c r="E33" s="43">
        <v>3</v>
      </c>
      <c r="F33" s="43">
        <v>1</v>
      </c>
      <c r="G33" s="50" t="s">
        <v>28</v>
      </c>
      <c r="H33" s="51" t="s">
        <v>86</v>
      </c>
      <c r="I33" s="44" t="s">
        <v>29</v>
      </c>
    </row>
    <row r="34" spans="1:9" x14ac:dyDescent="0.2">
      <c r="A34" s="43">
        <v>27</v>
      </c>
      <c r="B34" s="51"/>
      <c r="C34" s="43" t="s">
        <v>30</v>
      </c>
      <c r="D34" s="43">
        <v>3</v>
      </c>
      <c r="E34" s="43">
        <v>3</v>
      </c>
      <c r="F34" s="43">
        <v>1</v>
      </c>
      <c r="G34" s="50" t="s">
        <v>28</v>
      </c>
      <c r="H34" s="49"/>
      <c r="I34" s="44" t="s">
        <v>29</v>
      </c>
    </row>
  </sheetData>
  <sortState xmlns:xlrd2="http://schemas.microsoft.com/office/spreadsheetml/2017/richdata2" ref="A5:H33">
    <sortCondition ref="E5"/>
    <sortCondition ref="C5"/>
  </sortState>
  <conditionalFormatting sqref="A4:I4 C18:D20 A18:A27 A5:H15 C22:H22 C21 A17:D17 I8:I32 E17:F20 A16:F16 H16:H21 B23:H27 A35:H137 A28:H32">
    <cfRule type="expression" dxfId="44" priority="70" stopIfTrue="1">
      <formula>$C4="Done"</formula>
    </cfRule>
    <cfRule type="expression" dxfId="43" priority="71" stopIfTrue="1">
      <formula>$C4="Ongoing"</formula>
    </cfRule>
    <cfRule type="expression" dxfId="42" priority="72" stopIfTrue="1">
      <formula>$C4="Removed"</formula>
    </cfRule>
  </conditionalFormatting>
  <conditionalFormatting sqref="I5">
    <cfRule type="expression" dxfId="41" priority="64" stopIfTrue="1">
      <formula>$C5="Done"</formula>
    </cfRule>
    <cfRule type="expression" dxfId="40" priority="65" stopIfTrue="1">
      <formula>$C5="Ongoing"</formula>
    </cfRule>
    <cfRule type="expression" dxfId="39" priority="66" stopIfTrue="1">
      <formula>$C5="Removed"</formula>
    </cfRule>
  </conditionalFormatting>
  <conditionalFormatting sqref="I6">
    <cfRule type="expression" dxfId="38" priority="37" stopIfTrue="1">
      <formula>$C6="Done"</formula>
    </cfRule>
    <cfRule type="expression" dxfId="37" priority="38" stopIfTrue="1">
      <formula>$C6="Ongoing"</formula>
    </cfRule>
    <cfRule type="expression" dxfId="36" priority="39" stopIfTrue="1">
      <formula>$C6="Removed"</formula>
    </cfRule>
  </conditionalFormatting>
  <conditionalFormatting sqref="I7">
    <cfRule type="expression" dxfId="35" priority="34" stopIfTrue="1">
      <formula>$C7="Done"</formula>
    </cfRule>
    <cfRule type="expression" dxfId="34" priority="35" stopIfTrue="1">
      <formula>$C7="Ongoing"</formula>
    </cfRule>
    <cfRule type="expression" dxfId="33" priority="36" stopIfTrue="1">
      <formula>$C7="Removed"</formula>
    </cfRule>
  </conditionalFormatting>
  <conditionalFormatting sqref="B18:B20">
    <cfRule type="expression" dxfId="32" priority="31" stopIfTrue="1">
      <formula>$C18="Done"</formula>
    </cfRule>
    <cfRule type="expression" dxfId="31" priority="32" stopIfTrue="1">
      <formula>$C18="Ongoing"</formula>
    </cfRule>
    <cfRule type="expression" dxfId="30" priority="33" stopIfTrue="1">
      <formula>$C18="Removed"</formula>
    </cfRule>
  </conditionalFormatting>
  <conditionalFormatting sqref="B22">
    <cfRule type="expression" dxfId="29" priority="164" stopIfTrue="1">
      <formula>$C21="Done"</formula>
    </cfRule>
    <cfRule type="expression" dxfId="28" priority="165" stopIfTrue="1">
      <formula>$C21="Ongoing"</formula>
    </cfRule>
    <cfRule type="expression" dxfId="27" priority="166" stopIfTrue="1">
      <formula>$C21="Removed"</formula>
    </cfRule>
  </conditionalFormatting>
  <conditionalFormatting sqref="B21">
    <cfRule type="expression" dxfId="26" priority="25" stopIfTrue="1">
      <formula>$C21="Done"</formula>
    </cfRule>
    <cfRule type="expression" dxfId="25" priority="26" stopIfTrue="1">
      <formula>$C21="Ongoing"</formula>
    </cfRule>
    <cfRule type="expression" dxfId="24" priority="27" stopIfTrue="1">
      <formula>$C21="Removed"</formula>
    </cfRule>
  </conditionalFormatting>
  <conditionalFormatting sqref="D21 F21">
    <cfRule type="expression" dxfId="23" priority="22" stopIfTrue="1">
      <formula>$C21="Done"</formula>
    </cfRule>
    <cfRule type="expression" dxfId="22" priority="23" stopIfTrue="1">
      <formula>$C21="Ongoing"</formula>
    </cfRule>
    <cfRule type="expression" dxfId="21" priority="24" stopIfTrue="1">
      <formula>$C21="Removed"</formula>
    </cfRule>
  </conditionalFormatting>
  <conditionalFormatting sqref="E21">
    <cfRule type="expression" dxfId="20" priority="19" stopIfTrue="1">
      <formula>$C21="Done"</formula>
    </cfRule>
    <cfRule type="expression" dxfId="19" priority="20" stopIfTrue="1">
      <formula>$C21="Ongoing"</formula>
    </cfRule>
    <cfRule type="expression" dxfId="18" priority="21" stopIfTrue="1">
      <formula>$C21="Removed"</formula>
    </cfRule>
  </conditionalFormatting>
  <conditionalFormatting sqref="G16:G21">
    <cfRule type="expression" dxfId="17" priority="16" stopIfTrue="1">
      <formula>$C16="Done"</formula>
    </cfRule>
    <cfRule type="expression" dxfId="16" priority="17" stopIfTrue="1">
      <formula>$C16="Ongoing"</formula>
    </cfRule>
    <cfRule type="expression" dxfId="15" priority="18" stopIfTrue="1">
      <formula>$C16="Removed"</formula>
    </cfRule>
  </conditionalFormatting>
  <conditionalFormatting sqref="A33:G33 I33">
    <cfRule type="expression" dxfId="14" priority="13" stopIfTrue="1">
      <formula>$C33="Done"</formula>
    </cfRule>
    <cfRule type="expression" dxfId="13" priority="14" stopIfTrue="1">
      <formula>$C33="Ongoing"</formula>
    </cfRule>
    <cfRule type="expression" dxfId="12" priority="15" stopIfTrue="1">
      <formula>$C33="Removed"</formula>
    </cfRule>
  </conditionalFormatting>
  <conditionalFormatting sqref="A34:I34">
    <cfRule type="expression" dxfId="11" priority="10" stopIfTrue="1">
      <formula>$C34="Done"</formula>
    </cfRule>
    <cfRule type="expression" dxfId="10" priority="11" stopIfTrue="1">
      <formula>$C34="Ongoing"</formula>
    </cfRule>
    <cfRule type="expression" dxfId="9" priority="12" stopIfTrue="1">
      <formula>$C34="Removed"</formula>
    </cfRule>
  </conditionalFormatting>
  <conditionalFormatting sqref="H33">
    <cfRule type="expression" dxfId="2" priority="1" stopIfTrue="1">
      <formula>$C33="Done"</formula>
    </cfRule>
    <cfRule type="expression" dxfId="1" priority="2" stopIfTrue="1">
      <formula>$C33="Ongoing"</formula>
    </cfRule>
    <cfRule type="expression" dxfId="0" priority="3" stopIfTrue="1">
      <formula>$C33="Removed"</formula>
    </cfRule>
  </conditionalFormatting>
  <dataValidations count="1">
    <dataValidation type="list" allowBlank="1" showInputMessage="1" sqref="C65564:C65673 IY65564:IY65673 SU65564:SU65673 ACQ65564:ACQ65673 AMM65564:AMM65673 AWI65564:AWI65673 BGE65564:BGE65673 BQA65564:BQA65673 BZW65564:BZW65673 CJS65564:CJS65673 CTO65564:CTO65673 DDK65564:DDK65673 DNG65564:DNG65673 DXC65564:DXC65673 EGY65564:EGY65673 EQU65564:EQU65673 FAQ65564:FAQ65673 FKM65564:FKM65673 FUI65564:FUI65673 GEE65564:GEE65673 GOA65564:GOA65673 GXW65564:GXW65673 HHS65564:HHS65673 HRO65564:HRO65673 IBK65564:IBK65673 ILG65564:ILG65673 IVC65564:IVC65673 JEY65564:JEY65673 JOU65564:JOU65673 JYQ65564:JYQ65673 KIM65564:KIM65673 KSI65564:KSI65673 LCE65564:LCE65673 LMA65564:LMA65673 LVW65564:LVW65673 MFS65564:MFS65673 MPO65564:MPO65673 MZK65564:MZK65673 NJG65564:NJG65673 NTC65564:NTC65673 OCY65564:OCY65673 OMU65564:OMU65673 OWQ65564:OWQ65673 PGM65564:PGM65673 PQI65564:PQI65673 QAE65564:QAE65673 QKA65564:QKA65673 QTW65564:QTW65673 RDS65564:RDS65673 RNO65564:RNO65673 RXK65564:RXK65673 SHG65564:SHG65673 SRC65564:SRC65673 TAY65564:TAY65673 TKU65564:TKU65673 TUQ65564:TUQ65673 UEM65564:UEM65673 UOI65564:UOI65673 UYE65564:UYE65673 VIA65564:VIA65673 VRW65564:VRW65673 WBS65564:WBS65673 WLO65564:WLO65673 WVK65564:WVK65673 C131100:C131209 IY131100:IY131209 SU131100:SU131209 ACQ131100:ACQ131209 AMM131100:AMM131209 AWI131100:AWI131209 BGE131100:BGE131209 BQA131100:BQA131209 BZW131100:BZW131209 CJS131100:CJS131209 CTO131100:CTO131209 DDK131100:DDK131209 DNG131100:DNG131209 DXC131100:DXC131209 EGY131100:EGY131209 EQU131100:EQU131209 FAQ131100:FAQ131209 FKM131100:FKM131209 FUI131100:FUI131209 GEE131100:GEE131209 GOA131100:GOA131209 GXW131100:GXW131209 HHS131100:HHS131209 HRO131100:HRO131209 IBK131100:IBK131209 ILG131100:ILG131209 IVC131100:IVC131209 JEY131100:JEY131209 JOU131100:JOU131209 JYQ131100:JYQ131209 KIM131100:KIM131209 KSI131100:KSI131209 LCE131100:LCE131209 LMA131100:LMA131209 LVW131100:LVW131209 MFS131100:MFS131209 MPO131100:MPO131209 MZK131100:MZK131209 NJG131100:NJG131209 NTC131100:NTC131209 OCY131100:OCY131209 OMU131100:OMU131209 OWQ131100:OWQ131209 PGM131100:PGM131209 PQI131100:PQI131209 QAE131100:QAE131209 QKA131100:QKA131209 QTW131100:QTW131209 RDS131100:RDS131209 RNO131100:RNO131209 RXK131100:RXK131209 SHG131100:SHG131209 SRC131100:SRC131209 TAY131100:TAY131209 TKU131100:TKU131209 TUQ131100:TUQ131209 UEM131100:UEM131209 UOI131100:UOI131209 UYE131100:UYE131209 VIA131100:VIA131209 VRW131100:VRW131209 WBS131100:WBS131209 WLO131100:WLO131209 WVK131100:WVK131209 C196636:C196745 IY196636:IY196745 SU196636:SU196745 ACQ196636:ACQ196745 AMM196636:AMM196745 AWI196636:AWI196745 BGE196636:BGE196745 BQA196636:BQA196745 BZW196636:BZW196745 CJS196636:CJS196745 CTO196636:CTO196745 DDK196636:DDK196745 DNG196636:DNG196745 DXC196636:DXC196745 EGY196636:EGY196745 EQU196636:EQU196745 FAQ196636:FAQ196745 FKM196636:FKM196745 FUI196636:FUI196745 GEE196636:GEE196745 GOA196636:GOA196745 GXW196636:GXW196745 HHS196636:HHS196745 HRO196636:HRO196745 IBK196636:IBK196745 ILG196636:ILG196745 IVC196636:IVC196745 JEY196636:JEY196745 JOU196636:JOU196745 JYQ196636:JYQ196745 KIM196636:KIM196745 KSI196636:KSI196745 LCE196636:LCE196745 LMA196636:LMA196745 LVW196636:LVW196745 MFS196636:MFS196745 MPO196636:MPO196745 MZK196636:MZK196745 NJG196636:NJG196745 NTC196636:NTC196745 OCY196636:OCY196745 OMU196636:OMU196745 OWQ196636:OWQ196745 PGM196636:PGM196745 PQI196636:PQI196745 QAE196636:QAE196745 QKA196636:QKA196745 QTW196636:QTW196745 RDS196636:RDS196745 RNO196636:RNO196745 RXK196636:RXK196745 SHG196636:SHG196745 SRC196636:SRC196745 TAY196636:TAY196745 TKU196636:TKU196745 TUQ196636:TUQ196745 UEM196636:UEM196745 UOI196636:UOI196745 UYE196636:UYE196745 VIA196636:VIA196745 VRW196636:VRW196745 WBS196636:WBS196745 WLO196636:WLO196745 WVK196636:WVK196745 C262172:C262281 IY262172:IY262281 SU262172:SU262281 ACQ262172:ACQ262281 AMM262172:AMM262281 AWI262172:AWI262281 BGE262172:BGE262281 BQA262172:BQA262281 BZW262172:BZW262281 CJS262172:CJS262281 CTO262172:CTO262281 DDK262172:DDK262281 DNG262172:DNG262281 DXC262172:DXC262281 EGY262172:EGY262281 EQU262172:EQU262281 FAQ262172:FAQ262281 FKM262172:FKM262281 FUI262172:FUI262281 GEE262172:GEE262281 GOA262172:GOA262281 GXW262172:GXW262281 HHS262172:HHS262281 HRO262172:HRO262281 IBK262172:IBK262281 ILG262172:ILG262281 IVC262172:IVC262281 JEY262172:JEY262281 JOU262172:JOU262281 JYQ262172:JYQ262281 KIM262172:KIM262281 KSI262172:KSI262281 LCE262172:LCE262281 LMA262172:LMA262281 LVW262172:LVW262281 MFS262172:MFS262281 MPO262172:MPO262281 MZK262172:MZK262281 NJG262172:NJG262281 NTC262172:NTC262281 OCY262172:OCY262281 OMU262172:OMU262281 OWQ262172:OWQ262281 PGM262172:PGM262281 PQI262172:PQI262281 QAE262172:QAE262281 QKA262172:QKA262281 QTW262172:QTW262281 RDS262172:RDS262281 RNO262172:RNO262281 RXK262172:RXK262281 SHG262172:SHG262281 SRC262172:SRC262281 TAY262172:TAY262281 TKU262172:TKU262281 TUQ262172:TUQ262281 UEM262172:UEM262281 UOI262172:UOI262281 UYE262172:UYE262281 VIA262172:VIA262281 VRW262172:VRW262281 WBS262172:WBS262281 WLO262172:WLO262281 WVK262172:WVK262281 C327708:C327817 IY327708:IY327817 SU327708:SU327817 ACQ327708:ACQ327817 AMM327708:AMM327817 AWI327708:AWI327817 BGE327708:BGE327817 BQA327708:BQA327817 BZW327708:BZW327817 CJS327708:CJS327817 CTO327708:CTO327817 DDK327708:DDK327817 DNG327708:DNG327817 DXC327708:DXC327817 EGY327708:EGY327817 EQU327708:EQU327817 FAQ327708:FAQ327817 FKM327708:FKM327817 FUI327708:FUI327817 GEE327708:GEE327817 GOA327708:GOA327817 GXW327708:GXW327817 HHS327708:HHS327817 HRO327708:HRO327817 IBK327708:IBK327817 ILG327708:ILG327817 IVC327708:IVC327817 JEY327708:JEY327817 JOU327708:JOU327817 JYQ327708:JYQ327817 KIM327708:KIM327817 KSI327708:KSI327817 LCE327708:LCE327817 LMA327708:LMA327817 LVW327708:LVW327817 MFS327708:MFS327817 MPO327708:MPO327817 MZK327708:MZK327817 NJG327708:NJG327817 NTC327708:NTC327817 OCY327708:OCY327817 OMU327708:OMU327817 OWQ327708:OWQ327817 PGM327708:PGM327817 PQI327708:PQI327817 QAE327708:QAE327817 QKA327708:QKA327817 QTW327708:QTW327817 RDS327708:RDS327817 RNO327708:RNO327817 RXK327708:RXK327817 SHG327708:SHG327817 SRC327708:SRC327817 TAY327708:TAY327817 TKU327708:TKU327817 TUQ327708:TUQ327817 UEM327708:UEM327817 UOI327708:UOI327817 UYE327708:UYE327817 VIA327708:VIA327817 VRW327708:VRW327817 WBS327708:WBS327817 WLO327708:WLO327817 WVK327708:WVK327817 C393244:C393353 IY393244:IY393353 SU393244:SU393353 ACQ393244:ACQ393353 AMM393244:AMM393353 AWI393244:AWI393353 BGE393244:BGE393353 BQA393244:BQA393353 BZW393244:BZW393353 CJS393244:CJS393353 CTO393244:CTO393353 DDK393244:DDK393353 DNG393244:DNG393353 DXC393244:DXC393353 EGY393244:EGY393353 EQU393244:EQU393353 FAQ393244:FAQ393353 FKM393244:FKM393353 FUI393244:FUI393353 GEE393244:GEE393353 GOA393244:GOA393353 GXW393244:GXW393353 HHS393244:HHS393353 HRO393244:HRO393353 IBK393244:IBK393353 ILG393244:ILG393353 IVC393244:IVC393353 JEY393244:JEY393353 JOU393244:JOU393353 JYQ393244:JYQ393353 KIM393244:KIM393353 KSI393244:KSI393353 LCE393244:LCE393353 LMA393244:LMA393353 LVW393244:LVW393353 MFS393244:MFS393353 MPO393244:MPO393353 MZK393244:MZK393353 NJG393244:NJG393353 NTC393244:NTC393353 OCY393244:OCY393353 OMU393244:OMU393353 OWQ393244:OWQ393353 PGM393244:PGM393353 PQI393244:PQI393353 QAE393244:QAE393353 QKA393244:QKA393353 QTW393244:QTW393353 RDS393244:RDS393353 RNO393244:RNO393353 RXK393244:RXK393353 SHG393244:SHG393353 SRC393244:SRC393353 TAY393244:TAY393353 TKU393244:TKU393353 TUQ393244:TUQ393353 UEM393244:UEM393353 UOI393244:UOI393353 UYE393244:UYE393353 VIA393244:VIA393353 VRW393244:VRW393353 WBS393244:WBS393353 WLO393244:WLO393353 WVK393244:WVK393353 C458780:C458889 IY458780:IY458889 SU458780:SU458889 ACQ458780:ACQ458889 AMM458780:AMM458889 AWI458780:AWI458889 BGE458780:BGE458889 BQA458780:BQA458889 BZW458780:BZW458889 CJS458780:CJS458889 CTO458780:CTO458889 DDK458780:DDK458889 DNG458780:DNG458889 DXC458780:DXC458889 EGY458780:EGY458889 EQU458780:EQU458889 FAQ458780:FAQ458889 FKM458780:FKM458889 FUI458780:FUI458889 GEE458780:GEE458889 GOA458780:GOA458889 GXW458780:GXW458889 HHS458780:HHS458889 HRO458780:HRO458889 IBK458780:IBK458889 ILG458780:ILG458889 IVC458780:IVC458889 JEY458780:JEY458889 JOU458780:JOU458889 JYQ458780:JYQ458889 KIM458780:KIM458889 KSI458780:KSI458889 LCE458780:LCE458889 LMA458780:LMA458889 LVW458780:LVW458889 MFS458780:MFS458889 MPO458780:MPO458889 MZK458780:MZK458889 NJG458780:NJG458889 NTC458780:NTC458889 OCY458780:OCY458889 OMU458780:OMU458889 OWQ458780:OWQ458889 PGM458780:PGM458889 PQI458780:PQI458889 QAE458780:QAE458889 QKA458780:QKA458889 QTW458780:QTW458889 RDS458780:RDS458889 RNO458780:RNO458889 RXK458780:RXK458889 SHG458780:SHG458889 SRC458780:SRC458889 TAY458780:TAY458889 TKU458780:TKU458889 TUQ458780:TUQ458889 UEM458780:UEM458889 UOI458780:UOI458889 UYE458780:UYE458889 VIA458780:VIA458889 VRW458780:VRW458889 WBS458780:WBS458889 WLO458780:WLO458889 WVK458780:WVK458889 C524316:C524425 IY524316:IY524425 SU524316:SU524425 ACQ524316:ACQ524425 AMM524316:AMM524425 AWI524316:AWI524425 BGE524316:BGE524425 BQA524316:BQA524425 BZW524316:BZW524425 CJS524316:CJS524425 CTO524316:CTO524425 DDK524316:DDK524425 DNG524316:DNG524425 DXC524316:DXC524425 EGY524316:EGY524425 EQU524316:EQU524425 FAQ524316:FAQ524425 FKM524316:FKM524425 FUI524316:FUI524425 GEE524316:GEE524425 GOA524316:GOA524425 GXW524316:GXW524425 HHS524316:HHS524425 HRO524316:HRO524425 IBK524316:IBK524425 ILG524316:ILG524425 IVC524316:IVC524425 JEY524316:JEY524425 JOU524316:JOU524425 JYQ524316:JYQ524425 KIM524316:KIM524425 KSI524316:KSI524425 LCE524316:LCE524425 LMA524316:LMA524425 LVW524316:LVW524425 MFS524316:MFS524425 MPO524316:MPO524425 MZK524316:MZK524425 NJG524316:NJG524425 NTC524316:NTC524425 OCY524316:OCY524425 OMU524316:OMU524425 OWQ524316:OWQ524425 PGM524316:PGM524425 PQI524316:PQI524425 QAE524316:QAE524425 QKA524316:QKA524425 QTW524316:QTW524425 RDS524316:RDS524425 RNO524316:RNO524425 RXK524316:RXK524425 SHG524316:SHG524425 SRC524316:SRC524425 TAY524316:TAY524425 TKU524316:TKU524425 TUQ524316:TUQ524425 UEM524316:UEM524425 UOI524316:UOI524425 UYE524316:UYE524425 VIA524316:VIA524425 VRW524316:VRW524425 WBS524316:WBS524425 WLO524316:WLO524425 WVK524316:WVK524425 C589852:C589961 IY589852:IY589961 SU589852:SU589961 ACQ589852:ACQ589961 AMM589852:AMM589961 AWI589852:AWI589961 BGE589852:BGE589961 BQA589852:BQA589961 BZW589852:BZW589961 CJS589852:CJS589961 CTO589852:CTO589961 DDK589852:DDK589961 DNG589852:DNG589961 DXC589852:DXC589961 EGY589852:EGY589961 EQU589852:EQU589961 FAQ589852:FAQ589961 FKM589852:FKM589961 FUI589852:FUI589961 GEE589852:GEE589961 GOA589852:GOA589961 GXW589852:GXW589961 HHS589852:HHS589961 HRO589852:HRO589961 IBK589852:IBK589961 ILG589852:ILG589961 IVC589852:IVC589961 JEY589852:JEY589961 JOU589852:JOU589961 JYQ589852:JYQ589961 KIM589852:KIM589961 KSI589852:KSI589961 LCE589852:LCE589961 LMA589852:LMA589961 LVW589852:LVW589961 MFS589852:MFS589961 MPO589852:MPO589961 MZK589852:MZK589961 NJG589852:NJG589961 NTC589852:NTC589961 OCY589852:OCY589961 OMU589852:OMU589961 OWQ589852:OWQ589961 PGM589852:PGM589961 PQI589852:PQI589961 QAE589852:QAE589961 QKA589852:QKA589961 QTW589852:QTW589961 RDS589852:RDS589961 RNO589852:RNO589961 RXK589852:RXK589961 SHG589852:SHG589961 SRC589852:SRC589961 TAY589852:TAY589961 TKU589852:TKU589961 TUQ589852:TUQ589961 UEM589852:UEM589961 UOI589852:UOI589961 UYE589852:UYE589961 VIA589852:VIA589961 VRW589852:VRW589961 WBS589852:WBS589961 WLO589852:WLO589961 WVK589852:WVK589961 C655388:C655497 IY655388:IY655497 SU655388:SU655497 ACQ655388:ACQ655497 AMM655388:AMM655497 AWI655388:AWI655497 BGE655388:BGE655497 BQA655388:BQA655497 BZW655388:BZW655497 CJS655388:CJS655497 CTO655388:CTO655497 DDK655388:DDK655497 DNG655388:DNG655497 DXC655388:DXC655497 EGY655388:EGY655497 EQU655388:EQU655497 FAQ655388:FAQ655497 FKM655388:FKM655497 FUI655388:FUI655497 GEE655388:GEE655497 GOA655388:GOA655497 GXW655388:GXW655497 HHS655388:HHS655497 HRO655388:HRO655497 IBK655388:IBK655497 ILG655388:ILG655497 IVC655388:IVC655497 JEY655388:JEY655497 JOU655388:JOU655497 JYQ655388:JYQ655497 KIM655388:KIM655497 KSI655388:KSI655497 LCE655388:LCE655497 LMA655388:LMA655497 LVW655388:LVW655497 MFS655388:MFS655497 MPO655388:MPO655497 MZK655388:MZK655497 NJG655388:NJG655497 NTC655388:NTC655497 OCY655388:OCY655497 OMU655388:OMU655497 OWQ655388:OWQ655497 PGM655388:PGM655497 PQI655388:PQI655497 QAE655388:QAE655497 QKA655388:QKA655497 QTW655388:QTW655497 RDS655388:RDS655497 RNO655388:RNO655497 RXK655388:RXK655497 SHG655388:SHG655497 SRC655388:SRC655497 TAY655388:TAY655497 TKU655388:TKU655497 TUQ655388:TUQ655497 UEM655388:UEM655497 UOI655388:UOI655497 UYE655388:UYE655497 VIA655388:VIA655497 VRW655388:VRW655497 WBS655388:WBS655497 WLO655388:WLO655497 WVK655388:WVK655497 C720924:C721033 IY720924:IY721033 SU720924:SU721033 ACQ720924:ACQ721033 AMM720924:AMM721033 AWI720924:AWI721033 BGE720924:BGE721033 BQA720924:BQA721033 BZW720924:BZW721033 CJS720924:CJS721033 CTO720924:CTO721033 DDK720924:DDK721033 DNG720924:DNG721033 DXC720924:DXC721033 EGY720924:EGY721033 EQU720924:EQU721033 FAQ720924:FAQ721033 FKM720924:FKM721033 FUI720924:FUI721033 GEE720924:GEE721033 GOA720924:GOA721033 GXW720924:GXW721033 HHS720924:HHS721033 HRO720924:HRO721033 IBK720924:IBK721033 ILG720924:ILG721033 IVC720924:IVC721033 JEY720924:JEY721033 JOU720924:JOU721033 JYQ720924:JYQ721033 KIM720924:KIM721033 KSI720924:KSI721033 LCE720924:LCE721033 LMA720924:LMA721033 LVW720924:LVW721033 MFS720924:MFS721033 MPO720924:MPO721033 MZK720924:MZK721033 NJG720924:NJG721033 NTC720924:NTC721033 OCY720924:OCY721033 OMU720924:OMU721033 OWQ720924:OWQ721033 PGM720924:PGM721033 PQI720924:PQI721033 QAE720924:QAE721033 QKA720924:QKA721033 QTW720924:QTW721033 RDS720924:RDS721033 RNO720924:RNO721033 RXK720924:RXK721033 SHG720924:SHG721033 SRC720924:SRC721033 TAY720924:TAY721033 TKU720924:TKU721033 TUQ720924:TUQ721033 UEM720924:UEM721033 UOI720924:UOI721033 UYE720924:UYE721033 VIA720924:VIA721033 VRW720924:VRW721033 WBS720924:WBS721033 WLO720924:WLO721033 WVK720924:WVK721033 C786460:C786569 IY786460:IY786569 SU786460:SU786569 ACQ786460:ACQ786569 AMM786460:AMM786569 AWI786460:AWI786569 BGE786460:BGE786569 BQA786460:BQA786569 BZW786460:BZW786569 CJS786460:CJS786569 CTO786460:CTO786569 DDK786460:DDK786569 DNG786460:DNG786569 DXC786460:DXC786569 EGY786460:EGY786569 EQU786460:EQU786569 FAQ786460:FAQ786569 FKM786460:FKM786569 FUI786460:FUI786569 GEE786460:GEE786569 GOA786460:GOA786569 GXW786460:GXW786569 HHS786460:HHS786569 HRO786460:HRO786569 IBK786460:IBK786569 ILG786460:ILG786569 IVC786460:IVC786569 JEY786460:JEY786569 JOU786460:JOU786569 JYQ786460:JYQ786569 KIM786460:KIM786569 KSI786460:KSI786569 LCE786460:LCE786569 LMA786460:LMA786569 LVW786460:LVW786569 MFS786460:MFS786569 MPO786460:MPO786569 MZK786460:MZK786569 NJG786460:NJG786569 NTC786460:NTC786569 OCY786460:OCY786569 OMU786460:OMU786569 OWQ786460:OWQ786569 PGM786460:PGM786569 PQI786460:PQI786569 QAE786460:QAE786569 QKA786460:QKA786569 QTW786460:QTW786569 RDS786460:RDS786569 RNO786460:RNO786569 RXK786460:RXK786569 SHG786460:SHG786569 SRC786460:SRC786569 TAY786460:TAY786569 TKU786460:TKU786569 TUQ786460:TUQ786569 UEM786460:UEM786569 UOI786460:UOI786569 UYE786460:UYE786569 VIA786460:VIA786569 VRW786460:VRW786569 WBS786460:WBS786569 WLO786460:WLO786569 WVK786460:WVK786569 C851996:C852105 IY851996:IY852105 SU851996:SU852105 ACQ851996:ACQ852105 AMM851996:AMM852105 AWI851996:AWI852105 BGE851996:BGE852105 BQA851996:BQA852105 BZW851996:BZW852105 CJS851996:CJS852105 CTO851996:CTO852105 DDK851996:DDK852105 DNG851996:DNG852105 DXC851996:DXC852105 EGY851996:EGY852105 EQU851996:EQU852105 FAQ851996:FAQ852105 FKM851996:FKM852105 FUI851996:FUI852105 GEE851996:GEE852105 GOA851996:GOA852105 GXW851996:GXW852105 HHS851996:HHS852105 HRO851996:HRO852105 IBK851996:IBK852105 ILG851996:ILG852105 IVC851996:IVC852105 JEY851996:JEY852105 JOU851996:JOU852105 JYQ851996:JYQ852105 KIM851996:KIM852105 KSI851996:KSI852105 LCE851996:LCE852105 LMA851996:LMA852105 LVW851996:LVW852105 MFS851996:MFS852105 MPO851996:MPO852105 MZK851996:MZK852105 NJG851996:NJG852105 NTC851996:NTC852105 OCY851996:OCY852105 OMU851996:OMU852105 OWQ851996:OWQ852105 PGM851996:PGM852105 PQI851996:PQI852105 QAE851996:QAE852105 QKA851996:QKA852105 QTW851996:QTW852105 RDS851996:RDS852105 RNO851996:RNO852105 RXK851996:RXK852105 SHG851996:SHG852105 SRC851996:SRC852105 TAY851996:TAY852105 TKU851996:TKU852105 TUQ851996:TUQ852105 UEM851996:UEM852105 UOI851996:UOI852105 UYE851996:UYE852105 VIA851996:VIA852105 VRW851996:VRW852105 WBS851996:WBS852105 WLO851996:WLO852105 WVK851996:WVK852105 C917532:C917641 IY917532:IY917641 SU917532:SU917641 ACQ917532:ACQ917641 AMM917532:AMM917641 AWI917532:AWI917641 BGE917532:BGE917641 BQA917532:BQA917641 BZW917532:BZW917641 CJS917532:CJS917641 CTO917532:CTO917641 DDK917532:DDK917641 DNG917532:DNG917641 DXC917532:DXC917641 EGY917532:EGY917641 EQU917532:EQU917641 FAQ917532:FAQ917641 FKM917532:FKM917641 FUI917532:FUI917641 GEE917532:GEE917641 GOA917532:GOA917641 GXW917532:GXW917641 HHS917532:HHS917641 HRO917532:HRO917641 IBK917532:IBK917641 ILG917532:ILG917641 IVC917532:IVC917641 JEY917532:JEY917641 JOU917532:JOU917641 JYQ917532:JYQ917641 KIM917532:KIM917641 KSI917532:KSI917641 LCE917532:LCE917641 LMA917532:LMA917641 LVW917532:LVW917641 MFS917532:MFS917641 MPO917532:MPO917641 MZK917532:MZK917641 NJG917532:NJG917641 NTC917532:NTC917641 OCY917532:OCY917641 OMU917532:OMU917641 OWQ917532:OWQ917641 PGM917532:PGM917641 PQI917532:PQI917641 QAE917532:QAE917641 QKA917532:QKA917641 QTW917532:QTW917641 RDS917532:RDS917641 RNO917532:RNO917641 RXK917532:RXK917641 SHG917532:SHG917641 SRC917532:SRC917641 TAY917532:TAY917641 TKU917532:TKU917641 TUQ917532:TUQ917641 UEM917532:UEM917641 UOI917532:UOI917641 UYE917532:UYE917641 VIA917532:VIA917641 VRW917532:VRW917641 WBS917532:WBS917641 WLO917532:WLO917641 WVK917532:WVK917641 C983068:C983177 IY983068:IY983177 SU983068:SU983177 ACQ983068:ACQ983177 AMM983068:AMM983177 AWI983068:AWI983177 BGE983068:BGE983177 BQA983068:BQA983177 BZW983068:BZW983177 CJS983068:CJS983177 CTO983068:CTO983177 DDK983068:DDK983177 DNG983068:DNG983177 DXC983068:DXC983177 EGY983068:EGY983177 EQU983068:EQU983177 FAQ983068:FAQ983177 FKM983068:FKM983177 FUI983068:FUI983177 GEE983068:GEE983177 GOA983068:GOA983177 GXW983068:GXW983177 HHS983068:HHS983177 HRO983068:HRO983177 IBK983068:IBK983177 ILG983068:ILG983177 IVC983068:IVC983177 JEY983068:JEY983177 JOU983068:JOU983177 JYQ983068:JYQ983177 KIM983068:KIM983177 KSI983068:KSI983177 LCE983068:LCE983177 LMA983068:LMA983177 LVW983068:LVW983177 MFS983068:MFS983177 MPO983068:MPO983177 MZK983068:MZK983177 NJG983068:NJG983177 NTC983068:NTC983177 OCY983068:OCY983177 OMU983068:OMU983177 OWQ983068:OWQ983177 PGM983068:PGM983177 PQI983068:PQI983177 QAE983068:QAE983177 QKA983068:QKA983177 QTW983068:QTW983177 RDS983068:RDS983177 RNO983068:RNO983177 RXK983068:RXK983177 SHG983068:SHG983177 SRC983068:SRC983177 TAY983068:TAY983177 TKU983068:TKU983177 TUQ983068:TUQ983177 UEM983068:UEM983177 UOI983068:UOI983177 UYE983068:UYE983177 VIA983068:VIA983177 VRW983068:VRW983177 WBS983068:WBS983177 WLO983068:WLO983177 WVK983068:WVK983177 WVK983042:WVK983066 C65538:C65562 IY65538:IY65562 SU65538:SU65562 ACQ65538:ACQ65562 AMM65538:AMM65562 AWI65538:AWI65562 BGE65538:BGE65562 BQA65538:BQA65562 BZW65538:BZW65562 CJS65538:CJS65562 CTO65538:CTO65562 DDK65538:DDK65562 DNG65538:DNG65562 DXC65538:DXC65562 EGY65538:EGY65562 EQU65538:EQU65562 FAQ65538:FAQ65562 FKM65538:FKM65562 FUI65538:FUI65562 GEE65538:GEE65562 GOA65538:GOA65562 GXW65538:GXW65562 HHS65538:HHS65562 HRO65538:HRO65562 IBK65538:IBK65562 ILG65538:ILG65562 IVC65538:IVC65562 JEY65538:JEY65562 JOU65538:JOU65562 JYQ65538:JYQ65562 KIM65538:KIM65562 KSI65538:KSI65562 LCE65538:LCE65562 LMA65538:LMA65562 LVW65538:LVW65562 MFS65538:MFS65562 MPO65538:MPO65562 MZK65538:MZK65562 NJG65538:NJG65562 NTC65538:NTC65562 OCY65538:OCY65562 OMU65538:OMU65562 OWQ65538:OWQ65562 PGM65538:PGM65562 PQI65538:PQI65562 QAE65538:QAE65562 QKA65538:QKA65562 QTW65538:QTW65562 RDS65538:RDS65562 RNO65538:RNO65562 RXK65538:RXK65562 SHG65538:SHG65562 SRC65538:SRC65562 TAY65538:TAY65562 TKU65538:TKU65562 TUQ65538:TUQ65562 UEM65538:UEM65562 UOI65538:UOI65562 UYE65538:UYE65562 VIA65538:VIA65562 VRW65538:VRW65562 WBS65538:WBS65562 WLO65538:WLO65562 WVK65538:WVK65562 C131074:C131098 IY131074:IY131098 SU131074:SU131098 ACQ131074:ACQ131098 AMM131074:AMM131098 AWI131074:AWI131098 BGE131074:BGE131098 BQA131074:BQA131098 BZW131074:BZW131098 CJS131074:CJS131098 CTO131074:CTO131098 DDK131074:DDK131098 DNG131074:DNG131098 DXC131074:DXC131098 EGY131074:EGY131098 EQU131074:EQU131098 FAQ131074:FAQ131098 FKM131074:FKM131098 FUI131074:FUI131098 GEE131074:GEE131098 GOA131074:GOA131098 GXW131074:GXW131098 HHS131074:HHS131098 HRO131074:HRO131098 IBK131074:IBK131098 ILG131074:ILG131098 IVC131074:IVC131098 JEY131074:JEY131098 JOU131074:JOU131098 JYQ131074:JYQ131098 KIM131074:KIM131098 KSI131074:KSI131098 LCE131074:LCE131098 LMA131074:LMA131098 LVW131074:LVW131098 MFS131074:MFS131098 MPO131074:MPO131098 MZK131074:MZK131098 NJG131074:NJG131098 NTC131074:NTC131098 OCY131074:OCY131098 OMU131074:OMU131098 OWQ131074:OWQ131098 PGM131074:PGM131098 PQI131074:PQI131098 QAE131074:QAE131098 QKA131074:QKA131098 QTW131074:QTW131098 RDS131074:RDS131098 RNO131074:RNO131098 RXK131074:RXK131098 SHG131074:SHG131098 SRC131074:SRC131098 TAY131074:TAY131098 TKU131074:TKU131098 TUQ131074:TUQ131098 UEM131074:UEM131098 UOI131074:UOI131098 UYE131074:UYE131098 VIA131074:VIA131098 VRW131074:VRW131098 WBS131074:WBS131098 WLO131074:WLO131098 WVK131074:WVK131098 C196610:C196634 IY196610:IY196634 SU196610:SU196634 ACQ196610:ACQ196634 AMM196610:AMM196634 AWI196610:AWI196634 BGE196610:BGE196634 BQA196610:BQA196634 BZW196610:BZW196634 CJS196610:CJS196634 CTO196610:CTO196634 DDK196610:DDK196634 DNG196610:DNG196634 DXC196610:DXC196634 EGY196610:EGY196634 EQU196610:EQU196634 FAQ196610:FAQ196634 FKM196610:FKM196634 FUI196610:FUI196634 GEE196610:GEE196634 GOA196610:GOA196634 GXW196610:GXW196634 HHS196610:HHS196634 HRO196610:HRO196634 IBK196610:IBK196634 ILG196610:ILG196634 IVC196610:IVC196634 JEY196610:JEY196634 JOU196610:JOU196634 JYQ196610:JYQ196634 KIM196610:KIM196634 KSI196610:KSI196634 LCE196610:LCE196634 LMA196610:LMA196634 LVW196610:LVW196634 MFS196610:MFS196634 MPO196610:MPO196634 MZK196610:MZK196634 NJG196610:NJG196634 NTC196610:NTC196634 OCY196610:OCY196634 OMU196610:OMU196634 OWQ196610:OWQ196634 PGM196610:PGM196634 PQI196610:PQI196634 QAE196610:QAE196634 QKA196610:QKA196634 QTW196610:QTW196634 RDS196610:RDS196634 RNO196610:RNO196634 RXK196610:RXK196634 SHG196610:SHG196634 SRC196610:SRC196634 TAY196610:TAY196634 TKU196610:TKU196634 TUQ196610:TUQ196634 UEM196610:UEM196634 UOI196610:UOI196634 UYE196610:UYE196634 VIA196610:VIA196634 VRW196610:VRW196634 WBS196610:WBS196634 WLO196610:WLO196634 WVK196610:WVK196634 C262146:C262170 IY262146:IY262170 SU262146:SU262170 ACQ262146:ACQ262170 AMM262146:AMM262170 AWI262146:AWI262170 BGE262146:BGE262170 BQA262146:BQA262170 BZW262146:BZW262170 CJS262146:CJS262170 CTO262146:CTO262170 DDK262146:DDK262170 DNG262146:DNG262170 DXC262146:DXC262170 EGY262146:EGY262170 EQU262146:EQU262170 FAQ262146:FAQ262170 FKM262146:FKM262170 FUI262146:FUI262170 GEE262146:GEE262170 GOA262146:GOA262170 GXW262146:GXW262170 HHS262146:HHS262170 HRO262146:HRO262170 IBK262146:IBK262170 ILG262146:ILG262170 IVC262146:IVC262170 JEY262146:JEY262170 JOU262146:JOU262170 JYQ262146:JYQ262170 KIM262146:KIM262170 KSI262146:KSI262170 LCE262146:LCE262170 LMA262146:LMA262170 LVW262146:LVW262170 MFS262146:MFS262170 MPO262146:MPO262170 MZK262146:MZK262170 NJG262146:NJG262170 NTC262146:NTC262170 OCY262146:OCY262170 OMU262146:OMU262170 OWQ262146:OWQ262170 PGM262146:PGM262170 PQI262146:PQI262170 QAE262146:QAE262170 QKA262146:QKA262170 QTW262146:QTW262170 RDS262146:RDS262170 RNO262146:RNO262170 RXK262146:RXK262170 SHG262146:SHG262170 SRC262146:SRC262170 TAY262146:TAY262170 TKU262146:TKU262170 TUQ262146:TUQ262170 UEM262146:UEM262170 UOI262146:UOI262170 UYE262146:UYE262170 VIA262146:VIA262170 VRW262146:VRW262170 WBS262146:WBS262170 WLO262146:WLO262170 WVK262146:WVK262170 C327682:C327706 IY327682:IY327706 SU327682:SU327706 ACQ327682:ACQ327706 AMM327682:AMM327706 AWI327682:AWI327706 BGE327682:BGE327706 BQA327682:BQA327706 BZW327682:BZW327706 CJS327682:CJS327706 CTO327682:CTO327706 DDK327682:DDK327706 DNG327682:DNG327706 DXC327682:DXC327706 EGY327682:EGY327706 EQU327682:EQU327706 FAQ327682:FAQ327706 FKM327682:FKM327706 FUI327682:FUI327706 GEE327682:GEE327706 GOA327682:GOA327706 GXW327682:GXW327706 HHS327682:HHS327706 HRO327682:HRO327706 IBK327682:IBK327706 ILG327682:ILG327706 IVC327682:IVC327706 JEY327682:JEY327706 JOU327682:JOU327706 JYQ327682:JYQ327706 KIM327682:KIM327706 KSI327682:KSI327706 LCE327682:LCE327706 LMA327682:LMA327706 LVW327682:LVW327706 MFS327682:MFS327706 MPO327682:MPO327706 MZK327682:MZK327706 NJG327682:NJG327706 NTC327682:NTC327706 OCY327682:OCY327706 OMU327682:OMU327706 OWQ327682:OWQ327706 PGM327682:PGM327706 PQI327682:PQI327706 QAE327682:QAE327706 QKA327682:QKA327706 QTW327682:QTW327706 RDS327682:RDS327706 RNO327682:RNO327706 RXK327682:RXK327706 SHG327682:SHG327706 SRC327682:SRC327706 TAY327682:TAY327706 TKU327682:TKU327706 TUQ327682:TUQ327706 UEM327682:UEM327706 UOI327682:UOI327706 UYE327682:UYE327706 VIA327682:VIA327706 VRW327682:VRW327706 WBS327682:WBS327706 WLO327682:WLO327706 WVK327682:WVK327706 C393218:C393242 IY393218:IY393242 SU393218:SU393242 ACQ393218:ACQ393242 AMM393218:AMM393242 AWI393218:AWI393242 BGE393218:BGE393242 BQA393218:BQA393242 BZW393218:BZW393242 CJS393218:CJS393242 CTO393218:CTO393242 DDK393218:DDK393242 DNG393218:DNG393242 DXC393218:DXC393242 EGY393218:EGY393242 EQU393218:EQU393242 FAQ393218:FAQ393242 FKM393218:FKM393242 FUI393218:FUI393242 GEE393218:GEE393242 GOA393218:GOA393242 GXW393218:GXW393242 HHS393218:HHS393242 HRO393218:HRO393242 IBK393218:IBK393242 ILG393218:ILG393242 IVC393218:IVC393242 JEY393218:JEY393242 JOU393218:JOU393242 JYQ393218:JYQ393242 KIM393218:KIM393242 KSI393218:KSI393242 LCE393218:LCE393242 LMA393218:LMA393242 LVW393218:LVW393242 MFS393218:MFS393242 MPO393218:MPO393242 MZK393218:MZK393242 NJG393218:NJG393242 NTC393218:NTC393242 OCY393218:OCY393242 OMU393218:OMU393242 OWQ393218:OWQ393242 PGM393218:PGM393242 PQI393218:PQI393242 QAE393218:QAE393242 QKA393218:QKA393242 QTW393218:QTW393242 RDS393218:RDS393242 RNO393218:RNO393242 RXK393218:RXK393242 SHG393218:SHG393242 SRC393218:SRC393242 TAY393218:TAY393242 TKU393218:TKU393242 TUQ393218:TUQ393242 UEM393218:UEM393242 UOI393218:UOI393242 UYE393218:UYE393242 VIA393218:VIA393242 VRW393218:VRW393242 WBS393218:WBS393242 WLO393218:WLO393242 WVK393218:WVK393242 C458754:C458778 IY458754:IY458778 SU458754:SU458778 ACQ458754:ACQ458778 AMM458754:AMM458778 AWI458754:AWI458778 BGE458754:BGE458778 BQA458754:BQA458778 BZW458754:BZW458778 CJS458754:CJS458778 CTO458754:CTO458778 DDK458754:DDK458778 DNG458754:DNG458778 DXC458754:DXC458778 EGY458754:EGY458778 EQU458754:EQU458778 FAQ458754:FAQ458778 FKM458754:FKM458778 FUI458754:FUI458778 GEE458754:GEE458778 GOA458754:GOA458778 GXW458754:GXW458778 HHS458754:HHS458778 HRO458754:HRO458778 IBK458754:IBK458778 ILG458754:ILG458778 IVC458754:IVC458778 JEY458754:JEY458778 JOU458754:JOU458778 JYQ458754:JYQ458778 KIM458754:KIM458778 KSI458754:KSI458778 LCE458754:LCE458778 LMA458754:LMA458778 LVW458754:LVW458778 MFS458754:MFS458778 MPO458754:MPO458778 MZK458754:MZK458778 NJG458754:NJG458778 NTC458754:NTC458778 OCY458754:OCY458778 OMU458754:OMU458778 OWQ458754:OWQ458778 PGM458754:PGM458778 PQI458754:PQI458778 QAE458754:QAE458778 QKA458754:QKA458778 QTW458754:QTW458778 RDS458754:RDS458778 RNO458754:RNO458778 RXK458754:RXK458778 SHG458754:SHG458778 SRC458754:SRC458778 TAY458754:TAY458778 TKU458754:TKU458778 TUQ458754:TUQ458778 UEM458754:UEM458778 UOI458754:UOI458778 UYE458754:UYE458778 VIA458754:VIA458778 VRW458754:VRW458778 WBS458754:WBS458778 WLO458754:WLO458778 WVK458754:WVK458778 C524290:C524314 IY524290:IY524314 SU524290:SU524314 ACQ524290:ACQ524314 AMM524290:AMM524314 AWI524290:AWI524314 BGE524290:BGE524314 BQA524290:BQA524314 BZW524290:BZW524314 CJS524290:CJS524314 CTO524290:CTO524314 DDK524290:DDK524314 DNG524290:DNG524314 DXC524290:DXC524314 EGY524290:EGY524314 EQU524290:EQU524314 FAQ524290:FAQ524314 FKM524290:FKM524314 FUI524290:FUI524314 GEE524290:GEE524314 GOA524290:GOA524314 GXW524290:GXW524314 HHS524290:HHS524314 HRO524290:HRO524314 IBK524290:IBK524314 ILG524290:ILG524314 IVC524290:IVC524314 JEY524290:JEY524314 JOU524290:JOU524314 JYQ524290:JYQ524314 KIM524290:KIM524314 KSI524290:KSI524314 LCE524290:LCE524314 LMA524290:LMA524314 LVW524290:LVW524314 MFS524290:MFS524314 MPO524290:MPO524314 MZK524290:MZK524314 NJG524290:NJG524314 NTC524290:NTC524314 OCY524290:OCY524314 OMU524290:OMU524314 OWQ524290:OWQ524314 PGM524290:PGM524314 PQI524290:PQI524314 QAE524290:QAE524314 QKA524290:QKA524314 QTW524290:QTW524314 RDS524290:RDS524314 RNO524290:RNO524314 RXK524290:RXK524314 SHG524290:SHG524314 SRC524290:SRC524314 TAY524290:TAY524314 TKU524290:TKU524314 TUQ524290:TUQ524314 UEM524290:UEM524314 UOI524290:UOI524314 UYE524290:UYE524314 VIA524290:VIA524314 VRW524290:VRW524314 WBS524290:WBS524314 WLO524290:WLO524314 WVK524290:WVK524314 C589826:C589850 IY589826:IY589850 SU589826:SU589850 ACQ589826:ACQ589850 AMM589826:AMM589850 AWI589826:AWI589850 BGE589826:BGE589850 BQA589826:BQA589850 BZW589826:BZW589850 CJS589826:CJS589850 CTO589826:CTO589850 DDK589826:DDK589850 DNG589826:DNG589850 DXC589826:DXC589850 EGY589826:EGY589850 EQU589826:EQU589850 FAQ589826:FAQ589850 FKM589826:FKM589850 FUI589826:FUI589850 GEE589826:GEE589850 GOA589826:GOA589850 GXW589826:GXW589850 HHS589826:HHS589850 HRO589826:HRO589850 IBK589826:IBK589850 ILG589826:ILG589850 IVC589826:IVC589850 JEY589826:JEY589850 JOU589826:JOU589850 JYQ589826:JYQ589850 KIM589826:KIM589850 KSI589826:KSI589850 LCE589826:LCE589850 LMA589826:LMA589850 LVW589826:LVW589850 MFS589826:MFS589850 MPO589826:MPO589850 MZK589826:MZK589850 NJG589826:NJG589850 NTC589826:NTC589850 OCY589826:OCY589850 OMU589826:OMU589850 OWQ589826:OWQ589850 PGM589826:PGM589850 PQI589826:PQI589850 QAE589826:QAE589850 QKA589826:QKA589850 QTW589826:QTW589850 RDS589826:RDS589850 RNO589826:RNO589850 RXK589826:RXK589850 SHG589826:SHG589850 SRC589826:SRC589850 TAY589826:TAY589850 TKU589826:TKU589850 TUQ589826:TUQ589850 UEM589826:UEM589850 UOI589826:UOI589850 UYE589826:UYE589850 VIA589826:VIA589850 VRW589826:VRW589850 WBS589826:WBS589850 WLO589826:WLO589850 WVK589826:WVK589850 C655362:C655386 IY655362:IY655386 SU655362:SU655386 ACQ655362:ACQ655386 AMM655362:AMM655386 AWI655362:AWI655386 BGE655362:BGE655386 BQA655362:BQA655386 BZW655362:BZW655386 CJS655362:CJS655386 CTO655362:CTO655386 DDK655362:DDK655386 DNG655362:DNG655386 DXC655362:DXC655386 EGY655362:EGY655386 EQU655362:EQU655386 FAQ655362:FAQ655386 FKM655362:FKM655386 FUI655362:FUI655386 GEE655362:GEE655386 GOA655362:GOA655386 GXW655362:GXW655386 HHS655362:HHS655386 HRO655362:HRO655386 IBK655362:IBK655386 ILG655362:ILG655386 IVC655362:IVC655386 JEY655362:JEY655386 JOU655362:JOU655386 JYQ655362:JYQ655386 KIM655362:KIM655386 KSI655362:KSI655386 LCE655362:LCE655386 LMA655362:LMA655386 LVW655362:LVW655386 MFS655362:MFS655386 MPO655362:MPO655386 MZK655362:MZK655386 NJG655362:NJG655386 NTC655362:NTC655386 OCY655362:OCY655386 OMU655362:OMU655386 OWQ655362:OWQ655386 PGM655362:PGM655386 PQI655362:PQI655386 QAE655362:QAE655386 QKA655362:QKA655386 QTW655362:QTW655386 RDS655362:RDS655386 RNO655362:RNO655386 RXK655362:RXK655386 SHG655362:SHG655386 SRC655362:SRC655386 TAY655362:TAY655386 TKU655362:TKU655386 TUQ655362:TUQ655386 UEM655362:UEM655386 UOI655362:UOI655386 UYE655362:UYE655386 VIA655362:VIA655386 VRW655362:VRW655386 WBS655362:WBS655386 WLO655362:WLO655386 WVK655362:WVK655386 C720898:C720922 IY720898:IY720922 SU720898:SU720922 ACQ720898:ACQ720922 AMM720898:AMM720922 AWI720898:AWI720922 BGE720898:BGE720922 BQA720898:BQA720922 BZW720898:BZW720922 CJS720898:CJS720922 CTO720898:CTO720922 DDK720898:DDK720922 DNG720898:DNG720922 DXC720898:DXC720922 EGY720898:EGY720922 EQU720898:EQU720922 FAQ720898:FAQ720922 FKM720898:FKM720922 FUI720898:FUI720922 GEE720898:GEE720922 GOA720898:GOA720922 GXW720898:GXW720922 HHS720898:HHS720922 HRO720898:HRO720922 IBK720898:IBK720922 ILG720898:ILG720922 IVC720898:IVC720922 JEY720898:JEY720922 JOU720898:JOU720922 JYQ720898:JYQ720922 KIM720898:KIM720922 KSI720898:KSI720922 LCE720898:LCE720922 LMA720898:LMA720922 LVW720898:LVW720922 MFS720898:MFS720922 MPO720898:MPO720922 MZK720898:MZK720922 NJG720898:NJG720922 NTC720898:NTC720922 OCY720898:OCY720922 OMU720898:OMU720922 OWQ720898:OWQ720922 PGM720898:PGM720922 PQI720898:PQI720922 QAE720898:QAE720922 QKA720898:QKA720922 QTW720898:QTW720922 RDS720898:RDS720922 RNO720898:RNO720922 RXK720898:RXK720922 SHG720898:SHG720922 SRC720898:SRC720922 TAY720898:TAY720922 TKU720898:TKU720922 TUQ720898:TUQ720922 UEM720898:UEM720922 UOI720898:UOI720922 UYE720898:UYE720922 VIA720898:VIA720922 VRW720898:VRW720922 WBS720898:WBS720922 WLO720898:WLO720922 WVK720898:WVK720922 C786434:C786458 IY786434:IY786458 SU786434:SU786458 ACQ786434:ACQ786458 AMM786434:AMM786458 AWI786434:AWI786458 BGE786434:BGE786458 BQA786434:BQA786458 BZW786434:BZW786458 CJS786434:CJS786458 CTO786434:CTO786458 DDK786434:DDK786458 DNG786434:DNG786458 DXC786434:DXC786458 EGY786434:EGY786458 EQU786434:EQU786458 FAQ786434:FAQ786458 FKM786434:FKM786458 FUI786434:FUI786458 GEE786434:GEE786458 GOA786434:GOA786458 GXW786434:GXW786458 HHS786434:HHS786458 HRO786434:HRO786458 IBK786434:IBK786458 ILG786434:ILG786458 IVC786434:IVC786458 JEY786434:JEY786458 JOU786434:JOU786458 JYQ786434:JYQ786458 KIM786434:KIM786458 KSI786434:KSI786458 LCE786434:LCE786458 LMA786434:LMA786458 LVW786434:LVW786458 MFS786434:MFS786458 MPO786434:MPO786458 MZK786434:MZK786458 NJG786434:NJG786458 NTC786434:NTC786458 OCY786434:OCY786458 OMU786434:OMU786458 OWQ786434:OWQ786458 PGM786434:PGM786458 PQI786434:PQI786458 QAE786434:QAE786458 QKA786434:QKA786458 QTW786434:QTW786458 RDS786434:RDS786458 RNO786434:RNO786458 RXK786434:RXK786458 SHG786434:SHG786458 SRC786434:SRC786458 TAY786434:TAY786458 TKU786434:TKU786458 TUQ786434:TUQ786458 UEM786434:UEM786458 UOI786434:UOI786458 UYE786434:UYE786458 VIA786434:VIA786458 VRW786434:VRW786458 WBS786434:WBS786458 WLO786434:WLO786458 WVK786434:WVK786458 C851970:C851994 IY851970:IY851994 SU851970:SU851994 ACQ851970:ACQ851994 AMM851970:AMM851994 AWI851970:AWI851994 BGE851970:BGE851994 BQA851970:BQA851994 BZW851970:BZW851994 CJS851970:CJS851994 CTO851970:CTO851994 DDK851970:DDK851994 DNG851970:DNG851994 DXC851970:DXC851994 EGY851970:EGY851994 EQU851970:EQU851994 FAQ851970:FAQ851994 FKM851970:FKM851994 FUI851970:FUI851994 GEE851970:GEE851994 GOA851970:GOA851994 GXW851970:GXW851994 HHS851970:HHS851994 HRO851970:HRO851994 IBK851970:IBK851994 ILG851970:ILG851994 IVC851970:IVC851994 JEY851970:JEY851994 JOU851970:JOU851994 JYQ851970:JYQ851994 KIM851970:KIM851994 KSI851970:KSI851994 LCE851970:LCE851994 LMA851970:LMA851994 LVW851970:LVW851994 MFS851970:MFS851994 MPO851970:MPO851994 MZK851970:MZK851994 NJG851970:NJG851994 NTC851970:NTC851994 OCY851970:OCY851994 OMU851970:OMU851994 OWQ851970:OWQ851994 PGM851970:PGM851994 PQI851970:PQI851994 QAE851970:QAE851994 QKA851970:QKA851994 QTW851970:QTW851994 RDS851970:RDS851994 RNO851970:RNO851994 RXK851970:RXK851994 SHG851970:SHG851994 SRC851970:SRC851994 TAY851970:TAY851994 TKU851970:TKU851994 TUQ851970:TUQ851994 UEM851970:UEM851994 UOI851970:UOI851994 UYE851970:UYE851994 VIA851970:VIA851994 VRW851970:VRW851994 WBS851970:WBS851994 WLO851970:WLO851994 WVK851970:WVK851994 C917506:C917530 IY917506:IY917530 SU917506:SU917530 ACQ917506:ACQ917530 AMM917506:AMM917530 AWI917506:AWI917530 BGE917506:BGE917530 BQA917506:BQA917530 BZW917506:BZW917530 CJS917506:CJS917530 CTO917506:CTO917530 DDK917506:DDK917530 DNG917506:DNG917530 DXC917506:DXC917530 EGY917506:EGY917530 EQU917506:EQU917530 FAQ917506:FAQ917530 FKM917506:FKM917530 FUI917506:FUI917530 GEE917506:GEE917530 GOA917506:GOA917530 GXW917506:GXW917530 HHS917506:HHS917530 HRO917506:HRO917530 IBK917506:IBK917530 ILG917506:ILG917530 IVC917506:IVC917530 JEY917506:JEY917530 JOU917506:JOU917530 JYQ917506:JYQ917530 KIM917506:KIM917530 KSI917506:KSI917530 LCE917506:LCE917530 LMA917506:LMA917530 LVW917506:LVW917530 MFS917506:MFS917530 MPO917506:MPO917530 MZK917506:MZK917530 NJG917506:NJG917530 NTC917506:NTC917530 OCY917506:OCY917530 OMU917506:OMU917530 OWQ917506:OWQ917530 PGM917506:PGM917530 PQI917506:PQI917530 QAE917506:QAE917530 QKA917506:QKA917530 QTW917506:QTW917530 RDS917506:RDS917530 RNO917506:RNO917530 RXK917506:RXK917530 SHG917506:SHG917530 SRC917506:SRC917530 TAY917506:TAY917530 TKU917506:TKU917530 TUQ917506:TUQ917530 UEM917506:UEM917530 UOI917506:UOI917530 UYE917506:UYE917530 VIA917506:VIA917530 VRW917506:VRW917530 WBS917506:WBS917530 WLO917506:WLO917530 WVK917506:WVK917530 C983042:C983066 IY983042:IY983066 SU983042:SU983066 ACQ983042:ACQ983066 AMM983042:AMM983066 AWI983042:AWI983066 BGE983042:BGE983066 BQA983042:BQA983066 BZW983042:BZW983066 CJS983042:CJS983066 CTO983042:CTO983066 DDK983042:DDK983066 DNG983042:DNG983066 DXC983042:DXC983066 EGY983042:EGY983066 EQU983042:EQU983066 FAQ983042:FAQ983066 FKM983042:FKM983066 FUI983042:FUI983066 GEE983042:GEE983066 GOA983042:GOA983066 GXW983042:GXW983066 HHS983042:HHS983066 HRO983042:HRO983066 IBK983042:IBK983066 ILG983042:ILG983066 IVC983042:IVC983066 JEY983042:JEY983066 JOU983042:JOU983066 JYQ983042:JYQ983066 KIM983042:KIM983066 KSI983042:KSI983066 LCE983042:LCE983066 LMA983042:LMA983066 LVW983042:LVW983066 MFS983042:MFS983066 MPO983042:MPO983066 MZK983042:MZK983066 NJG983042:NJG983066 NTC983042:NTC983066 OCY983042:OCY983066 OMU983042:OMU983066 OWQ983042:OWQ983066 PGM983042:PGM983066 PQI983042:PQI983066 QAE983042:QAE983066 QKA983042:QKA983066 QTW983042:QTW983066 RDS983042:RDS983066 RNO983042:RNO983066 RXK983042:RXK983066 SHG983042:SHG983066 SRC983042:SRC983066 TAY983042:TAY983066 TKU983042:TKU983066 TUQ983042:TUQ983066 UEM983042:UEM983066 UOI983042:UOI983066 UYE983042:UYE983066 VIA983042:VIA983066 VRW983042:VRW983066 WBS983042:WBS983066 WLO983042:WLO983066 IY4:IY27 SU4:SU27 ACQ4:ACQ27 AMM4:AMM27 AWI4:AWI27 BGE4:BGE27 BQA4:BQA27 BZW4:BZW27 CJS4:CJS27 CTO4:CTO27 DDK4:DDK27 DNG4:DNG27 DXC4:DXC27 EGY4:EGY27 EQU4:EQU27 FAQ4:FAQ27 FKM4:FKM27 FUI4:FUI27 GEE4:GEE27 GOA4:GOA27 GXW4:GXW27 HHS4:HHS27 HRO4:HRO27 IBK4:IBK27 ILG4:ILG27 IVC4:IVC27 JEY4:JEY27 JOU4:JOU27 JYQ4:JYQ27 KIM4:KIM27 KSI4:KSI27 LCE4:LCE27 LMA4:LMA27 LVW4:LVW27 MFS4:MFS27 MPO4:MPO27 MZK4:MZK27 NJG4:NJG27 NTC4:NTC27 OCY4:OCY27 OMU4:OMU27 OWQ4:OWQ27 PGM4:PGM27 PQI4:PQI27 QAE4:QAE27 QKA4:QKA27 QTW4:QTW27 RDS4:RDS27 RNO4:RNO27 RXK4:RXK27 SHG4:SHG27 SRC4:SRC27 TAY4:TAY27 TKU4:TKU27 TUQ4:TUQ27 UEM4:UEM27 UOI4:UOI27 UYE4:UYE27 VIA4:VIA27 VRW4:VRW27 WBS4:WBS27 WLO4:WLO27 WVK4:WVK27 IY29:IY137 SU29:SU137 ACQ29:ACQ137 AMM29:AMM137 AWI29:AWI137 BGE29:BGE137 BQA29:BQA137 BZW29:BZW137 CJS29:CJS137 CTO29:CTO137 DDK29:DDK137 DNG29:DNG137 DXC29:DXC137 EGY29:EGY137 EQU29:EQU137 FAQ29:FAQ137 FKM29:FKM137 FUI29:FUI137 GEE29:GEE137 GOA29:GOA137 GXW29:GXW137 HHS29:HHS137 HRO29:HRO137 IBK29:IBK137 ILG29:ILG137 IVC29:IVC137 JEY29:JEY137 JOU29:JOU137 JYQ29:JYQ137 KIM29:KIM137 KSI29:KSI137 LCE29:LCE137 LMA29:LMA137 LVW29:LVW137 MFS29:MFS137 MPO29:MPO137 MZK29:MZK137 NJG29:NJG137 NTC29:NTC137 OCY29:OCY137 OMU29:OMU137 OWQ29:OWQ137 PGM29:PGM137 PQI29:PQI137 QAE29:QAE137 QKA29:QKA137 QTW29:QTW137 RDS29:RDS137 RNO29:RNO137 RXK29:RXK137 SHG29:SHG137 SRC29:SRC137 TAY29:TAY137 TKU29:TKU137 TUQ29:TUQ137 UEM29:UEM137 UOI29:UOI137 UYE29:UYE137 VIA29:VIA137 VRW29:VRW137 WBS29:WBS137 WLO29:WLO137 WVK29:WVK137 C4:C137" xr:uid="{EF2703BF-CA26-412D-B8A9-0262195D956D}">
      <formula1>"Planned,Ongoing,Done,Removed"</formula1>
    </dataValidation>
  </dataValidations>
  <pageMargins left="0.75" right="0.75" top="1" bottom="1" header="0.5" footer="0.5"/>
  <pageSetup paperSize="9" scale="84" orientation="landscape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Release Plan</vt:lpstr>
      <vt:lpstr>Product Backlog</vt:lpstr>
      <vt:lpstr>'Product Backlog'!Área_de_impresión</vt:lpstr>
      <vt:lpstr>ProductBacklog</vt:lpstr>
      <vt:lpstr>Sprint</vt:lpstr>
      <vt:lpstr>Status</vt:lpstr>
      <vt:lpstr>StoryName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Guillermo Molero Suarez</dc:creator>
  <cp:lastModifiedBy>EDWIN V.</cp:lastModifiedBy>
  <dcterms:created xsi:type="dcterms:W3CDTF">2019-02-26T18:09:52Z</dcterms:created>
  <dcterms:modified xsi:type="dcterms:W3CDTF">2021-10-11T02:29:44Z</dcterms:modified>
</cp:coreProperties>
</file>