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28800" windowHeight="1233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<sst xmlns="http://schemas.openxmlformats.org/spreadsheetml/2006/main" count="379" uniqueCount="31">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</sst>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zoomScale="85" zoomScaleNormal="85" workbookViewId="0">
      <selection activeCell="H165" sqref="H165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1" t="s">
        <v>8</v>
      </c>
      <c r="I4" s="41"/>
      <c r="J4" s="41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6.2203836028582177E-2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0.22534787514103047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2413</v>
      </c>
      <c r="J8" s="10">
        <f>I8/I12</f>
        <v>0.18149680330951484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3.5351635953365927E-2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6059</v>
      </c>
      <c r="J10" s="10">
        <f>I10/I12</f>
        <v>0.45573523881158329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530</v>
      </c>
      <c r="J11" s="13">
        <f>I11/I12</f>
        <v>3.9864610755923277E-2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13295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1189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3019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455</v>
      </c>
      <c r="N19" s="21">
        <f>SUMIFS(C:C,B:B,"Ispezione codice",A:A,"Luca")</f>
        <v>189</v>
      </c>
      <c r="O19" s="22">
        <f>SUM(I19:N19)</f>
        <v>2633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603.25</v>
      </c>
      <c r="K21" s="25">
        <f t="shared" si="0"/>
        <v>117.5</v>
      </c>
      <c r="L21" s="25">
        <f t="shared" si="0"/>
        <v>1514.75</v>
      </c>
      <c r="M21" s="25">
        <f t="shared" si="0"/>
        <v>132.5</v>
      </c>
      <c r="N21" s="26">
        <f t="shared" si="0"/>
        <v>206.75</v>
      </c>
      <c r="O21" s="27">
        <f>SUM(O17:O20)</f>
        <v>13295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0.36435905929115603</v>
      </c>
      <c r="J26" s="32">
        <f>J17/O17</f>
        <v>0.39383901954289502</v>
      </c>
      <c r="K26" s="32">
        <f>K17/O17</f>
        <v>0.15568068896985757</v>
      </c>
      <c r="L26" s="32">
        <f>L17/O17</f>
        <v>0</v>
      </c>
      <c r="M26" s="32">
        <f>M17/O17</f>
        <v>0</v>
      </c>
      <c r="N26" s="32">
        <f>N17/O17</f>
        <v>8.6121232196091427E-2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0.40903911887580707</v>
      </c>
      <c r="J28" s="32">
        <f>J19/O19</f>
        <v>0.32358526395746295</v>
      </c>
      <c r="K28" s="32">
        <f>K19/O19</f>
        <v>0</v>
      </c>
      <c r="L28" s="32">
        <f>L19/O19</f>
        <v>2.2787694644891759E-2</v>
      </c>
      <c r="M28" s="32">
        <f>M19/O19</f>
        <v>0.17280668439042918</v>
      </c>
      <c r="N28" s="32">
        <f>N19/O19</f>
        <v>7.1781238131409034E-2</v>
      </c>
      <c r="O28" s="33">
        <f>SUM(I28:N28)</f>
        <v>0.99999999999999989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0.24690052596102402</v>
      </c>
      <c r="J30" s="36">
        <f t="shared" si="1"/>
        <v>0.20370358882412348</v>
      </c>
      <c r="K30" s="36">
        <f t="shared" si="1"/>
        <v>3.8920172242464392E-2</v>
      </c>
      <c r="L30" s="36">
        <f t="shared" si="1"/>
        <v>0.39816793301834452</v>
      </c>
      <c r="M30" s="36">
        <f t="shared" si="1"/>
        <v>4.8103631881921016E-2</v>
      </c>
      <c r="N30" s="37">
        <f t="shared" si="1"/>
        <v>6.4204148072122547E-2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2019-06-12T15:55:41Z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