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<sst xmlns="http://schemas.openxmlformats.org/spreadsheetml/2006/main" count="319" uniqueCount="30">
  <si>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</si>
  <si>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</si>
  <si>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</si>
  <si>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</si>
  <si>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</si>
  <si>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</si>
  <si>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</si>
  <si>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</si>
  <si>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</si>
  <si>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</si>
  <si>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</si>
  <si>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</si>
  <si>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</si>
  <si>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</si>
  <si>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</si>
  <si>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</si>
  <si>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</si>
  <si>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</si>
  <si>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</si>
  <si>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</si>
  <si>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</si>
  <si>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</si>
  <si>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</si>
  <si>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</si>
  <si>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</si>
  <si>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</si>
  <si>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</si>
  <si>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</si>
  <si>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</si>
  <si>
    <t xml:space="preserve">05/31/2019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</si>
</sst>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0.00%"/>
    <numFmt numFmtId="168" formatCode="0.00"/>
    <numFmt numFmtId="169" formatCode="M/D/YYYY"/>
    <numFmt numFmtId="170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9"/>
  <sheetViews>
    <sheetView showFormulas="false" showGridLines="tru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D139" activeCellId="0" sqref="D139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2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SUMIF(B:B,"Ispezione codice",C:C)</f>
        <v>536</v>
      </c>
      <c r="J6" s="12" t="n">
        <f aca="false">I6/I12</f>
        <v>0.0488917267171395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2348</v>
      </c>
      <c r="J7" s="12" t="n">
        <f aca="false">(I7/I12)</f>
        <v>0.214174952111648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2336</v>
      </c>
      <c r="J8" s="12" t="n">
        <f aca="false">I8/I12</f>
        <v>0.213080361214996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0.0158715680014595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5479</v>
      </c>
      <c r="J10" s="12" t="n">
        <f aca="false">I10/I12</f>
        <v>0.499771960229864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90</v>
      </c>
      <c r="J11" s="15" t="n">
        <f aca="false">I11/I12</f>
        <v>0.00820943172489282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10963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981</v>
      </c>
      <c r="J17" s="24" t="n">
        <f aca="false">SUMIFS(C:C,B:B,"Documenti di processo",A:A,"Giovanni")</f>
        <v>1112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134</v>
      </c>
      <c r="O17" s="25" t="n">
        <f aca="false">SUM(I17:N17)</f>
        <v>2401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150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2747</v>
      </c>
      <c r="M18" s="24" t="n">
        <f aca="false">SUMIFS(C:C,B:B,"Testing",A:A,"Hristina")</f>
        <v>0</v>
      </c>
      <c r="N18" s="24" t="n">
        <f aca="false">SUMIFS(C:C,B:B,"Ispezione codice",A:A,"Hristina")</f>
        <v>134</v>
      </c>
      <c r="O18" s="25" t="n">
        <f aca="false">SUM(I18:N18)</f>
        <v>3313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782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90</v>
      </c>
      <c r="N19" s="24" t="n">
        <f aca="false">SUMIFS(C:C,B:B,"Ispezione codice",A:A,"Luca")</f>
        <v>134</v>
      </c>
      <c r="O19" s="25" t="n">
        <f aca="false">SUM(I19:N19)</f>
        <v>1918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435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2672</v>
      </c>
      <c r="M20" s="24" t="n">
        <f aca="false">SUMIFS(C:C,B:B,"Testing",A:A,"Viktorija")</f>
        <v>0</v>
      </c>
      <c r="N20" s="24" t="n">
        <f aca="false">SUMIFS(C:C,B:B,"Ispezione codice",A:A,"Viktorija")</f>
        <v>134</v>
      </c>
      <c r="O20" s="25" t="n">
        <f aca="false">SUM(I20:N20)</f>
        <v>3331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587</v>
      </c>
      <c r="J21" s="28" t="n">
        <f aca="false">AVERAGE(J17:J20)</f>
        <v>584</v>
      </c>
      <c r="K21" s="28" t="n">
        <f aca="false">AVERAGE(K17:K20)</f>
        <v>43.5</v>
      </c>
      <c r="L21" s="28" t="n">
        <f aca="false">AVERAGE(L17:L20)</f>
        <v>1369.75</v>
      </c>
      <c r="M21" s="28" t="n">
        <f aca="false">AVERAGE(M17:M20)</f>
        <v>22.5</v>
      </c>
      <c r="N21" s="29" t="n">
        <f aca="false">AVERAGE(N17:N20)</f>
        <v>134</v>
      </c>
      <c r="O21" s="30" t="n">
        <f aca="false">SUM(O17:O20)</f>
        <v>10963</v>
      </c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1" t="s">
        <v>28</v>
      </c>
      <c r="I24" s="31"/>
      <c r="J24" s="31"/>
      <c r="K24" s="31"/>
      <c r="L24" s="31"/>
      <c r="M24" s="31"/>
      <c r="N24" s="31"/>
      <c r="O24" s="31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5" t="s">
        <v>6</v>
      </c>
      <c r="I26" s="36" t="n">
        <f aca="false">I17/O17</f>
        <v>0.408579758433986</v>
      </c>
      <c r="J26" s="36" t="n">
        <f aca="false">J17/O17</f>
        <v>0.46314035818409</v>
      </c>
      <c r="K26" s="36" t="n">
        <f aca="false">K17/O17</f>
        <v>0.0724698042482299</v>
      </c>
      <c r="L26" s="36" t="n">
        <f aca="false">L17/O17</f>
        <v>0</v>
      </c>
      <c r="M26" s="36" t="n">
        <f aca="false">M17/O17</f>
        <v>0</v>
      </c>
      <c r="N26" s="36" t="n">
        <f aca="false">N17/O17</f>
        <v>0.0558100791336943</v>
      </c>
      <c r="O26" s="37" t="n">
        <f aca="false">SUM(I26:N26)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5" t="s">
        <v>25</v>
      </c>
      <c r="I27" s="36" t="n">
        <f aca="false">I18/O18</f>
        <v>0.0452761847268337</v>
      </c>
      <c r="J27" s="36" t="n">
        <f aca="false">J18/O18</f>
        <v>0.0851192272864473</v>
      </c>
      <c r="K27" s="36" t="n">
        <f aca="false">K18/O18</f>
        <v>0</v>
      </c>
      <c r="L27" s="36" t="n">
        <f aca="false">L18/O18</f>
        <v>0.829157862964081</v>
      </c>
      <c r="M27" s="36" t="n">
        <f aca="false">M18/O18</f>
        <v>0</v>
      </c>
      <c r="N27" s="36" t="n">
        <f aca="false">N18/O18</f>
        <v>0.0404467250226381</v>
      </c>
      <c r="O27" s="37" t="n">
        <f aca="false">SUM(I27:N27)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5" t="s">
        <v>19</v>
      </c>
      <c r="I28" s="36" t="n">
        <f aca="false">I19/O19</f>
        <v>0.407716371220021</v>
      </c>
      <c r="J28" s="36" t="n">
        <f aca="false">J19/O19</f>
        <v>0.444212721584984</v>
      </c>
      <c r="K28" s="36" t="n">
        <f aca="false">K19/O19</f>
        <v>0</v>
      </c>
      <c r="L28" s="36" t="n">
        <f aca="false">L19/O19</f>
        <v>0.0312825860271116</v>
      </c>
      <c r="M28" s="36" t="n">
        <f aca="false">M19/O19</f>
        <v>0.0469238790406674</v>
      </c>
      <c r="N28" s="36" t="n">
        <f aca="false">N19/O19</f>
        <v>0.0698644421272159</v>
      </c>
      <c r="O28" s="37" t="n">
        <f aca="false">SUM(I28:N28)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5" t="s">
        <v>16</v>
      </c>
      <c r="I29" s="36" t="n">
        <f aca="false">I20/O20</f>
        <v>0.130591413989793</v>
      </c>
      <c r="J29" s="36" t="n">
        <f aca="false">J20/O20</f>
        <v>0.0270189132392675</v>
      </c>
      <c r="K29" s="36" t="n">
        <f aca="false">K20/O20</f>
        <v>0</v>
      </c>
      <c r="L29" s="36" t="n">
        <f aca="false">L20/O20</f>
        <v>0.802161513059141</v>
      </c>
      <c r="M29" s="36" t="n">
        <f aca="false">M20/O20</f>
        <v>0</v>
      </c>
      <c r="N29" s="36" t="n">
        <f aca="false">N20/O20</f>
        <v>0.0402281597117983</v>
      </c>
      <c r="O29" s="38" t="n">
        <f aca="false">SUM(I29:N29)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0.248040932092658</v>
      </c>
      <c r="J30" s="40" t="n">
        <f aca="false">AVERAGE(J26:J29)</f>
        <v>0.254872805073697</v>
      </c>
      <c r="K30" s="40" t="n">
        <f aca="false">AVERAGE(K26:K29)</f>
        <v>0.0181174510620575</v>
      </c>
      <c r="L30" s="40" t="n">
        <f aca="false">AVERAGE(L26:L29)</f>
        <v>0.415650490512584</v>
      </c>
      <c r="M30" s="40" t="n">
        <f aca="false">AVERAGE(M26:M29)</f>
        <v>0.0117309697601668</v>
      </c>
      <c r="N30" s="41" t="n">
        <f aca="false">AVERAGE(N26:N29)</f>
        <v>0.0515873514988366</v>
      </c>
      <c r="O30" s="42" t="n">
        <f aca="false">SUM(I30:N30)</f>
        <v>1</v>
      </c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5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5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5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5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5" hidden="false" customHeight="false" outlineLevel="0" collapsed="false">
      <c r="A102" s="5" t="s">
        <v>16</v>
      </c>
      <c r="B102" s="5" t="s">
        <v>7</v>
      </c>
      <c r="C102" s="5" t="n">
        <v>110</v>
      </c>
      <c r="D102" s="6" t="n">
        <v>43604</v>
      </c>
    </row>
    <row r="103" customFormat="false" ht="15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5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5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5" hidden="false" customHeight="false" outlineLevel="0" collapsed="false">
      <c r="A111" s="5" t="s">
        <v>16</v>
      </c>
      <c r="B111" s="5" t="s">
        <v>15</v>
      </c>
      <c r="C111" s="5" t="n">
        <v>130</v>
      </c>
      <c r="D111" s="6" t="n">
        <v>43607</v>
      </c>
    </row>
    <row r="112" customFormat="false" ht="15" hidden="false" customHeight="false" outlineLevel="0" collapsed="false">
      <c r="A112" s="5" t="s">
        <v>25</v>
      </c>
      <c r="B112" s="5" t="s">
        <v>15</v>
      </c>
      <c r="C112" s="5" t="n">
        <v>130</v>
      </c>
      <c r="D112" s="6" t="n">
        <v>43607</v>
      </c>
    </row>
    <row r="113" customFormat="false" ht="15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5" hidden="false" customHeight="false" outlineLevel="0" collapsed="false">
      <c r="A114" s="5" t="s">
        <v>6</v>
      </c>
      <c r="B114" s="5" t="s">
        <v>12</v>
      </c>
      <c r="C114" s="5" t="n">
        <v>68</v>
      </c>
      <c r="D114" s="6" t="n">
        <v>43608</v>
      </c>
    </row>
    <row r="115" customFormat="false" ht="15" hidden="false" customHeight="false" outlineLevel="0" collapsed="false">
      <c r="A115" s="5" t="s">
        <v>6</v>
      </c>
      <c r="B115" s="5" t="s">
        <v>7</v>
      </c>
      <c r="C115" s="5" t="n">
        <v>23</v>
      </c>
      <c r="D115" s="6" t="n">
        <v>43609</v>
      </c>
    </row>
    <row r="116" customFormat="false" ht="15" hidden="false" customHeight="false" outlineLevel="0" collapsed="false">
      <c r="A116" s="5" t="s">
        <v>16</v>
      </c>
      <c r="B116" s="5" t="s">
        <v>15</v>
      </c>
      <c r="C116" s="5" t="n">
        <v>85</v>
      </c>
      <c r="D116" s="6" t="n">
        <v>43608</v>
      </c>
    </row>
    <row r="117" customFormat="false" ht="15" hidden="false" customHeight="false" outlineLevel="0" collapsed="false">
      <c r="A117" s="5" t="s">
        <v>25</v>
      </c>
      <c r="B117" s="5" t="s">
        <v>15</v>
      </c>
      <c r="C117" s="5" t="n">
        <v>85</v>
      </c>
      <c r="D117" s="6" t="n">
        <v>43608</v>
      </c>
    </row>
    <row r="118" customFormat="false" ht="15" hidden="false" customHeight="false" outlineLevel="0" collapsed="false">
      <c r="A118" s="5" t="s">
        <v>25</v>
      </c>
      <c r="B118" s="5" t="s">
        <v>15</v>
      </c>
      <c r="C118" s="5" t="n">
        <v>73</v>
      </c>
      <c r="D118" s="6" t="n">
        <v>43609</v>
      </c>
    </row>
    <row r="119" customFormat="false" ht="15" hidden="false" customHeight="false" outlineLevel="0" collapsed="false">
      <c r="A119" s="5" t="s">
        <v>19</v>
      </c>
      <c r="B119" s="5" t="s">
        <v>7</v>
      </c>
      <c r="C119" s="5" t="n">
        <v>30</v>
      </c>
      <c r="D119" s="6" t="n">
        <v>43614</v>
      </c>
    </row>
    <row r="120" customFormat="false" ht="15" hidden="false" customHeight="false" outlineLevel="0" collapsed="false">
      <c r="A120" s="5" t="s">
        <v>16</v>
      </c>
      <c r="B120" s="5" t="s">
        <v>7</v>
      </c>
      <c r="C120" s="5" t="n">
        <v>30</v>
      </c>
      <c r="D120" s="6" t="n">
        <v>43614</v>
      </c>
    </row>
    <row r="121" customFormat="false" ht="15" hidden="false" customHeight="false" outlineLevel="0" collapsed="false">
      <c r="A121" s="5" t="s">
        <v>6</v>
      </c>
      <c r="B121" s="5" t="s">
        <v>7</v>
      </c>
      <c r="C121" s="5" t="n">
        <v>30</v>
      </c>
      <c r="D121" s="6" t="n">
        <v>43614</v>
      </c>
    </row>
    <row r="122" customFormat="false" ht="15" hidden="false" customHeight="false" outlineLevel="0" collapsed="false">
      <c r="A122" s="5" t="s">
        <v>19</v>
      </c>
      <c r="B122" s="5" t="s">
        <v>24</v>
      </c>
      <c r="C122" s="5" t="n">
        <v>84</v>
      </c>
      <c r="D122" s="6" t="n">
        <v>43614</v>
      </c>
    </row>
    <row r="123" customFormat="false" ht="15" hidden="false" customHeight="false" outlineLevel="0" collapsed="false">
      <c r="A123" s="5" t="s">
        <v>16</v>
      </c>
      <c r="B123" s="5" t="s">
        <v>24</v>
      </c>
      <c r="C123" s="5" t="n">
        <v>84</v>
      </c>
      <c r="D123" s="6" t="n">
        <v>43614</v>
      </c>
    </row>
    <row r="124" customFormat="false" ht="15" hidden="false" customHeight="false" outlineLevel="0" collapsed="false">
      <c r="A124" s="5" t="s">
        <v>6</v>
      </c>
      <c r="B124" s="5" t="s">
        <v>24</v>
      </c>
      <c r="C124" s="5" t="n">
        <v>84</v>
      </c>
      <c r="D124" s="6" t="n">
        <v>43614</v>
      </c>
    </row>
    <row r="125" customFormat="false" ht="15" hidden="false" customHeight="false" outlineLevel="0" collapsed="false">
      <c r="A125" s="5" t="s">
        <v>25</v>
      </c>
      <c r="B125" s="5" t="s">
        <v>24</v>
      </c>
      <c r="C125" s="5" t="n">
        <v>84</v>
      </c>
      <c r="D125" s="6" t="n">
        <v>43614</v>
      </c>
    </row>
    <row r="126" customFormat="false" ht="15" hidden="false" customHeight="false" outlineLevel="0" collapsed="false">
      <c r="A126" s="5" t="s">
        <v>6</v>
      </c>
      <c r="B126" s="5" t="s">
        <v>12</v>
      </c>
      <c r="C126" s="5" t="n">
        <v>64</v>
      </c>
      <c r="D126" s="43" t="s">
        <v>29</v>
      </c>
    </row>
    <row r="127" customFormat="false" ht="15" hidden="false" customHeight="false" outlineLevel="0" collapsed="false">
      <c r="A127" s="5" t="s">
        <v>6</v>
      </c>
      <c r="B127" s="5" t="s">
        <v>7</v>
      </c>
      <c r="C127" s="5" t="n">
        <v>98</v>
      </c>
      <c r="D127" s="43" t="s">
        <v>29</v>
      </c>
    </row>
    <row r="128" customFormat="false" ht="15" hidden="false" customHeight="false" outlineLevel="0" collapsed="false">
      <c r="A128" s="5" t="s">
        <v>19</v>
      </c>
      <c r="B128" s="5" t="s">
        <v>17</v>
      </c>
      <c r="C128" s="5" t="n">
        <v>60</v>
      </c>
      <c r="D128" s="43" t="n">
        <v>43471</v>
      </c>
    </row>
    <row r="129" customFormat="false" ht="15" hidden="false" customHeight="false" outlineLevel="0" collapsed="false">
      <c r="A129" s="5" t="s">
        <v>16</v>
      </c>
      <c r="B129" s="5" t="s">
        <v>15</v>
      </c>
      <c r="C129" s="5" t="n">
        <v>165</v>
      </c>
      <c r="D129" s="44" t="n">
        <v>43616</v>
      </c>
    </row>
    <row r="130" customFormat="false" ht="15" hidden="false" customHeight="false" outlineLevel="0" collapsed="false">
      <c r="A130" s="5" t="s">
        <v>25</v>
      </c>
      <c r="B130" s="5" t="s">
        <v>15</v>
      </c>
      <c r="C130" s="5" t="n">
        <v>165</v>
      </c>
      <c r="D130" s="44" t="n">
        <v>43616</v>
      </c>
    </row>
    <row r="131" customFormat="false" ht="15" hidden="false" customHeight="false" outlineLevel="0" collapsed="false">
      <c r="A131" s="5" t="s">
        <v>16</v>
      </c>
      <c r="B131" s="5" t="s">
        <v>15</v>
      </c>
      <c r="C131" s="5" t="n">
        <v>118</v>
      </c>
      <c r="D131" s="43" t="n">
        <v>43618</v>
      </c>
    </row>
    <row r="132" customFormat="false" ht="15" hidden="false" customHeight="false" outlineLevel="0" collapsed="false">
      <c r="A132" s="5" t="s">
        <v>25</v>
      </c>
      <c r="B132" s="5" t="s">
        <v>15</v>
      </c>
      <c r="C132" s="5" t="n">
        <v>118</v>
      </c>
      <c r="D132" s="43" t="n">
        <v>43618</v>
      </c>
    </row>
    <row r="133" customFormat="false" ht="15" hidden="false" customHeight="false" outlineLevel="0" collapsed="false">
      <c r="A133" s="5" t="s">
        <v>25</v>
      </c>
      <c r="B133" s="5" t="s">
        <v>7</v>
      </c>
      <c r="C133" s="5" t="n">
        <v>20</v>
      </c>
      <c r="D133" s="45" t="n">
        <v>43530</v>
      </c>
    </row>
    <row r="134" customFormat="false" ht="15" hidden="false" customHeight="false" outlineLevel="0" collapsed="false">
      <c r="A134" s="5" t="s">
        <v>19</v>
      </c>
      <c r="B134" s="5" t="s">
        <v>24</v>
      </c>
      <c r="C134" s="5" t="n">
        <v>30</v>
      </c>
      <c r="D134" s="44" t="n">
        <v>43619</v>
      </c>
    </row>
    <row r="135" customFormat="false" ht="15" hidden="false" customHeight="false" outlineLevel="0" collapsed="false">
      <c r="A135" s="5" t="s">
        <v>19</v>
      </c>
      <c r="B135" s="5" t="s">
        <v>17</v>
      </c>
      <c r="C135" s="5" t="n">
        <v>30</v>
      </c>
      <c r="D135" s="44" t="n">
        <v>43619</v>
      </c>
    </row>
    <row r="136" customFormat="false" ht="15" hidden="false" customHeight="false" outlineLevel="0" collapsed="false">
      <c r="A136" s="5" t="s">
        <v>19</v>
      </c>
      <c r="B136" s="5" t="s">
        <v>7</v>
      </c>
      <c r="C136" s="5" t="n">
        <v>35</v>
      </c>
      <c r="D136" s="44" t="n">
        <v>43619</v>
      </c>
    </row>
    <row r="137" customFormat="false" ht="15" hidden="false" customHeight="false" outlineLevel="0" collapsed="false">
      <c r="A137" s="5" t="s">
        <v>25</v>
      </c>
      <c r="B137" s="5" t="s">
        <v>15</v>
      </c>
      <c r="C137" s="5" t="n">
        <v>180</v>
      </c>
      <c r="D137" s="44" t="n">
        <v>43620</v>
      </c>
    </row>
    <row r="138" customFormat="false" ht="15" hidden="false" customHeight="false" outlineLevel="0" collapsed="false">
      <c r="A138" s="5" t="s">
        <v>16</v>
      </c>
      <c r="B138" s="5" t="s">
        <v>15</v>
      </c>
      <c r="C138" s="5" t="n">
        <v>180</v>
      </c>
      <c r="D138" s="44" t="n">
        <v>43620</v>
      </c>
    </row>
    <row r="139" customFormat="false" ht="15" hidden="false" customHeight="false" outlineLevel="0" collapsed="false">
      <c r="A139" s="0" t="s">
        <v>25</v>
      </c>
      <c r="B139" s="0" t="s">
        <v>7</v>
      </c>
      <c r="C139" s="0" t="n">
        <v>10</v>
      </c>
      <c r="D139" s="46" t="n">
        <v>43620</v>
      </c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2019-06-05T09:49:12Z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