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D8F71E2C-8372-440B-A301-8BE254DE8E75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L21" i="1" l="1"/>
  <c r="N21" i="1"/>
  <c r="I21" i="1"/>
  <c r="J21" i="1"/>
  <c r="O20" i="1"/>
  <c r="J29" i="1" s="1"/>
  <c r="M21" i="1"/>
  <c r="O19" i="1"/>
  <c r="K28" i="1" s="1"/>
  <c r="O18" i="1"/>
  <c r="K27" i="1" s="1"/>
  <c r="I12" i="1"/>
  <c r="J6" i="1" s="1"/>
  <c r="O17" i="1"/>
  <c r="I26" i="1" s="1"/>
  <c r="K21" i="1"/>
  <c r="I28" i="1" l="1"/>
  <c r="I27" i="1"/>
  <c r="L27" i="1"/>
  <c r="L28" i="1"/>
  <c r="N28" i="1"/>
  <c r="J10" i="1"/>
  <c r="J28" i="1"/>
  <c r="M28" i="1"/>
  <c r="K29" i="1"/>
  <c r="O21" i="1"/>
  <c r="J11" i="1"/>
  <c r="L29" i="1"/>
  <c r="I29" i="1"/>
  <c r="J9" i="1"/>
  <c r="N29" i="1"/>
  <c r="N26" i="1"/>
  <c r="J27" i="1"/>
  <c r="J8" i="1"/>
  <c r="M26" i="1"/>
  <c r="L26" i="1"/>
  <c r="M29" i="1"/>
  <c r="M27" i="1"/>
  <c r="J26" i="1"/>
  <c r="N27" i="1"/>
  <c r="K26" i="1"/>
  <c r="J7" i="1"/>
  <c r="L30" i="1" l="1"/>
  <c r="I30" i="1"/>
  <c r="O27" i="1"/>
  <c r="J30" i="1"/>
  <c r="O28" i="1"/>
  <c r="N30" i="1"/>
  <c r="K30" i="1"/>
  <c r="O29" i="1"/>
  <c r="M30" i="1"/>
  <c r="J12" i="1"/>
  <c r="O26" i="1"/>
  <c r="O30" i="1" l="1"/>
</calcChain>
</file>

<file path=xl/sharedStrings.xml><?xml version="1.0" encoding="utf-8"?>
<sst xmlns="http://schemas.openxmlformats.org/spreadsheetml/2006/main" count="339" uniqueCount="30">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</sst>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on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tabSelected="1" topLeftCell="A2" zoomScale="85" zoomScaleNormal="85" workbookViewId="0">
      <selection activeCell="C147" sqref="C147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3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756</v>
      </c>
      <c r="J6" s="10">
        <f>I6/I12</f>
        <v>6.5951321643548805E-2</v>
      </c>
    </row>
    <row r="7" spans="1:15" x14ac:dyDescent="0.3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2568</v>
      </c>
      <c r="J7" s="10">
        <f>(I7/I12)</f>
        <v>0.22402512431300706</v>
      </c>
    </row>
    <row r="8" spans="1:15" x14ac:dyDescent="0.3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2336</v>
      </c>
      <c r="J8" s="10">
        <f>I8/I12</f>
        <v>0.20378609439064818</v>
      </c>
    </row>
    <row r="9" spans="1:15" x14ac:dyDescent="0.3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174</v>
      </c>
      <c r="J9" s="10">
        <f>I9/I12</f>
        <v>1.517927244176917E-2</v>
      </c>
    </row>
    <row r="10" spans="1:15" x14ac:dyDescent="0.3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5539</v>
      </c>
      <c r="J10" s="10">
        <f>I10/I12</f>
        <v>0.48320683939631859</v>
      </c>
    </row>
    <row r="11" spans="1:15" x14ac:dyDescent="0.3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90</v>
      </c>
      <c r="J11" s="13">
        <f>I11/I12</f>
        <v>7.8513478147081914E-3</v>
      </c>
    </row>
    <row r="12" spans="1:15" x14ac:dyDescent="0.3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11463</v>
      </c>
      <c r="J12" s="16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3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1081</v>
      </c>
      <c r="J17" s="21">
        <f>SUMIFS(C:C,B:B,"Documenti di processo",A:A,"Giovanni")</f>
        <v>1112</v>
      </c>
      <c r="K17" s="21">
        <f>SUMIFS(C:C,B:B,"Manuale",A:A,"Giovanni")</f>
        <v>174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189</v>
      </c>
      <c r="O17" s="22">
        <f>SUM(I17:N17)</f>
        <v>2556</v>
      </c>
    </row>
    <row r="18" spans="1:15" x14ac:dyDescent="0.3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2777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3428</v>
      </c>
    </row>
    <row r="19" spans="1:15" x14ac:dyDescent="0.3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842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90</v>
      </c>
      <c r="N19" s="21">
        <f>SUMIFS(C:C,B:B,"Ispezione codice",A:A,"Luca")</f>
        <v>189</v>
      </c>
      <c r="O19" s="22">
        <f>SUM(I19:N19)</f>
        <v>2033</v>
      </c>
    </row>
    <row r="20" spans="1:15" x14ac:dyDescent="0.3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465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2702</v>
      </c>
      <c r="M20" s="21">
        <f>SUMIFS(C:C,B:B,"Testing",A:A,"Viktorija")</f>
        <v>0</v>
      </c>
      <c r="N20" s="21">
        <f>SUMIFS(C:C,B:B,"Ispezione codice",A:A,"Viktorija")</f>
        <v>189</v>
      </c>
      <c r="O20" s="22">
        <f>SUM(I20:N20)</f>
        <v>3446</v>
      </c>
    </row>
    <row r="21" spans="1:15" x14ac:dyDescent="0.3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642</v>
      </c>
      <c r="J21" s="25">
        <f t="shared" si="0"/>
        <v>584</v>
      </c>
      <c r="K21" s="25">
        <f t="shared" si="0"/>
        <v>43.5</v>
      </c>
      <c r="L21" s="25">
        <f t="shared" si="0"/>
        <v>1384.75</v>
      </c>
      <c r="M21" s="25">
        <f t="shared" si="0"/>
        <v>22.5</v>
      </c>
      <c r="N21" s="26">
        <f t="shared" si="0"/>
        <v>189</v>
      </c>
      <c r="O21" s="27">
        <f>SUM(O17:O20)</f>
        <v>11463</v>
      </c>
    </row>
    <row r="22" spans="1:15" x14ac:dyDescent="0.3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3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0.4229264475743349</v>
      </c>
      <c r="J26" s="32">
        <f>J17/O17</f>
        <v>0.4350547730829421</v>
      </c>
      <c r="K26" s="32">
        <f>K17/O17</f>
        <v>6.8075117370892016E-2</v>
      </c>
      <c r="L26" s="32">
        <f>L17/O17</f>
        <v>0</v>
      </c>
      <c r="M26" s="32">
        <f>M17/O17</f>
        <v>0</v>
      </c>
      <c r="N26" s="32">
        <f>N17/O17</f>
        <v>7.3943661971830985E-2</v>
      </c>
      <c r="O26" s="33">
        <f>SUM(I26:N26)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5.2508751458576426E-2</v>
      </c>
      <c r="J27" s="32">
        <f>J18/O18</f>
        <v>8.2263710618436403E-2</v>
      </c>
      <c r="K27" s="32">
        <f>K18/O18</f>
        <v>0</v>
      </c>
      <c r="L27" s="32">
        <f>L18/O18</f>
        <v>0.81009334889148188</v>
      </c>
      <c r="M27" s="32">
        <f>M18/O18</f>
        <v>0</v>
      </c>
      <c r="N27" s="32">
        <f>N18/O18</f>
        <v>5.513418903150525E-2</v>
      </c>
      <c r="O27" s="33">
        <f>SUM(I27:N27)</f>
        <v>0.99999999999999989</v>
      </c>
    </row>
    <row r="28" spans="1:15" x14ac:dyDescent="0.3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0.41416625676340385</v>
      </c>
      <c r="J28" s="32">
        <f>J19/O19</f>
        <v>0.41908509591736348</v>
      </c>
      <c r="K28" s="32">
        <f>K19/O19</f>
        <v>0</v>
      </c>
      <c r="L28" s="32">
        <f>L19/O19</f>
        <v>2.9513034923757994E-2</v>
      </c>
      <c r="M28" s="32">
        <f>M19/O19</f>
        <v>4.4269552385636991E-2</v>
      </c>
      <c r="N28" s="32">
        <f>N19/O19</f>
        <v>9.2966060009837675E-2</v>
      </c>
      <c r="O28" s="33">
        <f>SUM(I28:N28)</f>
        <v>1</v>
      </c>
    </row>
    <row r="29" spans="1:15" x14ac:dyDescent="0.3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0.13493905977945445</v>
      </c>
      <c r="J29" s="32">
        <f>J20/O20</f>
        <v>2.6117237376668601E-2</v>
      </c>
      <c r="K29" s="32">
        <f>K20/O20</f>
        <v>0</v>
      </c>
      <c r="L29" s="32">
        <f>L20/O20</f>
        <v>0.78409750435287284</v>
      </c>
      <c r="M29" s="32">
        <f>M20/O20</f>
        <v>0</v>
      </c>
      <c r="N29" s="32">
        <f>N20/O20</f>
        <v>5.4846198491004063E-2</v>
      </c>
      <c r="O29" s="34">
        <f>SUM(I29:N29)</f>
        <v>0.99999999999999989</v>
      </c>
    </row>
    <row r="30" spans="1:15" x14ac:dyDescent="0.3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0.25613512889394241</v>
      </c>
      <c r="J30" s="36">
        <f t="shared" si="1"/>
        <v>0.24063020424885265</v>
      </c>
      <c r="K30" s="36">
        <f t="shared" si="1"/>
        <v>1.7018779342723004E-2</v>
      </c>
      <c r="L30" s="36">
        <f t="shared" si="1"/>
        <v>0.40592597204202818</v>
      </c>
      <c r="M30" s="36">
        <f t="shared" si="1"/>
        <v>1.1067388096409248E-2</v>
      </c>
      <c r="N30" s="37">
        <f t="shared" si="1"/>
        <v>6.9222527376044493E-2</v>
      </c>
      <c r="O30" s="38">
        <f>SUM(I30:N30)</f>
        <v>1</v>
      </c>
    </row>
    <row r="31" spans="1:15" x14ac:dyDescent="0.3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3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3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3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3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3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3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3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3">
      <c r="A126" s="5" t="s">
        <v>6</v>
      </c>
      <c r="B126" s="5" t="s">
        <v>12</v>
      </c>
      <c r="C126" s="5">
        <v>64</v>
      </c>
      <c r="D126" s="41" t="s">
        <v>29</v>
      </c>
    </row>
    <row r="127" spans="1:4" x14ac:dyDescent="0.3">
      <c r="A127" s="5" t="s">
        <v>6</v>
      </c>
      <c r="B127" s="5" t="s">
        <v>7</v>
      </c>
      <c r="C127" s="5">
        <v>98</v>
      </c>
      <c r="D127" s="41" t="s">
        <v>29</v>
      </c>
    </row>
    <row r="128" spans="1:4" x14ac:dyDescent="0.3">
      <c r="A128" s="5" t="s">
        <v>19</v>
      </c>
      <c r="B128" s="5" t="s">
        <v>17</v>
      </c>
      <c r="C128" s="5">
        <v>60</v>
      </c>
      <c r="D128" s="41">
        <v>43471</v>
      </c>
    </row>
    <row r="129" spans="1:4" x14ac:dyDescent="0.3">
      <c r="A129" s="5" t="s">
        <v>16</v>
      </c>
      <c r="B129" s="5" t="s">
        <v>15</v>
      </c>
      <c r="C129" s="5">
        <v>165</v>
      </c>
      <c r="D129" s="41">
        <v>43616</v>
      </c>
    </row>
    <row r="130" spans="1:4" x14ac:dyDescent="0.3">
      <c r="A130" s="5" t="s">
        <v>25</v>
      </c>
      <c r="B130" s="5" t="s">
        <v>15</v>
      </c>
      <c r="C130" s="5">
        <v>165</v>
      </c>
      <c r="D130" s="41">
        <v>43616</v>
      </c>
    </row>
    <row r="131" spans="1:4" x14ac:dyDescent="0.3">
      <c r="A131" s="5" t="s">
        <v>16</v>
      </c>
      <c r="B131" s="5" t="s">
        <v>15</v>
      </c>
      <c r="C131" s="5">
        <v>118</v>
      </c>
      <c r="D131" s="41">
        <v>43618</v>
      </c>
    </row>
    <row r="132" spans="1:4" x14ac:dyDescent="0.3">
      <c r="A132" s="5" t="s">
        <v>25</v>
      </c>
      <c r="B132" s="5" t="s">
        <v>15</v>
      </c>
      <c r="C132" s="5">
        <v>118</v>
      </c>
      <c r="D132" s="41">
        <v>43618</v>
      </c>
    </row>
    <row r="133" spans="1:4" x14ac:dyDescent="0.3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3">
      <c r="A134" s="5" t="s">
        <v>19</v>
      </c>
      <c r="B134" s="5" t="s">
        <v>24</v>
      </c>
      <c r="C134" s="5">
        <v>30</v>
      </c>
      <c r="D134" s="41">
        <v>43619</v>
      </c>
    </row>
    <row r="135" spans="1:4" x14ac:dyDescent="0.3">
      <c r="A135" s="5" t="s">
        <v>19</v>
      </c>
      <c r="B135" s="5" t="s">
        <v>17</v>
      </c>
      <c r="C135" s="5">
        <v>30</v>
      </c>
      <c r="D135" s="41">
        <v>43619</v>
      </c>
    </row>
    <row r="136" spans="1:4" x14ac:dyDescent="0.3">
      <c r="A136" s="5" t="s">
        <v>19</v>
      </c>
      <c r="B136" s="5" t="s">
        <v>7</v>
      </c>
      <c r="C136" s="5">
        <v>35</v>
      </c>
      <c r="D136" s="41">
        <v>43619</v>
      </c>
    </row>
    <row r="137" spans="1:4" x14ac:dyDescent="0.3">
      <c r="A137" s="5" t="s">
        <v>25</v>
      </c>
      <c r="B137" s="5" t="s">
        <v>15</v>
      </c>
      <c r="C137" s="5">
        <v>180</v>
      </c>
      <c r="D137" s="41">
        <v>43620</v>
      </c>
    </row>
    <row r="138" spans="1:4" x14ac:dyDescent="0.3">
      <c r="A138" s="5" t="s">
        <v>16</v>
      </c>
      <c r="B138" s="5" t="s">
        <v>15</v>
      </c>
      <c r="C138" s="5">
        <v>180</v>
      </c>
      <c r="D138" s="41">
        <v>43620</v>
      </c>
    </row>
    <row r="139" spans="1:4" x14ac:dyDescent="0.3">
      <c r="A139" s="39" t="s">
        <v>25</v>
      </c>
      <c r="B139" s="39" t="s">
        <v>7</v>
      </c>
      <c r="C139" s="39">
        <v>10</v>
      </c>
      <c r="D139" s="40">
        <v>43620</v>
      </c>
    </row>
    <row r="140" spans="1:4" x14ac:dyDescent="0.3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3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3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3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3">
      <c r="A144" s="5" t="s">
        <v>19</v>
      </c>
      <c r="B144" s="39" t="s">
        <v>7</v>
      </c>
      <c r="C144" s="5">
        <v>60</v>
      </c>
      <c r="D144" s="40">
        <v>43621</v>
      </c>
    </row>
    <row r="145" spans="1:4" x14ac:dyDescent="0.3">
      <c r="A145" s="5" t="s">
        <v>16</v>
      </c>
      <c r="B145" s="39" t="s">
        <v>7</v>
      </c>
      <c r="C145" s="5">
        <v>30</v>
      </c>
      <c r="D145" s="40">
        <v>43621</v>
      </c>
    </row>
    <row r="146" spans="1:4" x14ac:dyDescent="0.3">
      <c r="A146" s="5" t="s">
        <v>6</v>
      </c>
      <c r="B146" s="39" t="s">
        <v>7</v>
      </c>
      <c r="C146" s="5">
        <v>100</v>
      </c>
      <c r="D146" s="40">
        <v>43621</v>
      </c>
    </row>
    <row r="147" spans="1:4" x14ac:dyDescent="0.3">
      <c r="A147" s="5" t="s">
        <v>25</v>
      </c>
      <c r="B147" s="39" t="s">
        <v>7</v>
      </c>
      <c r="C147" s="5">
        <v>30</v>
      </c>
      <c r="D147" s="40">
        <v>43621</v>
      </c>
    </row>
    <row r="148" spans="1:4" x14ac:dyDescent="0.3">
      <c r="A148" s="39" t="s">
        <v>16</v>
      </c>
      <c r="B148" s="39" t="s">
        <v>15</v>
      </c>
      <c r="C148" s="39">
        <v>30</v>
      </c>
      <c r="D148" s="40">
        <v>43621</v>
      </c>
    </row>
    <row r="149" spans="1:4" x14ac:dyDescent="0.3">
      <c r="A149" s="39" t="s">
        <v>25</v>
      </c>
      <c r="B149" s="39" t="s">
        <v>15</v>
      </c>
      <c r="C149" s="39">
        <v>30</v>
      </c>
      <c r="D149" s="40">
        <v>43621</v>
      </c>
    </row>
    <row r="150" spans="1:4" x14ac:dyDescent="0.3">
      <c r="A150" s="39"/>
      <c r="B150" s="39"/>
      <c r="C150" s="39"/>
      <c r="D150" s="39"/>
    </row>
    <row r="151" spans="1:4" x14ac:dyDescent="0.3">
      <c r="A151" s="39"/>
      <c r="B151" s="39"/>
      <c r="C151" s="39"/>
      <c r="D151" s="39"/>
    </row>
    <row r="152" spans="1:4" x14ac:dyDescent="0.3">
      <c r="A152" s="39"/>
      <c r="B152" s="39"/>
      <c r="C152" s="39"/>
      <c r="D152" s="39"/>
    </row>
    <row r="153" spans="1:4" x14ac:dyDescent="0.3">
      <c r="A153" s="39"/>
      <c r="B153" s="39"/>
      <c r="C153" s="39"/>
      <c r="D153" s="39"/>
    </row>
    <row r="154" spans="1:4" x14ac:dyDescent="0.3">
      <c r="A154" s="39"/>
      <c r="B154" s="39"/>
      <c r="C154" s="39"/>
      <c r="D154" s="39"/>
    </row>
    <row r="155" spans="1:4" x14ac:dyDescent="0.3">
      <c r="A155" s="39"/>
      <c r="B155" s="39"/>
      <c r="C155" s="39"/>
      <c r="D155" s="39"/>
    </row>
    <row r="156" spans="1:4" x14ac:dyDescent="0.3">
      <c r="A156" s="39"/>
      <c r="B156" s="39"/>
      <c r="C156" s="39"/>
      <c r="D156" s="39"/>
    </row>
    <row r="157" spans="1:4" x14ac:dyDescent="0.3">
      <c r="A157" s="39"/>
      <c r="B157" s="39"/>
      <c r="C157" s="39"/>
      <c r="D157" s="39"/>
    </row>
    <row r="158" spans="1:4" x14ac:dyDescent="0.3">
      <c r="A158" s="39"/>
      <c r="B158" s="39"/>
      <c r="C158" s="39"/>
      <c r="D158" s="39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9</cp:revision>
  <dcterms:created xsi:type="dcterms:W3CDTF">2019-01-18T12:36:10Z</dcterms:created>
  <dcterms:modified xsi:type="dcterms:W3CDTF">2019-06-05T19:56:12Z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