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yphengoss/Desktop/Masters_Thesis /Data/Yukon-Kaskawulsh - Paper 1/"/>
    </mc:Choice>
  </mc:AlternateContent>
  <xr:revisionPtr revIDLastSave="0" documentId="13_ncr:1_{5D802D24-F1A4-134E-928B-104116E8CEC5}" xr6:coauthVersionLast="46" xr6:coauthVersionMax="46" xr10:uidLastSave="{00000000-0000-0000-0000-000000000000}"/>
  <bookViews>
    <workbookView xWindow="0" yWindow="460" windowWidth="28800" windowHeight="17540" activeTab="1" xr2:uid="{1ED3A86B-86A0-C44F-A5D4-07DD78E0164C}"/>
  </bookViews>
  <sheets>
    <sheet name="SlimsXSlengths" sheetId="1" r:id="rId1"/>
    <sheet name="KaskXSlength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4" l="1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B38" i="4"/>
  <c r="B37" i="4"/>
  <c r="B36" i="4"/>
  <c r="B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I35" i="4"/>
  <c r="H35" i="4"/>
  <c r="G35" i="4"/>
  <c r="F35" i="4"/>
  <c r="E35" i="4"/>
  <c r="D35" i="4"/>
  <c r="C35" i="4"/>
  <c r="F36" i="1"/>
  <c r="F35" i="1"/>
  <c r="F34" i="1"/>
  <c r="F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I33" i="1"/>
  <c r="H33" i="1"/>
  <c r="G33" i="1"/>
  <c r="E33" i="1"/>
  <c r="D33" i="1"/>
  <c r="C33" i="1"/>
  <c r="B41" i="1"/>
  <c r="B40" i="1"/>
  <c r="B39" i="1"/>
  <c r="B38" i="1"/>
  <c r="B37" i="1"/>
  <c r="B36" i="1"/>
  <c r="B35" i="1"/>
  <c r="B34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33" i="1"/>
</calcChain>
</file>

<file path=xl/sharedStrings.xml><?xml version="1.0" encoding="utf-8"?>
<sst xmlns="http://schemas.openxmlformats.org/spreadsheetml/2006/main" count="20" uniqueCount="15">
  <si>
    <t>XS</t>
  </si>
  <si>
    <t>XS: Slims</t>
  </si>
  <si>
    <t>/11</t>
  </si>
  <si>
    <t>/3</t>
  </si>
  <si>
    <t>/13</t>
  </si>
  <si>
    <t>/8</t>
  </si>
  <si>
    <t>/12</t>
  </si>
  <si>
    <t>/20</t>
  </si>
  <si>
    <t>/21</t>
  </si>
  <si>
    <t>Normalized</t>
  </si>
  <si>
    <t>/7</t>
  </si>
  <si>
    <t>/4</t>
  </si>
  <si>
    <t>/9</t>
  </si>
  <si>
    <t>/22</t>
  </si>
  <si>
    <t>Percent Change Relevant to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</si>
</sst>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Fill="1"/>
  </cellXfs>
  <cellStyles count="2">
    <cellStyle name="Normal" xfId="0" builtinId="0"/>
    <cellStyle name="Normal 4" xfId="1" xr:uid="{C890AA0B-8D04-2F45-A0A4-6FF41B4BA591}"/>
  </cellStyles>
  <dxfs count="0"/>
  <tableStyles count="0" defaultTableStyle="TableStyleMedium2" defaultPivotStyle="PivotStyleLight16"/>
  <colors>
    <mruColors>
      <color rgb="FF666666"/>
      <color rgb="FFA67529"/>
      <color rgb="FFE6AC3E"/>
      <color rgb="FF66A72B"/>
      <color rgb="FFE8418B"/>
      <color rgb="FF7570B4"/>
      <color rgb="FFD95E31"/>
      <color rgb="FF469F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789751837274182E-2"/>
          <c:y val="6.401321495497897E-2"/>
          <c:w val="0.89301876751187403"/>
          <c:h val="0.75680728031455691"/>
        </c:manualLayout>
      </c:layout>
      <c:scatterChart>
        <c:scatterStyle val="smoothMarker"/>
        <c:varyColors val="0"/>
        <c:ser>
          <c:idx val="0"/>
          <c:order val="0"/>
          <c:tx>
            <c:v>2020</c:v>
          </c:tx>
          <c:spPr>
            <a:ln w="28575" cap="rnd">
              <a:solidFill>
                <a:srgbClr val="469F78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469F78"/>
              </a:solidFill>
              <a:ln w="28575">
                <a:solidFill>
                  <a:srgbClr val="469F78"/>
                </a:solidFill>
                <a:prstDash val="dash"/>
              </a:ln>
              <a:effectLst/>
            </c:spPr>
          </c:marker>
          <c:xVal>
            <c:numRef>
              <c:f>SlimsXSlengths!$A$33:$A$61</c:f>
              <c:numCache>
                <c:formatCode>General</c:formatCode>
                <c:ptCount val="29"/>
                <c:pt idx="0">
                  <c:v>0</c:v>
                </c:pt>
                <c:pt idx="1">
                  <c:v>750</c:v>
                </c:pt>
                <c:pt idx="2">
                  <c:v>1500</c:v>
                </c:pt>
                <c:pt idx="3">
                  <c:v>2250</c:v>
                </c:pt>
                <c:pt idx="4">
                  <c:v>3000</c:v>
                </c:pt>
                <c:pt idx="5">
                  <c:v>3750</c:v>
                </c:pt>
                <c:pt idx="6">
                  <c:v>4500</c:v>
                </c:pt>
                <c:pt idx="7">
                  <c:v>5250</c:v>
                </c:pt>
                <c:pt idx="8">
                  <c:v>6000</c:v>
                </c:pt>
                <c:pt idx="9">
                  <c:v>6750</c:v>
                </c:pt>
                <c:pt idx="10">
                  <c:v>7500</c:v>
                </c:pt>
                <c:pt idx="11">
                  <c:v>8250</c:v>
                </c:pt>
                <c:pt idx="12">
                  <c:v>9000</c:v>
                </c:pt>
                <c:pt idx="13">
                  <c:v>9750</c:v>
                </c:pt>
                <c:pt idx="14">
                  <c:v>10500</c:v>
                </c:pt>
                <c:pt idx="15">
                  <c:v>11250</c:v>
                </c:pt>
                <c:pt idx="16">
                  <c:v>12000</c:v>
                </c:pt>
                <c:pt idx="17">
                  <c:v>12750</c:v>
                </c:pt>
                <c:pt idx="18">
                  <c:v>13500</c:v>
                </c:pt>
                <c:pt idx="19">
                  <c:v>14250</c:v>
                </c:pt>
                <c:pt idx="20">
                  <c:v>15000</c:v>
                </c:pt>
                <c:pt idx="21">
                  <c:v>15750</c:v>
                </c:pt>
                <c:pt idx="22">
                  <c:v>16500</c:v>
                </c:pt>
                <c:pt idx="23">
                  <c:v>17250</c:v>
                </c:pt>
                <c:pt idx="24">
                  <c:v>18000</c:v>
                </c:pt>
                <c:pt idx="25">
                  <c:v>18750</c:v>
                </c:pt>
                <c:pt idx="26">
                  <c:v>19500</c:v>
                </c:pt>
                <c:pt idx="27">
                  <c:v>20250</c:v>
                </c:pt>
                <c:pt idx="28">
                  <c:v>21000</c:v>
                </c:pt>
              </c:numCache>
            </c:numRef>
          </c:xVal>
          <c:yVal>
            <c:numRef>
              <c:f>SlimsXSlengths!$B$33:$B$61</c:f>
              <c:numCache>
                <c:formatCode>General</c:formatCode>
                <c:ptCount val="29"/>
                <c:pt idx="0">
                  <c:v>47.994707370787452</c:v>
                </c:pt>
                <c:pt idx="1">
                  <c:v>60.753179994937469</c:v>
                </c:pt>
                <c:pt idx="2">
                  <c:v>147.68803492802468</c:v>
                </c:pt>
                <c:pt idx="3">
                  <c:v>78.136788372999945</c:v>
                </c:pt>
                <c:pt idx="4">
                  <c:v>98.180505816962366</c:v>
                </c:pt>
                <c:pt idx="5">
                  <c:v>130.58587708934974</c:v>
                </c:pt>
                <c:pt idx="6">
                  <c:v>127.09851644918743</c:v>
                </c:pt>
                <c:pt idx="7">
                  <c:v>161.15976189097452</c:v>
                </c:pt>
                <c:pt idx="8">
                  <c:v>124.94576332651225</c:v>
                </c:pt>
                <c:pt idx="9">
                  <c:v>115.6751640436499</c:v>
                </c:pt>
                <c:pt idx="10">
                  <c:v>138.12397855996238</c:v>
                </c:pt>
                <c:pt idx="11">
                  <c:v>154.08657314976233</c:v>
                </c:pt>
                <c:pt idx="12">
                  <c:v>138.89914992084988</c:v>
                </c:pt>
                <c:pt idx="13">
                  <c:v>176.20341713387111</c:v>
                </c:pt>
                <c:pt idx="14">
                  <c:v>368.2441897011372</c:v>
                </c:pt>
                <c:pt idx="15">
                  <c:v>290.62725642197233</c:v>
                </c:pt>
                <c:pt idx="16">
                  <c:v>230.9357367488247</c:v>
                </c:pt>
                <c:pt idx="17">
                  <c:v>139.2052418682498</c:v>
                </c:pt>
                <c:pt idx="18">
                  <c:v>103.64879659407494</c:v>
                </c:pt>
                <c:pt idx="19">
                  <c:v>180.8555585332619</c:v>
                </c:pt>
                <c:pt idx="20">
                  <c:v>184.00558246949964</c:v>
                </c:pt>
                <c:pt idx="21">
                  <c:v>158.07543065316219</c:v>
                </c:pt>
                <c:pt idx="22">
                  <c:v>150.55469880177495</c:v>
                </c:pt>
                <c:pt idx="23">
                  <c:v>156.03897586227484</c:v>
                </c:pt>
                <c:pt idx="24">
                  <c:v>68.231989425162311</c:v>
                </c:pt>
                <c:pt idx="25">
                  <c:v>90.130169820262438</c:v>
                </c:pt>
                <c:pt idx="26">
                  <c:v>86.891058619512421</c:v>
                </c:pt>
                <c:pt idx="27">
                  <c:v>93.514470349649898</c:v>
                </c:pt>
                <c:pt idx="28">
                  <c:v>189.82307614738747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4-9249-9CCF-C4F64DE1906A}"/>
            </c:ext>
          </c:extLst>
        </c:ser>
        <c:ser>
          <c:idx val="1"/>
          <c:order val="1"/>
          <c:tx>
            <c:v>2019</c:v>
          </c:tx>
          <c:spPr>
            <a:ln w="28575" cap="rnd">
              <a:solidFill>
                <a:srgbClr val="D95E3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D95E31"/>
              </a:solidFill>
              <a:ln w="28575">
                <a:solidFill>
                  <a:srgbClr val="D95E31"/>
                </a:solidFill>
                <a:prstDash val="dash"/>
              </a:ln>
              <a:effectLst/>
            </c:spPr>
          </c:marker>
          <c:xVal>
            <c:numRef>
              <c:f>SlimsXSlengths!$A$33:$A$61</c:f>
              <c:numCache>
                <c:formatCode>General</c:formatCode>
                <c:ptCount val="29"/>
                <c:pt idx="0">
                  <c:v>0</c:v>
                </c:pt>
                <c:pt idx="1">
                  <c:v>750</c:v>
                </c:pt>
                <c:pt idx="2">
                  <c:v>1500</c:v>
                </c:pt>
                <c:pt idx="3">
                  <c:v>2250</c:v>
                </c:pt>
                <c:pt idx="4">
                  <c:v>3000</c:v>
                </c:pt>
                <c:pt idx="5">
                  <c:v>3750</c:v>
                </c:pt>
                <c:pt idx="6">
                  <c:v>4500</c:v>
                </c:pt>
                <c:pt idx="7">
                  <c:v>5250</c:v>
                </c:pt>
                <c:pt idx="8">
                  <c:v>6000</c:v>
                </c:pt>
                <c:pt idx="9">
                  <c:v>6750</c:v>
                </c:pt>
                <c:pt idx="10">
                  <c:v>7500</c:v>
                </c:pt>
                <c:pt idx="11">
                  <c:v>8250</c:v>
                </c:pt>
                <c:pt idx="12">
                  <c:v>9000</c:v>
                </c:pt>
                <c:pt idx="13">
                  <c:v>9750</c:v>
                </c:pt>
                <c:pt idx="14">
                  <c:v>10500</c:v>
                </c:pt>
                <c:pt idx="15">
                  <c:v>11250</c:v>
                </c:pt>
                <c:pt idx="16">
                  <c:v>12000</c:v>
                </c:pt>
                <c:pt idx="17">
                  <c:v>12750</c:v>
                </c:pt>
                <c:pt idx="18">
                  <c:v>13500</c:v>
                </c:pt>
                <c:pt idx="19">
                  <c:v>14250</c:v>
                </c:pt>
                <c:pt idx="20">
                  <c:v>15000</c:v>
                </c:pt>
                <c:pt idx="21">
                  <c:v>15750</c:v>
                </c:pt>
                <c:pt idx="22">
                  <c:v>16500</c:v>
                </c:pt>
                <c:pt idx="23">
                  <c:v>17250</c:v>
                </c:pt>
                <c:pt idx="24">
                  <c:v>18000</c:v>
                </c:pt>
                <c:pt idx="25">
                  <c:v>18750</c:v>
                </c:pt>
                <c:pt idx="26">
                  <c:v>19500</c:v>
                </c:pt>
                <c:pt idx="27">
                  <c:v>20250</c:v>
                </c:pt>
                <c:pt idx="28">
                  <c:v>21000</c:v>
                </c:pt>
              </c:numCache>
            </c:numRef>
          </c:xVal>
          <c:yVal>
            <c:numRef>
              <c:f>SlimsXSlengths!$C$33:$C$61</c:f>
              <c:numCache>
                <c:formatCode>General</c:formatCode>
                <c:ptCount val="29"/>
                <c:pt idx="0">
                  <c:v>41.903186423925959</c:v>
                </c:pt>
                <c:pt idx="1">
                  <c:v>51.818040574575924</c:v>
                </c:pt>
                <c:pt idx="2">
                  <c:v>155.53789987061333</c:v>
                </c:pt>
                <c:pt idx="3">
                  <c:v>56.657181307629813</c:v>
                </c:pt>
                <c:pt idx="4">
                  <c:v>79.304150885753955</c:v>
                </c:pt>
                <c:pt idx="5">
                  <c:v>87.733142729875297</c:v>
                </c:pt>
                <c:pt idx="6">
                  <c:v>121.76608703722221</c:v>
                </c:pt>
                <c:pt idx="7">
                  <c:v>150.83076075644192</c:v>
                </c:pt>
                <c:pt idx="8">
                  <c:v>124.83247548838335</c:v>
                </c:pt>
                <c:pt idx="9">
                  <c:v>125.86751881818041</c:v>
                </c:pt>
                <c:pt idx="10">
                  <c:v>148.52955196091958</c:v>
                </c:pt>
                <c:pt idx="11">
                  <c:v>193.8404888090779</c:v>
                </c:pt>
                <c:pt idx="12">
                  <c:v>308.93617942204764</c:v>
                </c:pt>
                <c:pt idx="13">
                  <c:v>443.72259817836573</c:v>
                </c:pt>
                <c:pt idx="14">
                  <c:v>584.63078061342765</c:v>
                </c:pt>
                <c:pt idx="15">
                  <c:v>445.25530462551535</c:v>
                </c:pt>
                <c:pt idx="16">
                  <c:v>262.19626345162879</c:v>
                </c:pt>
                <c:pt idx="17">
                  <c:v>212.78207739608729</c:v>
                </c:pt>
                <c:pt idx="18">
                  <c:v>111.20826900164771</c:v>
                </c:pt>
                <c:pt idx="19">
                  <c:v>189.81584881809908</c:v>
                </c:pt>
                <c:pt idx="20">
                  <c:v>181.31093489387771</c:v>
                </c:pt>
                <c:pt idx="21">
                  <c:v>138.77410285062311</c:v>
                </c:pt>
                <c:pt idx="22">
                  <c:v>128.67588025388551</c:v>
                </c:pt>
                <c:pt idx="23">
                  <c:v>135.959996103328</c:v>
                </c:pt>
                <c:pt idx="24">
                  <c:v>59.855639117893013</c:v>
                </c:pt>
                <c:pt idx="25">
                  <c:v>132.58549527600121</c:v>
                </c:pt>
                <c:pt idx="26">
                  <c:v>85.950493580120309</c:v>
                </c:pt>
                <c:pt idx="27">
                  <c:v>113.19624287577989</c:v>
                </c:pt>
                <c:pt idx="28">
                  <c:v>145.27010921688432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4-9249-9CCF-C4F64DE1906A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rgbClr val="7570B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7570B4"/>
              </a:solidFill>
              <a:ln w="28575">
                <a:solidFill>
                  <a:srgbClr val="7570B4"/>
                </a:solidFill>
                <a:prstDash val="dash"/>
              </a:ln>
              <a:effectLst/>
            </c:spPr>
          </c:marker>
          <c:xVal>
            <c:numRef>
              <c:f>SlimsXSlengths!$A$33:$A$61</c:f>
              <c:numCache>
                <c:formatCode>General</c:formatCode>
                <c:ptCount val="29"/>
                <c:pt idx="0">
                  <c:v>0</c:v>
                </c:pt>
                <c:pt idx="1">
                  <c:v>750</c:v>
                </c:pt>
                <c:pt idx="2">
                  <c:v>1500</c:v>
                </c:pt>
                <c:pt idx="3">
                  <c:v>2250</c:v>
                </c:pt>
                <c:pt idx="4">
                  <c:v>3000</c:v>
                </c:pt>
                <c:pt idx="5">
                  <c:v>3750</c:v>
                </c:pt>
                <c:pt idx="6">
                  <c:v>4500</c:v>
                </c:pt>
                <c:pt idx="7">
                  <c:v>5250</c:v>
                </c:pt>
                <c:pt idx="8">
                  <c:v>6000</c:v>
                </c:pt>
                <c:pt idx="9">
                  <c:v>6750</c:v>
                </c:pt>
                <c:pt idx="10">
                  <c:v>7500</c:v>
                </c:pt>
                <c:pt idx="11">
                  <c:v>8250</c:v>
                </c:pt>
                <c:pt idx="12">
                  <c:v>9000</c:v>
                </c:pt>
                <c:pt idx="13">
                  <c:v>9750</c:v>
                </c:pt>
                <c:pt idx="14">
                  <c:v>10500</c:v>
                </c:pt>
                <c:pt idx="15">
                  <c:v>11250</c:v>
                </c:pt>
                <c:pt idx="16">
                  <c:v>12000</c:v>
                </c:pt>
                <c:pt idx="17">
                  <c:v>12750</c:v>
                </c:pt>
                <c:pt idx="18">
                  <c:v>13500</c:v>
                </c:pt>
                <c:pt idx="19">
                  <c:v>14250</c:v>
                </c:pt>
                <c:pt idx="20">
                  <c:v>15000</c:v>
                </c:pt>
                <c:pt idx="21">
                  <c:v>15750</c:v>
                </c:pt>
                <c:pt idx="22">
                  <c:v>16500</c:v>
                </c:pt>
                <c:pt idx="23">
                  <c:v>17250</c:v>
                </c:pt>
                <c:pt idx="24">
                  <c:v>18000</c:v>
                </c:pt>
                <c:pt idx="25">
                  <c:v>18750</c:v>
                </c:pt>
                <c:pt idx="26">
                  <c:v>19500</c:v>
                </c:pt>
                <c:pt idx="27">
                  <c:v>20250</c:v>
                </c:pt>
                <c:pt idx="28">
                  <c:v>21000</c:v>
                </c:pt>
              </c:numCache>
            </c:numRef>
          </c:xVal>
          <c:yVal>
            <c:numRef>
              <c:f>SlimsXSlengths!$D$33:$D$61</c:f>
              <c:numCache>
                <c:formatCode>General</c:formatCode>
                <c:ptCount val="29"/>
                <c:pt idx="0">
                  <c:v>37.952607317499996</c:v>
                </c:pt>
                <c:pt idx="1">
                  <c:v>49.191641130500003</c:v>
                </c:pt>
                <c:pt idx="2">
                  <c:v>100.97419130384999</c:v>
                </c:pt>
                <c:pt idx="3">
                  <c:v>74.600742069999995</c:v>
                </c:pt>
                <c:pt idx="4">
                  <c:v>73.808185122950036</c:v>
                </c:pt>
                <c:pt idx="5">
                  <c:v>90.279815805500007</c:v>
                </c:pt>
                <c:pt idx="6">
                  <c:v>106.04526942299999</c:v>
                </c:pt>
                <c:pt idx="7">
                  <c:v>136.14920547194998</c:v>
                </c:pt>
                <c:pt idx="8">
                  <c:v>138.07658476499995</c:v>
                </c:pt>
                <c:pt idx="9">
                  <c:v>141.86760181100001</c:v>
                </c:pt>
                <c:pt idx="10">
                  <c:v>120.85111256549999</c:v>
                </c:pt>
                <c:pt idx="11">
                  <c:v>207.99564696450003</c:v>
                </c:pt>
                <c:pt idx="12">
                  <c:v>301.28591227100003</c:v>
                </c:pt>
                <c:pt idx="13">
                  <c:v>490.27895352149983</c:v>
                </c:pt>
                <c:pt idx="14">
                  <c:v>712.61695872050018</c:v>
                </c:pt>
                <c:pt idx="15">
                  <c:v>503.36617914915024</c:v>
                </c:pt>
                <c:pt idx="16">
                  <c:v>290.39584689499998</c:v>
                </c:pt>
                <c:pt idx="17">
                  <c:v>171.58236053149997</c:v>
                </c:pt>
                <c:pt idx="18">
                  <c:v>113.64686557899998</c:v>
                </c:pt>
                <c:pt idx="19">
                  <c:v>181.46614589109998</c:v>
                </c:pt>
                <c:pt idx="20">
                  <c:v>187.28927807749994</c:v>
                </c:pt>
                <c:pt idx="21">
                  <c:v>138.50997090799996</c:v>
                </c:pt>
                <c:pt idx="22">
                  <c:v>159.96185864350008</c:v>
                </c:pt>
                <c:pt idx="23">
                  <c:v>165.9424190769999</c:v>
                </c:pt>
                <c:pt idx="24">
                  <c:v>74.469228764000007</c:v>
                </c:pt>
                <c:pt idx="25">
                  <c:v>162.44525669750004</c:v>
                </c:pt>
                <c:pt idx="26">
                  <c:v>123.23323859900003</c:v>
                </c:pt>
                <c:pt idx="27">
                  <c:v>135.48461457800002</c:v>
                </c:pt>
                <c:pt idx="28">
                  <c:v>157.86092151649999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84-9249-9CCF-C4F64DE1906A}"/>
            </c:ext>
          </c:extLst>
        </c:ser>
        <c:ser>
          <c:idx val="3"/>
          <c:order val="3"/>
          <c:tx>
            <c:v>2017</c:v>
          </c:tx>
          <c:spPr>
            <a:ln w="28575" cap="rnd">
              <a:solidFill>
                <a:srgbClr val="E8418B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8418B"/>
              </a:solidFill>
              <a:ln w="28575">
                <a:solidFill>
                  <a:srgbClr val="E8418B"/>
                </a:solidFill>
                <a:prstDash val="dash"/>
              </a:ln>
              <a:effectLst/>
            </c:spPr>
          </c:marker>
          <c:xVal>
            <c:numRef>
              <c:f>SlimsXSlengths!$A$33:$A$61</c:f>
              <c:numCache>
                <c:formatCode>General</c:formatCode>
                <c:ptCount val="29"/>
                <c:pt idx="0">
                  <c:v>0</c:v>
                </c:pt>
                <c:pt idx="1">
                  <c:v>750</c:v>
                </c:pt>
                <c:pt idx="2">
                  <c:v>1500</c:v>
                </c:pt>
                <c:pt idx="3">
                  <c:v>2250</c:v>
                </c:pt>
                <c:pt idx="4">
                  <c:v>3000</c:v>
                </c:pt>
                <c:pt idx="5">
                  <c:v>3750</c:v>
                </c:pt>
                <c:pt idx="6">
                  <c:v>4500</c:v>
                </c:pt>
                <c:pt idx="7">
                  <c:v>5250</c:v>
                </c:pt>
                <c:pt idx="8">
                  <c:v>6000</c:v>
                </c:pt>
                <c:pt idx="9">
                  <c:v>6750</c:v>
                </c:pt>
                <c:pt idx="10">
                  <c:v>7500</c:v>
                </c:pt>
                <c:pt idx="11">
                  <c:v>8250</c:v>
                </c:pt>
                <c:pt idx="12">
                  <c:v>9000</c:v>
                </c:pt>
                <c:pt idx="13">
                  <c:v>9750</c:v>
                </c:pt>
                <c:pt idx="14">
                  <c:v>10500</c:v>
                </c:pt>
                <c:pt idx="15">
                  <c:v>11250</c:v>
                </c:pt>
                <c:pt idx="16">
                  <c:v>12000</c:v>
                </c:pt>
                <c:pt idx="17">
                  <c:v>12750</c:v>
                </c:pt>
                <c:pt idx="18">
                  <c:v>13500</c:v>
                </c:pt>
                <c:pt idx="19">
                  <c:v>14250</c:v>
                </c:pt>
                <c:pt idx="20">
                  <c:v>15000</c:v>
                </c:pt>
                <c:pt idx="21">
                  <c:v>15750</c:v>
                </c:pt>
                <c:pt idx="22">
                  <c:v>16500</c:v>
                </c:pt>
                <c:pt idx="23">
                  <c:v>17250</c:v>
                </c:pt>
                <c:pt idx="24">
                  <c:v>18000</c:v>
                </c:pt>
                <c:pt idx="25">
                  <c:v>18750</c:v>
                </c:pt>
                <c:pt idx="26">
                  <c:v>19500</c:v>
                </c:pt>
                <c:pt idx="27">
                  <c:v>20250</c:v>
                </c:pt>
                <c:pt idx="28">
                  <c:v>21000</c:v>
                </c:pt>
              </c:numCache>
            </c:numRef>
          </c:xVal>
          <c:yVal>
            <c:numRef>
              <c:f>SlimsXSlengths!$E$33:$E$61</c:f>
              <c:numCache>
                <c:formatCode>General</c:formatCode>
                <c:ptCount val="29"/>
                <c:pt idx="0">
                  <c:v>33.08548595358149</c:v>
                </c:pt>
                <c:pt idx="1">
                  <c:v>53.32329028559522</c:v>
                </c:pt>
                <c:pt idx="2">
                  <c:v>108.42614143671557</c:v>
                </c:pt>
                <c:pt idx="3">
                  <c:v>66.556708689210339</c:v>
                </c:pt>
                <c:pt idx="4">
                  <c:v>85.298889228379565</c:v>
                </c:pt>
                <c:pt idx="5">
                  <c:v>93.165475232769055</c:v>
                </c:pt>
                <c:pt idx="6">
                  <c:v>113.07141570765907</c:v>
                </c:pt>
                <c:pt idx="7">
                  <c:v>105.08595543087175</c:v>
                </c:pt>
                <c:pt idx="8">
                  <c:v>141.03880998307119</c:v>
                </c:pt>
                <c:pt idx="9">
                  <c:v>121.44794429693938</c:v>
                </c:pt>
                <c:pt idx="10">
                  <c:v>103.89550199437809</c:v>
                </c:pt>
                <c:pt idx="11">
                  <c:v>139.07258697377151</c:v>
                </c:pt>
                <c:pt idx="12">
                  <c:v>216.67896459310498</c:v>
                </c:pt>
                <c:pt idx="13">
                  <c:v>436.8362700895903</c:v>
                </c:pt>
                <c:pt idx="14">
                  <c:v>605.07587351890641</c:v>
                </c:pt>
                <c:pt idx="15">
                  <c:v>440.7548386739864</c:v>
                </c:pt>
                <c:pt idx="16">
                  <c:v>230.52337171383601</c:v>
                </c:pt>
                <c:pt idx="17">
                  <c:v>177.58720439165589</c:v>
                </c:pt>
                <c:pt idx="18">
                  <c:v>132.13671832834095</c:v>
                </c:pt>
                <c:pt idx="19">
                  <c:v>223.78660464239547</c:v>
                </c:pt>
                <c:pt idx="20">
                  <c:v>181.71245036749247</c:v>
                </c:pt>
                <c:pt idx="21">
                  <c:v>109.25331916190748</c:v>
                </c:pt>
                <c:pt idx="22">
                  <c:v>166.23168096581153</c:v>
                </c:pt>
                <c:pt idx="23">
                  <c:v>144.4231960988898</c:v>
                </c:pt>
                <c:pt idx="24">
                  <c:v>67.012754524299524</c:v>
                </c:pt>
                <c:pt idx="25">
                  <c:v>154.37526507788877</c:v>
                </c:pt>
                <c:pt idx="26">
                  <c:v>117.87472340874399</c:v>
                </c:pt>
                <c:pt idx="27">
                  <c:v>138.92224148098714</c:v>
                </c:pt>
                <c:pt idx="28">
                  <c:v>44.048627427185799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84-9249-9CCF-C4F64DE1906A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rgbClr val="66A72B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66A72B"/>
              </a:solidFill>
              <a:ln w="28575">
                <a:solidFill>
                  <a:srgbClr val="66A72B"/>
                </a:solidFill>
                <a:prstDash val="dash"/>
              </a:ln>
              <a:effectLst/>
            </c:spPr>
          </c:marker>
          <c:xVal>
            <c:numRef>
              <c:f>SlimsXSlengths!$A$33:$A$61</c:f>
              <c:numCache>
                <c:formatCode>General</c:formatCode>
                <c:ptCount val="29"/>
                <c:pt idx="0">
                  <c:v>0</c:v>
                </c:pt>
                <c:pt idx="1">
                  <c:v>750</c:v>
                </c:pt>
                <c:pt idx="2">
                  <c:v>1500</c:v>
                </c:pt>
                <c:pt idx="3">
                  <c:v>2250</c:v>
                </c:pt>
                <c:pt idx="4">
                  <c:v>3000</c:v>
                </c:pt>
                <c:pt idx="5">
                  <c:v>3750</c:v>
                </c:pt>
                <c:pt idx="6">
                  <c:v>4500</c:v>
                </c:pt>
                <c:pt idx="7">
                  <c:v>5250</c:v>
                </c:pt>
                <c:pt idx="8">
                  <c:v>6000</c:v>
                </c:pt>
                <c:pt idx="9">
                  <c:v>6750</c:v>
                </c:pt>
                <c:pt idx="10">
                  <c:v>7500</c:v>
                </c:pt>
                <c:pt idx="11">
                  <c:v>8250</c:v>
                </c:pt>
                <c:pt idx="12">
                  <c:v>9000</c:v>
                </c:pt>
                <c:pt idx="13">
                  <c:v>9750</c:v>
                </c:pt>
                <c:pt idx="14">
                  <c:v>10500</c:v>
                </c:pt>
                <c:pt idx="15">
                  <c:v>11250</c:v>
                </c:pt>
                <c:pt idx="16">
                  <c:v>12000</c:v>
                </c:pt>
                <c:pt idx="17">
                  <c:v>12750</c:v>
                </c:pt>
                <c:pt idx="18">
                  <c:v>13500</c:v>
                </c:pt>
                <c:pt idx="19">
                  <c:v>14250</c:v>
                </c:pt>
                <c:pt idx="20">
                  <c:v>15000</c:v>
                </c:pt>
                <c:pt idx="21">
                  <c:v>15750</c:v>
                </c:pt>
                <c:pt idx="22">
                  <c:v>16500</c:v>
                </c:pt>
                <c:pt idx="23">
                  <c:v>17250</c:v>
                </c:pt>
                <c:pt idx="24">
                  <c:v>18000</c:v>
                </c:pt>
                <c:pt idx="25">
                  <c:v>18750</c:v>
                </c:pt>
                <c:pt idx="26">
                  <c:v>19500</c:v>
                </c:pt>
                <c:pt idx="27">
                  <c:v>20250</c:v>
                </c:pt>
                <c:pt idx="28">
                  <c:v>21000</c:v>
                </c:pt>
              </c:numCache>
            </c:numRef>
          </c:xVal>
          <c:yVal>
            <c:numRef>
              <c:f>SlimsXSlengths!$F$33:$F$61</c:f>
              <c:numCache>
                <c:formatCode>General</c:formatCode>
                <c:ptCount val="29"/>
                <c:pt idx="0">
                  <c:v>39.861433412937366</c:v>
                </c:pt>
                <c:pt idx="1">
                  <c:v>52.352497633941752</c:v>
                </c:pt>
                <c:pt idx="2">
                  <c:v>58.436179801756822</c:v>
                </c:pt>
                <c:pt idx="3">
                  <c:v>78.660587695195488</c:v>
                </c:pt>
                <c:pt idx="4">
                  <c:v>89.434413366696063</c:v>
                </c:pt>
                <c:pt idx="5">
                  <c:v>89.088216551776668</c:v>
                </c:pt>
                <c:pt idx="6">
                  <c:v>128.15862509235106</c:v>
                </c:pt>
                <c:pt idx="7">
                  <c:v>96.89874604317292</c:v>
                </c:pt>
                <c:pt idx="8">
                  <c:v>163.4609383575652</c:v>
                </c:pt>
                <c:pt idx="9">
                  <c:v>145.93065360972702</c:v>
                </c:pt>
                <c:pt idx="10">
                  <c:v>123.32649183235318</c:v>
                </c:pt>
                <c:pt idx="11">
                  <c:v>173.02632337305346</c:v>
                </c:pt>
                <c:pt idx="12">
                  <c:v>173.59893540352212</c:v>
                </c:pt>
                <c:pt idx="13">
                  <c:v>242.17657057986156</c:v>
                </c:pt>
                <c:pt idx="14">
                  <c:v>371.4016635545288</c:v>
                </c:pt>
                <c:pt idx="15">
                  <c:v>385.55624326983707</c:v>
                </c:pt>
                <c:pt idx="16">
                  <c:v>267.49666986340458</c:v>
                </c:pt>
                <c:pt idx="17">
                  <c:v>192.01418758969075</c:v>
                </c:pt>
                <c:pt idx="18">
                  <c:v>122.87820269949425</c:v>
                </c:pt>
                <c:pt idx="19">
                  <c:v>198.99974148906841</c:v>
                </c:pt>
                <c:pt idx="20">
                  <c:v>195.25533996692272</c:v>
                </c:pt>
                <c:pt idx="21">
                  <c:v>113.10354123175759</c:v>
                </c:pt>
                <c:pt idx="22">
                  <c:v>119.53531394357714</c:v>
                </c:pt>
                <c:pt idx="23">
                  <c:v>123.45749422021662</c:v>
                </c:pt>
                <c:pt idx="24">
                  <c:v>74.464391430785099</c:v>
                </c:pt>
                <c:pt idx="25">
                  <c:v>178.26290631586465</c:v>
                </c:pt>
                <c:pt idx="26">
                  <c:v>135.72130370190871</c:v>
                </c:pt>
                <c:pt idx="27">
                  <c:v>136.85930236725522</c:v>
                </c:pt>
                <c:pt idx="28">
                  <c:v>205.79244890488039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84-9249-9CCF-C4F64DE1906A}"/>
            </c:ext>
          </c:extLst>
        </c:ser>
        <c:ser>
          <c:idx val="5"/>
          <c:order val="5"/>
          <c:tx>
            <c:v>2015</c:v>
          </c:tx>
          <c:spPr>
            <a:ln w="28575" cap="rnd">
              <a:solidFill>
                <a:srgbClr val="E6AC3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6AC3E"/>
              </a:solidFill>
              <a:ln w="28575">
                <a:solidFill>
                  <a:srgbClr val="E6AC3E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rgbClr val="E6AC3E"/>
                </a:solidFill>
                <a:ln w="28575">
                  <a:solidFill>
                    <a:srgbClr val="E6AC3E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E6AC3E"/>
                </a:solidFill>
                <a:beve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C1-9946-8D95-749AA70ACD7D}"/>
              </c:ext>
            </c:extLst>
          </c:dPt>
          <c:xVal>
            <c:numRef>
              <c:f>SlimsXSlengths!$A$33:$A$61</c:f>
              <c:numCache>
                <c:formatCode>General</c:formatCode>
                <c:ptCount val="29"/>
                <c:pt idx="0">
                  <c:v>0</c:v>
                </c:pt>
                <c:pt idx="1">
                  <c:v>750</c:v>
                </c:pt>
                <c:pt idx="2">
                  <c:v>1500</c:v>
                </c:pt>
                <c:pt idx="3">
                  <c:v>2250</c:v>
                </c:pt>
                <c:pt idx="4">
                  <c:v>3000</c:v>
                </c:pt>
                <c:pt idx="5">
                  <c:v>3750</c:v>
                </c:pt>
                <c:pt idx="6">
                  <c:v>4500</c:v>
                </c:pt>
                <c:pt idx="7">
                  <c:v>5250</c:v>
                </c:pt>
                <c:pt idx="8">
                  <c:v>6000</c:v>
                </c:pt>
                <c:pt idx="9">
                  <c:v>6750</c:v>
                </c:pt>
                <c:pt idx="10">
                  <c:v>7500</c:v>
                </c:pt>
                <c:pt idx="11">
                  <c:v>8250</c:v>
                </c:pt>
                <c:pt idx="12">
                  <c:v>9000</c:v>
                </c:pt>
                <c:pt idx="13">
                  <c:v>9750</c:v>
                </c:pt>
                <c:pt idx="14">
                  <c:v>10500</c:v>
                </c:pt>
                <c:pt idx="15">
                  <c:v>11250</c:v>
                </c:pt>
                <c:pt idx="16">
                  <c:v>12000</c:v>
                </c:pt>
                <c:pt idx="17">
                  <c:v>12750</c:v>
                </c:pt>
                <c:pt idx="18">
                  <c:v>13500</c:v>
                </c:pt>
                <c:pt idx="19">
                  <c:v>14250</c:v>
                </c:pt>
                <c:pt idx="20">
                  <c:v>15000</c:v>
                </c:pt>
                <c:pt idx="21">
                  <c:v>15750</c:v>
                </c:pt>
                <c:pt idx="22">
                  <c:v>16500</c:v>
                </c:pt>
                <c:pt idx="23">
                  <c:v>17250</c:v>
                </c:pt>
                <c:pt idx="24">
                  <c:v>18000</c:v>
                </c:pt>
                <c:pt idx="25">
                  <c:v>18750</c:v>
                </c:pt>
                <c:pt idx="26">
                  <c:v>19500</c:v>
                </c:pt>
                <c:pt idx="27">
                  <c:v>20250</c:v>
                </c:pt>
                <c:pt idx="28">
                  <c:v>21000</c:v>
                </c:pt>
              </c:numCache>
            </c:numRef>
          </c:xVal>
          <c:yVal>
            <c:numRef>
              <c:f>SlimsXSlengths!$G$33:$G$61</c:f>
              <c:numCache>
                <c:formatCode>General</c:formatCode>
                <c:ptCount val="29"/>
                <c:pt idx="0">
                  <c:v>126.17872686553807</c:v>
                </c:pt>
                <c:pt idx="1">
                  <c:v>121.64806251675351</c:v>
                </c:pt>
                <c:pt idx="2">
                  <c:v>186.93894321329952</c:v>
                </c:pt>
                <c:pt idx="3">
                  <c:v>157.65377464709994</c:v>
                </c:pt>
                <c:pt idx="4">
                  <c:v>213.91809483448421</c:v>
                </c:pt>
                <c:pt idx="5">
                  <c:v>283.06571479245343</c:v>
                </c:pt>
                <c:pt idx="6">
                  <c:v>593.1153787827144</c:v>
                </c:pt>
                <c:pt idx="7">
                  <c:v>547.73484664916816</c:v>
                </c:pt>
                <c:pt idx="8">
                  <c:v>442.06298859023798</c:v>
                </c:pt>
                <c:pt idx="9">
                  <c:v>549.97406558446062</c:v>
                </c:pt>
                <c:pt idx="10">
                  <c:v>649.09501568781411</c:v>
                </c:pt>
                <c:pt idx="11">
                  <c:v>646.69166734909163</c:v>
                </c:pt>
                <c:pt idx="12">
                  <c:v>1051.04035777329</c:v>
                </c:pt>
                <c:pt idx="13">
                  <c:v>1277.8358972812671</c:v>
                </c:pt>
                <c:pt idx="14">
                  <c:v>1352.4126706452664</c:v>
                </c:pt>
                <c:pt idx="15">
                  <c:v>889.16304417778144</c:v>
                </c:pt>
                <c:pt idx="16">
                  <c:v>777.2704151136677</c:v>
                </c:pt>
                <c:pt idx="17">
                  <c:v>503.88163170884542</c:v>
                </c:pt>
                <c:pt idx="18">
                  <c:v>230.06506355223772</c:v>
                </c:pt>
                <c:pt idx="19">
                  <c:v>530.00718672753248</c:v>
                </c:pt>
                <c:pt idx="20">
                  <c:v>520.1345127153071</c:v>
                </c:pt>
                <c:pt idx="21">
                  <c:v>273.01634976511508</c:v>
                </c:pt>
                <c:pt idx="22">
                  <c:v>265.0218805111918</c:v>
                </c:pt>
                <c:pt idx="23">
                  <c:v>302.90302998052249</c:v>
                </c:pt>
                <c:pt idx="24">
                  <c:v>150.04872570514584</c:v>
                </c:pt>
                <c:pt idx="25">
                  <c:v>375.40722446611494</c:v>
                </c:pt>
                <c:pt idx="26">
                  <c:v>433.27775230356019</c:v>
                </c:pt>
                <c:pt idx="27">
                  <c:v>433.4242190713918</c:v>
                </c:pt>
                <c:pt idx="28">
                  <c:v>338.81527671447628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84-9249-9CCF-C4F64DE1906A}"/>
            </c:ext>
          </c:extLst>
        </c:ser>
        <c:ser>
          <c:idx val="6"/>
          <c:order val="6"/>
          <c:tx>
            <c:v>2014</c:v>
          </c:tx>
          <c:spPr>
            <a:ln w="28575" cap="rnd">
              <a:solidFill>
                <a:srgbClr val="A6752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67529"/>
              </a:solidFill>
              <a:ln w="28575">
                <a:solidFill>
                  <a:srgbClr val="A67529"/>
                </a:solidFill>
              </a:ln>
              <a:effectLst/>
            </c:spPr>
          </c:marker>
          <c:xVal>
            <c:numRef>
              <c:f>SlimsXSlengths!$A$33:$A$61</c:f>
              <c:numCache>
                <c:formatCode>General</c:formatCode>
                <c:ptCount val="29"/>
                <c:pt idx="0">
                  <c:v>0</c:v>
                </c:pt>
                <c:pt idx="1">
                  <c:v>750</c:v>
                </c:pt>
                <c:pt idx="2">
                  <c:v>1500</c:v>
                </c:pt>
                <c:pt idx="3">
                  <c:v>2250</c:v>
                </c:pt>
                <c:pt idx="4">
                  <c:v>3000</c:v>
                </c:pt>
                <c:pt idx="5">
                  <c:v>3750</c:v>
                </c:pt>
                <c:pt idx="6">
                  <c:v>4500</c:v>
                </c:pt>
                <c:pt idx="7">
                  <c:v>5250</c:v>
                </c:pt>
                <c:pt idx="8">
                  <c:v>6000</c:v>
                </c:pt>
                <c:pt idx="9">
                  <c:v>6750</c:v>
                </c:pt>
                <c:pt idx="10">
                  <c:v>7500</c:v>
                </c:pt>
                <c:pt idx="11">
                  <c:v>8250</c:v>
                </c:pt>
                <c:pt idx="12">
                  <c:v>9000</c:v>
                </c:pt>
                <c:pt idx="13">
                  <c:v>9750</c:v>
                </c:pt>
                <c:pt idx="14">
                  <c:v>10500</c:v>
                </c:pt>
                <c:pt idx="15">
                  <c:v>11250</c:v>
                </c:pt>
                <c:pt idx="16">
                  <c:v>12000</c:v>
                </c:pt>
                <c:pt idx="17">
                  <c:v>12750</c:v>
                </c:pt>
                <c:pt idx="18">
                  <c:v>13500</c:v>
                </c:pt>
                <c:pt idx="19">
                  <c:v>14250</c:v>
                </c:pt>
                <c:pt idx="20">
                  <c:v>15000</c:v>
                </c:pt>
                <c:pt idx="21">
                  <c:v>15750</c:v>
                </c:pt>
                <c:pt idx="22">
                  <c:v>16500</c:v>
                </c:pt>
                <c:pt idx="23">
                  <c:v>17250</c:v>
                </c:pt>
                <c:pt idx="24">
                  <c:v>18000</c:v>
                </c:pt>
                <c:pt idx="25">
                  <c:v>18750</c:v>
                </c:pt>
                <c:pt idx="26">
                  <c:v>19500</c:v>
                </c:pt>
                <c:pt idx="27">
                  <c:v>20250</c:v>
                </c:pt>
                <c:pt idx="28">
                  <c:v>21000</c:v>
                </c:pt>
              </c:numCache>
            </c:numRef>
          </c:xVal>
          <c:yVal>
            <c:numRef>
              <c:f>SlimsXSlengths!$H$33:$H$61</c:f>
              <c:numCache>
                <c:formatCode>General</c:formatCode>
                <c:ptCount val="29"/>
                <c:pt idx="0">
                  <c:v>55</c:v>
                </c:pt>
                <c:pt idx="1">
                  <c:v>106.33333333333333</c:v>
                </c:pt>
                <c:pt idx="2">
                  <c:v>127.66666666666667</c:v>
                </c:pt>
                <c:pt idx="3">
                  <c:v>139.33333333333334</c:v>
                </c:pt>
                <c:pt idx="4">
                  <c:v>176.66666666666666</c:v>
                </c:pt>
                <c:pt idx="5">
                  <c:v>191</c:v>
                </c:pt>
                <c:pt idx="6">
                  <c:v>241.33333333333334</c:v>
                </c:pt>
                <c:pt idx="7">
                  <c:v>228.66666666666666</c:v>
                </c:pt>
                <c:pt idx="8">
                  <c:v>306.33333333333331</c:v>
                </c:pt>
                <c:pt idx="9">
                  <c:v>276.66666666666669</c:v>
                </c:pt>
                <c:pt idx="10">
                  <c:v>437.66666666666669</c:v>
                </c:pt>
                <c:pt idx="11">
                  <c:v>532</c:v>
                </c:pt>
                <c:pt idx="12">
                  <c:v>914.66666666666663</c:v>
                </c:pt>
                <c:pt idx="13">
                  <c:v>1022.6666666666666</c:v>
                </c:pt>
                <c:pt idx="14">
                  <c:v>1015.3333333333334</c:v>
                </c:pt>
                <c:pt idx="15">
                  <c:v>819.33333333333337</c:v>
                </c:pt>
                <c:pt idx="16">
                  <c:v>606</c:v>
                </c:pt>
                <c:pt idx="17">
                  <c:v>270.66666666666669</c:v>
                </c:pt>
                <c:pt idx="18">
                  <c:v>161.33333333333334</c:v>
                </c:pt>
                <c:pt idx="19">
                  <c:v>310.66666666666669</c:v>
                </c:pt>
                <c:pt idx="20">
                  <c:v>287</c:v>
                </c:pt>
                <c:pt idx="21">
                  <c:v>108.66666666666667</c:v>
                </c:pt>
                <c:pt idx="22">
                  <c:v>118.33333333333333</c:v>
                </c:pt>
                <c:pt idx="23">
                  <c:v>344.66666666666669</c:v>
                </c:pt>
                <c:pt idx="24">
                  <c:v>82.333333333333329</c:v>
                </c:pt>
                <c:pt idx="25">
                  <c:v>364.33333333333331</c:v>
                </c:pt>
                <c:pt idx="26">
                  <c:v>283.66666666666669</c:v>
                </c:pt>
                <c:pt idx="27">
                  <c:v>249.33333333333334</c:v>
                </c:pt>
                <c:pt idx="28">
                  <c:v>228.33333333333334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84-9249-9CCF-C4F64DE1906A}"/>
            </c:ext>
          </c:extLst>
        </c:ser>
        <c:ser>
          <c:idx val="7"/>
          <c:order val="7"/>
          <c:tx>
            <c:v>2013</c:v>
          </c:tx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 w="28575">
                <a:solidFill>
                  <a:srgbClr val="666666"/>
                </a:solidFill>
              </a:ln>
              <a:effectLst/>
            </c:spPr>
          </c:marker>
          <c:xVal>
            <c:numRef>
              <c:f>SlimsXSlengths!$A$33:$A$61</c:f>
              <c:numCache>
                <c:formatCode>General</c:formatCode>
                <c:ptCount val="29"/>
                <c:pt idx="0">
                  <c:v>0</c:v>
                </c:pt>
                <c:pt idx="1">
                  <c:v>750</c:v>
                </c:pt>
                <c:pt idx="2">
                  <c:v>1500</c:v>
                </c:pt>
                <c:pt idx="3">
                  <c:v>2250</c:v>
                </c:pt>
                <c:pt idx="4">
                  <c:v>3000</c:v>
                </c:pt>
                <c:pt idx="5">
                  <c:v>3750</c:v>
                </c:pt>
                <c:pt idx="6">
                  <c:v>4500</c:v>
                </c:pt>
                <c:pt idx="7">
                  <c:v>5250</c:v>
                </c:pt>
                <c:pt idx="8">
                  <c:v>6000</c:v>
                </c:pt>
                <c:pt idx="9">
                  <c:v>6750</c:v>
                </c:pt>
                <c:pt idx="10">
                  <c:v>7500</c:v>
                </c:pt>
                <c:pt idx="11">
                  <c:v>8250</c:v>
                </c:pt>
                <c:pt idx="12">
                  <c:v>9000</c:v>
                </c:pt>
                <c:pt idx="13">
                  <c:v>9750</c:v>
                </c:pt>
                <c:pt idx="14">
                  <c:v>10500</c:v>
                </c:pt>
                <c:pt idx="15">
                  <c:v>11250</c:v>
                </c:pt>
                <c:pt idx="16">
                  <c:v>12000</c:v>
                </c:pt>
                <c:pt idx="17">
                  <c:v>12750</c:v>
                </c:pt>
                <c:pt idx="18">
                  <c:v>13500</c:v>
                </c:pt>
                <c:pt idx="19">
                  <c:v>14250</c:v>
                </c:pt>
                <c:pt idx="20">
                  <c:v>15000</c:v>
                </c:pt>
                <c:pt idx="21">
                  <c:v>15750</c:v>
                </c:pt>
                <c:pt idx="22">
                  <c:v>16500</c:v>
                </c:pt>
                <c:pt idx="23">
                  <c:v>17250</c:v>
                </c:pt>
                <c:pt idx="24">
                  <c:v>18000</c:v>
                </c:pt>
                <c:pt idx="25">
                  <c:v>18750</c:v>
                </c:pt>
                <c:pt idx="26">
                  <c:v>19500</c:v>
                </c:pt>
                <c:pt idx="27">
                  <c:v>20250</c:v>
                </c:pt>
                <c:pt idx="28">
                  <c:v>21000</c:v>
                </c:pt>
              </c:numCache>
            </c:numRef>
          </c:xVal>
          <c:yVal>
            <c:numRef>
              <c:f>SlimsXSlengths!$I$33:$I$61</c:f>
              <c:numCache>
                <c:formatCode>General</c:formatCode>
                <c:ptCount val="29"/>
                <c:pt idx="0">
                  <c:v>109.54545454545455</c:v>
                </c:pt>
                <c:pt idx="1">
                  <c:v>108.81818181818181</c:v>
                </c:pt>
                <c:pt idx="2">
                  <c:v>175.63636363636363</c:v>
                </c:pt>
                <c:pt idx="3">
                  <c:v>224.09090909090909</c:v>
                </c:pt>
                <c:pt idx="4">
                  <c:v>212.36363636363637</c:v>
                </c:pt>
                <c:pt idx="5">
                  <c:v>263.18181818181819</c:v>
                </c:pt>
                <c:pt idx="6">
                  <c:v>367.18181818181819</c:v>
                </c:pt>
                <c:pt idx="7">
                  <c:v>502.72727272727275</c:v>
                </c:pt>
                <c:pt idx="8">
                  <c:v>430.36363636363637</c:v>
                </c:pt>
                <c:pt idx="9">
                  <c:v>559.72727272727275</c:v>
                </c:pt>
                <c:pt idx="10">
                  <c:v>587</c:v>
                </c:pt>
                <c:pt idx="11">
                  <c:v>711.36363636363637</c:v>
                </c:pt>
                <c:pt idx="12">
                  <c:v>985.90909090909088</c:v>
                </c:pt>
                <c:pt idx="13">
                  <c:v>1072.3636363636363</c:v>
                </c:pt>
                <c:pt idx="14">
                  <c:v>1051.3636363636363</c:v>
                </c:pt>
                <c:pt idx="15">
                  <c:v>741.72727272727275</c:v>
                </c:pt>
                <c:pt idx="16">
                  <c:v>601.36363636363637</c:v>
                </c:pt>
                <c:pt idx="17">
                  <c:v>416</c:v>
                </c:pt>
                <c:pt idx="18">
                  <c:v>234.45454545454547</c:v>
                </c:pt>
                <c:pt idx="19">
                  <c:v>491.09090909090907</c:v>
                </c:pt>
                <c:pt idx="20">
                  <c:v>479.72727272727275</c:v>
                </c:pt>
                <c:pt idx="21">
                  <c:v>305.72727272727275</c:v>
                </c:pt>
                <c:pt idx="22">
                  <c:v>257.63636363636363</c:v>
                </c:pt>
                <c:pt idx="23">
                  <c:v>269.63636363636363</c:v>
                </c:pt>
                <c:pt idx="24">
                  <c:v>123.18181818181819</c:v>
                </c:pt>
                <c:pt idx="25">
                  <c:v>356.18181818181819</c:v>
                </c:pt>
                <c:pt idx="26">
                  <c:v>362.27272727272725</c:v>
                </c:pt>
                <c:pt idx="27">
                  <c:v>580.4545454545455</c:v>
                </c:pt>
                <c:pt idx="28">
                  <c:v>457.09090909090907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84-9249-9CCF-C4F64DE19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79616"/>
        <c:axId val="1515481376"/>
      </c:scatterChart>
      <c:valAx>
        <c:axId val="1515479616"/>
        <c:scaling>
          <c:orientation val="minMax"/>
          <c:max val="2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15481376"/>
        <c:crosses val="autoZero"/>
        <c:crossBetween val="midCat"/>
      </c:valAx>
      <c:valAx>
        <c:axId val="1515481376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1547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47141140896873E-2"/>
          <c:y val="8.5746006831286678E-2"/>
          <c:w val="0.88334489392176585"/>
          <c:h val="0.71006374292648644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rgbClr val="469F78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469F78"/>
              </a:solidFill>
              <a:ln w="28575">
                <a:solidFill>
                  <a:srgbClr val="469F78"/>
                </a:solidFill>
                <a:prstDash val="dash"/>
              </a:ln>
              <a:effectLst/>
            </c:spPr>
          </c:marker>
          <c:xVal>
            <c:numRef>
              <c:f>KaskXSlengths!$A$35:$A$65</c:f>
              <c:numCache>
                <c:formatCode>General</c:formatCode>
                <c:ptCount val="31"/>
                <c:pt idx="0">
                  <c:v>0</c:v>
                </c:pt>
                <c:pt idx="1">
                  <c:v>750</c:v>
                </c:pt>
                <c:pt idx="2">
                  <c:v>1500</c:v>
                </c:pt>
                <c:pt idx="3">
                  <c:v>2250</c:v>
                </c:pt>
                <c:pt idx="4">
                  <c:v>3000</c:v>
                </c:pt>
                <c:pt idx="5">
                  <c:v>3750</c:v>
                </c:pt>
                <c:pt idx="6">
                  <c:v>4500</c:v>
                </c:pt>
                <c:pt idx="7">
                  <c:v>5250</c:v>
                </c:pt>
                <c:pt idx="8">
                  <c:v>6000</c:v>
                </c:pt>
                <c:pt idx="9">
                  <c:v>6750</c:v>
                </c:pt>
                <c:pt idx="10">
                  <c:v>7500</c:v>
                </c:pt>
                <c:pt idx="11">
                  <c:v>8250</c:v>
                </c:pt>
                <c:pt idx="12">
                  <c:v>9000</c:v>
                </c:pt>
                <c:pt idx="13">
                  <c:v>9750</c:v>
                </c:pt>
                <c:pt idx="14">
                  <c:v>10500</c:v>
                </c:pt>
                <c:pt idx="15">
                  <c:v>11250</c:v>
                </c:pt>
                <c:pt idx="16">
                  <c:v>12000</c:v>
                </c:pt>
                <c:pt idx="17">
                  <c:v>12750</c:v>
                </c:pt>
                <c:pt idx="18">
                  <c:v>13500</c:v>
                </c:pt>
                <c:pt idx="19">
                  <c:v>14250</c:v>
                </c:pt>
                <c:pt idx="20">
                  <c:v>15000</c:v>
                </c:pt>
                <c:pt idx="21">
                  <c:v>15750</c:v>
                </c:pt>
                <c:pt idx="22">
                  <c:v>16500</c:v>
                </c:pt>
                <c:pt idx="23">
                  <c:v>17250</c:v>
                </c:pt>
                <c:pt idx="24">
                  <c:v>18000</c:v>
                </c:pt>
                <c:pt idx="25">
                  <c:v>18750</c:v>
                </c:pt>
                <c:pt idx="26">
                  <c:v>19500</c:v>
                </c:pt>
                <c:pt idx="27">
                  <c:v>20250</c:v>
                </c:pt>
                <c:pt idx="28">
                  <c:v>21000</c:v>
                </c:pt>
                <c:pt idx="29">
                  <c:v>21750</c:v>
                </c:pt>
                <c:pt idx="30">
                  <c:v>22500</c:v>
                </c:pt>
              </c:numCache>
            </c:numRef>
          </c:xVal>
          <c:yVal>
            <c:numRef>
              <c:f>KaskXSlengths!$B$35:$B$65</c:f>
              <c:numCache>
                <c:formatCode>General</c:formatCode>
                <c:ptCount val="31"/>
                <c:pt idx="0">
                  <c:v>110.62862623689999</c:v>
                </c:pt>
                <c:pt idx="1">
                  <c:v>83.577054880499801</c:v>
                </c:pt>
                <c:pt idx="2">
                  <c:v>57.403164845890885</c:v>
                </c:pt>
                <c:pt idx="3">
                  <c:v>154.82912448159047</c:v>
                </c:pt>
                <c:pt idx="4">
                  <c:v>137.51266869092709</c:v>
                </c:pt>
                <c:pt idx="5">
                  <c:v>92.686947762018107</c:v>
                </c:pt>
                <c:pt idx="6">
                  <c:v>135.08546677585977</c:v>
                </c:pt>
                <c:pt idx="7">
                  <c:v>165.8640345057361</c:v>
                </c:pt>
                <c:pt idx="8">
                  <c:v>173.08906437975705</c:v>
                </c:pt>
                <c:pt idx="9">
                  <c:v>180.4348093587632</c:v>
                </c:pt>
                <c:pt idx="10">
                  <c:v>275.38687134169987</c:v>
                </c:pt>
                <c:pt idx="11">
                  <c:v>245.9034584235732</c:v>
                </c:pt>
                <c:pt idx="12">
                  <c:v>231.06099177815423</c:v>
                </c:pt>
                <c:pt idx="13">
                  <c:v>194.51408862551617</c:v>
                </c:pt>
                <c:pt idx="14">
                  <c:v>217.87976542478791</c:v>
                </c:pt>
                <c:pt idx="15">
                  <c:v>282.56414887892657</c:v>
                </c:pt>
                <c:pt idx="16">
                  <c:v>274.64153522872653</c:v>
                </c:pt>
                <c:pt idx="17">
                  <c:v>239.44107444488228</c:v>
                </c:pt>
                <c:pt idx="18">
                  <c:v>129.5484579148999</c:v>
                </c:pt>
                <c:pt idx="19">
                  <c:v>139.33269596061785</c:v>
                </c:pt>
                <c:pt idx="20">
                  <c:v>130.14881330250157</c:v>
                </c:pt>
                <c:pt idx="21">
                  <c:v>167.64924333853239</c:v>
                </c:pt>
                <c:pt idx="22">
                  <c:v>164.45790953811778</c:v>
                </c:pt>
                <c:pt idx="23">
                  <c:v>94.628823109190819</c:v>
                </c:pt>
                <c:pt idx="24">
                  <c:v>180.37656736227331</c:v>
                </c:pt>
                <c:pt idx="25">
                  <c:v>194.30218963947888</c:v>
                </c:pt>
                <c:pt idx="26">
                  <c:v>206.62353757198343</c:v>
                </c:pt>
                <c:pt idx="27">
                  <c:v>176.97003755644346</c:v>
                </c:pt>
                <c:pt idx="28">
                  <c:v>169.38454823849065</c:v>
                </c:pt>
                <c:pt idx="29">
                  <c:v>98.357870823699841</c:v>
                </c:pt>
                <c:pt idx="30">
                  <c:v>98.357870823699841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2020</c:v>
                </c15:tx>
              </c15:filteredSeriesTitle>
            </c:ext>
            <c:ext xmlns:c16="http://schemas.microsoft.com/office/drawing/2014/chart" uri="{C3380CC4-5D6E-409C-BE32-E72D297353CC}">
              <c16:uniqueId val="{00000000-085F-6947-A959-C1F2D279E761}"/>
            </c:ext>
          </c:extLst>
        </c:ser>
        <c:ser>
          <c:idx val="1"/>
          <c:order val="1"/>
          <c:spPr>
            <a:ln w="28575" cap="rnd">
              <a:solidFill>
                <a:srgbClr val="D95E3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D95E31"/>
              </a:solidFill>
              <a:ln w="28575">
                <a:solidFill>
                  <a:srgbClr val="D95E31"/>
                </a:solidFill>
                <a:prstDash val="dash"/>
              </a:ln>
              <a:effectLst/>
            </c:spPr>
          </c:marker>
          <c:xVal>
            <c:numRef>
              <c:f>KaskXSlengths!$A$35:$A$65</c:f>
              <c:numCache>
                <c:formatCode>General</c:formatCode>
                <c:ptCount val="31"/>
                <c:pt idx="0">
                  <c:v>0</c:v>
                </c:pt>
                <c:pt idx="1">
                  <c:v>750</c:v>
                </c:pt>
                <c:pt idx="2">
                  <c:v>1500</c:v>
                </c:pt>
                <c:pt idx="3">
                  <c:v>2250</c:v>
                </c:pt>
                <c:pt idx="4">
                  <c:v>3000</c:v>
                </c:pt>
                <c:pt idx="5">
                  <c:v>3750</c:v>
                </c:pt>
                <c:pt idx="6">
                  <c:v>4500</c:v>
                </c:pt>
                <c:pt idx="7">
                  <c:v>5250</c:v>
                </c:pt>
                <c:pt idx="8">
                  <c:v>6000</c:v>
                </c:pt>
                <c:pt idx="9">
                  <c:v>6750</c:v>
                </c:pt>
                <c:pt idx="10">
                  <c:v>7500</c:v>
                </c:pt>
                <c:pt idx="11">
                  <c:v>8250</c:v>
                </c:pt>
                <c:pt idx="12">
                  <c:v>9000</c:v>
                </c:pt>
                <c:pt idx="13">
                  <c:v>9750</c:v>
                </c:pt>
                <c:pt idx="14">
                  <c:v>10500</c:v>
                </c:pt>
                <c:pt idx="15">
                  <c:v>11250</c:v>
                </c:pt>
                <c:pt idx="16">
                  <c:v>12000</c:v>
                </c:pt>
                <c:pt idx="17">
                  <c:v>12750</c:v>
                </c:pt>
                <c:pt idx="18">
                  <c:v>13500</c:v>
                </c:pt>
                <c:pt idx="19">
                  <c:v>14250</c:v>
                </c:pt>
                <c:pt idx="20">
                  <c:v>15000</c:v>
                </c:pt>
                <c:pt idx="21">
                  <c:v>15750</c:v>
                </c:pt>
                <c:pt idx="22">
                  <c:v>16500</c:v>
                </c:pt>
                <c:pt idx="23">
                  <c:v>17250</c:v>
                </c:pt>
                <c:pt idx="24">
                  <c:v>18000</c:v>
                </c:pt>
                <c:pt idx="25">
                  <c:v>18750</c:v>
                </c:pt>
                <c:pt idx="26">
                  <c:v>19500</c:v>
                </c:pt>
                <c:pt idx="27">
                  <c:v>20250</c:v>
                </c:pt>
                <c:pt idx="28">
                  <c:v>21000</c:v>
                </c:pt>
                <c:pt idx="29">
                  <c:v>21750</c:v>
                </c:pt>
                <c:pt idx="30">
                  <c:v>22500</c:v>
                </c:pt>
              </c:numCache>
            </c:numRef>
          </c:xVal>
          <c:yVal>
            <c:numRef>
              <c:f>KaskXSlengths!$C$35:$C$65</c:f>
              <c:numCache>
                <c:formatCode>General</c:formatCode>
                <c:ptCount val="31"/>
                <c:pt idx="0">
                  <c:v>105.65035171900527</c:v>
                </c:pt>
                <c:pt idx="1">
                  <c:v>84.315438776880583</c:v>
                </c:pt>
                <c:pt idx="2">
                  <c:v>61.748373925503714</c:v>
                </c:pt>
                <c:pt idx="3">
                  <c:v>149.61727954415414</c:v>
                </c:pt>
                <c:pt idx="4">
                  <c:v>216.91687641443281</c:v>
                </c:pt>
                <c:pt idx="5">
                  <c:v>200.51331907704619</c:v>
                </c:pt>
                <c:pt idx="6">
                  <c:v>258.5293774052505</c:v>
                </c:pt>
                <c:pt idx="7">
                  <c:v>216.67767133971185</c:v>
                </c:pt>
                <c:pt idx="8">
                  <c:v>281.23282797115536</c:v>
                </c:pt>
                <c:pt idx="9">
                  <c:v>371.89645378442509</c:v>
                </c:pt>
                <c:pt idx="10">
                  <c:v>443.59168192587725</c:v>
                </c:pt>
                <c:pt idx="11">
                  <c:v>437.39099885589781</c:v>
                </c:pt>
                <c:pt idx="12">
                  <c:v>306.45822755155382</c:v>
                </c:pt>
                <c:pt idx="13">
                  <c:v>302.77968202020583</c:v>
                </c:pt>
                <c:pt idx="14">
                  <c:v>341.24201260074244</c:v>
                </c:pt>
                <c:pt idx="15">
                  <c:v>317.21462081117568</c:v>
                </c:pt>
                <c:pt idx="16">
                  <c:v>320.04486817228559</c:v>
                </c:pt>
                <c:pt idx="17">
                  <c:v>287.66026755867762</c:v>
                </c:pt>
                <c:pt idx="18">
                  <c:v>276.46837656411844</c:v>
                </c:pt>
                <c:pt idx="19">
                  <c:v>210.09115870363479</c:v>
                </c:pt>
                <c:pt idx="20">
                  <c:v>222.31882083778791</c:v>
                </c:pt>
                <c:pt idx="21">
                  <c:v>182.2504710177605</c:v>
                </c:pt>
                <c:pt idx="22">
                  <c:v>211.46588437316967</c:v>
                </c:pt>
                <c:pt idx="23">
                  <c:v>187.14510502052124</c:v>
                </c:pt>
                <c:pt idx="24">
                  <c:v>311.47681326654242</c:v>
                </c:pt>
                <c:pt idx="25">
                  <c:v>379.38215387537736</c:v>
                </c:pt>
                <c:pt idx="26">
                  <c:v>452.40192831224584</c:v>
                </c:pt>
                <c:pt idx="27">
                  <c:v>363.82649290400082</c:v>
                </c:pt>
                <c:pt idx="28">
                  <c:v>327.12836724165703</c:v>
                </c:pt>
                <c:pt idx="29">
                  <c:v>264.18326522422478</c:v>
                </c:pt>
                <c:pt idx="30">
                  <c:v>287.35890548698848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2019</c:v>
                </c15:tx>
              </c15:filteredSeriesTitle>
            </c:ext>
            <c:ext xmlns:c16="http://schemas.microsoft.com/office/drawing/2014/chart" uri="{C3380CC4-5D6E-409C-BE32-E72D297353CC}">
              <c16:uniqueId val="{00000001-085F-6947-A959-C1F2D279E761}"/>
            </c:ext>
          </c:extLst>
        </c:ser>
        <c:ser>
          <c:idx val="2"/>
          <c:order val="2"/>
          <c:spPr>
            <a:ln w="28575" cap="rnd">
              <a:solidFill>
                <a:srgbClr val="7570B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7570B4"/>
              </a:solidFill>
              <a:ln w="28575">
                <a:solidFill>
                  <a:srgbClr val="7570B4"/>
                </a:solidFill>
              </a:ln>
              <a:effectLst/>
            </c:spPr>
          </c:marker>
          <c:xVal>
            <c:numRef>
              <c:f>KaskXSlengths!$A$35:$A$65</c:f>
              <c:numCache>
                <c:formatCode>General</c:formatCode>
                <c:ptCount val="31"/>
                <c:pt idx="0">
                  <c:v>0</c:v>
                </c:pt>
                <c:pt idx="1">
                  <c:v>750</c:v>
                </c:pt>
                <c:pt idx="2">
                  <c:v>1500</c:v>
                </c:pt>
                <c:pt idx="3">
                  <c:v>2250</c:v>
                </c:pt>
                <c:pt idx="4">
                  <c:v>3000</c:v>
                </c:pt>
                <c:pt idx="5">
                  <c:v>3750</c:v>
                </c:pt>
                <c:pt idx="6">
                  <c:v>4500</c:v>
                </c:pt>
                <c:pt idx="7">
                  <c:v>5250</c:v>
                </c:pt>
                <c:pt idx="8">
                  <c:v>6000</c:v>
                </c:pt>
                <c:pt idx="9">
                  <c:v>6750</c:v>
                </c:pt>
                <c:pt idx="10">
                  <c:v>7500</c:v>
                </c:pt>
                <c:pt idx="11">
                  <c:v>8250</c:v>
                </c:pt>
                <c:pt idx="12">
                  <c:v>9000</c:v>
                </c:pt>
                <c:pt idx="13">
                  <c:v>9750</c:v>
                </c:pt>
                <c:pt idx="14">
                  <c:v>10500</c:v>
                </c:pt>
                <c:pt idx="15">
                  <c:v>11250</c:v>
                </c:pt>
                <c:pt idx="16">
                  <c:v>12000</c:v>
                </c:pt>
                <c:pt idx="17">
                  <c:v>12750</c:v>
                </c:pt>
                <c:pt idx="18">
                  <c:v>13500</c:v>
                </c:pt>
                <c:pt idx="19">
                  <c:v>14250</c:v>
                </c:pt>
                <c:pt idx="20">
                  <c:v>15000</c:v>
                </c:pt>
                <c:pt idx="21">
                  <c:v>15750</c:v>
                </c:pt>
                <c:pt idx="22">
                  <c:v>16500</c:v>
                </c:pt>
                <c:pt idx="23">
                  <c:v>17250</c:v>
                </c:pt>
                <c:pt idx="24">
                  <c:v>18000</c:v>
                </c:pt>
                <c:pt idx="25">
                  <c:v>18750</c:v>
                </c:pt>
                <c:pt idx="26">
                  <c:v>19500</c:v>
                </c:pt>
                <c:pt idx="27">
                  <c:v>20250</c:v>
                </c:pt>
                <c:pt idx="28">
                  <c:v>21000</c:v>
                </c:pt>
                <c:pt idx="29">
                  <c:v>21750</c:v>
                </c:pt>
                <c:pt idx="30">
                  <c:v>22500</c:v>
                </c:pt>
              </c:numCache>
            </c:numRef>
          </c:xVal>
          <c:yVal>
            <c:numRef>
              <c:f>KaskXSlengths!$D$35:$D$65</c:f>
              <c:numCache>
                <c:formatCode>General</c:formatCode>
                <c:ptCount val="31"/>
                <c:pt idx="0">
                  <c:v>101.07189537145065</c:v>
                </c:pt>
                <c:pt idx="1">
                  <c:v>68.308095056878656</c:v>
                </c:pt>
                <c:pt idx="2">
                  <c:v>57.146632436387456</c:v>
                </c:pt>
                <c:pt idx="3">
                  <c:v>80.003287892962575</c:v>
                </c:pt>
                <c:pt idx="4">
                  <c:v>162.89094322544</c:v>
                </c:pt>
                <c:pt idx="5">
                  <c:v>218.23001690026993</c:v>
                </c:pt>
                <c:pt idx="6">
                  <c:v>265.70667890210035</c:v>
                </c:pt>
                <c:pt idx="7">
                  <c:v>178.67292865021713</c:v>
                </c:pt>
                <c:pt idx="8">
                  <c:v>271.13566890606688</c:v>
                </c:pt>
                <c:pt idx="9">
                  <c:v>332.02735043443909</c:v>
                </c:pt>
                <c:pt idx="10">
                  <c:v>436.50007052925559</c:v>
                </c:pt>
                <c:pt idx="11">
                  <c:v>413.03964607857193</c:v>
                </c:pt>
                <c:pt idx="12">
                  <c:v>257.11792394105282</c:v>
                </c:pt>
                <c:pt idx="13">
                  <c:v>235.86514497391016</c:v>
                </c:pt>
                <c:pt idx="14">
                  <c:v>269.93024556032231</c:v>
                </c:pt>
                <c:pt idx="15">
                  <c:v>253.93421925870652</c:v>
                </c:pt>
                <c:pt idx="16">
                  <c:v>264.91876283986682</c:v>
                </c:pt>
                <c:pt idx="17">
                  <c:v>268.02981294051938</c:v>
                </c:pt>
                <c:pt idx="18">
                  <c:v>232.74894918598537</c:v>
                </c:pt>
                <c:pt idx="19">
                  <c:v>215.68478012680677</c:v>
                </c:pt>
                <c:pt idx="20">
                  <c:v>180.44352177210627</c:v>
                </c:pt>
                <c:pt idx="21">
                  <c:v>159.49964950415071</c:v>
                </c:pt>
                <c:pt idx="22">
                  <c:v>188.80697074009913</c:v>
                </c:pt>
                <c:pt idx="23">
                  <c:v>143.2594528523291</c:v>
                </c:pt>
                <c:pt idx="24">
                  <c:v>237.8704642902253</c:v>
                </c:pt>
                <c:pt idx="25">
                  <c:v>254.91394254224568</c:v>
                </c:pt>
                <c:pt idx="26">
                  <c:v>319.4599300721402</c:v>
                </c:pt>
                <c:pt idx="27">
                  <c:v>267.03698429798351</c:v>
                </c:pt>
                <c:pt idx="28">
                  <c:v>232.62546233995735</c:v>
                </c:pt>
                <c:pt idx="29">
                  <c:v>195.5906797333212</c:v>
                </c:pt>
                <c:pt idx="30">
                  <c:v>169.11129063234961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2018</c:v>
                </c15:tx>
              </c15:filteredSeriesTitle>
            </c:ext>
            <c:ext xmlns:c16="http://schemas.microsoft.com/office/drawing/2014/chart" uri="{C3380CC4-5D6E-409C-BE32-E72D297353CC}">
              <c16:uniqueId val="{00000002-085F-6947-A959-C1F2D279E761}"/>
            </c:ext>
          </c:extLst>
        </c:ser>
        <c:ser>
          <c:idx val="3"/>
          <c:order val="3"/>
          <c:spPr>
            <a:ln w="28575" cap="rnd">
              <a:solidFill>
                <a:srgbClr val="E8418B"/>
              </a:solidFill>
              <a:prstDash val="dash"/>
              <a:bevel/>
            </a:ln>
            <a:effectLst/>
          </c:spPr>
          <c:marker>
            <c:symbol val="circle"/>
            <c:size val="5"/>
            <c:spPr>
              <a:solidFill>
                <a:srgbClr val="E8418B"/>
              </a:solidFill>
              <a:ln w="28575">
                <a:solidFill>
                  <a:srgbClr val="E8418B"/>
                </a:solidFill>
              </a:ln>
              <a:effectLst/>
            </c:spPr>
          </c:marker>
          <c:xVal>
            <c:numRef>
              <c:f>KaskXSlengths!$A$35:$A$65</c:f>
              <c:numCache>
                <c:formatCode>General</c:formatCode>
                <c:ptCount val="31"/>
                <c:pt idx="0">
                  <c:v>0</c:v>
                </c:pt>
                <c:pt idx="1">
                  <c:v>750</c:v>
                </c:pt>
                <c:pt idx="2">
                  <c:v>1500</c:v>
                </c:pt>
                <c:pt idx="3">
                  <c:v>2250</c:v>
                </c:pt>
                <c:pt idx="4">
                  <c:v>3000</c:v>
                </c:pt>
                <c:pt idx="5">
                  <c:v>3750</c:v>
                </c:pt>
                <c:pt idx="6">
                  <c:v>4500</c:v>
                </c:pt>
                <c:pt idx="7">
                  <c:v>5250</c:v>
                </c:pt>
                <c:pt idx="8">
                  <c:v>6000</c:v>
                </c:pt>
                <c:pt idx="9">
                  <c:v>6750</c:v>
                </c:pt>
                <c:pt idx="10">
                  <c:v>7500</c:v>
                </c:pt>
                <c:pt idx="11">
                  <c:v>8250</c:v>
                </c:pt>
                <c:pt idx="12">
                  <c:v>9000</c:v>
                </c:pt>
                <c:pt idx="13">
                  <c:v>9750</c:v>
                </c:pt>
                <c:pt idx="14">
                  <c:v>10500</c:v>
                </c:pt>
                <c:pt idx="15">
                  <c:v>11250</c:v>
                </c:pt>
                <c:pt idx="16">
                  <c:v>12000</c:v>
                </c:pt>
                <c:pt idx="17">
                  <c:v>12750</c:v>
                </c:pt>
                <c:pt idx="18">
                  <c:v>13500</c:v>
                </c:pt>
                <c:pt idx="19">
                  <c:v>14250</c:v>
                </c:pt>
                <c:pt idx="20">
                  <c:v>15000</c:v>
                </c:pt>
                <c:pt idx="21">
                  <c:v>15750</c:v>
                </c:pt>
                <c:pt idx="22">
                  <c:v>16500</c:v>
                </c:pt>
                <c:pt idx="23">
                  <c:v>17250</c:v>
                </c:pt>
                <c:pt idx="24">
                  <c:v>18000</c:v>
                </c:pt>
                <c:pt idx="25">
                  <c:v>18750</c:v>
                </c:pt>
                <c:pt idx="26">
                  <c:v>19500</c:v>
                </c:pt>
                <c:pt idx="27">
                  <c:v>20250</c:v>
                </c:pt>
                <c:pt idx="28">
                  <c:v>21000</c:v>
                </c:pt>
                <c:pt idx="29">
                  <c:v>21750</c:v>
                </c:pt>
                <c:pt idx="30">
                  <c:v>22500</c:v>
                </c:pt>
              </c:numCache>
            </c:numRef>
          </c:xVal>
          <c:yVal>
            <c:numRef>
              <c:f>KaskXSlengths!$E$35:$E$65</c:f>
              <c:numCache>
                <c:formatCode>General</c:formatCode>
                <c:ptCount val="31"/>
                <c:pt idx="0">
                  <c:v>90.928871296139249</c:v>
                </c:pt>
                <c:pt idx="1">
                  <c:v>70.708135246528485</c:v>
                </c:pt>
                <c:pt idx="2">
                  <c:v>78.28776534718773</c:v>
                </c:pt>
                <c:pt idx="3">
                  <c:v>147.31575556107029</c:v>
                </c:pt>
                <c:pt idx="4">
                  <c:v>222.27345443128115</c:v>
                </c:pt>
                <c:pt idx="5">
                  <c:v>281.37622063870242</c:v>
                </c:pt>
                <c:pt idx="6">
                  <c:v>244.22784811140417</c:v>
                </c:pt>
                <c:pt idx="7">
                  <c:v>169.05999336034768</c:v>
                </c:pt>
                <c:pt idx="8">
                  <c:v>274.79627347077036</c:v>
                </c:pt>
                <c:pt idx="9">
                  <c:v>413.2753926165642</c:v>
                </c:pt>
                <c:pt idx="10">
                  <c:v>504.12665908258998</c:v>
                </c:pt>
                <c:pt idx="11">
                  <c:v>561.30345941022847</c:v>
                </c:pt>
                <c:pt idx="12">
                  <c:v>362.99828707056315</c:v>
                </c:pt>
                <c:pt idx="13">
                  <c:v>301.88246927788867</c:v>
                </c:pt>
                <c:pt idx="14">
                  <c:v>277.26273157892007</c:v>
                </c:pt>
                <c:pt idx="15">
                  <c:v>292.48175619495038</c:v>
                </c:pt>
                <c:pt idx="16">
                  <c:v>337.3648760644827</c:v>
                </c:pt>
                <c:pt idx="17">
                  <c:v>298.05651748934645</c:v>
                </c:pt>
                <c:pt idx="18">
                  <c:v>283.02028556713043</c:v>
                </c:pt>
                <c:pt idx="19">
                  <c:v>181.97147635003455</c:v>
                </c:pt>
                <c:pt idx="20">
                  <c:v>273.24855458179621</c:v>
                </c:pt>
                <c:pt idx="21">
                  <c:v>213.71120058228428</c:v>
                </c:pt>
                <c:pt idx="22">
                  <c:v>219.9410108204705</c:v>
                </c:pt>
                <c:pt idx="23">
                  <c:v>114.22071215522998</c:v>
                </c:pt>
                <c:pt idx="24">
                  <c:v>277.89393431644442</c:v>
                </c:pt>
                <c:pt idx="25">
                  <c:v>451.57478443921178</c:v>
                </c:pt>
                <c:pt idx="26">
                  <c:v>534.63743308978462</c:v>
                </c:pt>
                <c:pt idx="27">
                  <c:v>369.79204639976621</c:v>
                </c:pt>
                <c:pt idx="28">
                  <c:v>311.37008888048473</c:v>
                </c:pt>
                <c:pt idx="29">
                  <c:v>228.62258356364126</c:v>
                </c:pt>
                <c:pt idx="30">
                  <c:v>264.67364917073888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2017</c:v>
                </c15:tx>
              </c15:filteredSeriesTitle>
            </c:ext>
            <c:ext xmlns:c16="http://schemas.microsoft.com/office/drawing/2014/chart" uri="{C3380CC4-5D6E-409C-BE32-E72D297353CC}">
              <c16:uniqueId val="{00000003-085F-6947-A959-C1F2D279E761}"/>
            </c:ext>
          </c:extLst>
        </c:ser>
        <c:ser>
          <c:idx val="4"/>
          <c:order val="4"/>
          <c:spPr>
            <a:ln w="28575" cap="rnd">
              <a:solidFill>
                <a:srgbClr val="66A72B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66A72B"/>
              </a:solidFill>
              <a:ln w="28575">
                <a:solidFill>
                  <a:srgbClr val="66A72B"/>
                </a:solidFill>
              </a:ln>
              <a:effectLst/>
            </c:spPr>
          </c:marker>
          <c:xVal>
            <c:numRef>
              <c:f>KaskXSlengths!$A$35:$A$65</c:f>
              <c:numCache>
                <c:formatCode>General</c:formatCode>
                <c:ptCount val="31"/>
                <c:pt idx="0">
                  <c:v>0</c:v>
                </c:pt>
                <c:pt idx="1">
                  <c:v>750</c:v>
                </c:pt>
                <c:pt idx="2">
                  <c:v>1500</c:v>
                </c:pt>
                <c:pt idx="3">
                  <c:v>2250</c:v>
                </c:pt>
                <c:pt idx="4">
                  <c:v>3000</c:v>
                </c:pt>
                <c:pt idx="5">
                  <c:v>3750</c:v>
                </c:pt>
                <c:pt idx="6">
                  <c:v>4500</c:v>
                </c:pt>
                <c:pt idx="7">
                  <c:v>5250</c:v>
                </c:pt>
                <c:pt idx="8">
                  <c:v>6000</c:v>
                </c:pt>
                <c:pt idx="9">
                  <c:v>6750</c:v>
                </c:pt>
                <c:pt idx="10">
                  <c:v>7500</c:v>
                </c:pt>
                <c:pt idx="11">
                  <c:v>8250</c:v>
                </c:pt>
                <c:pt idx="12">
                  <c:v>9000</c:v>
                </c:pt>
                <c:pt idx="13">
                  <c:v>9750</c:v>
                </c:pt>
                <c:pt idx="14">
                  <c:v>10500</c:v>
                </c:pt>
                <c:pt idx="15">
                  <c:v>11250</c:v>
                </c:pt>
                <c:pt idx="16">
                  <c:v>12000</c:v>
                </c:pt>
                <c:pt idx="17">
                  <c:v>12750</c:v>
                </c:pt>
                <c:pt idx="18">
                  <c:v>13500</c:v>
                </c:pt>
                <c:pt idx="19">
                  <c:v>14250</c:v>
                </c:pt>
                <c:pt idx="20">
                  <c:v>15000</c:v>
                </c:pt>
                <c:pt idx="21">
                  <c:v>15750</c:v>
                </c:pt>
                <c:pt idx="22">
                  <c:v>16500</c:v>
                </c:pt>
                <c:pt idx="23">
                  <c:v>17250</c:v>
                </c:pt>
                <c:pt idx="24">
                  <c:v>18000</c:v>
                </c:pt>
                <c:pt idx="25">
                  <c:v>18750</c:v>
                </c:pt>
                <c:pt idx="26">
                  <c:v>19500</c:v>
                </c:pt>
                <c:pt idx="27">
                  <c:v>20250</c:v>
                </c:pt>
                <c:pt idx="28">
                  <c:v>21000</c:v>
                </c:pt>
                <c:pt idx="29">
                  <c:v>21750</c:v>
                </c:pt>
                <c:pt idx="30">
                  <c:v>22500</c:v>
                </c:pt>
              </c:numCache>
            </c:numRef>
          </c:xVal>
          <c:yVal>
            <c:numRef>
              <c:f>KaskXSlengths!$F$35:$F$65</c:f>
              <c:numCache>
                <c:formatCode>General</c:formatCode>
                <c:ptCount val="31"/>
                <c:pt idx="0">
                  <c:v>45.182574836198903</c:v>
                </c:pt>
                <c:pt idx="1">
                  <c:v>66.278630472373663</c:v>
                </c:pt>
                <c:pt idx="2">
                  <c:v>52.555785292203929</c:v>
                </c:pt>
                <c:pt idx="3">
                  <c:v>121.53454943733725</c:v>
                </c:pt>
                <c:pt idx="4">
                  <c:v>221.59654191702396</c:v>
                </c:pt>
                <c:pt idx="5">
                  <c:v>224.47043507669264</c:v>
                </c:pt>
                <c:pt idx="6">
                  <c:v>193.15139904276768</c:v>
                </c:pt>
                <c:pt idx="7">
                  <c:v>113.4231886889273</c:v>
                </c:pt>
                <c:pt idx="8">
                  <c:v>137.28508363361996</c:v>
                </c:pt>
                <c:pt idx="9">
                  <c:v>204.06116592423106</c:v>
                </c:pt>
                <c:pt idx="10">
                  <c:v>292.23488978240971</c:v>
                </c:pt>
                <c:pt idx="11">
                  <c:v>298.61407222079856</c:v>
                </c:pt>
                <c:pt idx="12">
                  <c:v>224.63266428691693</c:v>
                </c:pt>
                <c:pt idx="13">
                  <c:v>213.17140718658794</c:v>
                </c:pt>
                <c:pt idx="14">
                  <c:v>250.73426924967518</c:v>
                </c:pt>
                <c:pt idx="15">
                  <c:v>248.27996274472059</c:v>
                </c:pt>
                <c:pt idx="16">
                  <c:v>235.75249453081111</c:v>
                </c:pt>
                <c:pt idx="17">
                  <c:v>243.21389671439479</c:v>
                </c:pt>
                <c:pt idx="18">
                  <c:v>222.98984195130348</c:v>
                </c:pt>
                <c:pt idx="19">
                  <c:v>162.66319817298816</c:v>
                </c:pt>
                <c:pt idx="20">
                  <c:v>211.26175808374643</c:v>
                </c:pt>
                <c:pt idx="21">
                  <c:v>127.57208305854137</c:v>
                </c:pt>
                <c:pt idx="22">
                  <c:v>189.43604903369479</c:v>
                </c:pt>
                <c:pt idx="23">
                  <c:v>105.31794021238849</c:v>
                </c:pt>
                <c:pt idx="24">
                  <c:v>184.11696988862593</c:v>
                </c:pt>
                <c:pt idx="25">
                  <c:v>316.9536531317072</c:v>
                </c:pt>
                <c:pt idx="26">
                  <c:v>360.28451113775014</c:v>
                </c:pt>
                <c:pt idx="27">
                  <c:v>304.64212264015998</c:v>
                </c:pt>
                <c:pt idx="28">
                  <c:v>259.01089654271669</c:v>
                </c:pt>
                <c:pt idx="29">
                  <c:v>188.17508078317238</c:v>
                </c:pt>
                <c:pt idx="30">
                  <c:v>247.83461649998466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2016</c:v>
                </c15:tx>
              </c15:filteredSeriesTitle>
            </c:ext>
            <c:ext xmlns:c16="http://schemas.microsoft.com/office/drawing/2014/chart" uri="{C3380CC4-5D6E-409C-BE32-E72D297353CC}">
              <c16:uniqueId val="{00000004-085F-6947-A959-C1F2D279E761}"/>
            </c:ext>
          </c:extLst>
        </c:ser>
        <c:ser>
          <c:idx val="5"/>
          <c:order val="5"/>
          <c:spPr>
            <a:ln w="28575" cap="rnd">
              <a:solidFill>
                <a:srgbClr val="E6AC3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6AC3E"/>
              </a:solidFill>
              <a:ln w="28575">
                <a:solidFill>
                  <a:srgbClr val="E6AC3E"/>
                </a:solidFill>
              </a:ln>
              <a:effectLst/>
            </c:spPr>
          </c:marker>
          <c:xVal>
            <c:numRef>
              <c:f>KaskXSlengths!$A$35:$A$65</c:f>
              <c:numCache>
                <c:formatCode>General</c:formatCode>
                <c:ptCount val="31"/>
                <c:pt idx="0">
                  <c:v>0</c:v>
                </c:pt>
                <c:pt idx="1">
                  <c:v>750</c:v>
                </c:pt>
                <c:pt idx="2">
                  <c:v>1500</c:v>
                </c:pt>
                <c:pt idx="3">
                  <c:v>2250</c:v>
                </c:pt>
                <c:pt idx="4">
                  <c:v>3000</c:v>
                </c:pt>
                <c:pt idx="5">
                  <c:v>3750</c:v>
                </c:pt>
                <c:pt idx="6">
                  <c:v>4500</c:v>
                </c:pt>
                <c:pt idx="7">
                  <c:v>5250</c:v>
                </c:pt>
                <c:pt idx="8">
                  <c:v>6000</c:v>
                </c:pt>
                <c:pt idx="9">
                  <c:v>6750</c:v>
                </c:pt>
                <c:pt idx="10">
                  <c:v>7500</c:v>
                </c:pt>
                <c:pt idx="11">
                  <c:v>8250</c:v>
                </c:pt>
                <c:pt idx="12">
                  <c:v>9000</c:v>
                </c:pt>
                <c:pt idx="13">
                  <c:v>9750</c:v>
                </c:pt>
                <c:pt idx="14">
                  <c:v>10500</c:v>
                </c:pt>
                <c:pt idx="15">
                  <c:v>11250</c:v>
                </c:pt>
                <c:pt idx="16">
                  <c:v>12000</c:v>
                </c:pt>
                <c:pt idx="17">
                  <c:v>12750</c:v>
                </c:pt>
                <c:pt idx="18">
                  <c:v>13500</c:v>
                </c:pt>
                <c:pt idx="19">
                  <c:v>14250</c:v>
                </c:pt>
                <c:pt idx="20">
                  <c:v>15000</c:v>
                </c:pt>
                <c:pt idx="21">
                  <c:v>15750</c:v>
                </c:pt>
                <c:pt idx="22">
                  <c:v>16500</c:v>
                </c:pt>
                <c:pt idx="23">
                  <c:v>17250</c:v>
                </c:pt>
                <c:pt idx="24">
                  <c:v>18000</c:v>
                </c:pt>
                <c:pt idx="25">
                  <c:v>18750</c:v>
                </c:pt>
                <c:pt idx="26">
                  <c:v>19500</c:v>
                </c:pt>
                <c:pt idx="27">
                  <c:v>20250</c:v>
                </c:pt>
                <c:pt idx="28">
                  <c:v>21000</c:v>
                </c:pt>
                <c:pt idx="29">
                  <c:v>21750</c:v>
                </c:pt>
                <c:pt idx="30">
                  <c:v>22500</c:v>
                </c:pt>
              </c:numCache>
            </c:numRef>
          </c:xVal>
          <c:yVal>
            <c:numRef>
              <c:f>KaskXSlengths!$G$35:$G$65</c:f>
              <c:numCache>
                <c:formatCode>General</c:formatCode>
                <c:ptCount val="31"/>
                <c:pt idx="0">
                  <c:v>26.666666666666668</c:v>
                </c:pt>
                <c:pt idx="1">
                  <c:v>34.333333333333336</c:v>
                </c:pt>
                <c:pt idx="2">
                  <c:v>31.222222222222221</c:v>
                </c:pt>
                <c:pt idx="3">
                  <c:v>49.222222222222221</c:v>
                </c:pt>
                <c:pt idx="4">
                  <c:v>60.444444444444443</c:v>
                </c:pt>
                <c:pt idx="5">
                  <c:v>101.33333333333333</c:v>
                </c:pt>
                <c:pt idx="6">
                  <c:v>95.222222222222229</c:v>
                </c:pt>
                <c:pt idx="7">
                  <c:v>44</c:v>
                </c:pt>
                <c:pt idx="8">
                  <c:v>60.888888888888886</c:v>
                </c:pt>
                <c:pt idx="9">
                  <c:v>69</c:v>
                </c:pt>
                <c:pt idx="10">
                  <c:v>73.888888888888886</c:v>
                </c:pt>
                <c:pt idx="11">
                  <c:v>73.888888888888886</c:v>
                </c:pt>
                <c:pt idx="12">
                  <c:v>71.222222222222229</c:v>
                </c:pt>
                <c:pt idx="13">
                  <c:v>73.888888888888886</c:v>
                </c:pt>
                <c:pt idx="14">
                  <c:v>100.44444444444444</c:v>
                </c:pt>
                <c:pt idx="15">
                  <c:v>84.222222222222229</c:v>
                </c:pt>
                <c:pt idx="16">
                  <c:v>124.44444444444444</c:v>
                </c:pt>
                <c:pt idx="17">
                  <c:v>138.33333333333334</c:v>
                </c:pt>
                <c:pt idx="18">
                  <c:v>274.66666666666669</c:v>
                </c:pt>
                <c:pt idx="19">
                  <c:v>96.888888888888886</c:v>
                </c:pt>
                <c:pt idx="20">
                  <c:v>295.88888888888891</c:v>
                </c:pt>
                <c:pt idx="21">
                  <c:v>141.55555555555554</c:v>
                </c:pt>
                <c:pt idx="22">
                  <c:v>224.55555555555554</c:v>
                </c:pt>
                <c:pt idx="23">
                  <c:v>116.11111111111111</c:v>
                </c:pt>
                <c:pt idx="24">
                  <c:v>127.77777777777777</c:v>
                </c:pt>
                <c:pt idx="25">
                  <c:v>370.44444444444446</c:v>
                </c:pt>
                <c:pt idx="26">
                  <c:v>467</c:v>
                </c:pt>
                <c:pt idx="27">
                  <c:v>367.55555555555554</c:v>
                </c:pt>
                <c:pt idx="28">
                  <c:v>285.55555555555554</c:v>
                </c:pt>
                <c:pt idx="29">
                  <c:v>278.55555555555554</c:v>
                </c:pt>
                <c:pt idx="30">
                  <c:v>228.55555555555554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2015</c:v>
                </c15:tx>
              </c15:filteredSeriesTitle>
            </c:ext>
            <c:ext xmlns:c16="http://schemas.microsoft.com/office/drawing/2014/chart" uri="{C3380CC4-5D6E-409C-BE32-E72D297353CC}">
              <c16:uniqueId val="{00000005-085F-6947-A959-C1F2D279E761}"/>
            </c:ext>
          </c:extLst>
        </c:ser>
        <c:ser>
          <c:idx val="6"/>
          <c:order val="6"/>
          <c:spPr>
            <a:ln w="28575" cap="rnd">
              <a:solidFill>
                <a:srgbClr val="A6752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67529"/>
              </a:solidFill>
              <a:ln w="28575">
                <a:solidFill>
                  <a:srgbClr val="A67529"/>
                </a:solidFill>
              </a:ln>
              <a:effectLst/>
            </c:spPr>
          </c:marker>
          <c:xVal>
            <c:numRef>
              <c:f>KaskXSlengths!$A$35:$A$65</c:f>
              <c:numCache>
                <c:formatCode>General</c:formatCode>
                <c:ptCount val="31"/>
                <c:pt idx="0">
                  <c:v>0</c:v>
                </c:pt>
                <c:pt idx="1">
                  <c:v>750</c:v>
                </c:pt>
                <c:pt idx="2">
                  <c:v>1500</c:v>
                </c:pt>
                <c:pt idx="3">
                  <c:v>2250</c:v>
                </c:pt>
                <c:pt idx="4">
                  <c:v>3000</c:v>
                </c:pt>
                <c:pt idx="5">
                  <c:v>3750</c:v>
                </c:pt>
                <c:pt idx="6">
                  <c:v>4500</c:v>
                </c:pt>
                <c:pt idx="7">
                  <c:v>5250</c:v>
                </c:pt>
                <c:pt idx="8">
                  <c:v>6000</c:v>
                </c:pt>
                <c:pt idx="9">
                  <c:v>6750</c:v>
                </c:pt>
                <c:pt idx="10">
                  <c:v>7500</c:v>
                </c:pt>
                <c:pt idx="11">
                  <c:v>8250</c:v>
                </c:pt>
                <c:pt idx="12">
                  <c:v>9000</c:v>
                </c:pt>
                <c:pt idx="13">
                  <c:v>9750</c:v>
                </c:pt>
                <c:pt idx="14">
                  <c:v>10500</c:v>
                </c:pt>
                <c:pt idx="15">
                  <c:v>11250</c:v>
                </c:pt>
                <c:pt idx="16">
                  <c:v>12000</c:v>
                </c:pt>
                <c:pt idx="17">
                  <c:v>12750</c:v>
                </c:pt>
                <c:pt idx="18">
                  <c:v>13500</c:v>
                </c:pt>
                <c:pt idx="19">
                  <c:v>14250</c:v>
                </c:pt>
                <c:pt idx="20">
                  <c:v>15000</c:v>
                </c:pt>
                <c:pt idx="21">
                  <c:v>15750</c:v>
                </c:pt>
                <c:pt idx="22">
                  <c:v>16500</c:v>
                </c:pt>
                <c:pt idx="23">
                  <c:v>17250</c:v>
                </c:pt>
                <c:pt idx="24">
                  <c:v>18000</c:v>
                </c:pt>
                <c:pt idx="25">
                  <c:v>18750</c:v>
                </c:pt>
                <c:pt idx="26">
                  <c:v>19500</c:v>
                </c:pt>
                <c:pt idx="27">
                  <c:v>20250</c:v>
                </c:pt>
                <c:pt idx="28">
                  <c:v>21000</c:v>
                </c:pt>
                <c:pt idx="29">
                  <c:v>21750</c:v>
                </c:pt>
                <c:pt idx="30">
                  <c:v>22500</c:v>
                </c:pt>
              </c:numCache>
            </c:numRef>
          </c:xVal>
          <c:yVal>
            <c:numRef>
              <c:f>KaskXSlengths!$H$35:$H$65</c:f>
              <c:numCache>
                <c:formatCode>General</c:formatCode>
                <c:ptCount val="31"/>
                <c:pt idx="0">
                  <c:v>18.75</c:v>
                </c:pt>
                <c:pt idx="1">
                  <c:v>28.25</c:v>
                </c:pt>
                <c:pt idx="2">
                  <c:v>23.5</c:v>
                </c:pt>
                <c:pt idx="3">
                  <c:v>30.75</c:v>
                </c:pt>
                <c:pt idx="4">
                  <c:v>42.5</c:v>
                </c:pt>
                <c:pt idx="5">
                  <c:v>56</c:v>
                </c:pt>
                <c:pt idx="6">
                  <c:v>28.25</c:v>
                </c:pt>
                <c:pt idx="7">
                  <c:v>30</c:v>
                </c:pt>
                <c:pt idx="8">
                  <c:v>37.75</c:v>
                </c:pt>
                <c:pt idx="9">
                  <c:v>21.25</c:v>
                </c:pt>
                <c:pt idx="10">
                  <c:v>27.25</c:v>
                </c:pt>
                <c:pt idx="11">
                  <c:v>23.5</c:v>
                </c:pt>
                <c:pt idx="12">
                  <c:v>28.25</c:v>
                </c:pt>
                <c:pt idx="13">
                  <c:v>36.75</c:v>
                </c:pt>
                <c:pt idx="14">
                  <c:v>51</c:v>
                </c:pt>
                <c:pt idx="15">
                  <c:v>62.5</c:v>
                </c:pt>
                <c:pt idx="16">
                  <c:v>62.75</c:v>
                </c:pt>
                <c:pt idx="17">
                  <c:v>87.5</c:v>
                </c:pt>
                <c:pt idx="18">
                  <c:v>84.5</c:v>
                </c:pt>
                <c:pt idx="19">
                  <c:v>28</c:v>
                </c:pt>
                <c:pt idx="20">
                  <c:v>86.25</c:v>
                </c:pt>
                <c:pt idx="21">
                  <c:v>51.5</c:v>
                </c:pt>
                <c:pt idx="22">
                  <c:v>75.75</c:v>
                </c:pt>
                <c:pt idx="23">
                  <c:v>58.25</c:v>
                </c:pt>
                <c:pt idx="24">
                  <c:v>108.75</c:v>
                </c:pt>
                <c:pt idx="25">
                  <c:v>214</c:v>
                </c:pt>
                <c:pt idx="26">
                  <c:v>209.75</c:v>
                </c:pt>
                <c:pt idx="27">
                  <c:v>232</c:v>
                </c:pt>
                <c:pt idx="28">
                  <c:v>158.5</c:v>
                </c:pt>
                <c:pt idx="29">
                  <c:v>130.5</c:v>
                </c:pt>
                <c:pt idx="30">
                  <c:v>114.25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2014</c:v>
                </c15:tx>
              </c15:filteredSeriesTitle>
            </c:ext>
            <c:ext xmlns:c16="http://schemas.microsoft.com/office/drawing/2014/chart" uri="{C3380CC4-5D6E-409C-BE32-E72D297353CC}">
              <c16:uniqueId val="{00000006-085F-6947-A959-C1F2D279E761}"/>
            </c:ext>
          </c:extLst>
        </c:ser>
        <c:ser>
          <c:idx val="7"/>
          <c:order val="7"/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 w="28575">
                <a:solidFill>
                  <a:srgbClr val="666666"/>
                </a:solidFill>
              </a:ln>
              <a:effectLst/>
            </c:spPr>
          </c:marker>
          <c:xVal>
            <c:numRef>
              <c:f>KaskXSlengths!$A$35:$A$65</c:f>
              <c:numCache>
                <c:formatCode>General</c:formatCode>
                <c:ptCount val="31"/>
                <c:pt idx="0">
                  <c:v>0</c:v>
                </c:pt>
                <c:pt idx="1">
                  <c:v>750</c:v>
                </c:pt>
                <c:pt idx="2">
                  <c:v>1500</c:v>
                </c:pt>
                <c:pt idx="3">
                  <c:v>2250</c:v>
                </c:pt>
                <c:pt idx="4">
                  <c:v>3000</c:v>
                </c:pt>
                <c:pt idx="5">
                  <c:v>3750</c:v>
                </c:pt>
                <c:pt idx="6">
                  <c:v>4500</c:v>
                </c:pt>
                <c:pt idx="7">
                  <c:v>5250</c:v>
                </c:pt>
                <c:pt idx="8">
                  <c:v>6000</c:v>
                </c:pt>
                <c:pt idx="9">
                  <c:v>6750</c:v>
                </c:pt>
                <c:pt idx="10">
                  <c:v>7500</c:v>
                </c:pt>
                <c:pt idx="11">
                  <c:v>8250</c:v>
                </c:pt>
                <c:pt idx="12">
                  <c:v>9000</c:v>
                </c:pt>
                <c:pt idx="13">
                  <c:v>9750</c:v>
                </c:pt>
                <c:pt idx="14">
                  <c:v>10500</c:v>
                </c:pt>
                <c:pt idx="15">
                  <c:v>11250</c:v>
                </c:pt>
                <c:pt idx="16">
                  <c:v>12000</c:v>
                </c:pt>
                <c:pt idx="17">
                  <c:v>12750</c:v>
                </c:pt>
                <c:pt idx="18">
                  <c:v>13500</c:v>
                </c:pt>
                <c:pt idx="19">
                  <c:v>14250</c:v>
                </c:pt>
                <c:pt idx="20">
                  <c:v>15000</c:v>
                </c:pt>
                <c:pt idx="21">
                  <c:v>15750</c:v>
                </c:pt>
                <c:pt idx="22">
                  <c:v>16500</c:v>
                </c:pt>
                <c:pt idx="23">
                  <c:v>17250</c:v>
                </c:pt>
                <c:pt idx="24">
                  <c:v>18000</c:v>
                </c:pt>
                <c:pt idx="25">
                  <c:v>18750</c:v>
                </c:pt>
                <c:pt idx="26">
                  <c:v>19500</c:v>
                </c:pt>
                <c:pt idx="27">
                  <c:v>20250</c:v>
                </c:pt>
                <c:pt idx="28">
                  <c:v>21000</c:v>
                </c:pt>
                <c:pt idx="29">
                  <c:v>21750</c:v>
                </c:pt>
                <c:pt idx="30">
                  <c:v>22500</c:v>
                </c:pt>
              </c:numCache>
            </c:numRef>
          </c:xVal>
          <c:yVal>
            <c:numRef>
              <c:f>KaskXSlengths!$I$35:$I$65</c:f>
              <c:numCache>
                <c:formatCode>General</c:formatCode>
                <c:ptCount val="31"/>
                <c:pt idx="0">
                  <c:v>26.571428571428573</c:v>
                </c:pt>
                <c:pt idx="1">
                  <c:v>39.857142857142854</c:v>
                </c:pt>
                <c:pt idx="2">
                  <c:v>33.857142857142854</c:v>
                </c:pt>
                <c:pt idx="3">
                  <c:v>55</c:v>
                </c:pt>
                <c:pt idx="4">
                  <c:v>73.714285714285708</c:v>
                </c:pt>
                <c:pt idx="5">
                  <c:v>70</c:v>
                </c:pt>
                <c:pt idx="6">
                  <c:v>74.285714285714292</c:v>
                </c:pt>
                <c:pt idx="7">
                  <c:v>50.857142857142854</c:v>
                </c:pt>
                <c:pt idx="8">
                  <c:v>63.857142857142854</c:v>
                </c:pt>
                <c:pt idx="9">
                  <c:v>68.571428571428569</c:v>
                </c:pt>
                <c:pt idx="10">
                  <c:v>67.714285714285708</c:v>
                </c:pt>
                <c:pt idx="11">
                  <c:v>60</c:v>
                </c:pt>
                <c:pt idx="12">
                  <c:v>49.285714285714285</c:v>
                </c:pt>
                <c:pt idx="13">
                  <c:v>48.571428571428569</c:v>
                </c:pt>
                <c:pt idx="14">
                  <c:v>63.285714285714285</c:v>
                </c:pt>
                <c:pt idx="15">
                  <c:v>96.857142857142861</c:v>
                </c:pt>
                <c:pt idx="16">
                  <c:v>80.142857142857139</c:v>
                </c:pt>
                <c:pt idx="17">
                  <c:v>99.857142857142861</c:v>
                </c:pt>
                <c:pt idx="18">
                  <c:v>159.71428571428572</c:v>
                </c:pt>
                <c:pt idx="19">
                  <c:v>94.857142857142861</c:v>
                </c:pt>
                <c:pt idx="20">
                  <c:v>195.14285714285714</c:v>
                </c:pt>
                <c:pt idx="21">
                  <c:v>95.857142857142861</c:v>
                </c:pt>
                <c:pt idx="22">
                  <c:v>153.57142857142858</c:v>
                </c:pt>
                <c:pt idx="23">
                  <c:v>108.42857142857143</c:v>
                </c:pt>
                <c:pt idx="24">
                  <c:v>180.14285714285714</c:v>
                </c:pt>
                <c:pt idx="25">
                  <c:v>295.14285714285717</c:v>
                </c:pt>
                <c:pt idx="26">
                  <c:v>350.57142857142856</c:v>
                </c:pt>
                <c:pt idx="27">
                  <c:v>308</c:v>
                </c:pt>
                <c:pt idx="28">
                  <c:v>276.14285714285717</c:v>
                </c:pt>
                <c:pt idx="29">
                  <c:v>243.85714285714286</c:v>
                </c:pt>
                <c:pt idx="30">
                  <c:v>216.28571428571428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2013</c:v>
                </c15:tx>
              </c15:filteredSeriesTitle>
            </c:ext>
            <c:ext xmlns:c16="http://schemas.microsoft.com/office/drawing/2014/chart" uri="{C3380CC4-5D6E-409C-BE32-E72D297353CC}">
              <c16:uniqueId val="{00000007-085F-6947-A959-C1F2D279E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49552"/>
        <c:axId val="1554699184"/>
      </c:scatterChart>
      <c:valAx>
        <c:axId val="1552049552"/>
        <c:scaling>
          <c:orientation val="minMax"/>
          <c:max val="2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Distance Downstream</a:t>
                </a:r>
                <a:r>
                  <a:rPr lang="en-US" sz="20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(m)</a:t>
                </a:r>
              </a:p>
            </c:rich>
          </c:tx>
          <c:layout>
            <c:manualLayout>
              <c:xMode val="edge"/>
              <c:yMode val="edge"/>
              <c:x val="0.36886629649206443"/>
              <c:y val="0.9143494092095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4699184"/>
        <c:crosses val="autoZero"/>
        <c:crossBetween val="midCat"/>
      </c:valAx>
      <c:valAx>
        <c:axId val="155469918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204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15755</xdr:colOff>
      <xdr:row>30</xdr:row>
      <xdr:rowOff>143387</xdr:rowOff>
    </xdr:from>
    <xdr:to>
      <xdr:col>27</xdr:col>
      <xdr:colOff>692727</xdr:colOff>
      <xdr:row>56</xdr:row>
      <xdr:rowOff>158196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08D12DC-CF95-FB4F-8B47-45DB8E867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19823</xdr:colOff>
      <xdr:row>54</xdr:row>
      <xdr:rowOff>32202</xdr:rowOff>
    </xdr:from>
    <xdr:to>
      <xdr:col>27</xdr:col>
      <xdr:colOff>693074</xdr:colOff>
      <xdr:row>80</xdr:row>
      <xdr:rowOff>122899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F66573-74C3-DF48-AC2B-4D53014C0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30</xdr:col>
      <xdr:colOff>440266</xdr:colOff>
      <xdr:row>46</xdr:row>
      <xdr:rowOff>169332</xdr:rowOff>
    </xdr:from>
    <xdr:to>
      <xdr:col>33</xdr:col>
      <xdr:colOff>818533</xdr:colOff>
      <xdr:row>76</xdr:row>
      <xdr:rowOff>105833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273E60-A9F4-2F43-8353-5A58315AC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332266" y="9516532"/>
          <a:ext cx="2867467" cy="6032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B550-6A77-F94E-BD3F-869F087948E4}">
  <dimension ref="A1:S61"/>
  <sheetViews>
    <sheetView zoomScale="112" workbookViewId="0">
      <selection activeCell="K49" sqref="K49"/>
    </sheetView>
  </sheetViews>
  <sheetFormatPr baseColWidth="10" defaultRowHeight="16" x14ac:dyDescent="0.2"/>
  <sheetData>
    <row r="1" spans="1:19" x14ac:dyDescent="0.2">
      <c r="A1" t="s">
        <v>1</v>
      </c>
      <c r="B1">
        <v>2020</v>
      </c>
      <c r="C1">
        <v>2019</v>
      </c>
      <c r="D1">
        <v>2018</v>
      </c>
      <c r="E1">
        <v>2017</v>
      </c>
      <c r="F1">
        <v>2016</v>
      </c>
      <c r="G1">
        <v>2015</v>
      </c>
      <c r="H1">
        <v>2014</v>
      </c>
      <c r="I1">
        <v>2013</v>
      </c>
      <c r="K1" t="s">
        <v>14</v>
      </c>
    </row>
    <row r="2" spans="1:19" x14ac:dyDescent="0.2">
      <c r="A2" s="1">
        <v>0</v>
      </c>
      <c r="B2">
        <v>383.95765896629962</v>
      </c>
      <c r="C2">
        <v>879.96691490244518</v>
      </c>
      <c r="D2">
        <v>759.05214634999993</v>
      </c>
      <c r="E2">
        <v>397.0258314429779</v>
      </c>
      <c r="F2">
        <v>318.89146730349893</v>
      </c>
      <c r="G2">
        <v>1640.3234492519948</v>
      </c>
      <c r="H2">
        <v>165</v>
      </c>
      <c r="I2">
        <v>1205</v>
      </c>
      <c r="L2">
        <v>2020</v>
      </c>
      <c r="M2">
        <v>2019</v>
      </c>
      <c r="N2">
        <v>2018</v>
      </c>
      <c r="O2">
        <v>2017</v>
      </c>
      <c r="P2">
        <v>2016</v>
      </c>
      <c r="Q2">
        <v>2015</v>
      </c>
      <c r="R2">
        <v>2014</v>
      </c>
      <c r="S2">
        <v>2013</v>
      </c>
    </row>
    <row r="3" spans="1:19" x14ac:dyDescent="0.2">
      <c r="A3" s="1">
        <v>750</v>
      </c>
      <c r="B3">
        <v>486.02543995949975</v>
      </c>
      <c r="C3">
        <v>1088.1788520660944</v>
      </c>
      <c r="D3">
        <v>983.83282261000011</v>
      </c>
      <c r="E3">
        <v>639.87948342714265</v>
      </c>
      <c r="F3">
        <v>418.81998107153402</v>
      </c>
      <c r="G3">
        <v>1581.4248127177957</v>
      </c>
      <c r="H3">
        <v>319</v>
      </c>
      <c r="I3">
        <v>1197</v>
      </c>
    </row>
    <row r="4" spans="1:19" x14ac:dyDescent="0.2">
      <c r="A4" s="1">
        <v>1500</v>
      </c>
      <c r="B4">
        <v>1181.5042794241974</v>
      </c>
      <c r="C4">
        <v>3266.2958972828797</v>
      </c>
      <c r="D4">
        <v>2019.4838260769998</v>
      </c>
      <c r="E4">
        <v>1301.1136972405868</v>
      </c>
      <c r="F4">
        <v>467.48943841405458</v>
      </c>
      <c r="G4">
        <v>2430.2062617728939</v>
      </c>
      <c r="H4">
        <v>383</v>
      </c>
      <c r="I4">
        <v>1932</v>
      </c>
    </row>
    <row r="5" spans="1:19" x14ac:dyDescent="0.2">
      <c r="A5" s="1">
        <v>2250</v>
      </c>
      <c r="B5">
        <v>625.09430698399956</v>
      </c>
      <c r="C5">
        <v>1189.800807460226</v>
      </c>
      <c r="D5">
        <v>1492.0148414</v>
      </c>
      <c r="E5">
        <v>798.68050427052412</v>
      </c>
      <c r="F5">
        <v>629.28470156156391</v>
      </c>
      <c r="G5">
        <v>2049.4990704122993</v>
      </c>
      <c r="H5">
        <v>418</v>
      </c>
      <c r="I5">
        <v>2465</v>
      </c>
    </row>
    <row r="6" spans="1:19" x14ac:dyDescent="0.2">
      <c r="A6" s="1">
        <v>3000</v>
      </c>
      <c r="B6">
        <v>785.44404653569893</v>
      </c>
      <c r="C6">
        <v>1665.3871686008331</v>
      </c>
      <c r="D6">
        <v>1476.1637024590007</v>
      </c>
      <c r="E6">
        <v>1023.5866707405547</v>
      </c>
      <c r="F6">
        <v>715.4753069335685</v>
      </c>
      <c r="G6">
        <v>2780.9352328482946</v>
      </c>
      <c r="H6">
        <v>530</v>
      </c>
      <c r="I6">
        <v>2336</v>
      </c>
    </row>
    <row r="7" spans="1:19" x14ac:dyDescent="0.2">
      <c r="A7" s="1">
        <v>3750</v>
      </c>
      <c r="B7">
        <v>1044.6870167147979</v>
      </c>
      <c r="C7">
        <v>1842.3959973273813</v>
      </c>
      <c r="D7">
        <v>1805.5963161100001</v>
      </c>
      <c r="E7">
        <v>1117.9857027932287</v>
      </c>
      <c r="F7">
        <v>712.70573241421334</v>
      </c>
      <c r="G7">
        <v>3679.8542923018945</v>
      </c>
      <c r="H7">
        <v>573</v>
      </c>
      <c r="I7">
        <v>2895</v>
      </c>
    </row>
    <row r="8" spans="1:19" x14ac:dyDescent="0.2">
      <c r="A8" s="1">
        <v>4500</v>
      </c>
      <c r="B8">
        <v>1016.7881315934994</v>
      </c>
      <c r="C8">
        <v>2557.0878277816664</v>
      </c>
      <c r="D8">
        <v>2120.9053884599998</v>
      </c>
      <c r="E8">
        <v>1356.8569884919089</v>
      </c>
      <c r="F8">
        <v>1025.2690007388085</v>
      </c>
      <c r="G8">
        <v>7710.4999241752876</v>
      </c>
      <c r="H8">
        <v>724</v>
      </c>
      <c r="I8">
        <v>4039</v>
      </c>
    </row>
    <row r="9" spans="1:19" x14ac:dyDescent="0.2">
      <c r="A9" s="1">
        <v>5250</v>
      </c>
      <c r="B9">
        <v>1289.2780951277962</v>
      </c>
      <c r="C9">
        <v>3167.4459758852804</v>
      </c>
      <c r="D9">
        <v>2722.9841094389994</v>
      </c>
      <c r="E9">
        <v>1261.0314651704609</v>
      </c>
      <c r="F9">
        <v>775.18996834538336</v>
      </c>
      <c r="G9">
        <v>7120.553006439186</v>
      </c>
      <c r="H9">
        <v>686</v>
      </c>
      <c r="I9">
        <v>5530</v>
      </c>
    </row>
    <row r="10" spans="1:19" x14ac:dyDescent="0.2">
      <c r="A10" s="1">
        <v>6000</v>
      </c>
      <c r="B10">
        <v>999.566106612098</v>
      </c>
      <c r="C10">
        <v>2621.4819852560504</v>
      </c>
      <c r="D10">
        <v>2761.5316952999992</v>
      </c>
      <c r="E10">
        <v>1692.4657197968543</v>
      </c>
      <c r="F10">
        <v>1307.6875068605216</v>
      </c>
      <c r="G10">
        <v>5746.8188516730934</v>
      </c>
      <c r="H10">
        <v>919</v>
      </c>
      <c r="I10">
        <v>4734</v>
      </c>
    </row>
    <row r="11" spans="1:19" x14ac:dyDescent="0.2">
      <c r="A11" s="1">
        <v>6750</v>
      </c>
      <c r="B11">
        <v>925.4013123491992</v>
      </c>
      <c r="C11">
        <v>2643.2178951817887</v>
      </c>
      <c r="D11">
        <v>2837.3520362200002</v>
      </c>
      <c r="E11">
        <v>1457.3753315632725</v>
      </c>
      <c r="F11">
        <v>1167.4452288778161</v>
      </c>
      <c r="G11">
        <v>7149.6628525979886</v>
      </c>
      <c r="H11">
        <v>830</v>
      </c>
      <c r="I11">
        <v>6157</v>
      </c>
    </row>
    <row r="12" spans="1:19" x14ac:dyDescent="0.2">
      <c r="A12" s="1">
        <v>7500</v>
      </c>
      <c r="B12">
        <v>1104.9918284796991</v>
      </c>
      <c r="C12">
        <v>3119.1205911793113</v>
      </c>
      <c r="D12">
        <v>2417.0222513099998</v>
      </c>
      <c r="E12">
        <v>1246.7460239325371</v>
      </c>
      <c r="F12">
        <v>986.61193465882548</v>
      </c>
      <c r="G12">
        <v>8438.2352039415837</v>
      </c>
      <c r="H12">
        <v>1313</v>
      </c>
      <c r="I12">
        <v>6457</v>
      </c>
    </row>
    <row r="13" spans="1:19" x14ac:dyDescent="0.2">
      <c r="A13" s="1">
        <v>8250</v>
      </c>
      <c r="B13">
        <v>1232.6925851980986</v>
      </c>
      <c r="C13">
        <v>4070.6502649906361</v>
      </c>
      <c r="D13">
        <v>4159.9129392900004</v>
      </c>
      <c r="E13">
        <v>1668.871043685258</v>
      </c>
      <c r="F13">
        <v>1384.2105869844277</v>
      </c>
      <c r="G13">
        <v>8406.991675538191</v>
      </c>
      <c r="H13">
        <v>1596</v>
      </c>
      <c r="I13">
        <v>7825</v>
      </c>
    </row>
    <row r="14" spans="1:19" x14ac:dyDescent="0.2">
      <c r="A14" s="1">
        <v>9000</v>
      </c>
      <c r="B14">
        <v>1111.193199366799</v>
      </c>
      <c r="C14">
        <v>6487.6597678630005</v>
      </c>
      <c r="D14">
        <v>6025.718245420001</v>
      </c>
      <c r="E14">
        <v>2600.1475751172597</v>
      </c>
      <c r="F14">
        <v>1388.791483228177</v>
      </c>
      <c r="G14">
        <v>13663.52465105277</v>
      </c>
      <c r="H14">
        <v>2744</v>
      </c>
      <c r="I14">
        <v>10845</v>
      </c>
    </row>
    <row r="15" spans="1:19" x14ac:dyDescent="0.2">
      <c r="A15" s="1">
        <v>9750</v>
      </c>
      <c r="B15">
        <v>1409.6273370709689</v>
      </c>
      <c r="C15">
        <v>9318.17456174568</v>
      </c>
      <c r="D15">
        <v>9805.5790704299961</v>
      </c>
      <c r="E15">
        <v>5242.0352410750838</v>
      </c>
      <c r="F15">
        <v>1937.4125646388925</v>
      </c>
      <c r="G15">
        <v>16611.866664656471</v>
      </c>
      <c r="H15">
        <v>3068</v>
      </c>
      <c r="I15">
        <v>11796</v>
      </c>
    </row>
    <row r="16" spans="1:19" x14ac:dyDescent="0.2">
      <c r="A16" s="1">
        <v>10500</v>
      </c>
      <c r="B16">
        <v>2945.9535176090976</v>
      </c>
      <c r="C16">
        <v>12277.246392881982</v>
      </c>
      <c r="D16">
        <v>14252.339174410004</v>
      </c>
      <c r="E16">
        <v>7260.9104822268764</v>
      </c>
      <c r="F16">
        <v>2971.2133084362304</v>
      </c>
      <c r="G16">
        <v>17581.364718388464</v>
      </c>
      <c r="H16">
        <v>3046</v>
      </c>
      <c r="I16">
        <v>11565</v>
      </c>
    </row>
    <row r="17" spans="1:9" x14ac:dyDescent="0.2">
      <c r="A17" s="1">
        <v>11250</v>
      </c>
      <c r="B17">
        <v>2325.0180513757787</v>
      </c>
      <c r="C17">
        <v>9350.3613971358227</v>
      </c>
      <c r="D17">
        <v>10067.323582983005</v>
      </c>
      <c r="E17">
        <v>5289.058064087837</v>
      </c>
      <c r="F17">
        <v>3084.4499461586965</v>
      </c>
      <c r="G17">
        <v>11559.119574311158</v>
      </c>
      <c r="H17">
        <v>2458</v>
      </c>
      <c r="I17">
        <v>8159</v>
      </c>
    </row>
    <row r="18" spans="1:9" x14ac:dyDescent="0.2">
      <c r="A18" s="1">
        <v>12000</v>
      </c>
      <c r="B18">
        <v>1847.4858939905976</v>
      </c>
      <c r="C18">
        <v>5506.1215324842051</v>
      </c>
      <c r="D18">
        <v>5807.9169378999995</v>
      </c>
      <c r="E18">
        <v>2766.2804605660322</v>
      </c>
      <c r="F18">
        <v>2139.9733589072366</v>
      </c>
      <c r="G18">
        <v>10104.51539647768</v>
      </c>
      <c r="H18">
        <v>1818</v>
      </c>
      <c r="I18">
        <v>6615</v>
      </c>
    </row>
    <row r="19" spans="1:9" x14ac:dyDescent="0.2">
      <c r="A19" s="1">
        <v>12750</v>
      </c>
      <c r="B19">
        <v>1113.6419349459984</v>
      </c>
      <c r="C19">
        <v>4468.4236253178333</v>
      </c>
      <c r="D19">
        <v>3431.6472106299993</v>
      </c>
      <c r="E19">
        <v>2131.0464526998708</v>
      </c>
      <c r="F19">
        <v>1536.113500717526</v>
      </c>
      <c r="G19">
        <v>6550.4612122149902</v>
      </c>
      <c r="H19">
        <v>812</v>
      </c>
      <c r="I19">
        <v>4576</v>
      </c>
    </row>
    <row r="20" spans="1:9" x14ac:dyDescent="0.2">
      <c r="A20" s="1">
        <v>13500</v>
      </c>
      <c r="B20">
        <v>829.1903727525995</v>
      </c>
      <c r="C20">
        <v>2335.3736490346018</v>
      </c>
      <c r="D20">
        <v>2272.9373115799995</v>
      </c>
      <c r="E20">
        <v>1585.6406199400913</v>
      </c>
      <c r="F20">
        <v>983.02562159595402</v>
      </c>
      <c r="G20">
        <v>2990.8458261790902</v>
      </c>
      <c r="H20">
        <v>484</v>
      </c>
      <c r="I20">
        <v>2579</v>
      </c>
    </row>
    <row r="21" spans="1:9" x14ac:dyDescent="0.2">
      <c r="A21" s="1">
        <v>14250</v>
      </c>
      <c r="B21">
        <v>1446.8444682660952</v>
      </c>
      <c r="C21">
        <v>3986.1328251800805</v>
      </c>
      <c r="D21">
        <v>3629.3229178219995</v>
      </c>
      <c r="E21">
        <v>2685.4392557087458</v>
      </c>
      <c r="F21">
        <v>1591.9979319125473</v>
      </c>
      <c r="G21">
        <v>6890.0934274579222</v>
      </c>
      <c r="H21">
        <v>932</v>
      </c>
      <c r="I21">
        <v>5402</v>
      </c>
    </row>
    <row r="22" spans="1:9" x14ac:dyDescent="0.2">
      <c r="A22" s="1">
        <v>15000</v>
      </c>
      <c r="B22">
        <v>1472.0446597559971</v>
      </c>
      <c r="C22">
        <v>3807.5296327714323</v>
      </c>
      <c r="D22">
        <v>3745.7855615499989</v>
      </c>
      <c r="E22">
        <v>2180.5494044099096</v>
      </c>
      <c r="F22">
        <v>1562.0427197353818</v>
      </c>
      <c r="G22">
        <v>6761.7486652989919</v>
      </c>
      <c r="H22">
        <v>861</v>
      </c>
      <c r="I22">
        <v>5277</v>
      </c>
    </row>
    <row r="23" spans="1:9" x14ac:dyDescent="0.2">
      <c r="A23" s="1">
        <v>15750</v>
      </c>
      <c r="B23">
        <v>1264.6034452252975</v>
      </c>
      <c r="C23">
        <v>2914.256159863085</v>
      </c>
      <c r="D23">
        <v>2770.1994181599989</v>
      </c>
      <c r="E23">
        <v>1311.0398299428898</v>
      </c>
      <c r="F23">
        <v>904.82832985406071</v>
      </c>
      <c r="G23">
        <v>3549.2125469464963</v>
      </c>
      <c r="H23">
        <v>326</v>
      </c>
      <c r="I23">
        <v>3363</v>
      </c>
    </row>
    <row r="24" spans="1:9" x14ac:dyDescent="0.2">
      <c r="A24" s="1">
        <v>16500</v>
      </c>
      <c r="B24">
        <v>1204.4375904141996</v>
      </c>
      <c r="C24">
        <v>2702.1934853315956</v>
      </c>
      <c r="D24">
        <v>3199.2371728700014</v>
      </c>
      <c r="E24">
        <v>1994.7801715897385</v>
      </c>
      <c r="F24">
        <v>956.28251154861709</v>
      </c>
      <c r="G24">
        <v>3445.2844466454931</v>
      </c>
      <c r="H24">
        <v>355</v>
      </c>
      <c r="I24">
        <v>2834</v>
      </c>
    </row>
    <row r="25" spans="1:9" x14ac:dyDescent="0.2">
      <c r="A25" s="1">
        <v>17250</v>
      </c>
      <c r="B25">
        <v>1248.3118068981987</v>
      </c>
      <c r="C25">
        <v>2855.159918169888</v>
      </c>
      <c r="D25">
        <v>3318.8483815399982</v>
      </c>
      <c r="E25">
        <v>1733.0783531866778</v>
      </c>
      <c r="F25">
        <v>987.65995376173294</v>
      </c>
      <c r="G25">
        <v>3937.7393897467923</v>
      </c>
      <c r="H25">
        <v>1034</v>
      </c>
      <c r="I25">
        <v>2966</v>
      </c>
    </row>
    <row r="26" spans="1:9" x14ac:dyDescent="0.2">
      <c r="A26" s="1">
        <v>18000</v>
      </c>
      <c r="B26">
        <v>545.85591540129849</v>
      </c>
      <c r="C26">
        <v>1256.9684214757533</v>
      </c>
      <c r="D26">
        <v>1489.3845752800003</v>
      </c>
      <c r="E26">
        <v>804.15305429159434</v>
      </c>
      <c r="F26">
        <v>595.71513144628079</v>
      </c>
      <c r="G26">
        <v>1950.633434166896</v>
      </c>
      <c r="H26">
        <v>247</v>
      </c>
      <c r="I26">
        <v>1355</v>
      </c>
    </row>
    <row r="27" spans="1:9" x14ac:dyDescent="0.2">
      <c r="A27" s="1">
        <v>18750</v>
      </c>
      <c r="B27">
        <v>721.0413585620995</v>
      </c>
      <c r="C27">
        <v>2784.2954007960252</v>
      </c>
      <c r="D27">
        <v>3248.9051339500006</v>
      </c>
      <c r="E27">
        <v>1852.5031809346654</v>
      </c>
      <c r="F27">
        <v>1426.1032505269172</v>
      </c>
      <c r="G27">
        <v>4880.293918059494</v>
      </c>
      <c r="H27">
        <v>1093</v>
      </c>
      <c r="I27">
        <v>3918</v>
      </c>
    </row>
    <row r="28" spans="1:9" x14ac:dyDescent="0.2">
      <c r="A28" s="1">
        <v>19500</v>
      </c>
      <c r="B28">
        <v>695.12846895609937</v>
      </c>
      <c r="C28">
        <v>1804.9603651825266</v>
      </c>
      <c r="D28">
        <v>2464.6647719800008</v>
      </c>
      <c r="E28">
        <v>1414.4966809049279</v>
      </c>
      <c r="F28">
        <v>1085.7704296152697</v>
      </c>
      <c r="G28">
        <v>5632.6107799462825</v>
      </c>
      <c r="H28">
        <v>851</v>
      </c>
      <c r="I28">
        <v>3985</v>
      </c>
    </row>
    <row r="29" spans="1:9" x14ac:dyDescent="0.2">
      <c r="A29" s="1">
        <v>20250</v>
      </c>
      <c r="B29">
        <v>748.11576279719918</v>
      </c>
      <c r="C29">
        <v>2377.1211003913777</v>
      </c>
      <c r="D29">
        <v>2709.6922915600003</v>
      </c>
      <c r="E29">
        <v>1667.0668977718458</v>
      </c>
      <c r="F29">
        <v>1094.8744189380418</v>
      </c>
      <c r="G29">
        <v>5634.5148479280933</v>
      </c>
      <c r="H29">
        <v>748</v>
      </c>
      <c r="I29">
        <v>6385</v>
      </c>
    </row>
    <row r="30" spans="1:9" x14ac:dyDescent="0.2">
      <c r="A30" s="1">
        <v>21000</v>
      </c>
      <c r="B30">
        <v>1518.5846091790997</v>
      </c>
      <c r="C30">
        <v>3050.6722935545708</v>
      </c>
      <c r="D30">
        <v>3157.2184303299996</v>
      </c>
      <c r="E30">
        <v>528.58352912622956</v>
      </c>
      <c r="F30">
        <v>1646.3395912390431</v>
      </c>
      <c r="G30">
        <v>4404.5985972881917</v>
      </c>
      <c r="H30">
        <v>685</v>
      </c>
      <c r="I30">
        <v>5028</v>
      </c>
    </row>
    <row r="32" spans="1:9" x14ac:dyDescent="0.2">
      <c r="A32" t="s">
        <v>9</v>
      </c>
      <c r="B32" t="s">
        <v>5</v>
      </c>
      <c r="C32" t="s">
        <v>8</v>
      </c>
      <c r="D32" t="s">
        <v>7</v>
      </c>
      <c r="E32" t="s">
        <v>6</v>
      </c>
      <c r="F32" t="s">
        <v>5</v>
      </c>
      <c r="G32" t="s">
        <v>4</v>
      </c>
      <c r="H32" t="s">
        <v>3</v>
      </c>
      <c r="I32" t="s">
        <v>2</v>
      </c>
    </row>
    <row r="33" spans="1:9" x14ac:dyDescent="0.2">
      <c r="A33" s="1">
        <v>0</v>
      </c>
      <c r="B33">
        <f t="shared" ref="B33:B41" si="0">B2/8</f>
        <v>47.994707370787452</v>
      </c>
      <c r="C33">
        <f>C2/21</f>
        <v>41.903186423925959</v>
      </c>
      <c r="D33">
        <f>D2/20</f>
        <v>37.952607317499996</v>
      </c>
      <c r="E33">
        <f>E2/12</f>
        <v>33.08548595358149</v>
      </c>
      <c r="F33">
        <f>F2/8</f>
        <v>39.861433412937366</v>
      </c>
      <c r="G33">
        <f>G2/13</f>
        <v>126.17872686553807</v>
      </c>
      <c r="H33">
        <f>H2/3</f>
        <v>55</v>
      </c>
      <c r="I33">
        <f>I2/11</f>
        <v>109.54545454545455</v>
      </c>
    </row>
    <row r="34" spans="1:9" x14ac:dyDescent="0.2">
      <c r="A34" s="1">
        <v>750</v>
      </c>
      <c r="B34">
        <f t="shared" si="0"/>
        <v>60.753179994937469</v>
      </c>
      <c r="C34">
        <f t="shared" ref="C34:C61" si="1">C3/21</f>
        <v>51.818040574575924</v>
      </c>
      <c r="D34">
        <f t="shared" ref="D34:D61" si="2">D3/20</f>
        <v>49.191641130500003</v>
      </c>
      <c r="E34">
        <f t="shared" ref="E34:E61" si="3">E3/12</f>
        <v>53.32329028559522</v>
      </c>
      <c r="F34">
        <f>F3/8</f>
        <v>52.352497633941752</v>
      </c>
      <c r="G34">
        <f t="shared" ref="G34:G61" si="4">G3/13</f>
        <v>121.64806251675351</v>
      </c>
      <c r="H34">
        <f t="shared" ref="H34:H61" si="5">H3/3</f>
        <v>106.33333333333333</v>
      </c>
      <c r="I34">
        <f t="shared" ref="I34:I61" si="6">I3/11</f>
        <v>108.81818181818181</v>
      </c>
    </row>
    <row r="35" spans="1:9" x14ac:dyDescent="0.2">
      <c r="A35" s="1">
        <v>1500</v>
      </c>
      <c r="B35">
        <f t="shared" si="0"/>
        <v>147.68803492802468</v>
      </c>
      <c r="C35">
        <f t="shared" si="1"/>
        <v>155.53789987061333</v>
      </c>
      <c r="D35">
        <f t="shared" si="2"/>
        <v>100.97419130384999</v>
      </c>
      <c r="E35">
        <f t="shared" si="3"/>
        <v>108.42614143671557</v>
      </c>
      <c r="F35">
        <f>F4/8</f>
        <v>58.436179801756822</v>
      </c>
      <c r="G35">
        <f t="shared" si="4"/>
        <v>186.93894321329952</v>
      </c>
      <c r="H35">
        <f t="shared" si="5"/>
        <v>127.66666666666667</v>
      </c>
      <c r="I35">
        <f t="shared" si="6"/>
        <v>175.63636363636363</v>
      </c>
    </row>
    <row r="36" spans="1:9" x14ac:dyDescent="0.2">
      <c r="A36" s="1">
        <v>2250</v>
      </c>
      <c r="B36">
        <f t="shared" si="0"/>
        <v>78.136788372999945</v>
      </c>
      <c r="C36">
        <f t="shared" si="1"/>
        <v>56.657181307629813</v>
      </c>
      <c r="D36">
        <f t="shared" si="2"/>
        <v>74.600742069999995</v>
      </c>
      <c r="E36">
        <f t="shared" si="3"/>
        <v>66.556708689210339</v>
      </c>
      <c r="F36">
        <f>F5/8</f>
        <v>78.660587695195488</v>
      </c>
      <c r="G36">
        <f t="shared" si="4"/>
        <v>157.65377464709994</v>
      </c>
      <c r="H36">
        <f t="shared" si="5"/>
        <v>139.33333333333334</v>
      </c>
      <c r="I36">
        <f t="shared" si="6"/>
        <v>224.09090909090909</v>
      </c>
    </row>
    <row r="37" spans="1:9" x14ac:dyDescent="0.2">
      <c r="A37" s="1">
        <v>3000</v>
      </c>
      <c r="B37">
        <f t="shared" si="0"/>
        <v>98.180505816962366</v>
      </c>
      <c r="C37">
        <f t="shared" si="1"/>
        <v>79.304150885753955</v>
      </c>
      <c r="D37">
        <f t="shared" si="2"/>
        <v>73.808185122950036</v>
      </c>
      <c r="E37">
        <f t="shared" si="3"/>
        <v>85.298889228379565</v>
      </c>
      <c r="F37">
        <f t="shared" ref="F37:F61" si="7">F6/8</f>
        <v>89.434413366696063</v>
      </c>
      <c r="G37">
        <f t="shared" si="4"/>
        <v>213.91809483448421</v>
      </c>
      <c r="H37">
        <f t="shared" si="5"/>
        <v>176.66666666666666</v>
      </c>
      <c r="I37">
        <f t="shared" si="6"/>
        <v>212.36363636363637</v>
      </c>
    </row>
    <row r="38" spans="1:9" x14ac:dyDescent="0.2">
      <c r="A38" s="1">
        <v>3750</v>
      </c>
      <c r="B38">
        <f t="shared" si="0"/>
        <v>130.58587708934974</v>
      </c>
      <c r="C38">
        <f t="shared" si="1"/>
        <v>87.733142729875297</v>
      </c>
      <c r="D38">
        <f t="shared" si="2"/>
        <v>90.279815805500007</v>
      </c>
      <c r="E38">
        <f t="shared" si="3"/>
        <v>93.165475232769055</v>
      </c>
      <c r="F38">
        <f t="shared" si="7"/>
        <v>89.088216551776668</v>
      </c>
      <c r="G38">
        <f t="shared" si="4"/>
        <v>283.06571479245343</v>
      </c>
      <c r="H38">
        <f t="shared" si="5"/>
        <v>191</v>
      </c>
      <c r="I38">
        <f t="shared" si="6"/>
        <v>263.18181818181819</v>
      </c>
    </row>
    <row r="39" spans="1:9" x14ac:dyDescent="0.2">
      <c r="A39" s="1">
        <v>4500</v>
      </c>
      <c r="B39">
        <f t="shared" si="0"/>
        <v>127.09851644918743</v>
      </c>
      <c r="C39">
        <f t="shared" si="1"/>
        <v>121.76608703722221</v>
      </c>
      <c r="D39">
        <f t="shared" si="2"/>
        <v>106.04526942299999</v>
      </c>
      <c r="E39">
        <f t="shared" si="3"/>
        <v>113.07141570765907</v>
      </c>
      <c r="F39">
        <f t="shared" si="7"/>
        <v>128.15862509235106</v>
      </c>
      <c r="G39">
        <f t="shared" si="4"/>
        <v>593.1153787827144</v>
      </c>
      <c r="H39">
        <f t="shared" si="5"/>
        <v>241.33333333333334</v>
      </c>
      <c r="I39">
        <f t="shared" si="6"/>
        <v>367.18181818181819</v>
      </c>
    </row>
    <row r="40" spans="1:9" x14ac:dyDescent="0.2">
      <c r="A40" s="1">
        <v>5250</v>
      </c>
      <c r="B40">
        <f t="shared" si="0"/>
        <v>161.15976189097452</v>
      </c>
      <c r="C40">
        <f t="shared" si="1"/>
        <v>150.83076075644192</v>
      </c>
      <c r="D40">
        <f t="shared" si="2"/>
        <v>136.14920547194998</v>
      </c>
      <c r="E40">
        <f t="shared" si="3"/>
        <v>105.08595543087175</v>
      </c>
      <c r="F40">
        <f t="shared" si="7"/>
        <v>96.89874604317292</v>
      </c>
      <c r="G40">
        <f t="shared" si="4"/>
        <v>547.73484664916816</v>
      </c>
      <c r="H40">
        <f t="shared" si="5"/>
        <v>228.66666666666666</v>
      </c>
      <c r="I40">
        <f t="shared" si="6"/>
        <v>502.72727272727275</v>
      </c>
    </row>
    <row r="41" spans="1:9" x14ac:dyDescent="0.2">
      <c r="A41" s="1">
        <v>6000</v>
      </c>
      <c r="B41">
        <f t="shared" si="0"/>
        <v>124.94576332651225</v>
      </c>
      <c r="C41">
        <f t="shared" si="1"/>
        <v>124.83247548838335</v>
      </c>
      <c r="D41">
        <f t="shared" si="2"/>
        <v>138.07658476499995</v>
      </c>
      <c r="E41">
        <f t="shared" si="3"/>
        <v>141.03880998307119</v>
      </c>
      <c r="F41">
        <f t="shared" si="7"/>
        <v>163.4609383575652</v>
      </c>
      <c r="G41">
        <f t="shared" si="4"/>
        <v>442.06298859023798</v>
      </c>
      <c r="H41">
        <f t="shared" si="5"/>
        <v>306.33333333333331</v>
      </c>
      <c r="I41">
        <f t="shared" si="6"/>
        <v>430.36363636363637</v>
      </c>
    </row>
    <row r="42" spans="1:9" x14ac:dyDescent="0.2">
      <c r="A42" s="1">
        <v>6750</v>
      </c>
      <c r="B42">
        <f t="shared" ref="B42:B61" si="8">B11/8</f>
        <v>115.6751640436499</v>
      </c>
      <c r="C42">
        <f t="shared" si="1"/>
        <v>125.86751881818041</v>
      </c>
      <c r="D42">
        <f t="shared" si="2"/>
        <v>141.86760181100001</v>
      </c>
      <c r="E42">
        <f t="shared" si="3"/>
        <v>121.44794429693938</v>
      </c>
      <c r="F42">
        <f t="shared" si="7"/>
        <v>145.93065360972702</v>
      </c>
      <c r="G42">
        <f t="shared" si="4"/>
        <v>549.97406558446062</v>
      </c>
      <c r="H42">
        <f t="shared" si="5"/>
        <v>276.66666666666669</v>
      </c>
      <c r="I42">
        <f t="shared" si="6"/>
        <v>559.72727272727275</v>
      </c>
    </row>
    <row r="43" spans="1:9" x14ac:dyDescent="0.2">
      <c r="A43" s="1">
        <v>7500</v>
      </c>
      <c r="B43">
        <f t="shared" si="8"/>
        <v>138.12397855996238</v>
      </c>
      <c r="C43">
        <f t="shared" si="1"/>
        <v>148.52955196091958</v>
      </c>
      <c r="D43">
        <f t="shared" si="2"/>
        <v>120.85111256549999</v>
      </c>
      <c r="E43">
        <f t="shared" si="3"/>
        <v>103.89550199437809</v>
      </c>
      <c r="F43">
        <f t="shared" si="7"/>
        <v>123.32649183235318</v>
      </c>
      <c r="G43">
        <f t="shared" si="4"/>
        <v>649.09501568781411</v>
      </c>
      <c r="H43">
        <f t="shared" si="5"/>
        <v>437.66666666666669</v>
      </c>
      <c r="I43">
        <f t="shared" si="6"/>
        <v>587</v>
      </c>
    </row>
    <row r="44" spans="1:9" x14ac:dyDescent="0.2">
      <c r="A44" s="1">
        <v>8250</v>
      </c>
      <c r="B44">
        <f t="shared" si="8"/>
        <v>154.08657314976233</v>
      </c>
      <c r="C44">
        <f t="shared" si="1"/>
        <v>193.8404888090779</v>
      </c>
      <c r="D44">
        <f t="shared" si="2"/>
        <v>207.99564696450003</v>
      </c>
      <c r="E44">
        <f t="shared" si="3"/>
        <v>139.07258697377151</v>
      </c>
      <c r="F44">
        <f t="shared" si="7"/>
        <v>173.02632337305346</v>
      </c>
      <c r="G44">
        <f t="shared" si="4"/>
        <v>646.69166734909163</v>
      </c>
      <c r="H44">
        <f t="shared" si="5"/>
        <v>532</v>
      </c>
      <c r="I44">
        <f t="shared" si="6"/>
        <v>711.36363636363637</v>
      </c>
    </row>
    <row r="45" spans="1:9" x14ac:dyDescent="0.2">
      <c r="A45" s="1">
        <v>9000</v>
      </c>
      <c r="B45">
        <f t="shared" si="8"/>
        <v>138.89914992084988</v>
      </c>
      <c r="C45">
        <f t="shared" si="1"/>
        <v>308.93617942204764</v>
      </c>
      <c r="D45">
        <f t="shared" si="2"/>
        <v>301.28591227100003</v>
      </c>
      <c r="E45">
        <f t="shared" si="3"/>
        <v>216.67896459310498</v>
      </c>
      <c r="F45">
        <f t="shared" si="7"/>
        <v>173.59893540352212</v>
      </c>
      <c r="G45">
        <f t="shared" si="4"/>
        <v>1051.04035777329</v>
      </c>
      <c r="H45">
        <f t="shared" si="5"/>
        <v>914.66666666666663</v>
      </c>
      <c r="I45">
        <f t="shared" si="6"/>
        <v>985.90909090909088</v>
      </c>
    </row>
    <row r="46" spans="1:9" x14ac:dyDescent="0.2">
      <c r="A46" s="1">
        <v>9750</v>
      </c>
      <c r="B46">
        <f t="shared" si="8"/>
        <v>176.20341713387111</v>
      </c>
      <c r="C46">
        <f t="shared" si="1"/>
        <v>443.72259817836573</v>
      </c>
      <c r="D46">
        <f t="shared" si="2"/>
        <v>490.27895352149983</v>
      </c>
      <c r="E46">
        <f t="shared" si="3"/>
        <v>436.8362700895903</v>
      </c>
      <c r="F46">
        <f t="shared" si="7"/>
        <v>242.17657057986156</v>
      </c>
      <c r="G46">
        <f t="shared" si="4"/>
        <v>1277.8358972812671</v>
      </c>
      <c r="H46">
        <f t="shared" si="5"/>
        <v>1022.6666666666666</v>
      </c>
      <c r="I46">
        <f t="shared" si="6"/>
        <v>1072.3636363636363</v>
      </c>
    </row>
    <row r="47" spans="1:9" x14ac:dyDescent="0.2">
      <c r="A47" s="1">
        <v>10500</v>
      </c>
      <c r="B47">
        <f t="shared" si="8"/>
        <v>368.2441897011372</v>
      </c>
      <c r="C47">
        <f t="shared" si="1"/>
        <v>584.63078061342765</v>
      </c>
      <c r="D47">
        <f t="shared" si="2"/>
        <v>712.61695872050018</v>
      </c>
      <c r="E47">
        <f t="shared" si="3"/>
        <v>605.07587351890641</v>
      </c>
      <c r="F47">
        <f t="shared" si="7"/>
        <v>371.4016635545288</v>
      </c>
      <c r="G47">
        <f t="shared" si="4"/>
        <v>1352.4126706452664</v>
      </c>
      <c r="H47">
        <f t="shared" si="5"/>
        <v>1015.3333333333334</v>
      </c>
      <c r="I47">
        <f t="shared" si="6"/>
        <v>1051.3636363636363</v>
      </c>
    </row>
    <row r="48" spans="1:9" x14ac:dyDescent="0.2">
      <c r="A48" s="1">
        <v>11250</v>
      </c>
      <c r="B48">
        <f t="shared" si="8"/>
        <v>290.62725642197233</v>
      </c>
      <c r="C48">
        <f t="shared" si="1"/>
        <v>445.25530462551535</v>
      </c>
      <c r="D48">
        <f t="shared" si="2"/>
        <v>503.36617914915024</v>
      </c>
      <c r="E48">
        <f t="shared" si="3"/>
        <v>440.7548386739864</v>
      </c>
      <c r="F48">
        <f t="shared" si="7"/>
        <v>385.55624326983707</v>
      </c>
      <c r="G48">
        <f t="shared" si="4"/>
        <v>889.16304417778144</v>
      </c>
      <c r="H48">
        <f t="shared" si="5"/>
        <v>819.33333333333337</v>
      </c>
      <c r="I48">
        <f t="shared" si="6"/>
        <v>741.72727272727275</v>
      </c>
    </row>
    <row r="49" spans="1:9" x14ac:dyDescent="0.2">
      <c r="A49" s="1">
        <v>12000</v>
      </c>
      <c r="B49">
        <f t="shared" si="8"/>
        <v>230.9357367488247</v>
      </c>
      <c r="C49">
        <f t="shared" si="1"/>
        <v>262.19626345162879</v>
      </c>
      <c r="D49">
        <f t="shared" si="2"/>
        <v>290.39584689499998</v>
      </c>
      <c r="E49">
        <f t="shared" si="3"/>
        <v>230.52337171383601</v>
      </c>
      <c r="F49">
        <f t="shared" si="7"/>
        <v>267.49666986340458</v>
      </c>
      <c r="G49">
        <f t="shared" si="4"/>
        <v>777.2704151136677</v>
      </c>
      <c r="H49">
        <f t="shared" si="5"/>
        <v>606</v>
      </c>
      <c r="I49">
        <f t="shared" si="6"/>
        <v>601.36363636363637</v>
      </c>
    </row>
    <row r="50" spans="1:9" x14ac:dyDescent="0.2">
      <c r="A50" s="1">
        <v>12750</v>
      </c>
      <c r="B50">
        <f t="shared" si="8"/>
        <v>139.2052418682498</v>
      </c>
      <c r="C50">
        <f t="shared" si="1"/>
        <v>212.78207739608729</v>
      </c>
      <c r="D50">
        <f t="shared" si="2"/>
        <v>171.58236053149997</v>
      </c>
      <c r="E50">
        <f t="shared" si="3"/>
        <v>177.58720439165589</v>
      </c>
      <c r="F50">
        <f t="shared" si="7"/>
        <v>192.01418758969075</v>
      </c>
      <c r="G50">
        <f t="shared" si="4"/>
        <v>503.88163170884542</v>
      </c>
      <c r="H50">
        <f t="shared" si="5"/>
        <v>270.66666666666669</v>
      </c>
      <c r="I50">
        <f t="shared" si="6"/>
        <v>416</v>
      </c>
    </row>
    <row r="51" spans="1:9" x14ac:dyDescent="0.2">
      <c r="A51" s="1">
        <v>13500</v>
      </c>
      <c r="B51">
        <f t="shared" si="8"/>
        <v>103.64879659407494</v>
      </c>
      <c r="C51">
        <f t="shared" si="1"/>
        <v>111.20826900164771</v>
      </c>
      <c r="D51">
        <f t="shared" si="2"/>
        <v>113.64686557899998</v>
      </c>
      <c r="E51">
        <f t="shared" si="3"/>
        <v>132.13671832834095</v>
      </c>
      <c r="F51">
        <f t="shared" si="7"/>
        <v>122.87820269949425</v>
      </c>
      <c r="G51">
        <f t="shared" si="4"/>
        <v>230.06506355223772</v>
      </c>
      <c r="H51">
        <f t="shared" si="5"/>
        <v>161.33333333333334</v>
      </c>
      <c r="I51">
        <f t="shared" si="6"/>
        <v>234.45454545454547</v>
      </c>
    </row>
    <row r="52" spans="1:9" x14ac:dyDescent="0.2">
      <c r="A52" s="1">
        <v>14250</v>
      </c>
      <c r="B52">
        <f t="shared" si="8"/>
        <v>180.8555585332619</v>
      </c>
      <c r="C52">
        <f t="shared" si="1"/>
        <v>189.81584881809908</v>
      </c>
      <c r="D52">
        <f t="shared" si="2"/>
        <v>181.46614589109998</v>
      </c>
      <c r="E52">
        <f t="shared" si="3"/>
        <v>223.78660464239547</v>
      </c>
      <c r="F52">
        <f t="shared" si="7"/>
        <v>198.99974148906841</v>
      </c>
      <c r="G52">
        <f t="shared" si="4"/>
        <v>530.00718672753248</v>
      </c>
      <c r="H52">
        <f t="shared" si="5"/>
        <v>310.66666666666669</v>
      </c>
      <c r="I52">
        <f t="shared" si="6"/>
        <v>491.09090909090907</v>
      </c>
    </row>
    <row r="53" spans="1:9" x14ac:dyDescent="0.2">
      <c r="A53" s="1">
        <v>15000</v>
      </c>
      <c r="B53">
        <f t="shared" si="8"/>
        <v>184.00558246949964</v>
      </c>
      <c r="C53">
        <f t="shared" si="1"/>
        <v>181.31093489387771</v>
      </c>
      <c r="D53">
        <f t="shared" si="2"/>
        <v>187.28927807749994</v>
      </c>
      <c r="E53">
        <f t="shared" si="3"/>
        <v>181.71245036749247</v>
      </c>
      <c r="F53">
        <f t="shared" si="7"/>
        <v>195.25533996692272</v>
      </c>
      <c r="G53">
        <f t="shared" si="4"/>
        <v>520.1345127153071</v>
      </c>
      <c r="H53">
        <f t="shared" si="5"/>
        <v>287</v>
      </c>
      <c r="I53">
        <f t="shared" si="6"/>
        <v>479.72727272727275</v>
      </c>
    </row>
    <row r="54" spans="1:9" x14ac:dyDescent="0.2">
      <c r="A54" s="1">
        <v>15750</v>
      </c>
      <c r="B54">
        <f t="shared" si="8"/>
        <v>158.07543065316219</v>
      </c>
      <c r="C54">
        <f t="shared" si="1"/>
        <v>138.77410285062311</v>
      </c>
      <c r="D54">
        <f t="shared" si="2"/>
        <v>138.50997090799996</v>
      </c>
      <c r="E54">
        <f t="shared" si="3"/>
        <v>109.25331916190748</v>
      </c>
      <c r="F54">
        <f t="shared" si="7"/>
        <v>113.10354123175759</v>
      </c>
      <c r="G54">
        <f t="shared" si="4"/>
        <v>273.01634976511508</v>
      </c>
      <c r="H54">
        <f t="shared" si="5"/>
        <v>108.66666666666667</v>
      </c>
      <c r="I54">
        <f t="shared" si="6"/>
        <v>305.72727272727275</v>
      </c>
    </row>
    <row r="55" spans="1:9" x14ac:dyDescent="0.2">
      <c r="A55" s="1">
        <v>16500</v>
      </c>
      <c r="B55">
        <f t="shared" si="8"/>
        <v>150.55469880177495</v>
      </c>
      <c r="C55">
        <f t="shared" si="1"/>
        <v>128.67588025388551</v>
      </c>
      <c r="D55">
        <f t="shared" si="2"/>
        <v>159.96185864350008</v>
      </c>
      <c r="E55">
        <f t="shared" si="3"/>
        <v>166.23168096581153</v>
      </c>
      <c r="F55">
        <f t="shared" si="7"/>
        <v>119.53531394357714</v>
      </c>
      <c r="G55">
        <f t="shared" si="4"/>
        <v>265.0218805111918</v>
      </c>
      <c r="H55">
        <f t="shared" si="5"/>
        <v>118.33333333333333</v>
      </c>
      <c r="I55">
        <f t="shared" si="6"/>
        <v>257.63636363636363</v>
      </c>
    </row>
    <row r="56" spans="1:9" x14ac:dyDescent="0.2">
      <c r="A56" s="1">
        <v>17250</v>
      </c>
      <c r="B56">
        <f t="shared" si="8"/>
        <v>156.03897586227484</v>
      </c>
      <c r="C56">
        <f t="shared" si="1"/>
        <v>135.959996103328</v>
      </c>
      <c r="D56">
        <f t="shared" si="2"/>
        <v>165.9424190769999</v>
      </c>
      <c r="E56">
        <f t="shared" si="3"/>
        <v>144.4231960988898</v>
      </c>
      <c r="F56">
        <f t="shared" si="7"/>
        <v>123.45749422021662</v>
      </c>
      <c r="G56">
        <f t="shared" si="4"/>
        <v>302.90302998052249</v>
      </c>
      <c r="H56">
        <f t="shared" si="5"/>
        <v>344.66666666666669</v>
      </c>
      <c r="I56">
        <f t="shared" si="6"/>
        <v>269.63636363636363</v>
      </c>
    </row>
    <row r="57" spans="1:9" x14ac:dyDescent="0.2">
      <c r="A57" s="1">
        <v>18000</v>
      </c>
      <c r="B57">
        <f t="shared" si="8"/>
        <v>68.231989425162311</v>
      </c>
      <c r="C57">
        <f t="shared" si="1"/>
        <v>59.855639117893013</v>
      </c>
      <c r="D57">
        <f t="shared" si="2"/>
        <v>74.469228764000007</v>
      </c>
      <c r="E57">
        <f t="shared" si="3"/>
        <v>67.012754524299524</v>
      </c>
      <c r="F57">
        <f t="shared" si="7"/>
        <v>74.464391430785099</v>
      </c>
      <c r="G57">
        <f t="shared" si="4"/>
        <v>150.04872570514584</v>
      </c>
      <c r="H57">
        <f t="shared" si="5"/>
        <v>82.333333333333329</v>
      </c>
      <c r="I57">
        <f t="shared" si="6"/>
        <v>123.18181818181819</v>
      </c>
    </row>
    <row r="58" spans="1:9" x14ac:dyDescent="0.2">
      <c r="A58" s="1">
        <v>18750</v>
      </c>
      <c r="B58">
        <f t="shared" si="8"/>
        <v>90.130169820262438</v>
      </c>
      <c r="C58">
        <f t="shared" si="1"/>
        <v>132.58549527600121</v>
      </c>
      <c r="D58">
        <f t="shared" si="2"/>
        <v>162.44525669750004</v>
      </c>
      <c r="E58">
        <f t="shared" si="3"/>
        <v>154.37526507788877</v>
      </c>
      <c r="F58">
        <f t="shared" si="7"/>
        <v>178.26290631586465</v>
      </c>
      <c r="G58">
        <f t="shared" si="4"/>
        <v>375.40722446611494</v>
      </c>
      <c r="H58">
        <f t="shared" si="5"/>
        <v>364.33333333333331</v>
      </c>
      <c r="I58">
        <f t="shared" si="6"/>
        <v>356.18181818181819</v>
      </c>
    </row>
    <row r="59" spans="1:9" x14ac:dyDescent="0.2">
      <c r="A59" s="1">
        <v>19500</v>
      </c>
      <c r="B59">
        <f t="shared" si="8"/>
        <v>86.891058619512421</v>
      </c>
      <c r="C59">
        <f t="shared" si="1"/>
        <v>85.950493580120309</v>
      </c>
      <c r="D59">
        <f t="shared" si="2"/>
        <v>123.23323859900003</v>
      </c>
      <c r="E59">
        <f t="shared" si="3"/>
        <v>117.87472340874399</v>
      </c>
      <c r="F59">
        <f t="shared" si="7"/>
        <v>135.72130370190871</v>
      </c>
      <c r="G59">
        <f t="shared" si="4"/>
        <v>433.27775230356019</v>
      </c>
      <c r="H59">
        <f t="shared" si="5"/>
        <v>283.66666666666669</v>
      </c>
      <c r="I59">
        <f t="shared" si="6"/>
        <v>362.27272727272725</v>
      </c>
    </row>
    <row r="60" spans="1:9" x14ac:dyDescent="0.2">
      <c r="A60" s="1">
        <v>20250</v>
      </c>
      <c r="B60">
        <f t="shared" si="8"/>
        <v>93.514470349649898</v>
      </c>
      <c r="C60">
        <f t="shared" si="1"/>
        <v>113.19624287577989</v>
      </c>
      <c r="D60">
        <f t="shared" si="2"/>
        <v>135.48461457800002</v>
      </c>
      <c r="E60">
        <f t="shared" si="3"/>
        <v>138.92224148098714</v>
      </c>
      <c r="F60">
        <f t="shared" si="7"/>
        <v>136.85930236725522</v>
      </c>
      <c r="G60">
        <f t="shared" si="4"/>
        <v>433.4242190713918</v>
      </c>
      <c r="H60">
        <f t="shared" si="5"/>
        <v>249.33333333333334</v>
      </c>
      <c r="I60">
        <f t="shared" si="6"/>
        <v>580.4545454545455</v>
      </c>
    </row>
    <row r="61" spans="1:9" x14ac:dyDescent="0.2">
      <c r="A61" s="1">
        <v>21000</v>
      </c>
      <c r="B61">
        <f t="shared" si="8"/>
        <v>189.82307614738747</v>
      </c>
      <c r="C61">
        <f t="shared" si="1"/>
        <v>145.27010921688432</v>
      </c>
      <c r="D61">
        <f t="shared" si="2"/>
        <v>157.86092151649999</v>
      </c>
      <c r="E61">
        <f t="shared" si="3"/>
        <v>44.048627427185799</v>
      </c>
      <c r="F61">
        <f t="shared" si="7"/>
        <v>205.79244890488039</v>
      </c>
      <c r="G61">
        <f t="shared" si="4"/>
        <v>338.81527671447628</v>
      </c>
      <c r="H61">
        <f t="shared" si="5"/>
        <v>228.33333333333334</v>
      </c>
      <c r="I61">
        <f t="shared" si="6"/>
        <v>457.09090909090907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2367-5E3F-8E44-ADA1-6899F053E49C}">
  <dimension ref="A1:I65"/>
  <sheetViews>
    <sheetView tabSelected="1" topLeftCell="B28" zoomScale="56" workbookViewId="0">
      <selection activeCell="AF39" sqref="AF39"/>
    </sheetView>
  </sheetViews>
  <sheetFormatPr baseColWidth="10" defaultRowHeight="16" x14ac:dyDescent="0.2"/>
  <sheetData>
    <row r="1" spans="1:9" x14ac:dyDescent="0.2">
      <c r="A1" t="s">
        <v>0</v>
      </c>
      <c r="B1">
        <v>2020</v>
      </c>
      <c r="C1">
        <v>2019</v>
      </c>
      <c r="D1">
        <v>2018</v>
      </c>
      <c r="E1">
        <v>2017</v>
      </c>
      <c r="F1">
        <v>2016</v>
      </c>
      <c r="G1">
        <v>2015</v>
      </c>
      <c r="H1">
        <v>2014</v>
      </c>
      <c r="I1">
        <v>2013</v>
      </c>
    </row>
    <row r="2" spans="1:9" x14ac:dyDescent="0.2">
      <c r="A2" s="1">
        <v>0</v>
      </c>
      <c r="B2">
        <v>1216.9148886058999</v>
      </c>
      <c r="C2">
        <v>2218.6573860991107</v>
      </c>
      <c r="D2">
        <v>2223.5816981719145</v>
      </c>
      <c r="E2">
        <v>1182.0753268498102</v>
      </c>
      <c r="F2">
        <v>406.64317352579013</v>
      </c>
      <c r="G2">
        <v>240</v>
      </c>
      <c r="H2">
        <v>75</v>
      </c>
      <c r="I2">
        <v>186</v>
      </c>
    </row>
    <row r="3" spans="1:9" x14ac:dyDescent="0.2">
      <c r="A3" s="1">
        <v>750</v>
      </c>
      <c r="B3">
        <v>919.3476036854978</v>
      </c>
      <c r="C3">
        <v>1770.6242143144923</v>
      </c>
      <c r="D3">
        <v>1502.7780912513304</v>
      </c>
      <c r="E3">
        <v>919.20575820487034</v>
      </c>
      <c r="F3">
        <v>596.50767425136291</v>
      </c>
      <c r="G3">
        <v>309</v>
      </c>
      <c r="H3">
        <v>113</v>
      </c>
      <c r="I3">
        <v>279</v>
      </c>
    </row>
    <row r="4" spans="1:9" x14ac:dyDescent="0.2">
      <c r="A4" s="1">
        <v>1500</v>
      </c>
      <c r="B4">
        <v>631.43481330479972</v>
      </c>
      <c r="C4">
        <v>1296.715852435578</v>
      </c>
      <c r="D4">
        <v>1257.2259136005241</v>
      </c>
      <c r="E4">
        <v>1017.7409495134405</v>
      </c>
      <c r="F4">
        <v>473.00206762983538</v>
      </c>
      <c r="G4">
        <v>281</v>
      </c>
      <c r="H4">
        <v>94</v>
      </c>
      <c r="I4">
        <v>237</v>
      </c>
    </row>
    <row r="5" spans="1:9" x14ac:dyDescent="0.2">
      <c r="A5" s="1">
        <v>2250</v>
      </c>
      <c r="B5">
        <v>1703.120369297495</v>
      </c>
      <c r="C5">
        <v>3141.9628704272368</v>
      </c>
      <c r="D5">
        <v>1760.0723336451765</v>
      </c>
      <c r="E5">
        <v>1915.1048222939137</v>
      </c>
      <c r="F5">
        <v>1093.8109449360352</v>
      </c>
      <c r="G5">
        <v>443</v>
      </c>
      <c r="H5">
        <v>123</v>
      </c>
      <c r="I5">
        <v>385</v>
      </c>
    </row>
    <row r="6" spans="1:9" x14ac:dyDescent="0.2">
      <c r="A6" s="1">
        <v>3000</v>
      </c>
      <c r="B6">
        <v>1512.6393556001979</v>
      </c>
      <c r="C6">
        <v>4555.2544047030888</v>
      </c>
      <c r="D6">
        <v>3583.6007509596798</v>
      </c>
      <c r="E6">
        <v>2889.554907606655</v>
      </c>
      <c r="F6">
        <v>1994.3688772532157</v>
      </c>
      <c r="G6">
        <v>544</v>
      </c>
      <c r="H6">
        <v>170</v>
      </c>
      <c r="I6">
        <v>516</v>
      </c>
    </row>
    <row r="7" spans="1:9" x14ac:dyDescent="0.2">
      <c r="A7" s="1">
        <v>3750</v>
      </c>
      <c r="B7">
        <v>1019.5564253821991</v>
      </c>
      <c r="C7">
        <v>4210.7797006179699</v>
      </c>
      <c r="D7">
        <v>4801.0603718059383</v>
      </c>
      <c r="E7">
        <v>3657.8908683031314</v>
      </c>
      <c r="F7">
        <v>2020.2339156902337</v>
      </c>
      <c r="G7">
        <v>912</v>
      </c>
      <c r="H7">
        <v>224</v>
      </c>
      <c r="I7">
        <v>490</v>
      </c>
    </row>
    <row r="8" spans="1:9" x14ac:dyDescent="0.2">
      <c r="A8" s="1">
        <v>4500</v>
      </c>
      <c r="B8">
        <v>1485.9401345344575</v>
      </c>
      <c r="C8">
        <v>5429.1169255102604</v>
      </c>
      <c r="D8">
        <v>5845.5469358462078</v>
      </c>
      <c r="E8">
        <v>3174.9620254482543</v>
      </c>
      <c r="F8">
        <v>1738.3625913849091</v>
      </c>
      <c r="G8">
        <v>857</v>
      </c>
      <c r="H8">
        <v>113</v>
      </c>
      <c r="I8">
        <v>520</v>
      </c>
    </row>
    <row r="9" spans="1:9" x14ac:dyDescent="0.2">
      <c r="A9" s="1">
        <v>5250</v>
      </c>
      <c r="B9">
        <v>1824.5043795630972</v>
      </c>
      <c r="C9">
        <v>4550.2310981339488</v>
      </c>
      <c r="D9">
        <v>3930.8044303047768</v>
      </c>
      <c r="E9">
        <v>2197.7799136845197</v>
      </c>
      <c r="F9">
        <v>1020.8086982003457</v>
      </c>
      <c r="G9">
        <v>396</v>
      </c>
      <c r="H9">
        <v>120</v>
      </c>
      <c r="I9">
        <v>356</v>
      </c>
    </row>
    <row r="10" spans="1:9" x14ac:dyDescent="0.2">
      <c r="A10" s="1">
        <v>6000</v>
      </c>
      <c r="B10">
        <v>1903.9797081773277</v>
      </c>
      <c r="C10">
        <v>5905.8893873942625</v>
      </c>
      <c r="D10">
        <v>5964.9847159334713</v>
      </c>
      <c r="E10">
        <v>3572.3515551200144</v>
      </c>
      <c r="F10">
        <v>1235.5657527025796</v>
      </c>
      <c r="G10">
        <v>548</v>
      </c>
      <c r="H10">
        <v>151</v>
      </c>
      <c r="I10">
        <v>447</v>
      </c>
    </row>
    <row r="11" spans="1:9" x14ac:dyDescent="0.2">
      <c r="A11" s="1">
        <v>6750</v>
      </c>
      <c r="B11">
        <v>1984.7829029463953</v>
      </c>
      <c r="C11">
        <v>7809.825529472927</v>
      </c>
      <c r="D11">
        <v>7304.6017095576599</v>
      </c>
      <c r="E11">
        <v>5372.5801040153347</v>
      </c>
      <c r="F11">
        <v>1836.5504933180796</v>
      </c>
      <c r="G11">
        <v>621</v>
      </c>
      <c r="H11">
        <v>85</v>
      </c>
      <c r="I11">
        <v>480</v>
      </c>
    </row>
    <row r="12" spans="1:9" x14ac:dyDescent="0.2">
      <c r="A12" s="1">
        <v>7500</v>
      </c>
      <c r="B12">
        <v>3029.2555847586987</v>
      </c>
      <c r="C12">
        <v>9315.4253204434226</v>
      </c>
      <c r="D12">
        <v>9603.0015516436233</v>
      </c>
      <c r="E12">
        <v>6553.6465680736701</v>
      </c>
      <c r="F12">
        <v>2630.1140080416876</v>
      </c>
      <c r="G12">
        <v>665</v>
      </c>
      <c r="H12">
        <v>109</v>
      </c>
      <c r="I12">
        <v>474</v>
      </c>
    </row>
    <row r="13" spans="1:9" x14ac:dyDescent="0.2">
      <c r="A13" s="1">
        <v>8250</v>
      </c>
      <c r="B13">
        <v>2704.9380426593052</v>
      </c>
      <c r="C13">
        <v>9185.2109759738541</v>
      </c>
      <c r="D13">
        <v>9086.8722137285822</v>
      </c>
      <c r="E13">
        <v>7296.9449723329699</v>
      </c>
      <c r="F13">
        <v>2687.5266499871868</v>
      </c>
      <c r="G13">
        <v>665</v>
      </c>
      <c r="H13">
        <v>94</v>
      </c>
      <c r="I13">
        <v>420</v>
      </c>
    </row>
    <row r="14" spans="1:9" x14ac:dyDescent="0.2">
      <c r="A14" s="1">
        <v>9000</v>
      </c>
      <c r="B14">
        <v>2541.6709095596966</v>
      </c>
      <c r="C14">
        <v>6435.6227785826304</v>
      </c>
      <c r="D14">
        <v>5656.5943267031626</v>
      </c>
      <c r="E14">
        <v>4718.9777319173209</v>
      </c>
      <c r="F14">
        <v>2021.6939785822524</v>
      </c>
      <c r="G14">
        <v>641</v>
      </c>
      <c r="H14">
        <v>113</v>
      </c>
      <c r="I14">
        <v>345</v>
      </c>
    </row>
    <row r="15" spans="1:9" x14ac:dyDescent="0.2">
      <c r="A15" s="1">
        <v>9750</v>
      </c>
      <c r="B15">
        <v>2139.6549748806779</v>
      </c>
      <c r="C15">
        <v>6358.3733224243224</v>
      </c>
      <c r="D15">
        <v>5189.0331894260235</v>
      </c>
      <c r="E15">
        <v>3924.4721006125528</v>
      </c>
      <c r="F15">
        <v>1918.5426646792914</v>
      </c>
      <c r="G15">
        <v>665</v>
      </c>
      <c r="H15">
        <v>147</v>
      </c>
      <c r="I15">
        <v>340</v>
      </c>
    </row>
    <row r="16" spans="1:9" x14ac:dyDescent="0.2">
      <c r="A16" s="1">
        <v>10500</v>
      </c>
      <c r="B16">
        <v>2396.6774196726669</v>
      </c>
      <c r="C16">
        <v>7166.0822646155912</v>
      </c>
      <c r="D16">
        <v>5938.4654023270905</v>
      </c>
      <c r="E16">
        <v>3604.4155105259606</v>
      </c>
      <c r="F16">
        <v>2256.6084232470766</v>
      </c>
      <c r="G16">
        <v>904</v>
      </c>
      <c r="H16">
        <v>204</v>
      </c>
      <c r="I16">
        <v>443</v>
      </c>
    </row>
    <row r="17" spans="1:9" x14ac:dyDescent="0.2">
      <c r="A17" s="1">
        <v>11250</v>
      </c>
      <c r="B17">
        <v>3108.2056376681926</v>
      </c>
      <c r="C17">
        <v>6661.5070370346893</v>
      </c>
      <c r="D17">
        <v>5586.5528236915434</v>
      </c>
      <c r="E17">
        <v>3802.2628305343551</v>
      </c>
      <c r="F17">
        <v>2234.5196647024854</v>
      </c>
      <c r="G17">
        <v>758</v>
      </c>
      <c r="H17">
        <v>250</v>
      </c>
      <c r="I17">
        <v>678</v>
      </c>
    </row>
    <row r="18" spans="1:9" x14ac:dyDescent="0.2">
      <c r="A18" s="1">
        <v>12000</v>
      </c>
      <c r="B18">
        <v>3021.0568875159915</v>
      </c>
      <c r="C18">
        <v>6720.9422316179971</v>
      </c>
      <c r="D18">
        <v>5828.2127824770705</v>
      </c>
      <c r="E18">
        <v>4385.7433888382748</v>
      </c>
      <c r="F18">
        <v>2121.7724507773</v>
      </c>
      <c r="G18">
        <v>1120</v>
      </c>
      <c r="H18">
        <v>251</v>
      </c>
      <c r="I18">
        <v>561</v>
      </c>
    </row>
    <row r="19" spans="1:9" x14ac:dyDescent="0.2">
      <c r="A19" s="1">
        <v>12750</v>
      </c>
      <c r="B19">
        <v>2633.8518188937051</v>
      </c>
      <c r="C19">
        <v>6040.8656187322294</v>
      </c>
      <c r="D19">
        <v>5896.6558846914259</v>
      </c>
      <c r="E19">
        <v>3874.7347273615042</v>
      </c>
      <c r="F19">
        <v>2188.9250704295532</v>
      </c>
      <c r="G19">
        <v>1245</v>
      </c>
      <c r="H19">
        <v>350</v>
      </c>
      <c r="I19">
        <v>699</v>
      </c>
    </row>
    <row r="20" spans="1:9" x14ac:dyDescent="0.2">
      <c r="A20" s="1">
        <v>13500</v>
      </c>
      <c r="B20">
        <v>1425.0330370638987</v>
      </c>
      <c r="C20">
        <v>5805.8359078464873</v>
      </c>
      <c r="D20">
        <v>5120.4768820916779</v>
      </c>
      <c r="E20">
        <v>3679.2637123726954</v>
      </c>
      <c r="F20">
        <v>2006.9085775617314</v>
      </c>
      <c r="G20">
        <v>2472</v>
      </c>
      <c r="H20">
        <v>338</v>
      </c>
      <c r="I20">
        <v>1118</v>
      </c>
    </row>
    <row r="21" spans="1:9" x14ac:dyDescent="0.2">
      <c r="A21" s="1">
        <v>14250</v>
      </c>
      <c r="B21">
        <v>1532.6596555667963</v>
      </c>
      <c r="C21">
        <v>4411.9143327763304</v>
      </c>
      <c r="D21">
        <v>4745.0651627897487</v>
      </c>
      <c r="E21">
        <v>2365.6291925504493</v>
      </c>
      <c r="F21">
        <v>1463.9687835568934</v>
      </c>
      <c r="G21">
        <v>872</v>
      </c>
      <c r="H21">
        <v>112</v>
      </c>
      <c r="I21">
        <v>664</v>
      </c>
    </row>
    <row r="22" spans="1:9" x14ac:dyDescent="0.2">
      <c r="A22" s="1">
        <v>15000</v>
      </c>
      <c r="B22">
        <v>1431.6369463275171</v>
      </c>
      <c r="C22">
        <v>4668.6952375935462</v>
      </c>
      <c r="D22">
        <v>3969.7574789863379</v>
      </c>
      <c r="E22">
        <v>3552.2312095633511</v>
      </c>
      <c r="F22">
        <v>1901.3558227537178</v>
      </c>
      <c r="G22">
        <v>2663</v>
      </c>
      <c r="H22">
        <v>345</v>
      </c>
      <c r="I22">
        <v>1366</v>
      </c>
    </row>
    <row r="23" spans="1:9" x14ac:dyDescent="0.2">
      <c r="A23" s="1">
        <v>15750</v>
      </c>
      <c r="B23">
        <v>1844.1416767238563</v>
      </c>
      <c r="C23">
        <v>3827.2598913729703</v>
      </c>
      <c r="D23">
        <v>3508.9922890913153</v>
      </c>
      <c r="E23">
        <v>2778.2456075696955</v>
      </c>
      <c r="F23">
        <v>1148.1487475268723</v>
      </c>
      <c r="G23">
        <v>1274</v>
      </c>
      <c r="H23">
        <v>206</v>
      </c>
      <c r="I23">
        <v>671</v>
      </c>
    </row>
    <row r="24" spans="1:9" x14ac:dyDescent="0.2">
      <c r="A24" s="1">
        <v>16500</v>
      </c>
      <c r="B24">
        <v>1809.0370049192957</v>
      </c>
      <c r="C24">
        <v>4440.7835718365632</v>
      </c>
      <c r="D24">
        <v>4153.7533562821809</v>
      </c>
      <c r="E24">
        <v>2859.2331406661165</v>
      </c>
      <c r="F24">
        <v>1704.9244413032532</v>
      </c>
      <c r="G24">
        <v>2021</v>
      </c>
      <c r="H24">
        <v>303</v>
      </c>
      <c r="I24">
        <v>1075</v>
      </c>
    </row>
    <row r="25" spans="1:9" x14ac:dyDescent="0.2">
      <c r="A25" s="1">
        <v>17250</v>
      </c>
      <c r="B25">
        <v>1040.9170542010991</v>
      </c>
      <c r="C25">
        <v>3930.0472054309462</v>
      </c>
      <c r="D25">
        <v>3151.7079627512403</v>
      </c>
      <c r="E25">
        <v>1484.8692580179898</v>
      </c>
      <c r="F25">
        <v>947.86146191149646</v>
      </c>
      <c r="G25">
        <v>1045</v>
      </c>
      <c r="H25">
        <v>233</v>
      </c>
      <c r="I25">
        <v>759</v>
      </c>
    </row>
    <row r="26" spans="1:9" x14ac:dyDescent="0.2">
      <c r="A26" s="1">
        <v>18000</v>
      </c>
      <c r="B26">
        <v>1984.1422409850063</v>
      </c>
      <c r="C26">
        <v>6541.0130785973906</v>
      </c>
      <c r="D26">
        <v>5233.1502143849566</v>
      </c>
      <c r="E26">
        <v>3612.6211461137777</v>
      </c>
      <c r="F26">
        <v>1657.0527289976333</v>
      </c>
      <c r="G26">
        <v>1150</v>
      </c>
      <c r="H26">
        <v>435</v>
      </c>
      <c r="I26">
        <v>1261</v>
      </c>
    </row>
    <row r="27" spans="1:9" x14ac:dyDescent="0.2">
      <c r="A27" s="1">
        <v>18750</v>
      </c>
      <c r="B27">
        <v>2137.3240860342676</v>
      </c>
      <c r="C27">
        <v>7967.0252313829242</v>
      </c>
      <c r="D27">
        <v>5608.1067359294047</v>
      </c>
      <c r="E27">
        <v>5870.4721977097533</v>
      </c>
      <c r="F27">
        <v>2852.5828781853647</v>
      </c>
      <c r="G27">
        <v>3334</v>
      </c>
      <c r="H27">
        <v>856</v>
      </c>
      <c r="I27">
        <v>2066</v>
      </c>
    </row>
    <row r="28" spans="1:9" x14ac:dyDescent="0.2">
      <c r="A28" s="1">
        <v>19500</v>
      </c>
      <c r="B28">
        <v>2272.8589132918178</v>
      </c>
      <c r="C28">
        <v>9500.4404945571623</v>
      </c>
      <c r="D28">
        <v>7028.1184615870843</v>
      </c>
      <c r="E28">
        <v>6950.2866301672002</v>
      </c>
      <c r="F28">
        <v>3242.5606002397512</v>
      </c>
      <c r="G28">
        <v>4203</v>
      </c>
      <c r="H28">
        <v>839</v>
      </c>
      <c r="I28">
        <v>2454</v>
      </c>
    </row>
    <row r="29" spans="1:9" x14ac:dyDescent="0.2">
      <c r="A29" s="1">
        <v>20250</v>
      </c>
      <c r="B29">
        <v>1946.670413120878</v>
      </c>
      <c r="C29">
        <v>7640.3563509840169</v>
      </c>
      <c r="D29">
        <v>5874.8136545556372</v>
      </c>
      <c r="E29">
        <v>4807.2966031969609</v>
      </c>
      <c r="F29">
        <v>2741.7791037614397</v>
      </c>
      <c r="G29">
        <v>3308</v>
      </c>
      <c r="H29">
        <v>928</v>
      </c>
      <c r="I29">
        <v>2156</v>
      </c>
    </row>
    <row r="30" spans="1:9" x14ac:dyDescent="0.2">
      <c r="A30" s="1">
        <v>21000</v>
      </c>
      <c r="B30">
        <v>1863.2300306233972</v>
      </c>
      <c r="C30">
        <v>6869.6957120747975</v>
      </c>
      <c r="D30">
        <v>5117.7601714790617</v>
      </c>
      <c r="E30">
        <v>4047.8111554463012</v>
      </c>
      <c r="F30">
        <v>2331.0980688844502</v>
      </c>
      <c r="G30">
        <v>2570</v>
      </c>
      <c r="H30">
        <v>634</v>
      </c>
      <c r="I30">
        <v>1933</v>
      </c>
    </row>
    <row r="31" spans="1:9" x14ac:dyDescent="0.2">
      <c r="A31" s="1">
        <v>21750</v>
      </c>
      <c r="B31">
        <v>1081.9365790606983</v>
      </c>
      <c r="C31">
        <v>5547.8485697087199</v>
      </c>
      <c r="D31">
        <v>4302.9949541330661</v>
      </c>
      <c r="E31">
        <v>2972.0935863273362</v>
      </c>
      <c r="F31">
        <v>1693.5757270485515</v>
      </c>
      <c r="G31">
        <v>2507</v>
      </c>
      <c r="H31">
        <v>522</v>
      </c>
      <c r="I31">
        <v>1707</v>
      </c>
    </row>
    <row r="32" spans="1:9" x14ac:dyDescent="0.2">
      <c r="A32" s="2">
        <v>22500</v>
      </c>
      <c r="B32">
        <v>1081.9365790606983</v>
      </c>
      <c r="C32">
        <v>6034.5370152267578</v>
      </c>
      <c r="D32">
        <v>3720.4483939116913</v>
      </c>
      <c r="E32">
        <v>3440.7574392196052</v>
      </c>
      <c r="F32">
        <v>2230.5115484998619</v>
      </c>
      <c r="G32">
        <v>2057</v>
      </c>
      <c r="H32">
        <v>457</v>
      </c>
      <c r="I32">
        <v>1514</v>
      </c>
    </row>
    <row r="34" spans="1:9" x14ac:dyDescent="0.2">
      <c r="B34" t="s">
        <v>2</v>
      </c>
      <c r="C34" t="s">
        <v>8</v>
      </c>
      <c r="D34" t="s">
        <v>13</v>
      </c>
      <c r="E34" t="s">
        <v>4</v>
      </c>
      <c r="F34" t="s">
        <v>12</v>
      </c>
      <c r="G34" t="s">
        <v>12</v>
      </c>
      <c r="H34" t="s">
        <v>11</v>
      </c>
      <c r="I34" t="s">
        <v>10</v>
      </c>
    </row>
    <row r="35" spans="1:9" x14ac:dyDescent="0.2">
      <c r="A35" s="1">
        <v>0</v>
      </c>
      <c r="B35">
        <f>B2/11</f>
        <v>110.62862623689999</v>
      </c>
      <c r="C35">
        <f>C2/21</f>
        <v>105.65035171900527</v>
      </c>
      <c r="D35">
        <f>D2/22</f>
        <v>101.07189537145065</v>
      </c>
      <c r="E35">
        <f>E2/13</f>
        <v>90.928871296139249</v>
      </c>
      <c r="F35">
        <f>F2/9</f>
        <v>45.182574836198903</v>
      </c>
      <c r="G35">
        <f>G2/9</f>
        <v>26.666666666666668</v>
      </c>
      <c r="H35">
        <f>H2/4</f>
        <v>18.75</v>
      </c>
      <c r="I35">
        <f>I2/7</f>
        <v>26.571428571428573</v>
      </c>
    </row>
    <row r="36" spans="1:9" x14ac:dyDescent="0.2">
      <c r="A36" s="1">
        <v>750</v>
      </c>
      <c r="B36">
        <f>B3/11</f>
        <v>83.577054880499801</v>
      </c>
      <c r="C36">
        <f t="shared" ref="C36:C65" si="0">C3/21</f>
        <v>84.315438776880583</v>
      </c>
      <c r="D36">
        <f t="shared" ref="D36:D65" si="1">D3/22</f>
        <v>68.308095056878656</v>
      </c>
      <c r="E36">
        <f t="shared" ref="E36:E65" si="2">E3/13</f>
        <v>70.708135246528485</v>
      </c>
      <c r="F36">
        <f t="shared" ref="F36:G65" si="3">F3/9</f>
        <v>66.278630472373663</v>
      </c>
      <c r="G36">
        <f t="shared" si="3"/>
        <v>34.333333333333336</v>
      </c>
      <c r="H36">
        <f t="shared" ref="H36:H65" si="4">H3/4</f>
        <v>28.25</v>
      </c>
      <c r="I36">
        <f t="shared" ref="I36:I65" si="5">I3/7</f>
        <v>39.857142857142854</v>
      </c>
    </row>
    <row r="37" spans="1:9" x14ac:dyDescent="0.2">
      <c r="A37" s="1">
        <v>1500</v>
      </c>
      <c r="B37">
        <f>B4/11</f>
        <v>57.403164845890885</v>
      </c>
      <c r="C37">
        <f t="shared" si="0"/>
        <v>61.748373925503714</v>
      </c>
      <c r="D37">
        <f t="shared" si="1"/>
        <v>57.146632436387456</v>
      </c>
      <c r="E37">
        <f t="shared" si="2"/>
        <v>78.28776534718773</v>
      </c>
      <c r="F37">
        <f t="shared" si="3"/>
        <v>52.555785292203929</v>
      </c>
      <c r="G37">
        <f t="shared" si="3"/>
        <v>31.222222222222221</v>
      </c>
      <c r="H37">
        <f t="shared" si="4"/>
        <v>23.5</v>
      </c>
      <c r="I37">
        <f t="shared" si="5"/>
        <v>33.857142857142854</v>
      </c>
    </row>
    <row r="38" spans="1:9" x14ac:dyDescent="0.2">
      <c r="A38" s="1">
        <v>2250</v>
      </c>
      <c r="B38">
        <f>B5/11</f>
        <v>154.82912448159047</v>
      </c>
      <c r="C38">
        <f t="shared" si="0"/>
        <v>149.61727954415414</v>
      </c>
      <c r="D38">
        <f t="shared" si="1"/>
        <v>80.003287892962575</v>
      </c>
      <c r="E38">
        <f t="shared" si="2"/>
        <v>147.31575556107029</v>
      </c>
      <c r="F38">
        <f t="shared" si="3"/>
        <v>121.53454943733725</v>
      </c>
      <c r="G38">
        <f t="shared" si="3"/>
        <v>49.222222222222221</v>
      </c>
      <c r="H38">
        <f t="shared" si="4"/>
        <v>30.75</v>
      </c>
      <c r="I38">
        <f t="shared" si="5"/>
        <v>55</v>
      </c>
    </row>
    <row r="39" spans="1:9" x14ac:dyDescent="0.2">
      <c r="A39" s="1">
        <v>3000</v>
      </c>
      <c r="B39">
        <f t="shared" ref="B39:B65" si="6">B6/11</f>
        <v>137.51266869092709</v>
      </c>
      <c r="C39">
        <f t="shared" si="0"/>
        <v>216.91687641443281</v>
      </c>
      <c r="D39">
        <f t="shared" si="1"/>
        <v>162.89094322544</v>
      </c>
      <c r="E39">
        <f t="shared" si="2"/>
        <v>222.27345443128115</v>
      </c>
      <c r="F39">
        <f t="shared" si="3"/>
        <v>221.59654191702396</v>
      </c>
      <c r="G39">
        <f t="shared" si="3"/>
        <v>60.444444444444443</v>
      </c>
      <c r="H39">
        <f t="shared" si="4"/>
        <v>42.5</v>
      </c>
      <c r="I39">
        <f t="shared" si="5"/>
        <v>73.714285714285708</v>
      </c>
    </row>
    <row r="40" spans="1:9" x14ac:dyDescent="0.2">
      <c r="A40" s="1">
        <v>3750</v>
      </c>
      <c r="B40">
        <f t="shared" si="6"/>
        <v>92.686947762018107</v>
      </c>
      <c r="C40">
        <f t="shared" si="0"/>
        <v>200.51331907704619</v>
      </c>
      <c r="D40">
        <f t="shared" si="1"/>
        <v>218.23001690026993</v>
      </c>
      <c r="E40">
        <f t="shared" si="2"/>
        <v>281.37622063870242</v>
      </c>
      <c r="F40">
        <f t="shared" si="3"/>
        <v>224.47043507669264</v>
      </c>
      <c r="G40">
        <f t="shared" si="3"/>
        <v>101.33333333333333</v>
      </c>
      <c r="H40">
        <f t="shared" si="4"/>
        <v>56</v>
      </c>
      <c r="I40">
        <f t="shared" si="5"/>
        <v>70</v>
      </c>
    </row>
    <row r="41" spans="1:9" x14ac:dyDescent="0.2">
      <c r="A41" s="1">
        <v>4500</v>
      </c>
      <c r="B41">
        <f t="shared" si="6"/>
        <v>135.08546677585977</v>
      </c>
      <c r="C41">
        <f t="shared" si="0"/>
        <v>258.5293774052505</v>
      </c>
      <c r="D41">
        <f t="shared" si="1"/>
        <v>265.70667890210035</v>
      </c>
      <c r="E41">
        <f t="shared" si="2"/>
        <v>244.22784811140417</v>
      </c>
      <c r="F41">
        <f t="shared" si="3"/>
        <v>193.15139904276768</v>
      </c>
      <c r="G41">
        <f t="shared" si="3"/>
        <v>95.222222222222229</v>
      </c>
      <c r="H41">
        <f t="shared" si="4"/>
        <v>28.25</v>
      </c>
      <c r="I41">
        <f t="shared" si="5"/>
        <v>74.285714285714292</v>
      </c>
    </row>
    <row r="42" spans="1:9" x14ac:dyDescent="0.2">
      <c r="A42" s="1">
        <v>5250</v>
      </c>
      <c r="B42">
        <f t="shared" si="6"/>
        <v>165.8640345057361</v>
      </c>
      <c r="C42">
        <f t="shared" si="0"/>
        <v>216.67767133971185</v>
      </c>
      <c r="D42">
        <f t="shared" si="1"/>
        <v>178.67292865021713</v>
      </c>
      <c r="E42">
        <f t="shared" si="2"/>
        <v>169.05999336034768</v>
      </c>
      <c r="F42">
        <f t="shared" si="3"/>
        <v>113.4231886889273</v>
      </c>
      <c r="G42">
        <f t="shared" si="3"/>
        <v>44</v>
      </c>
      <c r="H42">
        <f t="shared" si="4"/>
        <v>30</v>
      </c>
      <c r="I42">
        <f t="shared" si="5"/>
        <v>50.857142857142854</v>
      </c>
    </row>
    <row r="43" spans="1:9" x14ac:dyDescent="0.2">
      <c r="A43" s="1">
        <v>6000</v>
      </c>
      <c r="B43">
        <f t="shared" si="6"/>
        <v>173.08906437975705</v>
      </c>
      <c r="C43">
        <f t="shared" si="0"/>
        <v>281.23282797115536</v>
      </c>
      <c r="D43">
        <f t="shared" si="1"/>
        <v>271.13566890606688</v>
      </c>
      <c r="E43">
        <f t="shared" si="2"/>
        <v>274.79627347077036</v>
      </c>
      <c r="F43">
        <f t="shared" si="3"/>
        <v>137.28508363361996</v>
      </c>
      <c r="G43">
        <f t="shared" si="3"/>
        <v>60.888888888888886</v>
      </c>
      <c r="H43">
        <f t="shared" si="4"/>
        <v>37.75</v>
      </c>
      <c r="I43">
        <f t="shared" si="5"/>
        <v>63.857142857142854</v>
      </c>
    </row>
    <row r="44" spans="1:9" x14ac:dyDescent="0.2">
      <c r="A44" s="1">
        <v>6750</v>
      </c>
      <c r="B44">
        <f t="shared" si="6"/>
        <v>180.4348093587632</v>
      </c>
      <c r="C44">
        <f t="shared" si="0"/>
        <v>371.89645378442509</v>
      </c>
      <c r="D44">
        <f t="shared" si="1"/>
        <v>332.02735043443909</v>
      </c>
      <c r="E44">
        <f t="shared" si="2"/>
        <v>413.2753926165642</v>
      </c>
      <c r="F44">
        <f t="shared" si="3"/>
        <v>204.06116592423106</v>
      </c>
      <c r="G44">
        <f t="shared" si="3"/>
        <v>69</v>
      </c>
      <c r="H44">
        <f t="shared" si="4"/>
        <v>21.25</v>
      </c>
      <c r="I44">
        <f t="shared" si="5"/>
        <v>68.571428571428569</v>
      </c>
    </row>
    <row r="45" spans="1:9" x14ac:dyDescent="0.2">
      <c r="A45" s="1">
        <v>7500</v>
      </c>
      <c r="B45">
        <f t="shared" si="6"/>
        <v>275.38687134169987</v>
      </c>
      <c r="C45">
        <f t="shared" si="0"/>
        <v>443.59168192587725</v>
      </c>
      <c r="D45">
        <f t="shared" si="1"/>
        <v>436.50007052925559</v>
      </c>
      <c r="E45">
        <f t="shared" si="2"/>
        <v>504.12665908258998</v>
      </c>
      <c r="F45">
        <f t="shared" si="3"/>
        <v>292.23488978240971</v>
      </c>
      <c r="G45">
        <f t="shared" si="3"/>
        <v>73.888888888888886</v>
      </c>
      <c r="H45">
        <f t="shared" si="4"/>
        <v>27.25</v>
      </c>
      <c r="I45">
        <f t="shared" si="5"/>
        <v>67.714285714285708</v>
      </c>
    </row>
    <row r="46" spans="1:9" x14ac:dyDescent="0.2">
      <c r="A46" s="1">
        <v>8250</v>
      </c>
      <c r="B46">
        <f t="shared" si="6"/>
        <v>245.9034584235732</v>
      </c>
      <c r="C46">
        <f t="shared" si="0"/>
        <v>437.39099885589781</v>
      </c>
      <c r="D46">
        <f t="shared" si="1"/>
        <v>413.03964607857193</v>
      </c>
      <c r="E46">
        <f t="shared" si="2"/>
        <v>561.30345941022847</v>
      </c>
      <c r="F46">
        <f t="shared" si="3"/>
        <v>298.61407222079856</v>
      </c>
      <c r="G46">
        <f t="shared" si="3"/>
        <v>73.888888888888886</v>
      </c>
      <c r="H46">
        <f t="shared" si="4"/>
        <v>23.5</v>
      </c>
      <c r="I46">
        <f t="shared" si="5"/>
        <v>60</v>
      </c>
    </row>
    <row r="47" spans="1:9" x14ac:dyDescent="0.2">
      <c r="A47" s="1">
        <v>9000</v>
      </c>
      <c r="B47">
        <f t="shared" si="6"/>
        <v>231.06099177815423</v>
      </c>
      <c r="C47">
        <f t="shared" si="0"/>
        <v>306.45822755155382</v>
      </c>
      <c r="D47">
        <f t="shared" si="1"/>
        <v>257.11792394105282</v>
      </c>
      <c r="E47">
        <f t="shared" si="2"/>
        <v>362.99828707056315</v>
      </c>
      <c r="F47">
        <f t="shared" si="3"/>
        <v>224.63266428691693</v>
      </c>
      <c r="G47">
        <f t="shared" si="3"/>
        <v>71.222222222222229</v>
      </c>
      <c r="H47">
        <f t="shared" si="4"/>
        <v>28.25</v>
      </c>
      <c r="I47">
        <f t="shared" si="5"/>
        <v>49.285714285714285</v>
      </c>
    </row>
    <row r="48" spans="1:9" x14ac:dyDescent="0.2">
      <c r="A48" s="1">
        <v>9750</v>
      </c>
      <c r="B48">
        <f t="shared" si="6"/>
        <v>194.51408862551617</v>
      </c>
      <c r="C48">
        <f t="shared" si="0"/>
        <v>302.77968202020583</v>
      </c>
      <c r="D48">
        <f t="shared" si="1"/>
        <v>235.86514497391016</v>
      </c>
      <c r="E48">
        <f t="shared" si="2"/>
        <v>301.88246927788867</v>
      </c>
      <c r="F48">
        <f t="shared" si="3"/>
        <v>213.17140718658794</v>
      </c>
      <c r="G48">
        <f t="shared" si="3"/>
        <v>73.888888888888886</v>
      </c>
      <c r="H48">
        <f t="shared" si="4"/>
        <v>36.75</v>
      </c>
      <c r="I48">
        <f t="shared" si="5"/>
        <v>48.571428571428569</v>
      </c>
    </row>
    <row r="49" spans="1:9" x14ac:dyDescent="0.2">
      <c r="A49" s="1">
        <v>10500</v>
      </c>
      <c r="B49">
        <f t="shared" si="6"/>
        <v>217.87976542478791</v>
      </c>
      <c r="C49">
        <f t="shared" si="0"/>
        <v>341.24201260074244</v>
      </c>
      <c r="D49">
        <f t="shared" si="1"/>
        <v>269.93024556032231</v>
      </c>
      <c r="E49">
        <f t="shared" si="2"/>
        <v>277.26273157892007</v>
      </c>
      <c r="F49">
        <f t="shared" si="3"/>
        <v>250.73426924967518</v>
      </c>
      <c r="G49">
        <f t="shared" si="3"/>
        <v>100.44444444444444</v>
      </c>
      <c r="H49">
        <f t="shared" si="4"/>
        <v>51</v>
      </c>
      <c r="I49">
        <f t="shared" si="5"/>
        <v>63.285714285714285</v>
      </c>
    </row>
    <row r="50" spans="1:9" x14ac:dyDescent="0.2">
      <c r="A50" s="1">
        <v>11250</v>
      </c>
      <c r="B50">
        <f t="shared" si="6"/>
        <v>282.56414887892657</v>
      </c>
      <c r="C50">
        <f t="shared" si="0"/>
        <v>317.21462081117568</v>
      </c>
      <c r="D50">
        <f t="shared" si="1"/>
        <v>253.93421925870652</v>
      </c>
      <c r="E50">
        <f t="shared" si="2"/>
        <v>292.48175619495038</v>
      </c>
      <c r="F50">
        <f t="shared" si="3"/>
        <v>248.27996274472059</v>
      </c>
      <c r="G50">
        <f t="shared" si="3"/>
        <v>84.222222222222229</v>
      </c>
      <c r="H50">
        <f t="shared" si="4"/>
        <v>62.5</v>
      </c>
      <c r="I50">
        <f t="shared" si="5"/>
        <v>96.857142857142861</v>
      </c>
    </row>
    <row r="51" spans="1:9" x14ac:dyDescent="0.2">
      <c r="A51" s="1">
        <v>12000</v>
      </c>
      <c r="B51">
        <f t="shared" si="6"/>
        <v>274.64153522872653</v>
      </c>
      <c r="C51">
        <f t="shared" si="0"/>
        <v>320.04486817228559</v>
      </c>
      <c r="D51">
        <f t="shared" si="1"/>
        <v>264.91876283986682</v>
      </c>
      <c r="E51">
        <f t="shared" si="2"/>
        <v>337.3648760644827</v>
      </c>
      <c r="F51">
        <f t="shared" si="3"/>
        <v>235.75249453081111</v>
      </c>
      <c r="G51">
        <f t="shared" si="3"/>
        <v>124.44444444444444</v>
      </c>
      <c r="H51">
        <f t="shared" si="4"/>
        <v>62.75</v>
      </c>
      <c r="I51">
        <f t="shared" si="5"/>
        <v>80.142857142857139</v>
      </c>
    </row>
    <row r="52" spans="1:9" x14ac:dyDescent="0.2">
      <c r="A52" s="1">
        <v>12750</v>
      </c>
      <c r="B52">
        <f t="shared" si="6"/>
        <v>239.44107444488228</v>
      </c>
      <c r="C52">
        <f t="shared" si="0"/>
        <v>287.66026755867762</v>
      </c>
      <c r="D52">
        <f t="shared" si="1"/>
        <v>268.02981294051938</v>
      </c>
      <c r="E52">
        <f t="shared" si="2"/>
        <v>298.05651748934645</v>
      </c>
      <c r="F52">
        <f t="shared" si="3"/>
        <v>243.21389671439479</v>
      </c>
      <c r="G52">
        <f t="shared" si="3"/>
        <v>138.33333333333334</v>
      </c>
      <c r="H52">
        <f t="shared" si="4"/>
        <v>87.5</v>
      </c>
      <c r="I52">
        <f t="shared" si="5"/>
        <v>99.857142857142861</v>
      </c>
    </row>
    <row r="53" spans="1:9" x14ac:dyDescent="0.2">
      <c r="A53" s="1">
        <v>13500</v>
      </c>
      <c r="B53">
        <f t="shared" si="6"/>
        <v>129.5484579148999</v>
      </c>
      <c r="C53">
        <f t="shared" si="0"/>
        <v>276.46837656411844</v>
      </c>
      <c r="D53">
        <f t="shared" si="1"/>
        <v>232.74894918598537</v>
      </c>
      <c r="E53">
        <f t="shared" si="2"/>
        <v>283.02028556713043</v>
      </c>
      <c r="F53">
        <f t="shared" si="3"/>
        <v>222.98984195130348</v>
      </c>
      <c r="G53">
        <f t="shared" si="3"/>
        <v>274.66666666666669</v>
      </c>
      <c r="H53">
        <f t="shared" si="4"/>
        <v>84.5</v>
      </c>
      <c r="I53">
        <f t="shared" si="5"/>
        <v>159.71428571428572</v>
      </c>
    </row>
    <row r="54" spans="1:9" x14ac:dyDescent="0.2">
      <c r="A54" s="1">
        <v>14250</v>
      </c>
      <c r="B54">
        <f t="shared" si="6"/>
        <v>139.33269596061785</v>
      </c>
      <c r="C54">
        <f t="shared" si="0"/>
        <v>210.09115870363479</v>
      </c>
      <c r="D54">
        <f t="shared" si="1"/>
        <v>215.68478012680677</v>
      </c>
      <c r="E54">
        <f t="shared" si="2"/>
        <v>181.97147635003455</v>
      </c>
      <c r="F54">
        <f t="shared" si="3"/>
        <v>162.66319817298816</v>
      </c>
      <c r="G54">
        <f t="shared" si="3"/>
        <v>96.888888888888886</v>
      </c>
      <c r="H54">
        <f t="shared" si="4"/>
        <v>28</v>
      </c>
      <c r="I54">
        <f t="shared" si="5"/>
        <v>94.857142857142861</v>
      </c>
    </row>
    <row r="55" spans="1:9" x14ac:dyDescent="0.2">
      <c r="A55" s="1">
        <v>15000</v>
      </c>
      <c r="B55">
        <f t="shared" si="6"/>
        <v>130.14881330250157</v>
      </c>
      <c r="C55">
        <f t="shared" si="0"/>
        <v>222.31882083778791</v>
      </c>
      <c r="D55">
        <f t="shared" si="1"/>
        <v>180.44352177210627</v>
      </c>
      <c r="E55">
        <f t="shared" si="2"/>
        <v>273.24855458179621</v>
      </c>
      <c r="F55">
        <f t="shared" si="3"/>
        <v>211.26175808374643</v>
      </c>
      <c r="G55">
        <f t="shared" si="3"/>
        <v>295.88888888888891</v>
      </c>
      <c r="H55">
        <f t="shared" si="4"/>
        <v>86.25</v>
      </c>
      <c r="I55">
        <f t="shared" si="5"/>
        <v>195.14285714285714</v>
      </c>
    </row>
    <row r="56" spans="1:9" x14ac:dyDescent="0.2">
      <c r="A56" s="1">
        <v>15750</v>
      </c>
      <c r="B56">
        <f t="shared" si="6"/>
        <v>167.64924333853239</v>
      </c>
      <c r="C56">
        <f t="shared" si="0"/>
        <v>182.2504710177605</v>
      </c>
      <c r="D56">
        <f t="shared" si="1"/>
        <v>159.49964950415071</v>
      </c>
      <c r="E56">
        <f t="shared" si="2"/>
        <v>213.71120058228428</v>
      </c>
      <c r="F56">
        <f t="shared" si="3"/>
        <v>127.57208305854137</v>
      </c>
      <c r="G56">
        <f t="shared" si="3"/>
        <v>141.55555555555554</v>
      </c>
      <c r="H56">
        <f t="shared" si="4"/>
        <v>51.5</v>
      </c>
      <c r="I56">
        <f t="shared" si="5"/>
        <v>95.857142857142861</v>
      </c>
    </row>
    <row r="57" spans="1:9" x14ac:dyDescent="0.2">
      <c r="A57" s="1">
        <v>16500</v>
      </c>
      <c r="B57">
        <f t="shared" si="6"/>
        <v>164.45790953811778</v>
      </c>
      <c r="C57">
        <f t="shared" si="0"/>
        <v>211.46588437316967</v>
      </c>
      <c r="D57">
        <f t="shared" si="1"/>
        <v>188.80697074009913</v>
      </c>
      <c r="E57">
        <f t="shared" si="2"/>
        <v>219.9410108204705</v>
      </c>
      <c r="F57">
        <f t="shared" si="3"/>
        <v>189.43604903369479</v>
      </c>
      <c r="G57">
        <f t="shared" si="3"/>
        <v>224.55555555555554</v>
      </c>
      <c r="H57">
        <f t="shared" si="4"/>
        <v>75.75</v>
      </c>
      <c r="I57">
        <f t="shared" si="5"/>
        <v>153.57142857142858</v>
      </c>
    </row>
    <row r="58" spans="1:9" x14ac:dyDescent="0.2">
      <c r="A58" s="1">
        <v>17250</v>
      </c>
      <c r="B58">
        <f t="shared" si="6"/>
        <v>94.628823109190819</v>
      </c>
      <c r="C58">
        <f t="shared" si="0"/>
        <v>187.14510502052124</v>
      </c>
      <c r="D58">
        <f t="shared" si="1"/>
        <v>143.2594528523291</v>
      </c>
      <c r="E58">
        <f t="shared" si="2"/>
        <v>114.22071215522998</v>
      </c>
      <c r="F58">
        <f t="shared" si="3"/>
        <v>105.31794021238849</v>
      </c>
      <c r="G58">
        <f t="shared" si="3"/>
        <v>116.11111111111111</v>
      </c>
      <c r="H58">
        <f t="shared" si="4"/>
        <v>58.25</v>
      </c>
      <c r="I58">
        <f t="shared" si="5"/>
        <v>108.42857142857143</v>
      </c>
    </row>
    <row r="59" spans="1:9" x14ac:dyDescent="0.2">
      <c r="A59" s="1">
        <v>18000</v>
      </c>
      <c r="B59">
        <f t="shared" si="6"/>
        <v>180.37656736227331</v>
      </c>
      <c r="C59">
        <f t="shared" si="0"/>
        <v>311.47681326654242</v>
      </c>
      <c r="D59">
        <f t="shared" si="1"/>
        <v>237.8704642902253</v>
      </c>
      <c r="E59">
        <f t="shared" si="2"/>
        <v>277.89393431644442</v>
      </c>
      <c r="F59">
        <f t="shared" si="3"/>
        <v>184.11696988862593</v>
      </c>
      <c r="G59">
        <f t="shared" si="3"/>
        <v>127.77777777777777</v>
      </c>
      <c r="H59">
        <f t="shared" si="4"/>
        <v>108.75</v>
      </c>
      <c r="I59">
        <f t="shared" si="5"/>
        <v>180.14285714285714</v>
      </c>
    </row>
    <row r="60" spans="1:9" x14ac:dyDescent="0.2">
      <c r="A60" s="1">
        <v>18750</v>
      </c>
      <c r="B60">
        <f t="shared" si="6"/>
        <v>194.30218963947888</v>
      </c>
      <c r="C60">
        <f t="shared" si="0"/>
        <v>379.38215387537736</v>
      </c>
      <c r="D60">
        <f t="shared" si="1"/>
        <v>254.91394254224568</v>
      </c>
      <c r="E60">
        <f t="shared" si="2"/>
        <v>451.57478443921178</v>
      </c>
      <c r="F60">
        <f t="shared" si="3"/>
        <v>316.9536531317072</v>
      </c>
      <c r="G60">
        <f t="shared" si="3"/>
        <v>370.44444444444446</v>
      </c>
      <c r="H60">
        <f t="shared" si="4"/>
        <v>214</v>
      </c>
      <c r="I60">
        <f t="shared" si="5"/>
        <v>295.14285714285717</v>
      </c>
    </row>
    <row r="61" spans="1:9" x14ac:dyDescent="0.2">
      <c r="A61" s="1">
        <v>19500</v>
      </c>
      <c r="B61">
        <f t="shared" si="6"/>
        <v>206.62353757198343</v>
      </c>
      <c r="C61">
        <f t="shared" si="0"/>
        <v>452.40192831224584</v>
      </c>
      <c r="D61">
        <f t="shared" si="1"/>
        <v>319.4599300721402</v>
      </c>
      <c r="E61">
        <f t="shared" si="2"/>
        <v>534.63743308978462</v>
      </c>
      <c r="F61">
        <f t="shared" si="3"/>
        <v>360.28451113775014</v>
      </c>
      <c r="G61">
        <f t="shared" si="3"/>
        <v>467</v>
      </c>
      <c r="H61">
        <f t="shared" si="4"/>
        <v>209.75</v>
      </c>
      <c r="I61">
        <f t="shared" si="5"/>
        <v>350.57142857142856</v>
      </c>
    </row>
    <row r="62" spans="1:9" x14ac:dyDescent="0.2">
      <c r="A62" s="1">
        <v>20250</v>
      </c>
      <c r="B62">
        <f t="shared" si="6"/>
        <v>176.97003755644346</v>
      </c>
      <c r="C62">
        <f t="shared" si="0"/>
        <v>363.82649290400082</v>
      </c>
      <c r="D62">
        <f t="shared" si="1"/>
        <v>267.03698429798351</v>
      </c>
      <c r="E62">
        <f t="shared" si="2"/>
        <v>369.79204639976621</v>
      </c>
      <c r="F62">
        <f t="shared" si="3"/>
        <v>304.64212264015998</v>
      </c>
      <c r="G62">
        <f t="shared" si="3"/>
        <v>367.55555555555554</v>
      </c>
      <c r="H62">
        <f t="shared" si="4"/>
        <v>232</v>
      </c>
      <c r="I62">
        <f t="shared" si="5"/>
        <v>308</v>
      </c>
    </row>
    <row r="63" spans="1:9" x14ac:dyDescent="0.2">
      <c r="A63" s="1">
        <v>21000</v>
      </c>
      <c r="B63">
        <f t="shared" si="6"/>
        <v>169.38454823849065</v>
      </c>
      <c r="C63">
        <f t="shared" si="0"/>
        <v>327.12836724165703</v>
      </c>
      <c r="D63">
        <f t="shared" si="1"/>
        <v>232.62546233995735</v>
      </c>
      <c r="E63">
        <f t="shared" si="2"/>
        <v>311.37008888048473</v>
      </c>
      <c r="F63">
        <f t="shared" si="3"/>
        <v>259.01089654271669</v>
      </c>
      <c r="G63">
        <f t="shared" si="3"/>
        <v>285.55555555555554</v>
      </c>
      <c r="H63">
        <f t="shared" si="4"/>
        <v>158.5</v>
      </c>
      <c r="I63">
        <f t="shared" si="5"/>
        <v>276.14285714285717</v>
      </c>
    </row>
    <row r="64" spans="1:9" x14ac:dyDescent="0.2">
      <c r="A64" s="1">
        <v>21750</v>
      </c>
      <c r="B64">
        <f t="shared" si="6"/>
        <v>98.357870823699841</v>
      </c>
      <c r="C64">
        <f t="shared" si="0"/>
        <v>264.18326522422478</v>
      </c>
      <c r="D64">
        <f t="shared" si="1"/>
        <v>195.5906797333212</v>
      </c>
      <c r="E64">
        <f t="shared" si="2"/>
        <v>228.62258356364126</v>
      </c>
      <c r="F64">
        <f t="shared" si="3"/>
        <v>188.17508078317238</v>
      </c>
      <c r="G64">
        <f t="shared" si="3"/>
        <v>278.55555555555554</v>
      </c>
      <c r="H64">
        <f t="shared" si="4"/>
        <v>130.5</v>
      </c>
      <c r="I64">
        <f t="shared" si="5"/>
        <v>243.85714285714286</v>
      </c>
    </row>
    <row r="65" spans="1:9" x14ac:dyDescent="0.2">
      <c r="A65" s="2">
        <v>22500</v>
      </c>
      <c r="B65">
        <f t="shared" si="6"/>
        <v>98.357870823699841</v>
      </c>
      <c r="C65">
        <f t="shared" si="0"/>
        <v>287.35890548698848</v>
      </c>
      <c r="D65">
        <f t="shared" si="1"/>
        <v>169.11129063234961</v>
      </c>
      <c r="E65">
        <f t="shared" si="2"/>
        <v>264.67364917073888</v>
      </c>
      <c r="F65">
        <f t="shared" si="3"/>
        <v>247.83461649998466</v>
      </c>
      <c r="G65">
        <f t="shared" si="3"/>
        <v>228.55555555555554</v>
      </c>
      <c r="H65">
        <f t="shared" si="4"/>
        <v>114.25</v>
      </c>
      <c r="I65">
        <f t="shared" si="5"/>
        <v>216.28571428571428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SlimsXSlengths</vt:lpstr>
      <vt:lpstr>KaskXSlengths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2021-01-29T04:51:11Z</dcterms:created>
  <dcterms:modified xsi:type="dcterms:W3CDTF">2021-05-04T22:22:48Z</dcterms:modified>
</cp:coreProperties>
</file>