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ng\Downloads\"/>
    </mc:Choice>
  </mc:AlternateContent>
  <xr:revisionPtr revIDLastSave="0" documentId="13_ncr:1_{3261F95E-61E3-462E-A029-D8A276DC6850}" xr6:coauthVersionLast="47" xr6:coauthVersionMax="47" xr10:uidLastSave="{00000000-0000-0000-0000-000000000000}"/>
  <workbookProtection lockStructure="1"/>
  <bookViews>
    <workbookView xWindow="12710" yWindow="0" windowWidth="12980" windowHeight="15370" xr2:uid="{00000000-000D-0000-FFFF-FFFF00000000}"/>
  </bookViews>
  <sheets>
    <sheet name="CLOC Summary" sheetId="5" r:id="rId1"/>
    <sheet name="CLOC Data" sheetId="2" r:id="rId2"/>
  </sheets>
  <definedNames>
    <definedName name="Milestone">'CLOC Summary'!$B$3</definedName>
    <definedName name="Name1">'CLOC Summary'!$A$8</definedName>
    <definedName name="Name2">'CLOC Summary'!$A$9</definedName>
    <definedName name="Name3">'CLOC Summary'!$A$10</definedName>
    <definedName name="Name4">'CLOC Summary'!$A$11</definedName>
    <definedName name="Name5">'CLOC Summary'!$A$12</definedName>
    <definedName name="Name6">'CLOC Summary'!$A$13</definedName>
    <definedName name="Name7">'CLOC Summary'!#REF!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L1" i="2"/>
  <c r="K1" i="2"/>
  <c r="J1" i="2"/>
  <c r="I1" i="2"/>
  <c r="H1" i="2"/>
  <c r="G1" i="2"/>
  <c r="O9" i="2"/>
  <c r="O8" i="2"/>
  <c r="O7" i="2"/>
  <c r="O6" i="2"/>
  <c r="O5" i="2"/>
  <c r="O4" i="2"/>
  <c r="R12" i="2" l="1"/>
  <c r="Q12" i="2"/>
  <c r="P12" i="2"/>
  <c r="R9" i="2"/>
  <c r="G13" i="5" s="1"/>
  <c r="J13" i="5" s="1"/>
  <c r="Q9" i="2"/>
  <c r="F13" i="5" s="1"/>
  <c r="R8" i="2"/>
  <c r="G12" i="5" s="1"/>
  <c r="J12" i="5" s="1"/>
  <c r="Q8" i="2"/>
  <c r="F12" i="5" s="1"/>
  <c r="R7" i="2"/>
  <c r="G11" i="5" s="1"/>
  <c r="J11" i="5" s="1"/>
  <c r="Q7" i="2"/>
  <c r="F11" i="5" s="1"/>
  <c r="R6" i="2"/>
  <c r="G10" i="5" s="1"/>
  <c r="J10" i="5" s="1"/>
  <c r="Q6" i="2"/>
  <c r="F10" i="5" s="1"/>
  <c r="R5" i="2"/>
  <c r="G9" i="5" s="1"/>
  <c r="J9" i="5" s="1"/>
  <c r="Q5" i="2"/>
  <c r="F9" i="5" s="1"/>
  <c r="P9" i="2"/>
  <c r="E13" i="5" s="1"/>
  <c r="P8" i="2"/>
  <c r="E12" i="5" s="1"/>
  <c r="P7" i="2"/>
  <c r="E11" i="5" s="1"/>
  <c r="P6" i="2"/>
  <c r="E10" i="5" s="1"/>
  <c r="P5" i="2"/>
  <c r="E9" i="5" s="1"/>
  <c r="R4" i="2"/>
  <c r="G8" i="5" s="1"/>
  <c r="J8" i="5" s="1"/>
  <c r="Q4" i="2"/>
  <c r="F8" i="5" s="1"/>
  <c r="P4" i="2"/>
  <c r="E8" i="5" s="1"/>
  <c r="M200" i="2" l="1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P11" i="2" l="1"/>
  <c r="R11" i="2"/>
  <c r="Q11" i="2"/>
</calcChain>
</file>

<file path=xl/sharedStrings.xml><?xml version="1.0" encoding="utf-8"?>
<sst xmlns="http://schemas.openxmlformats.org/spreadsheetml/2006/main" count="91" uniqueCount="56">
  <si>
    <t>blank</t>
  </si>
  <si>
    <t>comment</t>
  </si>
  <si>
    <t>code</t>
  </si>
  <si>
    <t>Dev Total</t>
  </si>
  <si>
    <t>CLOC Total</t>
  </si>
  <si>
    <t>Current Milestone:</t>
  </si>
  <si>
    <t>% Total</t>
  </si>
  <si>
    <t>Code Weight:</t>
  </si>
  <si>
    <t>Team Name</t>
  </si>
  <si>
    <t>Game Name</t>
  </si>
  <si>
    <t>Team Count</t>
  </si>
  <si>
    <t>Team Roster</t>
  </si>
  <si>
    <t>Previous LOC</t>
  </si>
  <si>
    <t>This Milestone</t>
  </si>
  <si>
    <t>Vyv</t>
  </si>
  <si>
    <t>Escape To Alaska</t>
  </si>
  <si>
    <t>FEATURE</t>
  </si>
  <si>
    <t>Gryphon M.</t>
  </si>
  <si>
    <t>Tyler D.</t>
  </si>
  <si>
    <t>Michael H.</t>
  </si>
  <si>
    <t>TayLee Y.</t>
  </si>
  <si>
    <t>language</t>
  </si>
  <si>
    <t>filename</t>
  </si>
  <si>
    <t>github.com/AlDanial/cloc v 1.96  T=0.17 s (175.3 files/s 20077.2 lines/s)</t>
  </si>
  <si>
    <t>C++</t>
  </si>
  <si>
    <t>.\Boids.cpp</t>
  </si>
  <si>
    <t>.\ActionList.cpp</t>
  </si>
  <si>
    <t>.\PlaceBlock.cpp</t>
  </si>
  <si>
    <t>.\BasicObstacles.cpp</t>
  </si>
  <si>
    <t>.\Vector2D.cpp</t>
  </si>
  <si>
    <t>.\SceneSystem.cpp</t>
  </si>
  <si>
    <t>.\Engine.cpp</t>
  </si>
  <si>
    <t>.\Hunters.cpp</t>
  </si>
  <si>
    <t>.\Sprite.cpp</t>
  </si>
  <si>
    <t>.\TylerDebug.cpp</t>
  </si>
  <si>
    <t>.\GryphonDebug.cpp</t>
  </si>
  <si>
    <t>.\MichaelDebug.cpp</t>
  </si>
  <si>
    <t>.\SoundSystem.cpp</t>
  </si>
  <si>
    <t>.\PlatformSystem.cpp</t>
  </si>
  <si>
    <t>.\TayLeeDebug.cpp</t>
  </si>
  <si>
    <t>.\OpenScene.cpp</t>
  </si>
  <si>
    <t>.\SpriteSource.cpp</t>
  </si>
  <si>
    <t>.\Stream.cpp</t>
  </si>
  <si>
    <t>.\Mesh.cpp</t>
  </si>
  <si>
    <t>.\SoundTest.cpp</t>
  </si>
  <si>
    <t>.\List.cpp</t>
  </si>
  <si>
    <t>.\Object.cpp</t>
  </si>
  <si>
    <t>.\BoidTest.cpp</t>
  </si>
  <si>
    <t>.\StubScene.cpp</t>
  </si>
  <si>
    <t>.\Transform.cpp</t>
  </si>
  <si>
    <t>.\Trace.cpp</t>
  </si>
  <si>
    <t>.\main.cpp</t>
  </si>
  <si>
    <t>.\Math.cpp</t>
  </si>
  <si>
    <t>.\Scene.cpp</t>
  </si>
  <si>
    <t>.\BaseSystem.cpp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</si>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</sst>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9" fontId="16" fillId="0" borderId="0" xfId="1" applyFont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14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9" fontId="0" fillId="0" borderId="13" xfId="1" applyFont="1" applyBorder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9" fontId="16" fillId="0" borderId="0" xfId="1" applyFont="1" applyBorder="1" applyAlignment="1" applyProtection="1">
      <alignment horizontal="center"/>
    </xf>
    <xf numFmtId="0" fontId="0" fillId="0" borderId="10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330F-FA53-40FD-B861-6E6FAE7D4D4A}">
  <dimension ref="A1:J13"/>
  <sheetViews>
    <sheetView tabSelected="1" topLeftCell="E1" zoomScale="138" zoomScaleNormal="138" workbookViewId="0">
      <selection activeCell="I16" sqref="I16"/>
    </sheetView>
  </sheetViews>
  <sheetFormatPr defaultRowHeight="14.5" x14ac:dyDescent="0.35"/>
  <cols>
    <col min="1" max="1" width="18.1796875" bestFit="1" customWidth="1"/>
    <col min="2" max="2" width="11" customWidth="1"/>
    <col min="9" max="9" width="12.453125" customWidth="1"/>
    <col min="10" max="10" width="13.6328125" customWidth="1"/>
  </cols>
  <sheetData>
    <row r="1" spans="1:10" ht="15" thickBot="1" x14ac:dyDescent="0.4">
      <c r="A1" t="s">
        <v>8</v>
      </c>
      <c r="B1" s="13" t="s">
        <v>14</v>
      </c>
      <c r="C1" s="14"/>
      <c r="D1" s="14"/>
      <c r="E1" s="14"/>
      <c r="F1" s="14"/>
      <c r="G1" s="15"/>
    </row>
    <row r="2" spans="1:10" ht="15" thickBot="1" x14ac:dyDescent="0.4">
      <c r="A2" t="s">
        <v>9</v>
      </c>
      <c r="B2" s="13" t="s">
        <v>15</v>
      </c>
      <c r="C2" s="14"/>
      <c r="D2" s="14"/>
      <c r="E2" s="14"/>
      <c r="F2" s="14"/>
      <c r="G2" s="15"/>
    </row>
    <row r="3" spans="1:10" ht="15" thickBot="1" x14ac:dyDescent="0.4">
      <c r="A3" s="6" t="s">
        <v>5</v>
      </c>
      <c r="B3" s="8" t="s">
        <v>16</v>
      </c>
    </row>
    <row r="4" spans="1:10" x14ac:dyDescent="0.35">
      <c r="A4" s="6" t="s">
        <v>10</v>
      </c>
      <c r="B4" s="3">
        <f>COUNTA(A8:C13)</f>
        <v>4</v>
      </c>
    </row>
    <row r="5" spans="1:10" x14ac:dyDescent="0.35">
      <c r="A5" s="6"/>
      <c r="B5" s="7"/>
    </row>
    <row r="7" spans="1:10" s="6" customFormat="1" ht="15" thickBot="1" x14ac:dyDescent="0.4">
      <c r="A7" s="6" t="s">
        <v>11</v>
      </c>
      <c r="E7" s="3" t="s">
        <v>0</v>
      </c>
      <c r="F7" s="3" t="s">
        <v>1</v>
      </c>
      <c r="G7" s="3" t="s">
        <v>2</v>
      </c>
      <c r="I7" s="6" t="s">
        <v>12</v>
      </c>
      <c r="J7" s="6" t="s">
        <v>13</v>
      </c>
    </row>
    <row r="8" spans="1:10" ht="15" thickBot="1" x14ac:dyDescent="0.4">
      <c r="A8" s="13" t="s">
        <v>17</v>
      </c>
      <c r="B8" s="14"/>
      <c r="C8" s="15"/>
      <c r="E8">
        <f xml:space="preserve"> 'CLOC Data'!P4</f>
        <v>160</v>
      </c>
      <c r="F8">
        <f xml:space="preserve"> 'CLOC Data'!Q4</f>
        <v>158</v>
      </c>
      <c r="G8">
        <f>'CLOC Data'!R4</f>
        <v>811.5</v>
      </c>
      <c r="I8" s="9">
        <v>342</v>
      </c>
      <c r="J8" s="6">
        <f>SUM(G8-I8)</f>
        <v>469.5</v>
      </c>
    </row>
    <row r="9" spans="1:10" ht="15" thickBot="1" x14ac:dyDescent="0.4">
      <c r="A9" s="13" t="s">
        <v>18</v>
      </c>
      <c r="B9" s="14"/>
      <c r="C9" s="15"/>
      <c r="E9">
        <f xml:space="preserve"> 'CLOC Data'!P5</f>
        <v>80</v>
      </c>
      <c r="F9">
        <f xml:space="preserve"> 'CLOC Data'!Q5</f>
        <v>157</v>
      </c>
      <c r="G9">
        <f>'CLOC Data'!R5</f>
        <v>470.5</v>
      </c>
      <c r="I9" s="9">
        <v>29</v>
      </c>
      <c r="J9" s="6">
        <f t="shared" ref="J9:J13" si="0">SUM(G9-I9)</f>
        <v>441.5</v>
      </c>
    </row>
    <row r="10" spans="1:10" ht="15" thickBot="1" x14ac:dyDescent="0.4">
      <c r="A10" s="13" t="s">
        <v>19</v>
      </c>
      <c r="B10" s="14"/>
      <c r="C10" s="15"/>
      <c r="E10">
        <f xml:space="preserve"> 'CLOC Data'!P6</f>
        <v>106</v>
      </c>
      <c r="F10">
        <f xml:space="preserve"> 'CLOC Data'!Q6</f>
        <v>107</v>
      </c>
      <c r="G10">
        <f>'CLOC Data'!R6</f>
        <v>567.5</v>
      </c>
      <c r="I10" s="9">
        <v>198</v>
      </c>
      <c r="J10" s="6">
        <f t="shared" si="0"/>
        <v>369.5</v>
      </c>
    </row>
    <row r="11" spans="1:10" ht="15" thickBot="1" x14ac:dyDescent="0.4">
      <c r="A11" s="13" t="s">
        <v>20</v>
      </c>
      <c r="B11" s="14"/>
      <c r="C11" s="15"/>
      <c r="E11">
        <f xml:space="preserve"> 'CLOC Data'!P7</f>
        <v>124</v>
      </c>
      <c r="F11">
        <f xml:space="preserve"> 'CLOC Data'!Q7</f>
        <v>86</v>
      </c>
      <c r="G11">
        <f>'CLOC Data'!R7</f>
        <v>608.5</v>
      </c>
      <c r="I11" s="9">
        <v>305</v>
      </c>
      <c r="J11" s="6">
        <f t="shared" si="0"/>
        <v>303.5</v>
      </c>
    </row>
    <row r="12" spans="1:10" ht="15" thickBot="1" x14ac:dyDescent="0.4">
      <c r="A12" s="13"/>
      <c r="B12" s="14"/>
      <c r="C12" s="15"/>
      <c r="E12">
        <f xml:space="preserve"> 'CLOC Data'!P8</f>
        <v>0</v>
      </c>
      <c r="F12">
        <f xml:space="preserve"> 'CLOC Data'!Q8</f>
        <v>0</v>
      </c>
      <c r="G12">
        <f>'CLOC Data'!R8</f>
        <v>0</v>
      </c>
      <c r="I12" s="9">
        <v>0</v>
      </c>
      <c r="J12" s="6">
        <f t="shared" si="0"/>
        <v>0</v>
      </c>
    </row>
    <row r="13" spans="1:10" ht="15" thickBot="1" x14ac:dyDescent="0.4">
      <c r="A13" s="13"/>
      <c r="B13" s="14"/>
      <c r="C13" s="15"/>
      <c r="E13">
        <f xml:space="preserve"> 'CLOC Data'!P9</f>
        <v>0</v>
      </c>
      <c r="F13">
        <f xml:space="preserve"> 'CLOC Data'!Q9</f>
        <v>0</v>
      </c>
      <c r="G13">
        <f>'CLOC Data'!R9</f>
        <v>0</v>
      </c>
      <c r="I13" s="9">
        <v>0</v>
      </c>
      <c r="J13" s="6">
        <f t="shared" si="0"/>
        <v>0</v>
      </c>
    </row>
  </sheetData>
  <sheetProtection sheet="1" objects="1" scenarios="1"/>
  <mergeCells count="8">
    <mergeCell ref="A13:C13"/>
    <mergeCell ref="A11:C11"/>
    <mergeCell ref="A12:C12"/>
    <mergeCell ref="B1:G1"/>
    <mergeCell ref="B2:G2"/>
    <mergeCell ref="A8:C8"/>
    <mergeCell ref="A9:C9"/>
    <mergeCell ref="A10:C10"/>
  </mergeCells>
  <phoneticPr fontId="18" type="noConversion"/>
  <dataValidations count="1">
    <dataValidation type="list" allowBlank="1" showInputMessage="1" showErrorMessage="1" sqref="B3" xr:uid="{533B605F-D109-4E18-81A3-B789CA7F6143}">
      <formula1>"PROTOTYPE, FEATURE, CONTENT, POLISH"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AB81-4287-4761-95DF-3055699C7805}">
  <dimension ref="A1:R200"/>
  <sheetViews>
    <sheetView zoomScale="137" workbookViewId="0">
      <pane xSplit="2" ySplit="1" topLeftCell="L2" activePane="bottomRight" state="frozenSplit"/>
      <selection pane="topRight" activeCell="H1" sqref="H1"/>
      <selection pane="bottomLeft" activeCell="A6" sqref="A6"/>
      <selection pane="bottomRight" activeCell="I32" sqref="I32"/>
    </sheetView>
  </sheetViews>
  <sheetFormatPr defaultColWidth="9.1796875" defaultRowHeight="14.5" x14ac:dyDescent="0.35"/>
  <cols>
    <col min="1" max="1" width="9.1796875" style="9"/>
    <col min="2" max="2" width="30.7265625" style="9" customWidth="1"/>
    <col min="3" max="6" width="9.1796875" style="9"/>
    <col min="7" max="7" width="11.54296875" style="10" bestFit="1" customWidth="1"/>
    <col min="8" max="12" width="11.54296875" style="11" bestFit="1" customWidth="1"/>
    <col min="13" max="13" width="11.54296875" style="2" customWidth="1"/>
    <col min="15" max="15" width="12.7265625" bestFit="1" customWidth="1"/>
  </cols>
  <sheetData>
    <row r="1" spans="1:18" s="6" customFormat="1" x14ac:dyDescent="0.35">
      <c r="A1" s="9" t="s">
        <v>21</v>
      </c>
      <c r="B1" s="9" t="s">
        <v>22</v>
      </c>
      <c r="C1" s="9" t="s">
        <v>0</v>
      </c>
      <c r="D1" s="9" t="s">
        <v>1</v>
      </c>
      <c r="E1" s="9" t="s">
        <v>2</v>
      </c>
      <c r="F1" s="9" t="s">
        <v>23</v>
      </c>
      <c r="G1" s="12" t="str">
        <f>IF(ISBLANK(Name1), "", Name1)</f>
        <v>Gryphon M.</v>
      </c>
      <c r="H1" s="12" t="str">
        <f>IF(ISBLANK(Name2), "", Name2)</f>
        <v>Tyler D.</v>
      </c>
      <c r="I1" s="12" t="str">
        <f>IF(ISBLANK(Name3), "", Name3)</f>
        <v>Michael H.</v>
      </c>
      <c r="J1" s="12" t="str">
        <f>IF(ISBLANK(Name4), "", Name4)</f>
        <v>TayLee Y.</v>
      </c>
      <c r="K1" s="12" t="str">
        <f>IF(ISBLANK(Name5), "", Name5)</f>
        <v/>
      </c>
      <c r="L1" s="12" t="str">
        <f>IF(ISBLANK(Name6), "", Name6)</f>
        <v/>
      </c>
      <c r="M1" s="1" t="s">
        <v>6</v>
      </c>
      <c r="O1" s="16" t="s">
        <v>7</v>
      </c>
      <c r="P1" s="16"/>
      <c r="Q1" s="5">
        <v>1</v>
      </c>
    </row>
    <row r="2" spans="1:18" x14ac:dyDescent="0.35">
      <c r="A2" s="9" t="s">
        <v>24</v>
      </c>
      <c r="B2" s="9" t="s">
        <v>25</v>
      </c>
      <c r="C2" s="9">
        <v>47</v>
      </c>
      <c r="D2" s="9">
        <v>133</v>
      </c>
      <c r="E2" s="9">
        <v>319</v>
      </c>
      <c r="H2" s="11">
        <v>1</v>
      </c>
      <c r="M2" s="2">
        <f t="shared" ref="M2:M33" si="0">IF(ISBLANK(B2), "", SUM(G2:L2))</f>
        <v>1</v>
      </c>
    </row>
    <row r="3" spans="1:18" x14ac:dyDescent="0.35">
      <c r="A3" s="9" t="s">
        <v>24</v>
      </c>
      <c r="B3" s="9" t="s">
        <v>26</v>
      </c>
      <c r="C3" s="9">
        <v>35</v>
      </c>
      <c r="D3" s="9">
        <v>23</v>
      </c>
      <c r="E3" s="9">
        <v>183</v>
      </c>
      <c r="J3" s="11">
        <v>1</v>
      </c>
      <c r="M3" s="2">
        <f t="shared" si="0"/>
        <v>1</v>
      </c>
      <c r="P3" s="3" t="s">
        <v>0</v>
      </c>
      <c r="Q3" s="3" t="s">
        <v>1</v>
      </c>
      <c r="R3" s="3" t="s">
        <v>2</v>
      </c>
    </row>
    <row r="4" spans="1:18" x14ac:dyDescent="0.35">
      <c r="A4" s="9" t="s">
        <v>24</v>
      </c>
      <c r="B4" s="9" t="s">
        <v>27</v>
      </c>
      <c r="C4" s="9">
        <v>17</v>
      </c>
      <c r="D4" s="9">
        <v>20</v>
      </c>
      <c r="E4" s="9">
        <v>164</v>
      </c>
      <c r="I4" s="11">
        <v>1</v>
      </c>
      <c r="M4" s="2">
        <f t="shared" si="0"/>
        <v>1</v>
      </c>
      <c r="O4" s="4" t="str">
        <f>IF(ISBLANK(Name1), "", Name1)</f>
        <v>Gryphon M.</v>
      </c>
      <c r="P4">
        <f>SUMPRODUCT(C:C, $G:$G)*$Q$1</f>
        <v>160</v>
      </c>
      <c r="Q4">
        <f>SUMPRODUCT(D:D, $G:$G)*$Q$1</f>
        <v>158</v>
      </c>
      <c r="R4">
        <f>SUMPRODUCT(E:E, $G:$G)*$Q$1</f>
        <v>811.5</v>
      </c>
    </row>
    <row r="5" spans="1:18" x14ac:dyDescent="0.35">
      <c r="A5" s="9" t="s">
        <v>24</v>
      </c>
      <c r="B5" s="9" t="s">
        <v>28</v>
      </c>
      <c r="C5" s="9">
        <v>27</v>
      </c>
      <c r="D5" s="9">
        <v>22</v>
      </c>
      <c r="E5" s="9">
        <v>152</v>
      </c>
      <c r="I5" s="11">
        <v>1</v>
      </c>
      <c r="M5" s="2">
        <f t="shared" si="0"/>
        <v>1</v>
      </c>
      <c r="O5" s="4" t="str">
        <f>IF(ISBLANK(Name2), "", Name2)</f>
        <v>Tyler D.</v>
      </c>
      <c r="P5">
        <f>SUMPRODUCT(C:C, $H:$H)*$Q$1</f>
        <v>80</v>
      </c>
      <c r="Q5">
        <f>SUMPRODUCT(D:D, $H:$H)*$Q$1</f>
        <v>157</v>
      </c>
      <c r="R5">
        <f>SUMPRODUCT(E:E, $H:$H)*$Q$1</f>
        <v>470.5</v>
      </c>
    </row>
    <row r="6" spans="1:18" x14ac:dyDescent="0.35">
      <c r="A6" s="9" t="s">
        <v>24</v>
      </c>
      <c r="B6" s="9" t="s">
        <v>29</v>
      </c>
      <c r="C6" s="9">
        <v>13</v>
      </c>
      <c r="D6" s="9">
        <v>8</v>
      </c>
      <c r="E6" s="9">
        <v>123</v>
      </c>
      <c r="G6" s="10">
        <v>1</v>
      </c>
      <c r="M6" s="2">
        <f t="shared" si="0"/>
        <v>1</v>
      </c>
      <c r="O6" s="4" t="str">
        <f>IF(ISBLANK(Name3), "", Name3)</f>
        <v>Michael H.</v>
      </c>
      <c r="P6">
        <f>SUMPRODUCT(C:C, $I:$I)*$Q$1</f>
        <v>106</v>
      </c>
      <c r="Q6">
        <f>SUMPRODUCT(D:D, $I:$I)*$Q$1</f>
        <v>107</v>
      </c>
      <c r="R6">
        <f>SUMPRODUCT(E:E, $I:$I)*$Q$1</f>
        <v>567.5</v>
      </c>
    </row>
    <row r="7" spans="1:18" x14ac:dyDescent="0.35">
      <c r="A7" s="9" t="s">
        <v>24</v>
      </c>
      <c r="B7" s="9" t="s">
        <v>30</v>
      </c>
      <c r="C7" s="9">
        <v>19</v>
      </c>
      <c r="D7" s="9">
        <v>9</v>
      </c>
      <c r="E7" s="9">
        <v>120</v>
      </c>
      <c r="G7" s="10">
        <v>1</v>
      </c>
      <c r="M7" s="2">
        <f t="shared" si="0"/>
        <v>1</v>
      </c>
      <c r="O7" s="4" t="str">
        <f>IF(ISBLANK(Name4), "", Name4)</f>
        <v>TayLee Y.</v>
      </c>
      <c r="P7">
        <f>SUMPRODUCT(C:C, $J:$J)*$Q$1</f>
        <v>124</v>
      </c>
      <c r="Q7">
        <f>SUMPRODUCT(D:D, $J:$J)*$Q$1</f>
        <v>86</v>
      </c>
      <c r="R7">
        <f>SUMPRODUCT(E:E, $J:$J)*$Q$1</f>
        <v>608.5</v>
      </c>
    </row>
    <row r="8" spans="1:18" x14ac:dyDescent="0.35">
      <c r="A8" s="9" t="s">
        <v>24</v>
      </c>
      <c r="B8" s="9" t="s">
        <v>31</v>
      </c>
      <c r="C8" s="9">
        <v>20</v>
      </c>
      <c r="D8" s="9">
        <v>19</v>
      </c>
      <c r="E8" s="9">
        <v>119</v>
      </c>
      <c r="G8" s="10">
        <v>1</v>
      </c>
      <c r="M8" s="2">
        <f t="shared" si="0"/>
        <v>1</v>
      </c>
      <c r="O8" s="4" t="str">
        <f>IF(ISBLANK(Name5), "", Name5)</f>
        <v/>
      </c>
      <c r="P8">
        <f>SUMPRODUCT(C:C, $K:$K)*$Q$1</f>
        <v>0</v>
      </c>
      <c r="Q8">
        <f>SUMPRODUCT(D:D, $K:$K)*$Q$1</f>
        <v>0</v>
      </c>
      <c r="R8">
        <f>SUMPRODUCT(E:E, $K:$K)*$Q$1</f>
        <v>0</v>
      </c>
    </row>
    <row r="9" spans="1:18" x14ac:dyDescent="0.35">
      <c r="A9" s="9" t="s">
        <v>24</v>
      </c>
      <c r="B9" s="9" t="s">
        <v>32</v>
      </c>
      <c r="C9" s="9">
        <v>28</v>
      </c>
      <c r="D9" s="9">
        <v>16</v>
      </c>
      <c r="E9" s="9">
        <v>117</v>
      </c>
      <c r="J9" s="11">
        <v>1</v>
      </c>
      <c r="M9" s="2">
        <f t="shared" si="0"/>
        <v>1</v>
      </c>
      <c r="O9" s="4" t="str">
        <f>IF(ISBLANK(Name6), "", Name6)</f>
        <v/>
      </c>
      <c r="P9">
        <f>SUMPRODUCT(C:C, $L:$L)*$Q$1</f>
        <v>0</v>
      </c>
      <c r="Q9">
        <f>SUMPRODUCT(D:D, $L:$L)*$Q$1</f>
        <v>0</v>
      </c>
      <c r="R9">
        <f>SUMPRODUCT(E:E, $L:$L)*$Q$1</f>
        <v>0</v>
      </c>
    </row>
    <row r="10" spans="1:18" x14ac:dyDescent="0.35">
      <c r="A10" s="9" t="s">
        <v>24</v>
      </c>
      <c r="B10" s="9" t="s">
        <v>33</v>
      </c>
      <c r="C10" s="9">
        <v>18</v>
      </c>
      <c r="D10" s="9">
        <v>11</v>
      </c>
      <c r="E10" s="9">
        <v>102</v>
      </c>
      <c r="J10" s="11">
        <v>1</v>
      </c>
      <c r="M10" s="2">
        <f t="shared" si="0"/>
        <v>1</v>
      </c>
    </row>
    <row r="11" spans="1:18" x14ac:dyDescent="0.35">
      <c r="A11" s="9" t="s">
        <v>24</v>
      </c>
      <c r="B11" s="9" t="s">
        <v>34</v>
      </c>
      <c r="C11" s="9">
        <v>18</v>
      </c>
      <c r="D11" s="9">
        <v>10</v>
      </c>
      <c r="E11" s="9">
        <v>86</v>
      </c>
      <c r="H11" s="11">
        <v>1</v>
      </c>
      <c r="M11" s="2">
        <f t="shared" si="0"/>
        <v>1</v>
      </c>
      <c r="O11" t="s">
        <v>3</v>
      </c>
      <c r="P11">
        <f>SUM(P4:P9)</f>
        <v>470</v>
      </c>
      <c r="Q11">
        <f>SUM(Q4:Q9)</f>
        <v>508</v>
      </c>
      <c r="R11">
        <f>SUM(R4:R9)</f>
        <v>2458</v>
      </c>
    </row>
    <row r="12" spans="1:18" x14ac:dyDescent="0.35">
      <c r="A12" s="9" t="s">
        <v>24</v>
      </c>
      <c r="B12" s="9" t="s">
        <v>35</v>
      </c>
      <c r="C12" s="9">
        <v>13</v>
      </c>
      <c r="D12" s="9">
        <v>10</v>
      </c>
      <c r="E12" s="9">
        <v>81</v>
      </c>
      <c r="G12" s="10">
        <v>1</v>
      </c>
      <c r="M12" s="2">
        <f t="shared" si="0"/>
        <v>1</v>
      </c>
      <c r="O12" t="s">
        <v>4</v>
      </c>
      <c r="P12">
        <f>SUMIF($B:$B, "&lt;&gt;"&amp;"", C:C)*$Q$1</f>
        <v>470</v>
      </c>
      <c r="Q12">
        <f>SUMIF($B:$B, "&lt;&gt;"&amp;"", D:D)*$Q$1</f>
        <v>508</v>
      </c>
      <c r="R12">
        <f>SUMIF($B:$B, "&lt;&gt;"&amp;"", E:E)*$Q$1</f>
        <v>2458</v>
      </c>
    </row>
    <row r="13" spans="1:18" x14ac:dyDescent="0.35">
      <c r="A13" s="9" t="s">
        <v>24</v>
      </c>
      <c r="B13" s="9" t="s">
        <v>36</v>
      </c>
      <c r="C13" s="9">
        <v>19</v>
      </c>
      <c r="D13" s="9">
        <v>10</v>
      </c>
      <c r="E13" s="9">
        <v>79</v>
      </c>
      <c r="I13" s="11">
        <v>1</v>
      </c>
      <c r="M13" s="2">
        <f t="shared" si="0"/>
        <v>1</v>
      </c>
    </row>
    <row r="14" spans="1:18" x14ac:dyDescent="0.35">
      <c r="A14" s="9" t="s">
        <v>24</v>
      </c>
      <c r="B14" s="9" t="s">
        <v>37</v>
      </c>
      <c r="C14" s="9">
        <v>15</v>
      </c>
      <c r="D14" s="9">
        <v>28</v>
      </c>
      <c r="E14" s="9">
        <v>75</v>
      </c>
      <c r="I14" s="11">
        <v>1</v>
      </c>
      <c r="M14" s="2">
        <f t="shared" si="0"/>
        <v>1</v>
      </c>
    </row>
    <row r="15" spans="1:18" x14ac:dyDescent="0.35">
      <c r="A15" s="9" t="s">
        <v>24</v>
      </c>
      <c r="B15" s="9" t="s">
        <v>38</v>
      </c>
      <c r="C15" s="9">
        <v>16</v>
      </c>
      <c r="D15" s="9">
        <v>9</v>
      </c>
      <c r="E15" s="9">
        <v>71</v>
      </c>
      <c r="G15" s="10">
        <v>1</v>
      </c>
      <c r="M15" s="2">
        <f t="shared" si="0"/>
        <v>1</v>
      </c>
    </row>
    <row r="16" spans="1:18" x14ac:dyDescent="0.35">
      <c r="A16" s="9" t="s">
        <v>24</v>
      </c>
      <c r="B16" s="9" t="s">
        <v>39</v>
      </c>
      <c r="C16" s="9">
        <v>13</v>
      </c>
      <c r="D16" s="9">
        <v>14</v>
      </c>
      <c r="E16" s="9">
        <v>71</v>
      </c>
      <c r="J16" s="11">
        <v>1</v>
      </c>
      <c r="M16" s="2">
        <f t="shared" si="0"/>
        <v>1</v>
      </c>
    </row>
    <row r="17" spans="1:13" x14ac:dyDescent="0.35">
      <c r="A17" s="9" t="s">
        <v>24</v>
      </c>
      <c r="B17" s="9" t="s">
        <v>40</v>
      </c>
      <c r="C17" s="9">
        <v>16</v>
      </c>
      <c r="D17" s="9">
        <v>12</v>
      </c>
      <c r="E17" s="9">
        <v>70</v>
      </c>
      <c r="G17" s="10">
        <v>0.25</v>
      </c>
      <c r="H17" s="11">
        <v>0.25</v>
      </c>
      <c r="I17" s="11">
        <v>0.25</v>
      </c>
      <c r="J17" s="11">
        <v>0.25</v>
      </c>
      <c r="M17" s="2">
        <f t="shared" si="0"/>
        <v>1</v>
      </c>
    </row>
    <row r="18" spans="1:13" x14ac:dyDescent="0.35">
      <c r="A18" s="9" t="s">
        <v>24</v>
      </c>
      <c r="B18" s="9" t="s">
        <v>41</v>
      </c>
      <c r="C18" s="9">
        <v>13</v>
      </c>
      <c r="D18" s="9">
        <v>9</v>
      </c>
      <c r="E18" s="9">
        <v>67</v>
      </c>
      <c r="J18" s="11">
        <v>1</v>
      </c>
      <c r="M18" s="2">
        <f t="shared" si="0"/>
        <v>1</v>
      </c>
    </row>
    <row r="19" spans="1:13" x14ac:dyDescent="0.35">
      <c r="A19" s="9" t="s">
        <v>24</v>
      </c>
      <c r="B19" s="9" t="s">
        <v>42</v>
      </c>
      <c r="C19" s="9">
        <v>10</v>
      </c>
      <c r="D19" s="9">
        <v>4</v>
      </c>
      <c r="E19" s="9">
        <v>54</v>
      </c>
      <c r="G19" s="10">
        <v>1</v>
      </c>
      <c r="M19" s="2">
        <f t="shared" si="0"/>
        <v>1</v>
      </c>
    </row>
    <row r="20" spans="1:13" x14ac:dyDescent="0.35">
      <c r="A20" s="9" t="s">
        <v>24</v>
      </c>
      <c r="B20" s="9" t="s">
        <v>43</v>
      </c>
      <c r="C20" s="9">
        <v>13</v>
      </c>
      <c r="D20" s="9">
        <v>10</v>
      </c>
      <c r="E20" s="9">
        <v>51</v>
      </c>
      <c r="J20" s="11">
        <v>1</v>
      </c>
      <c r="M20" s="2">
        <f t="shared" si="0"/>
        <v>1</v>
      </c>
    </row>
    <row r="21" spans="1:13" x14ac:dyDescent="0.35">
      <c r="A21" s="9" t="s">
        <v>24</v>
      </c>
      <c r="B21" s="9" t="s">
        <v>44</v>
      </c>
      <c r="C21" s="9">
        <v>11</v>
      </c>
      <c r="D21" s="9">
        <v>11</v>
      </c>
      <c r="E21" s="9">
        <v>50</v>
      </c>
      <c r="I21" s="11">
        <v>1</v>
      </c>
      <c r="M21" s="2">
        <f t="shared" si="0"/>
        <v>1</v>
      </c>
    </row>
    <row r="22" spans="1:13" x14ac:dyDescent="0.35">
      <c r="A22" s="9" t="s">
        <v>24</v>
      </c>
      <c r="B22" s="9" t="s">
        <v>45</v>
      </c>
      <c r="C22" s="9">
        <v>6</v>
      </c>
      <c r="D22" s="9">
        <v>8</v>
      </c>
      <c r="E22" s="9">
        <v>49</v>
      </c>
      <c r="G22" s="10">
        <v>1</v>
      </c>
      <c r="M22" s="2">
        <f t="shared" si="0"/>
        <v>1</v>
      </c>
    </row>
    <row r="23" spans="1:13" x14ac:dyDescent="0.35">
      <c r="A23" s="9" t="s">
        <v>24</v>
      </c>
      <c r="B23" s="9" t="s">
        <v>46</v>
      </c>
      <c r="C23" s="9">
        <v>22</v>
      </c>
      <c r="D23" s="9">
        <v>28</v>
      </c>
      <c r="E23" s="9">
        <v>49</v>
      </c>
      <c r="G23" s="10">
        <v>1</v>
      </c>
      <c r="M23" s="2">
        <f t="shared" si="0"/>
        <v>1</v>
      </c>
    </row>
    <row r="24" spans="1:13" x14ac:dyDescent="0.35">
      <c r="A24" s="9" t="s">
        <v>24</v>
      </c>
      <c r="B24" s="9" t="s">
        <v>47</v>
      </c>
      <c r="C24" s="9">
        <v>11</v>
      </c>
      <c r="D24" s="9">
        <v>11</v>
      </c>
      <c r="E24" s="9">
        <v>48</v>
      </c>
      <c r="H24" s="11">
        <v>1</v>
      </c>
      <c r="M24" s="2">
        <f t="shared" si="0"/>
        <v>1</v>
      </c>
    </row>
    <row r="25" spans="1:13" x14ac:dyDescent="0.35">
      <c r="A25" s="9" t="s">
        <v>24</v>
      </c>
      <c r="B25" s="9" t="s">
        <v>48</v>
      </c>
      <c r="C25" s="9">
        <v>13</v>
      </c>
      <c r="D25" s="9">
        <v>10</v>
      </c>
      <c r="E25" s="9">
        <v>42</v>
      </c>
      <c r="G25" s="10">
        <v>1</v>
      </c>
      <c r="M25" s="2">
        <f t="shared" si="0"/>
        <v>1</v>
      </c>
    </row>
    <row r="26" spans="1:13" x14ac:dyDescent="0.35">
      <c r="A26" s="9" t="s">
        <v>24</v>
      </c>
      <c r="B26" s="9" t="s">
        <v>49</v>
      </c>
      <c r="C26" s="9">
        <v>9</v>
      </c>
      <c r="D26" s="9">
        <v>10</v>
      </c>
      <c r="E26" s="9">
        <v>38</v>
      </c>
      <c r="G26" s="10">
        <v>1</v>
      </c>
      <c r="M26" s="2">
        <f t="shared" si="0"/>
        <v>1</v>
      </c>
    </row>
    <row r="27" spans="1:13" x14ac:dyDescent="0.35">
      <c r="A27" s="9" t="s">
        <v>24</v>
      </c>
      <c r="B27" s="9" t="s">
        <v>50</v>
      </c>
      <c r="C27" s="9">
        <v>13</v>
      </c>
      <c r="D27" s="9">
        <v>13</v>
      </c>
      <c r="E27" s="9">
        <v>30</v>
      </c>
      <c r="I27" s="11">
        <v>1</v>
      </c>
      <c r="M27" s="2">
        <f t="shared" si="0"/>
        <v>1</v>
      </c>
    </row>
    <row r="28" spans="1:13" x14ac:dyDescent="0.35">
      <c r="A28" s="9" t="s">
        <v>24</v>
      </c>
      <c r="B28" s="9" t="s">
        <v>51</v>
      </c>
      <c r="C28" s="9">
        <v>5</v>
      </c>
      <c r="D28" s="9">
        <v>14</v>
      </c>
      <c r="E28" s="9">
        <v>22</v>
      </c>
      <c r="G28" s="10">
        <v>1</v>
      </c>
      <c r="M28" s="2">
        <f t="shared" si="0"/>
        <v>1</v>
      </c>
    </row>
    <row r="29" spans="1:13" x14ac:dyDescent="0.35">
      <c r="A29" s="9" t="s">
        <v>24</v>
      </c>
      <c r="B29" s="9" t="s">
        <v>52</v>
      </c>
      <c r="C29" s="9">
        <v>5</v>
      </c>
      <c r="D29" s="9">
        <v>8</v>
      </c>
      <c r="E29" s="9">
        <v>20</v>
      </c>
      <c r="G29" s="10">
        <v>1</v>
      </c>
      <c r="M29" s="2">
        <f t="shared" si="0"/>
        <v>1</v>
      </c>
    </row>
    <row r="30" spans="1:13" x14ac:dyDescent="0.35">
      <c r="A30" s="9" t="s">
        <v>24</v>
      </c>
      <c r="B30" s="9" t="s">
        <v>53</v>
      </c>
      <c r="C30" s="9">
        <v>3</v>
      </c>
      <c r="D30" s="9">
        <v>9</v>
      </c>
      <c r="E30" s="9">
        <v>4</v>
      </c>
      <c r="G30" s="10">
        <v>1</v>
      </c>
      <c r="M30" s="2">
        <f t="shared" si="0"/>
        <v>1</v>
      </c>
    </row>
    <row r="31" spans="1:13" x14ac:dyDescent="0.35">
      <c r="A31" s="9" t="s">
        <v>24</v>
      </c>
      <c r="B31" s="9" t="s">
        <v>54</v>
      </c>
      <c r="C31" s="9">
        <v>2</v>
      </c>
      <c r="D31" s="9">
        <v>9</v>
      </c>
      <c r="E31" s="9">
        <v>2</v>
      </c>
      <c r="G31" s="10">
        <v>1</v>
      </c>
      <c r="M31" s="2">
        <f t="shared" si="0"/>
        <v>1</v>
      </c>
    </row>
    <row r="32" spans="1:13" x14ac:dyDescent="0.35">
      <c r="A32" s="9" t="s">
        <v>55</v>
      </c>
      <c r="C32" s="9">
        <v>470</v>
      </c>
      <c r="D32" s="9">
        <v>508</v>
      </c>
      <c r="E32" s="9">
        <v>2458</v>
      </c>
      <c r="M32" s="2" t="str">
        <f t="shared" si="0"/>
        <v/>
      </c>
    </row>
    <row r="33" spans="13:13" x14ac:dyDescent="0.35">
      <c r="M33" s="2" t="str">
        <f t="shared" si="0"/>
        <v/>
      </c>
    </row>
    <row r="34" spans="13:13" x14ac:dyDescent="0.35">
      <c r="M34" s="2" t="str">
        <f t="shared" ref="M34:M65" si="1">IF(ISBLANK(B34), "", SUM(G34:L34))</f>
        <v/>
      </c>
    </row>
    <row r="35" spans="13:13" x14ac:dyDescent="0.35">
      <c r="M35" s="2" t="str">
        <f t="shared" si="1"/>
        <v/>
      </c>
    </row>
    <row r="36" spans="13:13" x14ac:dyDescent="0.35">
      <c r="M36" s="2" t="str">
        <f t="shared" si="1"/>
        <v/>
      </c>
    </row>
    <row r="37" spans="13:13" x14ac:dyDescent="0.35">
      <c r="M37" s="2" t="str">
        <f t="shared" si="1"/>
        <v/>
      </c>
    </row>
    <row r="38" spans="13:13" x14ac:dyDescent="0.35">
      <c r="M38" s="2" t="str">
        <f t="shared" si="1"/>
        <v/>
      </c>
    </row>
    <row r="39" spans="13:13" x14ac:dyDescent="0.35">
      <c r="M39" s="2" t="str">
        <f t="shared" si="1"/>
        <v/>
      </c>
    </row>
    <row r="40" spans="13:13" x14ac:dyDescent="0.35">
      <c r="M40" s="2" t="str">
        <f t="shared" si="1"/>
        <v/>
      </c>
    </row>
    <row r="41" spans="13:13" x14ac:dyDescent="0.35">
      <c r="M41" s="2" t="str">
        <f t="shared" si="1"/>
        <v/>
      </c>
    </row>
    <row r="42" spans="13:13" x14ac:dyDescent="0.35">
      <c r="M42" s="2" t="str">
        <f t="shared" si="1"/>
        <v/>
      </c>
    </row>
    <row r="43" spans="13:13" x14ac:dyDescent="0.35">
      <c r="M43" s="2" t="str">
        <f t="shared" si="1"/>
        <v/>
      </c>
    </row>
    <row r="44" spans="13:13" x14ac:dyDescent="0.35">
      <c r="M44" s="2" t="str">
        <f t="shared" si="1"/>
        <v/>
      </c>
    </row>
    <row r="45" spans="13:13" x14ac:dyDescent="0.35">
      <c r="M45" s="2" t="str">
        <f t="shared" si="1"/>
        <v/>
      </c>
    </row>
    <row r="46" spans="13:13" x14ac:dyDescent="0.35">
      <c r="M46" s="2" t="str">
        <f t="shared" si="1"/>
        <v/>
      </c>
    </row>
    <row r="47" spans="13:13" x14ac:dyDescent="0.35">
      <c r="M47" s="2" t="str">
        <f t="shared" si="1"/>
        <v/>
      </c>
    </row>
    <row r="48" spans="13:13" x14ac:dyDescent="0.35">
      <c r="M48" s="2" t="str">
        <f t="shared" si="1"/>
        <v/>
      </c>
    </row>
    <row r="49" spans="13:13" x14ac:dyDescent="0.35">
      <c r="M49" s="2" t="str">
        <f t="shared" si="1"/>
        <v/>
      </c>
    </row>
    <row r="50" spans="13:13" x14ac:dyDescent="0.35">
      <c r="M50" s="2" t="str">
        <f t="shared" si="1"/>
        <v/>
      </c>
    </row>
    <row r="51" spans="13:13" x14ac:dyDescent="0.35">
      <c r="M51" s="2" t="str">
        <f t="shared" si="1"/>
        <v/>
      </c>
    </row>
    <row r="52" spans="13:13" x14ac:dyDescent="0.35">
      <c r="M52" s="2" t="str">
        <f t="shared" si="1"/>
        <v/>
      </c>
    </row>
    <row r="53" spans="13:13" x14ac:dyDescent="0.35">
      <c r="M53" s="2" t="str">
        <f t="shared" si="1"/>
        <v/>
      </c>
    </row>
    <row r="54" spans="13:13" x14ac:dyDescent="0.35">
      <c r="M54" s="2" t="str">
        <f t="shared" si="1"/>
        <v/>
      </c>
    </row>
    <row r="55" spans="13:13" x14ac:dyDescent="0.35">
      <c r="M55" s="2" t="str">
        <f t="shared" si="1"/>
        <v/>
      </c>
    </row>
    <row r="56" spans="13:13" x14ac:dyDescent="0.35">
      <c r="M56" s="2" t="str">
        <f t="shared" si="1"/>
        <v/>
      </c>
    </row>
    <row r="57" spans="13:13" x14ac:dyDescent="0.35">
      <c r="M57" s="2" t="str">
        <f t="shared" si="1"/>
        <v/>
      </c>
    </row>
    <row r="58" spans="13:13" x14ac:dyDescent="0.35">
      <c r="M58" s="2" t="str">
        <f t="shared" si="1"/>
        <v/>
      </c>
    </row>
    <row r="59" spans="13:13" x14ac:dyDescent="0.35">
      <c r="M59" s="2" t="str">
        <f t="shared" si="1"/>
        <v/>
      </c>
    </row>
    <row r="60" spans="13:13" x14ac:dyDescent="0.35">
      <c r="M60" s="2" t="str">
        <f t="shared" si="1"/>
        <v/>
      </c>
    </row>
    <row r="61" spans="13:13" x14ac:dyDescent="0.35">
      <c r="M61" s="2" t="str">
        <f t="shared" si="1"/>
        <v/>
      </c>
    </row>
    <row r="62" spans="13:13" x14ac:dyDescent="0.35">
      <c r="M62" s="2" t="str">
        <f t="shared" si="1"/>
        <v/>
      </c>
    </row>
    <row r="63" spans="13:13" x14ac:dyDescent="0.35">
      <c r="M63" s="2" t="str">
        <f t="shared" si="1"/>
        <v/>
      </c>
    </row>
    <row r="64" spans="13:13" x14ac:dyDescent="0.35">
      <c r="M64" s="2" t="str">
        <f t="shared" si="1"/>
        <v/>
      </c>
    </row>
    <row r="65" spans="13:13" x14ac:dyDescent="0.35">
      <c r="M65" s="2" t="str">
        <f t="shared" si="1"/>
        <v/>
      </c>
    </row>
    <row r="66" spans="13:13" x14ac:dyDescent="0.35">
      <c r="M66" s="2" t="str">
        <f t="shared" ref="M66:M97" si="2">IF(ISBLANK(B66), "", SUM(G66:L66))</f>
        <v/>
      </c>
    </row>
    <row r="67" spans="13:13" x14ac:dyDescent="0.35">
      <c r="M67" s="2" t="str">
        <f t="shared" si="2"/>
        <v/>
      </c>
    </row>
    <row r="68" spans="13:13" x14ac:dyDescent="0.35">
      <c r="M68" s="2" t="str">
        <f t="shared" si="2"/>
        <v/>
      </c>
    </row>
    <row r="69" spans="13:13" x14ac:dyDescent="0.35">
      <c r="M69" s="2" t="str">
        <f t="shared" si="2"/>
        <v/>
      </c>
    </row>
    <row r="70" spans="13:13" x14ac:dyDescent="0.35">
      <c r="M70" s="2" t="str">
        <f t="shared" si="2"/>
        <v/>
      </c>
    </row>
    <row r="71" spans="13:13" x14ac:dyDescent="0.35">
      <c r="M71" s="2" t="str">
        <f t="shared" si="2"/>
        <v/>
      </c>
    </row>
    <row r="72" spans="13:13" x14ac:dyDescent="0.35">
      <c r="M72" s="2" t="str">
        <f t="shared" si="2"/>
        <v/>
      </c>
    </row>
    <row r="73" spans="13:13" x14ac:dyDescent="0.35">
      <c r="M73" s="2" t="str">
        <f t="shared" si="2"/>
        <v/>
      </c>
    </row>
    <row r="74" spans="13:13" x14ac:dyDescent="0.35">
      <c r="M74" s="2" t="str">
        <f t="shared" si="2"/>
        <v/>
      </c>
    </row>
    <row r="75" spans="13:13" x14ac:dyDescent="0.35">
      <c r="M75" s="2" t="str">
        <f t="shared" si="2"/>
        <v/>
      </c>
    </row>
    <row r="76" spans="13:13" x14ac:dyDescent="0.35">
      <c r="M76" s="2" t="str">
        <f t="shared" si="2"/>
        <v/>
      </c>
    </row>
    <row r="77" spans="13:13" x14ac:dyDescent="0.35">
      <c r="M77" s="2" t="str">
        <f t="shared" si="2"/>
        <v/>
      </c>
    </row>
    <row r="78" spans="13:13" x14ac:dyDescent="0.35">
      <c r="M78" s="2" t="str">
        <f t="shared" si="2"/>
        <v/>
      </c>
    </row>
    <row r="79" spans="13:13" x14ac:dyDescent="0.35">
      <c r="M79" s="2" t="str">
        <f t="shared" si="2"/>
        <v/>
      </c>
    </row>
    <row r="80" spans="13:13" x14ac:dyDescent="0.35">
      <c r="M80" s="2" t="str">
        <f t="shared" si="2"/>
        <v/>
      </c>
    </row>
    <row r="81" spans="13:13" x14ac:dyDescent="0.35">
      <c r="M81" s="2" t="str">
        <f t="shared" si="2"/>
        <v/>
      </c>
    </row>
    <row r="82" spans="13:13" x14ac:dyDescent="0.35">
      <c r="M82" s="2" t="str">
        <f t="shared" si="2"/>
        <v/>
      </c>
    </row>
    <row r="83" spans="13:13" x14ac:dyDescent="0.35">
      <c r="M83" s="2" t="str">
        <f t="shared" si="2"/>
        <v/>
      </c>
    </row>
    <row r="84" spans="13:13" x14ac:dyDescent="0.35">
      <c r="M84" s="2" t="str">
        <f t="shared" si="2"/>
        <v/>
      </c>
    </row>
    <row r="85" spans="13:13" x14ac:dyDescent="0.35">
      <c r="M85" s="2" t="str">
        <f t="shared" si="2"/>
        <v/>
      </c>
    </row>
    <row r="86" spans="13:13" x14ac:dyDescent="0.35">
      <c r="M86" s="2" t="str">
        <f t="shared" si="2"/>
        <v/>
      </c>
    </row>
    <row r="87" spans="13:13" x14ac:dyDescent="0.35">
      <c r="M87" s="2" t="str">
        <f t="shared" si="2"/>
        <v/>
      </c>
    </row>
    <row r="88" spans="13:13" x14ac:dyDescent="0.35">
      <c r="M88" s="2" t="str">
        <f t="shared" si="2"/>
        <v/>
      </c>
    </row>
    <row r="89" spans="13:13" x14ac:dyDescent="0.35">
      <c r="M89" s="2" t="str">
        <f t="shared" si="2"/>
        <v/>
      </c>
    </row>
    <row r="90" spans="13:13" x14ac:dyDescent="0.35">
      <c r="M90" s="2" t="str">
        <f t="shared" si="2"/>
        <v/>
      </c>
    </row>
    <row r="91" spans="13:13" x14ac:dyDescent="0.35">
      <c r="M91" s="2" t="str">
        <f t="shared" si="2"/>
        <v/>
      </c>
    </row>
    <row r="92" spans="13:13" x14ac:dyDescent="0.35">
      <c r="M92" s="2" t="str">
        <f t="shared" si="2"/>
        <v/>
      </c>
    </row>
    <row r="93" spans="13:13" x14ac:dyDescent="0.35">
      <c r="M93" s="2" t="str">
        <f t="shared" si="2"/>
        <v/>
      </c>
    </row>
    <row r="94" spans="13:13" x14ac:dyDescent="0.35">
      <c r="M94" s="2" t="str">
        <f t="shared" si="2"/>
        <v/>
      </c>
    </row>
    <row r="95" spans="13:13" x14ac:dyDescent="0.35">
      <c r="M95" s="2" t="str">
        <f t="shared" si="2"/>
        <v/>
      </c>
    </row>
    <row r="96" spans="13:13" x14ac:dyDescent="0.35">
      <c r="M96" s="2" t="str">
        <f t="shared" si="2"/>
        <v/>
      </c>
    </row>
    <row r="97" spans="13:13" x14ac:dyDescent="0.35">
      <c r="M97" s="2" t="str">
        <f t="shared" si="2"/>
        <v/>
      </c>
    </row>
    <row r="98" spans="13:13" x14ac:dyDescent="0.35">
      <c r="M98" s="2" t="str">
        <f t="shared" ref="M98:M129" si="3">IF(ISBLANK(B98), "", SUM(G98:L98))</f>
        <v/>
      </c>
    </row>
    <row r="99" spans="13:13" x14ac:dyDescent="0.35">
      <c r="M99" s="2" t="str">
        <f t="shared" si="3"/>
        <v/>
      </c>
    </row>
    <row r="100" spans="13:13" x14ac:dyDescent="0.35">
      <c r="M100" s="2" t="str">
        <f t="shared" si="3"/>
        <v/>
      </c>
    </row>
    <row r="101" spans="13:13" x14ac:dyDescent="0.35">
      <c r="M101" s="2" t="str">
        <f t="shared" si="3"/>
        <v/>
      </c>
    </row>
    <row r="102" spans="13:13" x14ac:dyDescent="0.35">
      <c r="M102" s="2" t="str">
        <f t="shared" si="3"/>
        <v/>
      </c>
    </row>
    <row r="103" spans="13:13" x14ac:dyDescent="0.35">
      <c r="M103" s="2" t="str">
        <f t="shared" si="3"/>
        <v/>
      </c>
    </row>
    <row r="104" spans="13:13" x14ac:dyDescent="0.35">
      <c r="M104" s="2" t="str">
        <f t="shared" si="3"/>
        <v/>
      </c>
    </row>
    <row r="105" spans="13:13" x14ac:dyDescent="0.35">
      <c r="M105" s="2" t="str">
        <f t="shared" si="3"/>
        <v/>
      </c>
    </row>
    <row r="106" spans="13:13" x14ac:dyDescent="0.35">
      <c r="M106" s="2" t="str">
        <f t="shared" si="3"/>
        <v/>
      </c>
    </row>
    <row r="107" spans="13:13" x14ac:dyDescent="0.35">
      <c r="M107" s="2" t="str">
        <f t="shared" si="3"/>
        <v/>
      </c>
    </row>
    <row r="108" spans="13:13" x14ac:dyDescent="0.35">
      <c r="M108" s="2" t="str">
        <f t="shared" si="3"/>
        <v/>
      </c>
    </row>
    <row r="109" spans="13:13" x14ac:dyDescent="0.35">
      <c r="M109" s="2" t="str">
        <f t="shared" si="3"/>
        <v/>
      </c>
    </row>
    <row r="110" spans="13:13" x14ac:dyDescent="0.35">
      <c r="M110" s="2" t="str">
        <f t="shared" si="3"/>
        <v/>
      </c>
    </row>
    <row r="111" spans="13:13" x14ac:dyDescent="0.35">
      <c r="M111" s="2" t="str">
        <f t="shared" si="3"/>
        <v/>
      </c>
    </row>
    <row r="112" spans="13:13" x14ac:dyDescent="0.35">
      <c r="M112" s="2" t="str">
        <f t="shared" si="3"/>
        <v/>
      </c>
    </row>
    <row r="113" spans="13:13" x14ac:dyDescent="0.35">
      <c r="M113" s="2" t="str">
        <f t="shared" si="3"/>
        <v/>
      </c>
    </row>
    <row r="114" spans="13:13" x14ac:dyDescent="0.35">
      <c r="M114" s="2" t="str">
        <f t="shared" si="3"/>
        <v/>
      </c>
    </row>
    <row r="115" spans="13:13" x14ac:dyDescent="0.35">
      <c r="M115" s="2" t="str">
        <f t="shared" si="3"/>
        <v/>
      </c>
    </row>
    <row r="116" spans="13:13" x14ac:dyDescent="0.35">
      <c r="M116" s="2" t="str">
        <f t="shared" si="3"/>
        <v/>
      </c>
    </row>
    <row r="117" spans="13:13" x14ac:dyDescent="0.35">
      <c r="M117" s="2" t="str">
        <f t="shared" si="3"/>
        <v/>
      </c>
    </row>
    <row r="118" spans="13:13" x14ac:dyDescent="0.35">
      <c r="M118" s="2" t="str">
        <f t="shared" si="3"/>
        <v/>
      </c>
    </row>
    <row r="119" spans="13:13" x14ac:dyDescent="0.35">
      <c r="M119" s="2" t="str">
        <f t="shared" si="3"/>
        <v/>
      </c>
    </row>
    <row r="120" spans="13:13" x14ac:dyDescent="0.35">
      <c r="M120" s="2" t="str">
        <f t="shared" si="3"/>
        <v/>
      </c>
    </row>
    <row r="121" spans="13:13" x14ac:dyDescent="0.35">
      <c r="M121" s="2" t="str">
        <f t="shared" si="3"/>
        <v/>
      </c>
    </row>
    <row r="122" spans="13:13" x14ac:dyDescent="0.35">
      <c r="M122" s="2" t="str">
        <f t="shared" si="3"/>
        <v/>
      </c>
    </row>
    <row r="123" spans="13:13" x14ac:dyDescent="0.35">
      <c r="M123" s="2" t="str">
        <f t="shared" si="3"/>
        <v/>
      </c>
    </row>
    <row r="124" spans="13:13" x14ac:dyDescent="0.35">
      <c r="M124" s="2" t="str">
        <f t="shared" si="3"/>
        <v/>
      </c>
    </row>
    <row r="125" spans="13:13" x14ac:dyDescent="0.35">
      <c r="M125" s="2" t="str">
        <f t="shared" si="3"/>
        <v/>
      </c>
    </row>
    <row r="126" spans="13:13" x14ac:dyDescent="0.35">
      <c r="M126" s="2" t="str">
        <f t="shared" si="3"/>
        <v/>
      </c>
    </row>
    <row r="127" spans="13:13" x14ac:dyDescent="0.35">
      <c r="M127" s="2" t="str">
        <f t="shared" si="3"/>
        <v/>
      </c>
    </row>
    <row r="128" spans="13:13" x14ac:dyDescent="0.35">
      <c r="M128" s="2" t="str">
        <f t="shared" si="3"/>
        <v/>
      </c>
    </row>
    <row r="129" spans="13:13" x14ac:dyDescent="0.35">
      <c r="M129" s="2" t="str">
        <f t="shared" si="3"/>
        <v/>
      </c>
    </row>
    <row r="130" spans="13:13" x14ac:dyDescent="0.35">
      <c r="M130" s="2" t="str">
        <f t="shared" ref="M130:M161" si="4">IF(ISBLANK(B130), "", SUM(G130:L130))</f>
        <v/>
      </c>
    </row>
    <row r="131" spans="13:13" x14ac:dyDescent="0.35">
      <c r="M131" s="2" t="str">
        <f t="shared" si="4"/>
        <v/>
      </c>
    </row>
    <row r="132" spans="13:13" x14ac:dyDescent="0.35">
      <c r="M132" s="2" t="str">
        <f t="shared" si="4"/>
        <v/>
      </c>
    </row>
    <row r="133" spans="13:13" x14ac:dyDescent="0.35">
      <c r="M133" s="2" t="str">
        <f t="shared" si="4"/>
        <v/>
      </c>
    </row>
    <row r="134" spans="13:13" x14ac:dyDescent="0.35">
      <c r="M134" s="2" t="str">
        <f t="shared" si="4"/>
        <v/>
      </c>
    </row>
    <row r="135" spans="13:13" x14ac:dyDescent="0.35">
      <c r="M135" s="2" t="str">
        <f t="shared" si="4"/>
        <v/>
      </c>
    </row>
    <row r="136" spans="13:13" x14ac:dyDescent="0.35">
      <c r="M136" s="2" t="str">
        <f t="shared" si="4"/>
        <v/>
      </c>
    </row>
    <row r="137" spans="13:13" x14ac:dyDescent="0.35">
      <c r="M137" s="2" t="str">
        <f t="shared" si="4"/>
        <v/>
      </c>
    </row>
    <row r="138" spans="13:13" x14ac:dyDescent="0.35">
      <c r="M138" s="2" t="str">
        <f t="shared" si="4"/>
        <v/>
      </c>
    </row>
    <row r="139" spans="13:13" x14ac:dyDescent="0.35">
      <c r="M139" s="2" t="str">
        <f t="shared" si="4"/>
        <v/>
      </c>
    </row>
    <row r="140" spans="13:13" x14ac:dyDescent="0.35">
      <c r="M140" s="2" t="str">
        <f t="shared" si="4"/>
        <v/>
      </c>
    </row>
    <row r="141" spans="13:13" x14ac:dyDescent="0.35">
      <c r="M141" s="2" t="str">
        <f t="shared" si="4"/>
        <v/>
      </c>
    </row>
    <row r="142" spans="13:13" x14ac:dyDescent="0.35">
      <c r="M142" s="2" t="str">
        <f t="shared" si="4"/>
        <v/>
      </c>
    </row>
    <row r="143" spans="13:13" x14ac:dyDescent="0.35">
      <c r="M143" s="2" t="str">
        <f t="shared" si="4"/>
        <v/>
      </c>
    </row>
    <row r="144" spans="13:13" x14ac:dyDescent="0.35">
      <c r="M144" s="2" t="str">
        <f t="shared" si="4"/>
        <v/>
      </c>
    </row>
    <row r="145" spans="13:13" x14ac:dyDescent="0.35">
      <c r="M145" s="2" t="str">
        <f t="shared" si="4"/>
        <v/>
      </c>
    </row>
    <row r="146" spans="13:13" x14ac:dyDescent="0.35">
      <c r="M146" s="2" t="str">
        <f t="shared" si="4"/>
        <v/>
      </c>
    </row>
    <row r="147" spans="13:13" x14ac:dyDescent="0.35">
      <c r="M147" s="2" t="str">
        <f t="shared" si="4"/>
        <v/>
      </c>
    </row>
    <row r="148" spans="13:13" x14ac:dyDescent="0.35">
      <c r="M148" s="2" t="str">
        <f t="shared" si="4"/>
        <v/>
      </c>
    </row>
    <row r="149" spans="13:13" x14ac:dyDescent="0.35">
      <c r="M149" s="2" t="str">
        <f t="shared" si="4"/>
        <v/>
      </c>
    </row>
    <row r="150" spans="13:13" x14ac:dyDescent="0.35">
      <c r="M150" s="2" t="str">
        <f t="shared" si="4"/>
        <v/>
      </c>
    </row>
    <row r="151" spans="13:13" x14ac:dyDescent="0.35">
      <c r="M151" s="2" t="str">
        <f t="shared" si="4"/>
        <v/>
      </c>
    </row>
    <row r="152" spans="13:13" x14ac:dyDescent="0.35">
      <c r="M152" s="2" t="str">
        <f t="shared" si="4"/>
        <v/>
      </c>
    </row>
    <row r="153" spans="13:13" x14ac:dyDescent="0.35">
      <c r="M153" s="2" t="str">
        <f t="shared" si="4"/>
        <v/>
      </c>
    </row>
    <row r="154" spans="13:13" x14ac:dyDescent="0.35">
      <c r="M154" s="2" t="str">
        <f t="shared" si="4"/>
        <v/>
      </c>
    </row>
    <row r="155" spans="13:13" x14ac:dyDescent="0.35">
      <c r="M155" s="2" t="str">
        <f t="shared" si="4"/>
        <v/>
      </c>
    </row>
    <row r="156" spans="13:13" x14ac:dyDescent="0.35">
      <c r="M156" s="2" t="str">
        <f t="shared" si="4"/>
        <v/>
      </c>
    </row>
    <row r="157" spans="13:13" x14ac:dyDescent="0.35">
      <c r="M157" s="2" t="str">
        <f t="shared" si="4"/>
        <v/>
      </c>
    </row>
    <row r="158" spans="13:13" x14ac:dyDescent="0.35">
      <c r="M158" s="2" t="str">
        <f t="shared" si="4"/>
        <v/>
      </c>
    </row>
    <row r="159" spans="13:13" x14ac:dyDescent="0.35">
      <c r="M159" s="2" t="str">
        <f t="shared" si="4"/>
        <v/>
      </c>
    </row>
    <row r="160" spans="13:13" x14ac:dyDescent="0.35">
      <c r="M160" s="2" t="str">
        <f t="shared" si="4"/>
        <v/>
      </c>
    </row>
    <row r="161" spans="13:13" x14ac:dyDescent="0.35">
      <c r="M161" s="2" t="str">
        <f t="shared" si="4"/>
        <v/>
      </c>
    </row>
    <row r="162" spans="13:13" x14ac:dyDescent="0.35">
      <c r="M162" s="2" t="str">
        <f t="shared" ref="M162:M193" si="5">IF(ISBLANK(B162), "", SUM(G162:L162))</f>
        <v/>
      </c>
    </row>
    <row r="163" spans="13:13" x14ac:dyDescent="0.35">
      <c r="M163" s="2" t="str">
        <f t="shared" si="5"/>
        <v/>
      </c>
    </row>
    <row r="164" spans="13:13" x14ac:dyDescent="0.35">
      <c r="M164" s="2" t="str">
        <f t="shared" si="5"/>
        <v/>
      </c>
    </row>
    <row r="165" spans="13:13" x14ac:dyDescent="0.35">
      <c r="M165" s="2" t="str">
        <f t="shared" si="5"/>
        <v/>
      </c>
    </row>
    <row r="166" spans="13:13" x14ac:dyDescent="0.35">
      <c r="M166" s="2" t="str">
        <f t="shared" si="5"/>
        <v/>
      </c>
    </row>
    <row r="167" spans="13:13" x14ac:dyDescent="0.35">
      <c r="M167" s="2" t="str">
        <f t="shared" si="5"/>
        <v/>
      </c>
    </row>
    <row r="168" spans="13:13" x14ac:dyDescent="0.35">
      <c r="M168" s="2" t="str">
        <f t="shared" si="5"/>
        <v/>
      </c>
    </row>
    <row r="169" spans="13:13" x14ac:dyDescent="0.35">
      <c r="M169" s="2" t="str">
        <f t="shared" si="5"/>
        <v/>
      </c>
    </row>
    <row r="170" spans="13:13" x14ac:dyDescent="0.35">
      <c r="M170" s="2" t="str">
        <f t="shared" si="5"/>
        <v/>
      </c>
    </row>
    <row r="171" spans="13:13" x14ac:dyDescent="0.35">
      <c r="M171" s="2" t="str">
        <f t="shared" si="5"/>
        <v/>
      </c>
    </row>
    <row r="172" spans="13:13" x14ac:dyDescent="0.35">
      <c r="M172" s="2" t="str">
        <f t="shared" si="5"/>
        <v/>
      </c>
    </row>
    <row r="173" spans="13:13" x14ac:dyDescent="0.35">
      <c r="M173" s="2" t="str">
        <f t="shared" si="5"/>
        <v/>
      </c>
    </row>
    <row r="174" spans="13:13" x14ac:dyDescent="0.35">
      <c r="M174" s="2" t="str">
        <f t="shared" si="5"/>
        <v/>
      </c>
    </row>
    <row r="175" spans="13:13" x14ac:dyDescent="0.35">
      <c r="M175" s="2" t="str">
        <f t="shared" si="5"/>
        <v/>
      </c>
    </row>
    <row r="176" spans="13:13" x14ac:dyDescent="0.35">
      <c r="M176" s="2" t="str">
        <f t="shared" si="5"/>
        <v/>
      </c>
    </row>
    <row r="177" spans="13:13" x14ac:dyDescent="0.35">
      <c r="M177" s="2" t="str">
        <f t="shared" si="5"/>
        <v/>
      </c>
    </row>
    <row r="178" spans="13:13" x14ac:dyDescent="0.35">
      <c r="M178" s="2" t="str">
        <f t="shared" si="5"/>
        <v/>
      </c>
    </row>
    <row r="179" spans="13:13" x14ac:dyDescent="0.35">
      <c r="M179" s="2" t="str">
        <f t="shared" si="5"/>
        <v/>
      </c>
    </row>
    <row r="180" spans="13:13" x14ac:dyDescent="0.35">
      <c r="M180" s="2" t="str">
        <f t="shared" si="5"/>
        <v/>
      </c>
    </row>
    <row r="181" spans="13:13" x14ac:dyDescent="0.35">
      <c r="M181" s="2" t="str">
        <f t="shared" si="5"/>
        <v/>
      </c>
    </row>
    <row r="182" spans="13:13" x14ac:dyDescent="0.35">
      <c r="M182" s="2" t="str">
        <f t="shared" si="5"/>
        <v/>
      </c>
    </row>
    <row r="183" spans="13:13" x14ac:dyDescent="0.35">
      <c r="M183" s="2" t="str">
        <f t="shared" si="5"/>
        <v/>
      </c>
    </row>
    <row r="184" spans="13:13" x14ac:dyDescent="0.35">
      <c r="M184" s="2" t="str">
        <f t="shared" si="5"/>
        <v/>
      </c>
    </row>
    <row r="185" spans="13:13" x14ac:dyDescent="0.35">
      <c r="M185" s="2" t="str">
        <f t="shared" si="5"/>
        <v/>
      </c>
    </row>
    <row r="186" spans="13:13" x14ac:dyDescent="0.35">
      <c r="M186" s="2" t="str">
        <f t="shared" si="5"/>
        <v/>
      </c>
    </row>
    <row r="187" spans="13:13" x14ac:dyDescent="0.35">
      <c r="M187" s="2" t="str">
        <f t="shared" si="5"/>
        <v/>
      </c>
    </row>
    <row r="188" spans="13:13" x14ac:dyDescent="0.35">
      <c r="M188" s="2" t="str">
        <f t="shared" si="5"/>
        <v/>
      </c>
    </row>
    <row r="189" spans="13:13" x14ac:dyDescent="0.35">
      <c r="M189" s="2" t="str">
        <f t="shared" si="5"/>
        <v/>
      </c>
    </row>
    <row r="190" spans="13:13" x14ac:dyDescent="0.35">
      <c r="M190" s="2" t="str">
        <f t="shared" si="5"/>
        <v/>
      </c>
    </row>
    <row r="191" spans="13:13" x14ac:dyDescent="0.35">
      <c r="M191" s="2" t="str">
        <f t="shared" si="5"/>
        <v/>
      </c>
    </row>
    <row r="192" spans="13:13" x14ac:dyDescent="0.35">
      <c r="M192" s="2" t="str">
        <f t="shared" si="5"/>
        <v/>
      </c>
    </row>
    <row r="193" spans="13:13" x14ac:dyDescent="0.35">
      <c r="M193" s="2" t="str">
        <f t="shared" si="5"/>
        <v/>
      </c>
    </row>
    <row r="194" spans="13:13" x14ac:dyDescent="0.35">
      <c r="M194" s="2" t="str">
        <f t="shared" ref="M194:M200" si="6">IF(ISBLANK(B194), "", SUM(G194:L194))</f>
        <v/>
      </c>
    </row>
    <row r="195" spans="13:13" x14ac:dyDescent="0.35">
      <c r="M195" s="2" t="str">
        <f t="shared" si="6"/>
        <v/>
      </c>
    </row>
    <row r="196" spans="13:13" x14ac:dyDescent="0.35">
      <c r="M196" s="2" t="str">
        <f t="shared" si="6"/>
        <v/>
      </c>
    </row>
    <row r="197" spans="13:13" x14ac:dyDescent="0.35">
      <c r="M197" s="2" t="str">
        <f t="shared" si="6"/>
        <v/>
      </c>
    </row>
    <row r="198" spans="13:13" x14ac:dyDescent="0.35">
      <c r="M198" s="2" t="str">
        <f t="shared" si="6"/>
        <v/>
      </c>
    </row>
    <row r="199" spans="13:13" x14ac:dyDescent="0.35">
      <c r="M199" s="2" t="str">
        <f t="shared" si="6"/>
        <v/>
      </c>
    </row>
    <row r="200" spans="13:13" x14ac:dyDescent="0.35">
      <c r="M200" s="2" t="str">
        <f t="shared" si="6"/>
        <v/>
      </c>
    </row>
  </sheetData>
  <sheetProtection sheet="1" objects="1" scenarios="1"/>
  <mergeCells count="1">
    <mergeCell ref="O1:P1"/>
  </mergeCells>
  <phoneticPr fontId="18" type="noConversion"/>
  <conditionalFormatting sqref="M2:M1048576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CLOC Summary</vt:lpstr>
      <vt:lpstr>CLOC Data</vt:lpstr>
      <vt:lpstr>Milestone</vt:lpstr>
      <vt:lpstr>Name1</vt:lpstr>
      <vt:lpstr>Name2</vt:lpstr>
      <vt:lpstr>Name3</vt:lpstr>
      <vt:lpstr>Name4</vt:lpstr>
      <vt:lpstr>Name5</vt:lpstr>
      <vt:lpstr>Name6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TayLee Y.</cp:lastModifiedBy>
  <dcterms:created xsi:type="dcterms:W3CDTF">2013-04-28T21:48:42Z</dcterms:created>
  <dcterms:modified xsi:type="dcterms:W3CDTF">2023-02-27T06:56:59Z</dcterms:modified>
</cp:coreProperties>
</file>