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A033F15-AF42-4D69-A1FF-D428E8A2B054}" xr6:coauthVersionLast="47" xr6:coauthVersionMax="47" xr10:uidLastSave="{00000000-0000-0000-0000-000000000000}"/>
  <bookViews>
    <workbookView xWindow="-120" yWindow="-120" windowWidth="24240" windowHeight="13140" tabRatio="771" firstSheet="7" activeTab="18" xr2:uid="{00000000-000D-0000-FFFF-FFFF00000000}"/>
  </bookViews>
  <sheets>
    <sheet name="SOR" sheetId="1" r:id="rId1"/>
    <sheet name="IT" sheetId="3" r:id="rId2"/>
    <sheet name="KARETKA" sheetId="4" r:id="rId3"/>
    <sheet name="BO" sheetId="5" r:id="rId4"/>
    <sheet name="PORODOWA" sheetId="6" r:id="rId5"/>
    <sheet name="101 WW" sheetId="7" r:id="rId6"/>
    <sheet name="102 UM.PIEL" sheetId="8" r:id="rId7"/>
    <sheet name="103 OSCE" sheetId="9" r:id="rId8"/>
    <sheet name="104 UM.CHIR" sheetId="10" r:id="rId9"/>
    <sheet name="105 OSCE" sheetId="11" r:id="rId10"/>
    <sheet name="106 UM.TECH." sheetId="12" r:id="rId11"/>
    <sheet name="201 UM. POŁ." sheetId="13" r:id="rId12"/>
    <sheet name="202 BLS" sheetId="14" r:id="rId13"/>
    <sheet name="204 BLS" sheetId="15" r:id="rId14"/>
    <sheet name="206 UM.KLIN." sheetId="16" r:id="rId15"/>
    <sheet name="100 A" sheetId="17" r:id="rId16"/>
    <sheet name="100 B" sheetId="18" r:id="rId17"/>
    <sheet name="100 C" sheetId="19" r:id="rId18"/>
    <sheet name="100 D" sheetId="20" r:id="rId1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G100" i="12" l="1"/>
  <c r="BG8" i="11"/>
  <c r="BG10" i="11" s="1"/>
  <c r="BG12" i="11" s="1"/>
  <c r="BG14" i="11" s="1"/>
  <c r="BG16" i="11" s="1"/>
  <c r="BG18" i="11" s="1"/>
  <c r="BG20" i="11" s="1"/>
  <c r="BG22" i="11" s="1"/>
  <c r="BG24" i="11" s="1"/>
  <c r="BG26" i="11" s="1"/>
  <c r="BG28" i="11" s="1"/>
  <c r="BG30" i="11" s="1"/>
  <c r="BG32" i="11" s="1"/>
  <c r="BG34" i="11" s="1"/>
  <c r="BG36" i="11" s="1"/>
  <c r="BG38" i="11" s="1"/>
  <c r="BG40" i="11" s="1"/>
  <c r="BG42" i="11" s="1"/>
  <c r="BG44" i="11" s="1"/>
  <c r="BG46" i="11" s="1"/>
  <c r="BG48" i="11" s="1"/>
  <c r="BE98" i="1" l="1"/>
  <c r="B98" i="1"/>
  <c r="BE98" i="3"/>
  <c r="B98" i="3"/>
  <c r="BE98" i="4"/>
  <c r="B98" i="4"/>
  <c r="BE98" i="5"/>
  <c r="B98" i="5"/>
  <c r="BE98" i="6"/>
  <c r="B98" i="6"/>
  <c r="BE98" i="7"/>
  <c r="BE100" i="7" s="1"/>
  <c r="BE102" i="7" s="1"/>
  <c r="BE104" i="7" s="1"/>
  <c r="BE106" i="7" s="1"/>
  <c r="BE108" i="7" s="1"/>
  <c r="BE110" i="7" s="1"/>
  <c r="BE112" i="7" s="1"/>
  <c r="BE114" i="7" s="1"/>
  <c r="BE116" i="7" s="1"/>
  <c r="BE118" i="7" s="1"/>
  <c r="BE120" i="7" s="1"/>
  <c r="BE122" i="7" s="1"/>
  <c r="BE124" i="7" s="1"/>
  <c r="BE126" i="7" s="1"/>
  <c r="BE128" i="7" s="1"/>
  <c r="BE130" i="7" s="1"/>
  <c r="BE132" i="7" s="1"/>
  <c r="BE134" i="7" s="1"/>
  <c r="BE136" i="7" s="1"/>
  <c r="B98" i="7"/>
  <c r="B100" i="7" s="1"/>
  <c r="B102" i="7" s="1"/>
  <c r="B104" i="7" s="1"/>
  <c r="B106" i="7" s="1"/>
  <c r="B108" i="7" s="1"/>
  <c r="B110" i="7" s="1"/>
  <c r="B112" i="7" s="1"/>
  <c r="B114" i="7" s="1"/>
  <c r="B116" i="7" s="1"/>
  <c r="B118" i="7" s="1"/>
  <c r="B120" i="7" s="1"/>
  <c r="B122" i="7" s="1"/>
  <c r="B124" i="7" s="1"/>
  <c r="B126" i="7" s="1"/>
  <c r="B128" i="7" s="1"/>
  <c r="B130" i="7" s="1"/>
  <c r="B132" i="7" s="1"/>
  <c r="B134" i="7" s="1"/>
  <c r="B136" i="7" s="1"/>
  <c r="BE98" i="8"/>
  <c r="B98" i="8"/>
  <c r="BE98" i="9"/>
  <c r="B98" i="9"/>
  <c r="BG98" i="10"/>
  <c r="B98" i="10"/>
  <c r="B100" i="10" s="1"/>
  <c r="B102" i="10" s="1"/>
  <c r="B104" i="10" s="1"/>
  <c r="B106" i="10" s="1"/>
  <c r="B108" i="10" s="1"/>
  <c r="B110" i="10" s="1"/>
  <c r="B112" i="10" s="1"/>
  <c r="B114" i="10" s="1"/>
  <c r="B116" i="10" s="1"/>
  <c r="B118" i="10" s="1"/>
  <c r="B120" i="10" s="1"/>
  <c r="B122" i="10" s="1"/>
  <c r="B124" i="10" s="1"/>
  <c r="B126" i="10" s="1"/>
  <c r="B128" i="10" s="1"/>
  <c r="B130" i="10" s="1"/>
  <c r="B132" i="10" s="1"/>
  <c r="B134" i="10" s="1"/>
  <c r="B136" i="10" s="1"/>
  <c r="BG98" i="11"/>
  <c r="BG100" i="11" s="1"/>
  <c r="BG102" i="11" s="1"/>
  <c r="BG104" i="11" s="1"/>
  <c r="BG106" i="11" s="1"/>
  <c r="BG108" i="11" s="1"/>
  <c r="BG110" i="11" s="1"/>
  <c r="BG112" i="11" s="1"/>
  <c r="BG114" i="11" s="1"/>
  <c r="BG116" i="11" s="1"/>
  <c r="BG118" i="11" s="1"/>
  <c r="BG120" i="11" s="1"/>
  <c r="BG122" i="11" s="1"/>
  <c r="BG124" i="11" s="1"/>
  <c r="BG126" i="11" s="1"/>
  <c r="BG128" i="11" s="1"/>
  <c r="BG130" i="11" s="1"/>
  <c r="BG132" i="11" s="1"/>
  <c r="BG134" i="11" s="1"/>
  <c r="BG136" i="11" s="1"/>
  <c r="B98" i="11"/>
  <c r="B100" i="11" s="1"/>
  <c r="B102" i="11" s="1"/>
  <c r="B104" i="11" s="1"/>
  <c r="B106" i="11" s="1"/>
  <c r="B108" i="11" s="1"/>
  <c r="B110" i="11" s="1"/>
  <c r="B112" i="11" s="1"/>
  <c r="B114" i="11" s="1"/>
  <c r="B116" i="11" s="1"/>
  <c r="B118" i="11" s="1"/>
  <c r="B120" i="11" s="1"/>
  <c r="B122" i="11" s="1"/>
  <c r="B124" i="11" s="1"/>
  <c r="B126" i="11" s="1"/>
  <c r="B128" i="11" s="1"/>
  <c r="B130" i="11" s="1"/>
  <c r="B132" i="11" s="1"/>
  <c r="B134" i="11" s="1"/>
  <c r="B136" i="11" s="1"/>
  <c r="BG98" i="12"/>
  <c r="BG102" i="12" s="1"/>
  <c r="BG104" i="12" s="1"/>
  <c r="BG106" i="12" s="1"/>
  <c r="BG108" i="12" s="1"/>
  <c r="BG110" i="12" s="1"/>
  <c r="BG112" i="12" s="1"/>
  <c r="BG114" i="12" s="1"/>
  <c r="BG116" i="12" s="1"/>
  <c r="BG118" i="12" s="1"/>
  <c r="BG120" i="12" s="1"/>
  <c r="BG122" i="12" s="1"/>
  <c r="BG124" i="12" s="1"/>
  <c r="BG126" i="12" s="1"/>
  <c r="BG128" i="12" s="1"/>
  <c r="BG130" i="12" s="1"/>
  <c r="BG132" i="12" s="1"/>
  <c r="BG134" i="12" s="1"/>
  <c r="BG136" i="12" s="1"/>
  <c r="B98" i="12"/>
  <c r="B100" i="12" s="1"/>
  <c r="B102" i="12" s="1"/>
  <c r="B104" i="12" s="1"/>
  <c r="B106" i="12" s="1"/>
  <c r="B108" i="12" s="1"/>
  <c r="B110" i="12" s="1"/>
  <c r="B112" i="12" s="1"/>
  <c r="B114" i="12" s="1"/>
  <c r="B116" i="12" s="1"/>
  <c r="B118" i="12" s="1"/>
  <c r="B120" i="12" s="1"/>
  <c r="B122" i="12" s="1"/>
  <c r="B124" i="12" s="1"/>
  <c r="B126" i="12" s="1"/>
  <c r="B128" i="12" s="1"/>
  <c r="B130" i="12" s="1"/>
  <c r="B132" i="12" s="1"/>
  <c r="B134" i="12" s="1"/>
  <c r="B136" i="12" s="1"/>
  <c r="BE98" i="13"/>
  <c r="BE100" i="13" s="1"/>
  <c r="BE102" i="13" s="1"/>
  <c r="BE104" i="13" s="1"/>
  <c r="BE106" i="13" s="1"/>
  <c r="BE108" i="13" s="1"/>
  <c r="BE110" i="13" s="1"/>
  <c r="BE112" i="13" s="1"/>
  <c r="BE114" i="13" s="1"/>
  <c r="BE116" i="13" s="1"/>
  <c r="BE118" i="13" s="1"/>
  <c r="BE120" i="13" s="1"/>
  <c r="BE122" i="13" s="1"/>
  <c r="BE124" i="13" s="1"/>
  <c r="BE126" i="13" s="1"/>
  <c r="BE128" i="13" s="1"/>
  <c r="BE130" i="13" s="1"/>
  <c r="BE132" i="13" s="1"/>
  <c r="BE134" i="13" s="1"/>
  <c r="BE136" i="13" s="1"/>
  <c r="B98" i="13"/>
  <c r="B100" i="13" s="1"/>
  <c r="B102" i="13" s="1"/>
  <c r="B104" i="13" s="1"/>
  <c r="B106" i="13" s="1"/>
  <c r="B108" i="13" s="1"/>
  <c r="B110" i="13" s="1"/>
  <c r="B112" i="13" s="1"/>
  <c r="B114" i="13" s="1"/>
  <c r="B116" i="13" s="1"/>
  <c r="BG98" i="14"/>
  <c r="B98" i="14"/>
  <c r="BG54" i="15"/>
  <c r="BG56" i="15" s="1"/>
  <c r="BG58" i="15" s="1"/>
  <c r="BG60" i="15" s="1"/>
  <c r="BG62" i="15" s="1"/>
  <c r="BG64" i="15" s="1"/>
  <c r="BG66" i="15" s="1"/>
  <c r="BG68" i="15" s="1"/>
  <c r="BG70" i="15" s="1"/>
  <c r="BG72" i="15" s="1"/>
  <c r="BG74" i="15" s="1"/>
  <c r="BG76" i="15" s="1"/>
  <c r="BG78" i="15" s="1"/>
  <c r="BG80" i="15" s="1"/>
  <c r="BG82" i="15" s="1"/>
  <c r="BG84" i="15" s="1"/>
  <c r="BG86" i="15" s="1"/>
  <c r="BG88" i="15" s="1"/>
  <c r="BG90" i="15" s="1"/>
  <c r="BG92" i="15" s="1"/>
  <c r="B54" i="15"/>
  <c r="B56" i="15" s="1"/>
  <c r="B58" i="15" s="1"/>
  <c r="B60" i="15" s="1"/>
  <c r="B62" i="15" s="1"/>
  <c r="B64" i="15" s="1"/>
  <c r="B66" i="15" s="1"/>
  <c r="B68" i="15" s="1"/>
  <c r="B70" i="15" s="1"/>
  <c r="B72" i="15" s="1"/>
  <c r="B74" i="15" s="1"/>
  <c r="B76" i="15" s="1"/>
  <c r="B78" i="15" s="1"/>
  <c r="B80" i="15" s="1"/>
  <c r="B82" i="15" s="1"/>
  <c r="B84" i="15" s="1"/>
  <c r="B86" i="15" s="1"/>
  <c r="B88" i="15" s="1"/>
  <c r="B90" i="15" s="1"/>
  <c r="B92" i="15" s="1"/>
  <c r="BG54" i="14"/>
  <c r="B54" i="14"/>
  <c r="B56" i="14" s="1"/>
  <c r="B58" i="14" s="1"/>
  <c r="B60" i="14" s="1"/>
  <c r="B62" i="14" s="1"/>
  <c r="B64" i="14" s="1"/>
  <c r="B66" i="14" s="1"/>
  <c r="B68" i="14" s="1"/>
  <c r="B70" i="14" s="1"/>
  <c r="B72" i="14" s="1"/>
  <c r="B74" i="14" s="1"/>
  <c r="B76" i="14" s="1"/>
  <c r="B78" i="14" s="1"/>
  <c r="B80" i="14" s="1"/>
  <c r="B82" i="14" s="1"/>
  <c r="B84" i="14" s="1"/>
  <c r="B86" i="14" s="1"/>
  <c r="B88" i="14" s="1"/>
  <c r="B90" i="14" s="1"/>
  <c r="B92" i="14" s="1"/>
  <c r="BE54" i="13"/>
  <c r="BE56" i="13" s="1"/>
  <c r="BE58" i="13" s="1"/>
  <c r="BE60" i="13" s="1"/>
  <c r="BE62" i="13" s="1"/>
  <c r="BE64" i="13" s="1"/>
  <c r="BE66" i="13" s="1"/>
  <c r="BE68" i="13" s="1"/>
  <c r="BE70" i="13" s="1"/>
  <c r="BE72" i="13" s="1"/>
  <c r="BE74" i="13" s="1"/>
  <c r="BE76" i="13" s="1"/>
  <c r="BE78" i="13" s="1"/>
  <c r="BE80" i="13" s="1"/>
  <c r="BE82" i="13" s="1"/>
  <c r="BE84" i="13" s="1"/>
  <c r="BE86" i="13" s="1"/>
  <c r="BE88" i="13" s="1"/>
  <c r="BE90" i="13" s="1"/>
  <c r="BE92" i="13" s="1"/>
  <c r="B54" i="13"/>
  <c r="B56" i="13" s="1"/>
  <c r="B58" i="13" s="1"/>
  <c r="B60" i="13" s="1"/>
  <c r="B62" i="13" s="1"/>
  <c r="B64" i="13" s="1"/>
  <c r="B66" i="13" s="1"/>
  <c r="B68" i="13" s="1"/>
  <c r="B70" i="13" s="1"/>
  <c r="B72" i="13" s="1"/>
  <c r="B74" i="13" s="1"/>
  <c r="B76" i="13" s="1"/>
  <c r="B78" i="13" s="1"/>
  <c r="B80" i="13" s="1"/>
  <c r="B82" i="13" s="1"/>
  <c r="B84" i="13" s="1"/>
  <c r="B86" i="13" s="1"/>
  <c r="B88" i="13" s="1"/>
  <c r="B90" i="13" s="1"/>
  <c r="B92" i="13" s="1"/>
  <c r="BG54" i="12"/>
  <c r="BG56" i="12" s="1"/>
  <c r="BG58" i="12" s="1"/>
  <c r="BG60" i="12" s="1"/>
  <c r="BG62" i="12" s="1"/>
  <c r="BG64" i="12" s="1"/>
  <c r="BG66" i="12" s="1"/>
  <c r="BG68" i="12" s="1"/>
  <c r="BG70" i="12" s="1"/>
  <c r="BG72" i="12" s="1"/>
  <c r="BG74" i="12" s="1"/>
  <c r="BG76" i="12" s="1"/>
  <c r="BG78" i="12" s="1"/>
  <c r="BG80" i="12" s="1"/>
  <c r="BG82" i="12" s="1"/>
  <c r="BG84" i="12" s="1"/>
  <c r="BG86" i="12" s="1"/>
  <c r="BG88" i="12" s="1"/>
  <c r="BG90" i="12" s="1"/>
  <c r="BG92" i="12" s="1"/>
  <c r="B54" i="12"/>
  <c r="B56" i="12" s="1"/>
  <c r="B58" i="12" s="1"/>
  <c r="B60" i="12" s="1"/>
  <c r="B62" i="12" s="1"/>
  <c r="B64" i="12" s="1"/>
  <c r="B66" i="12" s="1"/>
  <c r="B68" i="12" s="1"/>
  <c r="B70" i="12" s="1"/>
  <c r="B72" i="12" s="1"/>
  <c r="B74" i="12" s="1"/>
  <c r="B76" i="12" s="1"/>
  <c r="B78" i="12" s="1"/>
  <c r="B80" i="12" s="1"/>
  <c r="B82" i="12" s="1"/>
  <c r="B84" i="12" s="1"/>
  <c r="B86" i="12" s="1"/>
  <c r="B88" i="12" s="1"/>
  <c r="B90" i="12" s="1"/>
  <c r="B92" i="12" s="1"/>
  <c r="BG54" i="11"/>
  <c r="BG56" i="11" s="1"/>
  <c r="BG58" i="11" s="1"/>
  <c r="B54" i="11"/>
  <c r="B56" i="11" s="1"/>
  <c r="B58" i="11" s="1"/>
  <c r="B60" i="11" s="1"/>
  <c r="B62" i="11" s="1"/>
  <c r="B64" i="11" s="1"/>
  <c r="B66" i="11" s="1"/>
  <c r="B68" i="11" s="1"/>
  <c r="B70" i="11" s="1"/>
  <c r="B72" i="11" s="1"/>
  <c r="B74" i="11" s="1"/>
  <c r="B76" i="11" s="1"/>
  <c r="B78" i="11" s="1"/>
  <c r="B80" i="11" s="1"/>
  <c r="B82" i="11" s="1"/>
  <c r="B84" i="11" s="1"/>
  <c r="B86" i="11" s="1"/>
  <c r="B88" i="11" s="1"/>
  <c r="B90" i="11" s="1"/>
  <c r="B92" i="11" s="1"/>
  <c r="BG54" i="10"/>
  <c r="B54" i="10"/>
  <c r="BE54" i="9"/>
  <c r="BE56" i="9" s="1"/>
  <c r="BE58" i="9" s="1"/>
  <c r="BE60" i="9" s="1"/>
  <c r="BE62" i="9" s="1"/>
  <c r="BE64" i="9" s="1"/>
  <c r="BE66" i="9" s="1"/>
  <c r="BE68" i="9" s="1"/>
  <c r="BE70" i="9" s="1"/>
  <c r="BE72" i="9" s="1"/>
  <c r="BE74" i="9" s="1"/>
  <c r="BE76" i="9" s="1"/>
  <c r="BE78" i="9" s="1"/>
  <c r="BE80" i="9" s="1"/>
  <c r="BE82" i="9" s="1"/>
  <c r="BE84" i="9" s="1"/>
  <c r="BE86" i="9" s="1"/>
  <c r="BE88" i="9" s="1"/>
  <c r="BE90" i="9" s="1"/>
  <c r="BE92" i="9" s="1"/>
  <c r="B54" i="9"/>
  <c r="B56" i="9" s="1"/>
  <c r="B58" i="9" s="1"/>
  <c r="B60" i="9" s="1"/>
  <c r="B62" i="9" s="1"/>
  <c r="B64" i="9" s="1"/>
  <c r="B66" i="9" s="1"/>
  <c r="B68" i="9" s="1"/>
  <c r="B70" i="9" s="1"/>
  <c r="B72" i="9" s="1"/>
  <c r="B74" i="9" s="1"/>
  <c r="B76" i="9" s="1"/>
  <c r="B78" i="9" s="1"/>
  <c r="B80" i="9" s="1"/>
  <c r="B82" i="9" s="1"/>
  <c r="B84" i="9" s="1"/>
  <c r="B86" i="9" s="1"/>
  <c r="B88" i="9" s="1"/>
  <c r="B90" i="9" s="1"/>
  <c r="B92" i="9" s="1"/>
  <c r="BE54" i="8"/>
  <c r="B54" i="8"/>
  <c r="B56" i="8" s="1"/>
  <c r="B58" i="8" s="1"/>
  <c r="B60" i="8" s="1"/>
  <c r="B62" i="8" s="1"/>
  <c r="B64" i="8" s="1"/>
  <c r="B66" i="8" s="1"/>
  <c r="B68" i="8" s="1"/>
  <c r="B70" i="8" s="1"/>
  <c r="B72" i="8" s="1"/>
  <c r="B74" i="8" s="1"/>
  <c r="B76" i="8" s="1"/>
  <c r="B78" i="8" s="1"/>
  <c r="B80" i="8" s="1"/>
  <c r="B82" i="8" s="1"/>
  <c r="B84" i="8" s="1"/>
  <c r="B86" i="8" s="1"/>
  <c r="B88" i="8" s="1"/>
  <c r="B90" i="8" s="1"/>
  <c r="B92" i="8" s="1"/>
  <c r="BE54" i="7"/>
  <c r="BE56" i="7" s="1"/>
  <c r="BE58" i="7" s="1"/>
  <c r="BE60" i="7" s="1"/>
  <c r="BE62" i="7" s="1"/>
  <c r="BE64" i="7" s="1"/>
  <c r="BE66" i="7" s="1"/>
  <c r="BE68" i="7" s="1"/>
  <c r="BE70" i="7" s="1"/>
  <c r="BE72" i="7" s="1"/>
  <c r="BE74" i="7" s="1"/>
  <c r="BE76" i="7" s="1"/>
  <c r="BE78" i="7" s="1"/>
  <c r="BE80" i="7" s="1"/>
  <c r="BE82" i="7" s="1"/>
  <c r="BE84" i="7" s="1"/>
  <c r="BE86" i="7" s="1"/>
  <c r="BE88" i="7" s="1"/>
  <c r="BE90" i="7" s="1"/>
  <c r="BE92" i="7" s="1"/>
  <c r="B54" i="7"/>
  <c r="B56" i="7" s="1"/>
  <c r="B58" i="7" s="1"/>
  <c r="B60" i="7" s="1"/>
  <c r="B62" i="7" s="1"/>
  <c r="B64" i="7" s="1"/>
  <c r="B66" i="7" s="1"/>
  <c r="B68" i="7" s="1"/>
  <c r="B70" i="7" s="1"/>
  <c r="B72" i="7" s="1"/>
  <c r="B74" i="7" s="1"/>
  <c r="B76" i="7" s="1"/>
  <c r="B78" i="7" s="1"/>
  <c r="B80" i="7" s="1"/>
  <c r="B82" i="7" s="1"/>
  <c r="B84" i="7" s="1"/>
  <c r="B86" i="7" s="1"/>
  <c r="B88" i="7" s="1"/>
  <c r="B90" i="7" s="1"/>
  <c r="B92" i="7" s="1"/>
  <c r="BE54" i="6"/>
  <c r="B54" i="6"/>
  <c r="BE54" i="5"/>
  <c r="B54" i="5"/>
  <c r="BE54" i="4"/>
  <c r="B54" i="4"/>
  <c r="BE54" i="3"/>
  <c r="B54" i="3"/>
  <c r="BE186" i="20"/>
  <c r="BE188" i="20" s="1"/>
  <c r="BE190" i="20" s="1"/>
  <c r="BE192" i="20" s="1"/>
  <c r="BE194" i="20" s="1"/>
  <c r="B186" i="20"/>
  <c r="B188" i="20" s="1"/>
  <c r="B190" i="20" s="1"/>
  <c r="B192" i="20" s="1"/>
  <c r="B194" i="20" s="1"/>
  <c r="B196" i="20" s="1"/>
  <c r="B198" i="20" s="1"/>
  <c r="B200" i="20" s="1"/>
  <c r="B202" i="20" s="1"/>
  <c r="B204" i="20" s="1"/>
  <c r="B206" i="20" s="1"/>
  <c r="B208" i="20" s="1"/>
  <c r="B210" i="20" s="1"/>
  <c r="B212" i="20" s="1"/>
  <c r="B214" i="20" s="1"/>
  <c r="B216" i="20" s="1"/>
  <c r="B218" i="20" s="1"/>
  <c r="B220" i="20" s="1"/>
  <c r="B222" i="20" s="1"/>
  <c r="B224" i="20" s="1"/>
  <c r="B226" i="20" s="1"/>
  <c r="BE142" i="20"/>
  <c r="BE144" i="20" s="1"/>
  <c r="BE146" i="20" s="1"/>
  <c r="BE148" i="20" s="1"/>
  <c r="BE150" i="20" s="1"/>
  <c r="BE152" i="20" s="1"/>
  <c r="BE154" i="20" s="1"/>
  <c r="BE156" i="20" s="1"/>
  <c r="BE158" i="20" s="1"/>
  <c r="BE160" i="20" s="1"/>
  <c r="BE162" i="20" s="1"/>
  <c r="BE164" i="20" s="1"/>
  <c r="BE166" i="20" s="1"/>
  <c r="BE168" i="20" s="1"/>
  <c r="BE170" i="20" s="1"/>
  <c r="BE172" i="20" s="1"/>
  <c r="BE174" i="20" s="1"/>
  <c r="BE176" i="20" s="1"/>
  <c r="BE178" i="20" s="1"/>
  <c r="BE180" i="20" s="1"/>
  <c r="B142" i="20"/>
  <c r="B144" i="20" s="1"/>
  <c r="B146" i="20" s="1"/>
  <c r="B148" i="20" s="1"/>
  <c r="B150" i="20" s="1"/>
  <c r="B152" i="20" s="1"/>
  <c r="B154" i="20" s="1"/>
  <c r="B156" i="20" s="1"/>
  <c r="B158" i="20" s="1"/>
  <c r="B160" i="20" s="1"/>
  <c r="B162" i="20" s="1"/>
  <c r="B164" i="20" s="1"/>
  <c r="B166" i="20" s="1"/>
  <c r="B168" i="20" s="1"/>
  <c r="B170" i="20" s="1"/>
  <c r="B172" i="20" s="1"/>
  <c r="B174" i="20" s="1"/>
  <c r="B176" i="20" s="1"/>
  <c r="B178" i="20" s="1"/>
  <c r="B180" i="20" s="1"/>
  <c r="BE98" i="20"/>
  <c r="BE100" i="20" s="1"/>
  <c r="BE102" i="20" s="1"/>
  <c r="BE104" i="20" s="1"/>
  <c r="BE106" i="20" s="1"/>
  <c r="BE108" i="20" s="1"/>
  <c r="BE110" i="20" s="1"/>
  <c r="BE112" i="20" s="1"/>
  <c r="BE114" i="20" s="1"/>
  <c r="BE116" i="20" s="1"/>
  <c r="BE118" i="20" s="1"/>
  <c r="BE120" i="20" s="1"/>
  <c r="BE122" i="20" s="1"/>
  <c r="BE124" i="20" s="1"/>
  <c r="BE126" i="20" s="1"/>
  <c r="BE128" i="20" s="1"/>
  <c r="BE130" i="20" s="1"/>
  <c r="BE132" i="20" s="1"/>
  <c r="BE134" i="20" s="1"/>
  <c r="BE136" i="20" s="1"/>
  <c r="B98" i="20"/>
  <c r="B100" i="20" s="1"/>
  <c r="B102" i="20" s="1"/>
  <c r="B104" i="20" s="1"/>
  <c r="B106" i="20" s="1"/>
  <c r="B108" i="20" s="1"/>
  <c r="B110" i="20" s="1"/>
  <c r="B112" i="20" s="1"/>
  <c r="B114" i="20" s="1"/>
  <c r="B116" i="20" s="1"/>
  <c r="B118" i="20" s="1"/>
  <c r="B120" i="20" s="1"/>
  <c r="B122" i="20" s="1"/>
  <c r="B124" i="20" s="1"/>
  <c r="B126" i="20" s="1"/>
  <c r="B128" i="20" s="1"/>
  <c r="B130" i="20" s="1"/>
  <c r="B132" i="20" s="1"/>
  <c r="B134" i="20" s="1"/>
  <c r="B136" i="20" s="1"/>
  <c r="BE54" i="20"/>
  <c r="BE56" i="20" s="1"/>
  <c r="BE58" i="20" s="1"/>
  <c r="BE60" i="20" s="1"/>
  <c r="BE62" i="20" s="1"/>
  <c r="BE64" i="20" s="1"/>
  <c r="BE66" i="20" s="1"/>
  <c r="BE68" i="20" s="1"/>
  <c r="BE70" i="20" s="1"/>
  <c r="BE72" i="20" s="1"/>
  <c r="BE74" i="20" s="1"/>
  <c r="BE76" i="20" s="1"/>
  <c r="BE78" i="20" s="1"/>
  <c r="BE80" i="20" s="1"/>
  <c r="BE82" i="20" s="1"/>
  <c r="BE84" i="20" s="1"/>
  <c r="BE86" i="20" s="1"/>
  <c r="BE88" i="20" s="1"/>
  <c r="BE90" i="20" s="1"/>
  <c r="BE92" i="20" s="1"/>
  <c r="B54" i="20"/>
  <c r="B56" i="20" s="1"/>
  <c r="B58" i="20" s="1"/>
  <c r="B60" i="20" s="1"/>
  <c r="B62" i="20" s="1"/>
  <c r="B64" i="20" s="1"/>
  <c r="B66" i="20" s="1"/>
  <c r="B68" i="20" s="1"/>
  <c r="B70" i="20" s="1"/>
  <c r="B72" i="20" s="1"/>
  <c r="B74" i="20" s="1"/>
  <c r="B76" i="20" s="1"/>
  <c r="B78" i="20" s="1"/>
  <c r="B80" i="20" s="1"/>
  <c r="B82" i="20" s="1"/>
  <c r="B84" i="20" s="1"/>
  <c r="B86" i="20" s="1"/>
  <c r="B88" i="20" s="1"/>
  <c r="B90" i="20" s="1"/>
  <c r="B92" i="20" s="1"/>
  <c r="BE8" i="20"/>
  <c r="BE10" i="20" s="1"/>
  <c r="BE12" i="20" s="1"/>
  <c r="BE14" i="20" s="1"/>
  <c r="BE16" i="20" s="1"/>
  <c r="BE18" i="20" s="1"/>
  <c r="BE20" i="20" s="1"/>
  <c r="BE22" i="20" s="1"/>
  <c r="BE24" i="20" s="1"/>
  <c r="BE26" i="20" s="1"/>
  <c r="BE28" i="20" s="1"/>
  <c r="BE30" i="20" s="1"/>
  <c r="BE32" i="20" s="1"/>
  <c r="BE34" i="20" s="1"/>
  <c r="BE36" i="20" s="1"/>
  <c r="BE38" i="20" s="1"/>
  <c r="BE40" i="20" s="1"/>
  <c r="BE42" i="20" s="1"/>
  <c r="BE44" i="20" s="1"/>
  <c r="BE46" i="20" s="1"/>
  <c r="BE48" i="20" s="1"/>
  <c r="B8" i="20"/>
  <c r="B10" i="20" s="1"/>
  <c r="B12" i="20" s="1"/>
  <c r="B14" i="20" s="1"/>
  <c r="B16" i="20" s="1"/>
  <c r="B18" i="20" s="1"/>
  <c r="B20" i="20" s="1"/>
  <c r="B22" i="20" s="1"/>
  <c r="B24" i="20" s="1"/>
  <c r="B26" i="20" s="1"/>
  <c r="B28" i="20" s="1"/>
  <c r="B30" i="20" s="1"/>
  <c r="B32" i="20" s="1"/>
  <c r="B34" i="20" s="1"/>
  <c r="B36" i="20" s="1"/>
  <c r="B38" i="20" s="1"/>
  <c r="B40" i="20" s="1"/>
  <c r="B42" i="20" s="1"/>
  <c r="B44" i="20" s="1"/>
  <c r="B46" i="20" s="1"/>
  <c r="B48" i="20" s="1"/>
  <c r="BE186" i="19"/>
  <c r="BE188" i="19" s="1"/>
  <c r="BE190" i="19" s="1"/>
  <c r="BE192" i="19" s="1"/>
  <c r="BE194" i="19" s="1"/>
  <c r="BE196" i="19" s="1"/>
  <c r="BE198" i="19" s="1"/>
  <c r="BE200" i="19" s="1"/>
  <c r="BE202" i="19" s="1"/>
  <c r="BE204" i="19" s="1"/>
  <c r="BE206" i="19" s="1"/>
  <c r="BE208" i="19" s="1"/>
  <c r="BE210" i="19" s="1"/>
  <c r="BE212" i="19" s="1"/>
  <c r="BE214" i="19" s="1"/>
  <c r="BE216" i="19" s="1"/>
  <c r="BE218" i="19" s="1"/>
  <c r="BE220" i="19" s="1"/>
  <c r="BE222" i="19" s="1"/>
  <c r="BE224" i="19" s="1"/>
  <c r="BE226" i="19" s="1"/>
  <c r="B186" i="19"/>
  <c r="B188" i="19" s="1"/>
  <c r="B190" i="19" s="1"/>
  <c r="B192" i="19" s="1"/>
  <c r="B194" i="19" s="1"/>
  <c r="B196" i="19" s="1"/>
  <c r="B198" i="19" s="1"/>
  <c r="B200" i="19" s="1"/>
  <c r="B202" i="19" s="1"/>
  <c r="B204" i="19" s="1"/>
  <c r="B206" i="19" s="1"/>
  <c r="B208" i="19" s="1"/>
  <c r="B210" i="19" s="1"/>
  <c r="B212" i="19" s="1"/>
  <c r="B214" i="19" s="1"/>
  <c r="B216" i="19" s="1"/>
  <c r="B218" i="19" s="1"/>
  <c r="B220" i="19" s="1"/>
  <c r="B222" i="19" s="1"/>
  <c r="B224" i="19" s="1"/>
  <c r="B226" i="19" s="1"/>
  <c r="BE142" i="19"/>
  <c r="BE144" i="19" s="1"/>
  <c r="BE146" i="19" s="1"/>
  <c r="BE148" i="19" s="1"/>
  <c r="BE150" i="19" s="1"/>
  <c r="BE152" i="19" s="1"/>
  <c r="BE154" i="19" s="1"/>
  <c r="BE156" i="19" s="1"/>
  <c r="BE158" i="19" s="1"/>
  <c r="B142" i="19"/>
  <c r="B144" i="19" s="1"/>
  <c r="B146" i="19" s="1"/>
  <c r="B148" i="19" s="1"/>
  <c r="B150" i="19" s="1"/>
  <c r="B152" i="19" s="1"/>
  <c r="B154" i="19" s="1"/>
  <c r="B156" i="19" s="1"/>
  <c r="B158" i="19" s="1"/>
  <c r="B160" i="19" s="1"/>
  <c r="B162" i="19" s="1"/>
  <c r="B164" i="19" s="1"/>
  <c r="B166" i="19" s="1"/>
  <c r="B168" i="19" s="1"/>
  <c r="B170" i="19" s="1"/>
  <c r="B172" i="19" s="1"/>
  <c r="B174" i="19" s="1"/>
  <c r="B176" i="19" s="1"/>
  <c r="B178" i="19" s="1"/>
  <c r="B180" i="19" s="1"/>
  <c r="BE98" i="19"/>
  <c r="B98" i="19"/>
  <c r="B100" i="19" s="1"/>
  <c r="B102" i="19" s="1"/>
  <c r="B104" i="19" s="1"/>
  <c r="B106" i="19" s="1"/>
  <c r="B108" i="19" s="1"/>
  <c r="B110" i="19" s="1"/>
  <c r="B112" i="19" s="1"/>
  <c r="B114" i="19" s="1"/>
  <c r="B116" i="19" s="1"/>
  <c r="B118" i="19" s="1"/>
  <c r="B120" i="19" s="1"/>
  <c r="B122" i="19" s="1"/>
  <c r="B124" i="19" s="1"/>
  <c r="B126" i="19" s="1"/>
  <c r="B128" i="19" s="1"/>
  <c r="B130" i="19" s="1"/>
  <c r="B132" i="19" s="1"/>
  <c r="B134" i="19" s="1"/>
  <c r="B136" i="19" s="1"/>
  <c r="BE54" i="19"/>
  <c r="BE56" i="19" s="1"/>
  <c r="BE58" i="19" s="1"/>
  <c r="BE60" i="19" s="1"/>
  <c r="BE62" i="19" s="1"/>
  <c r="BE64" i="19" s="1"/>
  <c r="BE66" i="19" s="1"/>
  <c r="BE68" i="19" s="1"/>
  <c r="BE70" i="19" s="1"/>
  <c r="BE72" i="19" s="1"/>
  <c r="BE74" i="19" s="1"/>
  <c r="BE76" i="19" s="1"/>
  <c r="BE78" i="19" s="1"/>
  <c r="BE80" i="19" s="1"/>
  <c r="BE82" i="19" s="1"/>
  <c r="BE84" i="19" s="1"/>
  <c r="BE86" i="19" s="1"/>
  <c r="BE88" i="19" s="1"/>
  <c r="BE90" i="19" s="1"/>
  <c r="BE92" i="19" s="1"/>
  <c r="B54" i="19"/>
  <c r="B56" i="19" s="1"/>
  <c r="B58" i="19" s="1"/>
  <c r="B60" i="19" s="1"/>
  <c r="B62" i="19" s="1"/>
  <c r="B64" i="19" s="1"/>
  <c r="B66" i="19" s="1"/>
  <c r="B68" i="19" s="1"/>
  <c r="B70" i="19" s="1"/>
  <c r="B72" i="19" s="1"/>
  <c r="B74" i="19" s="1"/>
  <c r="B76" i="19" s="1"/>
  <c r="B78" i="19" s="1"/>
  <c r="B80" i="19" s="1"/>
  <c r="B82" i="19" s="1"/>
  <c r="B84" i="19" s="1"/>
  <c r="B86" i="19" s="1"/>
  <c r="B88" i="19" s="1"/>
  <c r="B90" i="19" s="1"/>
  <c r="B92" i="19" s="1"/>
  <c r="BE8" i="19"/>
  <c r="BE10" i="19" s="1"/>
  <c r="BE12" i="19" s="1"/>
  <c r="BE14" i="19" s="1"/>
  <c r="BE16" i="19" s="1"/>
  <c r="BE18" i="19" s="1"/>
  <c r="BE20" i="19" s="1"/>
  <c r="BE22" i="19" s="1"/>
  <c r="B8" i="19"/>
  <c r="B10" i="19" s="1"/>
  <c r="B12" i="19" s="1"/>
  <c r="B14" i="19" s="1"/>
  <c r="B16" i="19" s="1"/>
  <c r="B18" i="19" s="1"/>
  <c r="B20" i="19" s="1"/>
  <c r="B22" i="19" s="1"/>
  <c r="B24" i="19" s="1"/>
  <c r="B26" i="19" s="1"/>
  <c r="B28" i="19" s="1"/>
  <c r="B30" i="19" s="1"/>
  <c r="B32" i="19" s="1"/>
  <c r="B34" i="19" s="1"/>
  <c r="B36" i="19" s="1"/>
  <c r="B38" i="19" s="1"/>
  <c r="B40" i="19" s="1"/>
  <c r="B42" i="19" s="1"/>
  <c r="B44" i="19" s="1"/>
  <c r="B46" i="19" s="1"/>
  <c r="B48" i="19" s="1"/>
  <c r="BE186" i="18"/>
  <c r="BE188" i="18" s="1"/>
  <c r="BE190" i="18" s="1"/>
  <c r="BE192" i="18" s="1"/>
  <c r="BE194" i="18" s="1"/>
  <c r="BE196" i="18" s="1"/>
  <c r="BE198" i="18" s="1"/>
  <c r="BE200" i="18" s="1"/>
  <c r="BE202" i="18" s="1"/>
  <c r="BE204" i="18" s="1"/>
  <c r="BE206" i="18" s="1"/>
  <c r="BE208" i="18" s="1"/>
  <c r="BE212" i="18" s="1"/>
  <c r="BE214" i="18" s="1"/>
  <c r="BE216" i="18" s="1"/>
  <c r="BE218" i="18" s="1"/>
  <c r="BE220" i="18" s="1"/>
  <c r="BE222" i="18" s="1"/>
  <c r="BE224" i="18" s="1"/>
  <c r="BE226" i="18" s="1"/>
  <c r="B186" i="18"/>
  <c r="B188" i="18" s="1"/>
  <c r="B190" i="18" s="1"/>
  <c r="B192" i="18" s="1"/>
  <c r="B194" i="18" s="1"/>
  <c r="B196" i="18" s="1"/>
  <c r="B198" i="18" s="1"/>
  <c r="B200" i="18" s="1"/>
  <c r="B202" i="18" s="1"/>
  <c r="B204" i="18" s="1"/>
  <c r="B206" i="18" s="1"/>
  <c r="B208" i="18" s="1"/>
  <c r="B210" i="18" s="1"/>
  <c r="B212" i="18" s="1"/>
  <c r="B214" i="18" s="1"/>
  <c r="B216" i="18" s="1"/>
  <c r="B218" i="18" s="1"/>
  <c r="B220" i="18" s="1"/>
  <c r="B222" i="18" s="1"/>
  <c r="B224" i="18" s="1"/>
  <c r="B226" i="18" s="1"/>
  <c r="BE142" i="18"/>
  <c r="BE144" i="18" s="1"/>
  <c r="BE146" i="18" s="1"/>
  <c r="BE148" i="18" s="1"/>
  <c r="BE150" i="18" s="1"/>
  <c r="BE152" i="18" s="1"/>
  <c r="BE154" i="18" s="1"/>
  <c r="BE156" i="18" s="1"/>
  <c r="BE158" i="18" s="1"/>
  <c r="BE160" i="18" s="1"/>
  <c r="BE162" i="18" s="1"/>
  <c r="BE164" i="18" s="1"/>
  <c r="BE166" i="18" s="1"/>
  <c r="BE168" i="18" s="1"/>
  <c r="BE170" i="18" s="1"/>
  <c r="BE172" i="18" s="1"/>
  <c r="BE174" i="18" s="1"/>
  <c r="BE176" i="18" s="1"/>
  <c r="BE178" i="18" s="1"/>
  <c r="BE180" i="18" s="1"/>
  <c r="B142" i="18"/>
  <c r="B144" i="18" s="1"/>
  <c r="B146" i="18" s="1"/>
  <c r="B148" i="18" s="1"/>
  <c r="B150" i="18" s="1"/>
  <c r="B152" i="18" s="1"/>
  <c r="B154" i="18" s="1"/>
  <c r="B156" i="18" s="1"/>
  <c r="B158" i="18" s="1"/>
  <c r="B160" i="18" s="1"/>
  <c r="B162" i="18" s="1"/>
  <c r="B164" i="18" s="1"/>
  <c r="B166" i="18" s="1"/>
  <c r="B168" i="18" s="1"/>
  <c r="B170" i="18" s="1"/>
  <c r="B172" i="18" s="1"/>
  <c r="B174" i="18" s="1"/>
  <c r="B176" i="18" s="1"/>
  <c r="B178" i="18" s="1"/>
  <c r="B180" i="18" s="1"/>
  <c r="BE98" i="18"/>
  <c r="BE100" i="18" s="1"/>
  <c r="BE102" i="18" s="1"/>
  <c r="BE104" i="18" s="1"/>
  <c r="BE106" i="18" s="1"/>
  <c r="BE108" i="18" s="1"/>
  <c r="BE110" i="18" s="1"/>
  <c r="BE112" i="18" s="1"/>
  <c r="BE114" i="18" s="1"/>
  <c r="BE116" i="18" s="1"/>
  <c r="BE118" i="18" s="1"/>
  <c r="BE120" i="18" s="1"/>
  <c r="BE122" i="18" s="1"/>
  <c r="BE124" i="18" s="1"/>
  <c r="BE126" i="18" s="1"/>
  <c r="BE128" i="18" s="1"/>
  <c r="BE130" i="18" s="1"/>
  <c r="BE132" i="18" s="1"/>
  <c r="BE134" i="18" s="1"/>
  <c r="BE136" i="18" s="1"/>
  <c r="B98" i="18"/>
  <c r="B100" i="18" s="1"/>
  <c r="B102" i="18" s="1"/>
  <c r="B104" i="18" s="1"/>
  <c r="B106" i="18" s="1"/>
  <c r="B108" i="18" s="1"/>
  <c r="B110" i="18" s="1"/>
  <c r="B112" i="18" s="1"/>
  <c r="B114" i="18" s="1"/>
  <c r="B116" i="18" s="1"/>
  <c r="B118" i="18" s="1"/>
  <c r="B120" i="18" s="1"/>
  <c r="B122" i="18" s="1"/>
  <c r="B124" i="18" s="1"/>
  <c r="B126" i="18" s="1"/>
  <c r="B128" i="18" s="1"/>
  <c r="B130" i="18" s="1"/>
  <c r="B132" i="18" s="1"/>
  <c r="B134" i="18" s="1"/>
  <c r="B136" i="18" s="1"/>
  <c r="BE54" i="18"/>
  <c r="BE56" i="18" s="1"/>
  <c r="BE58" i="18" s="1"/>
  <c r="BE60" i="18" s="1"/>
  <c r="BE62" i="18" s="1"/>
  <c r="BE64" i="18" s="1"/>
  <c r="BE66" i="18" s="1"/>
  <c r="BE68" i="18" s="1"/>
  <c r="BE70" i="18" s="1"/>
  <c r="BE72" i="18" s="1"/>
  <c r="BE74" i="18" s="1"/>
  <c r="BE76" i="18" s="1"/>
  <c r="BE78" i="18" s="1"/>
  <c r="BE80" i="18" s="1"/>
  <c r="BE82" i="18" s="1"/>
  <c r="BE84" i="18" s="1"/>
  <c r="BE86" i="18" s="1"/>
  <c r="BE88" i="18" s="1"/>
  <c r="BE90" i="18" s="1"/>
  <c r="BE92" i="18" s="1"/>
  <c r="B54" i="18"/>
  <c r="B56" i="18" s="1"/>
  <c r="B58" i="18" s="1"/>
  <c r="B60" i="18" s="1"/>
  <c r="B62" i="18" s="1"/>
  <c r="B64" i="18" s="1"/>
  <c r="B66" i="18" s="1"/>
  <c r="B68" i="18" s="1"/>
  <c r="B70" i="18" s="1"/>
  <c r="B72" i="18" s="1"/>
  <c r="B74" i="18" s="1"/>
  <c r="B76" i="18" s="1"/>
  <c r="B78" i="18" s="1"/>
  <c r="B80" i="18" s="1"/>
  <c r="B82" i="18" s="1"/>
  <c r="B84" i="18" s="1"/>
  <c r="B86" i="18" s="1"/>
  <c r="B88" i="18" s="1"/>
  <c r="B90" i="18" s="1"/>
  <c r="B92" i="18" s="1"/>
  <c r="BE8" i="18"/>
  <c r="BE10" i="18" s="1"/>
  <c r="BE12" i="18" s="1"/>
  <c r="BE14" i="18" s="1"/>
  <c r="B8" i="18"/>
  <c r="B10" i="18" s="1"/>
  <c r="B12" i="18" s="1"/>
  <c r="B14" i="18" s="1"/>
  <c r="B16" i="18" s="1"/>
  <c r="B18" i="18" s="1"/>
  <c r="B20" i="18" s="1"/>
  <c r="B22" i="18" s="1"/>
  <c r="B24" i="18" s="1"/>
  <c r="B26" i="18" s="1"/>
  <c r="B28" i="18" s="1"/>
  <c r="B30" i="18" s="1"/>
  <c r="B32" i="18" s="1"/>
  <c r="B34" i="18" s="1"/>
  <c r="B36" i="18" s="1"/>
  <c r="B38" i="18" s="1"/>
  <c r="B40" i="18" s="1"/>
  <c r="B42" i="18" s="1"/>
  <c r="B44" i="18" s="1"/>
  <c r="B46" i="18" s="1"/>
  <c r="B48" i="18" s="1"/>
  <c r="BG186" i="17"/>
  <c r="BG188" i="17" s="1"/>
  <c r="BG190" i="17" s="1"/>
  <c r="BG192" i="17" s="1"/>
  <c r="BG194" i="17" s="1"/>
  <c r="BG196" i="17" s="1"/>
  <c r="BG198" i="17" s="1"/>
  <c r="BG200" i="17" s="1"/>
  <c r="BG202" i="17" s="1"/>
  <c r="BG204" i="17" s="1"/>
  <c r="BG206" i="17" s="1"/>
  <c r="BG208" i="17" s="1"/>
  <c r="BG210" i="17" s="1"/>
  <c r="BG212" i="17" s="1"/>
  <c r="BG214" i="17" s="1"/>
  <c r="BG216" i="17" s="1"/>
  <c r="BG218" i="17" s="1"/>
  <c r="BG220" i="17" s="1"/>
  <c r="BG222" i="17" s="1"/>
  <c r="BG224" i="17" s="1"/>
  <c r="BG226" i="17" s="1"/>
  <c r="B186" i="17"/>
  <c r="B188" i="17" s="1"/>
  <c r="B190" i="17" s="1"/>
  <c r="B192" i="17" s="1"/>
  <c r="B194" i="17" s="1"/>
  <c r="B196" i="17" s="1"/>
  <c r="B198" i="17" s="1"/>
  <c r="B200" i="17" s="1"/>
  <c r="B202" i="17" s="1"/>
  <c r="B204" i="17" s="1"/>
  <c r="B206" i="17" s="1"/>
  <c r="B208" i="17" s="1"/>
  <c r="B210" i="17" s="1"/>
  <c r="B212" i="17" s="1"/>
  <c r="B214" i="17" s="1"/>
  <c r="B216" i="17" s="1"/>
  <c r="B218" i="17" s="1"/>
  <c r="B220" i="17" s="1"/>
  <c r="B222" i="17" s="1"/>
  <c r="B224" i="17" s="1"/>
  <c r="B226" i="17" s="1"/>
  <c r="BG142" i="17"/>
  <c r="BG144" i="17" s="1"/>
  <c r="BG146" i="17" s="1"/>
  <c r="BG148" i="17" s="1"/>
  <c r="BG150" i="17" s="1"/>
  <c r="BG152" i="17" s="1"/>
  <c r="BG154" i="17" s="1"/>
  <c r="BG156" i="17" s="1"/>
  <c r="BG158" i="17" s="1"/>
  <c r="BG160" i="17" s="1"/>
  <c r="BG162" i="17" s="1"/>
  <c r="BG164" i="17" s="1"/>
  <c r="BG166" i="17" s="1"/>
  <c r="BG168" i="17" s="1"/>
  <c r="BG170" i="17" s="1"/>
  <c r="BG172" i="17" s="1"/>
  <c r="BG174" i="17" s="1"/>
  <c r="BG176" i="17" s="1"/>
  <c r="BG178" i="17" s="1"/>
  <c r="BG180" i="17" s="1"/>
  <c r="B142" i="17"/>
  <c r="B144" i="17" s="1"/>
  <c r="B146" i="17" s="1"/>
  <c r="B148" i="17" s="1"/>
  <c r="B150" i="17" s="1"/>
  <c r="B152" i="17" s="1"/>
  <c r="B154" i="17" s="1"/>
  <c r="B156" i="17" s="1"/>
  <c r="B158" i="17" s="1"/>
  <c r="B160" i="17" s="1"/>
  <c r="B162" i="17" s="1"/>
  <c r="B164" i="17" s="1"/>
  <c r="B166" i="17" s="1"/>
  <c r="B168" i="17" s="1"/>
  <c r="B170" i="17" s="1"/>
  <c r="B172" i="17" s="1"/>
  <c r="B174" i="17" s="1"/>
  <c r="B176" i="17" s="1"/>
  <c r="B178" i="17" s="1"/>
  <c r="B180" i="17" s="1"/>
  <c r="BG98" i="17"/>
  <c r="BG100" i="17" s="1"/>
  <c r="BG102" i="17" s="1"/>
  <c r="BG104" i="17" s="1"/>
  <c r="BG106" i="17" s="1"/>
  <c r="BG108" i="17" s="1"/>
  <c r="BG110" i="17" s="1"/>
  <c r="BG112" i="17" s="1"/>
  <c r="BG114" i="17" s="1"/>
  <c r="BG116" i="17" s="1"/>
  <c r="BG118" i="17" s="1"/>
  <c r="BG120" i="17" s="1"/>
  <c r="BG122" i="17" s="1"/>
  <c r="BG124" i="17" s="1"/>
  <c r="BG126" i="17" s="1"/>
  <c r="BG128" i="17" s="1"/>
  <c r="BG130" i="17" s="1"/>
  <c r="BG132" i="17" s="1"/>
  <c r="BG134" i="17" s="1"/>
  <c r="BG136" i="17" s="1"/>
  <c r="B98" i="17"/>
  <c r="B100" i="17" s="1"/>
  <c r="B102" i="17" s="1"/>
  <c r="B104" i="17" s="1"/>
  <c r="B106" i="17" s="1"/>
  <c r="B108" i="17" s="1"/>
  <c r="B110" i="17" s="1"/>
  <c r="B112" i="17" s="1"/>
  <c r="B114" i="17" s="1"/>
  <c r="B116" i="17" s="1"/>
  <c r="B118" i="17" s="1"/>
  <c r="B120" i="17" s="1"/>
  <c r="B122" i="17" s="1"/>
  <c r="B124" i="17" s="1"/>
  <c r="B126" i="17" s="1"/>
  <c r="B128" i="17" s="1"/>
  <c r="B130" i="17" s="1"/>
  <c r="B132" i="17" s="1"/>
  <c r="B134" i="17" s="1"/>
  <c r="B136" i="17" s="1"/>
  <c r="BG54" i="17"/>
  <c r="BG56" i="17" s="1"/>
  <c r="BG58" i="17" s="1"/>
  <c r="BG60" i="17" s="1"/>
  <c r="BG62" i="17" s="1"/>
  <c r="BG64" i="17" s="1"/>
  <c r="BG66" i="17" s="1"/>
  <c r="BG68" i="17" s="1"/>
  <c r="BG70" i="17" s="1"/>
  <c r="BG72" i="17" s="1"/>
  <c r="BG74" i="17" s="1"/>
  <c r="BG76" i="17" s="1"/>
  <c r="BG78" i="17" s="1"/>
  <c r="BG80" i="17" s="1"/>
  <c r="BG82" i="17" s="1"/>
  <c r="BG84" i="17" s="1"/>
  <c r="BG86" i="17" s="1"/>
  <c r="BG88" i="17" s="1"/>
  <c r="BG90" i="17" s="1"/>
  <c r="BG92" i="17" s="1"/>
  <c r="B54" i="17"/>
  <c r="B56" i="17" s="1"/>
  <c r="B58" i="17" s="1"/>
  <c r="B60" i="17" s="1"/>
  <c r="B62" i="17" s="1"/>
  <c r="B64" i="17" s="1"/>
  <c r="B66" i="17" s="1"/>
  <c r="B68" i="17" s="1"/>
  <c r="B70" i="17" s="1"/>
  <c r="B72" i="17" s="1"/>
  <c r="B74" i="17" s="1"/>
  <c r="B76" i="17" s="1"/>
  <c r="B78" i="17" s="1"/>
  <c r="B80" i="17" s="1"/>
  <c r="B82" i="17" s="1"/>
  <c r="B84" i="17" s="1"/>
  <c r="B86" i="17" s="1"/>
  <c r="B88" i="17" s="1"/>
  <c r="B90" i="17" s="1"/>
  <c r="B92" i="17" s="1"/>
  <c r="BG8" i="17"/>
  <c r="BG10" i="17" s="1"/>
  <c r="BG12" i="17" s="1"/>
  <c r="BG14" i="17" s="1"/>
  <c r="BG16" i="17" s="1"/>
  <c r="BG18" i="17" s="1"/>
  <c r="BG20" i="17" s="1"/>
  <c r="BG22" i="17" s="1"/>
  <c r="BG24" i="17" s="1"/>
  <c r="BG26" i="17" s="1"/>
  <c r="BG28" i="17" s="1"/>
  <c r="BG30" i="17" s="1"/>
  <c r="BG32" i="17" s="1"/>
  <c r="BG34" i="17" s="1"/>
  <c r="BG36" i="17" s="1"/>
  <c r="BG38" i="17" s="1"/>
  <c r="BG40" i="17" s="1"/>
  <c r="BG42" i="17" s="1"/>
  <c r="BG44" i="17" s="1"/>
  <c r="BG46" i="17" s="1"/>
  <c r="BG48" i="17" s="1"/>
  <c r="B8" i="17"/>
  <c r="B10" i="17" s="1"/>
  <c r="B12" i="17" s="1"/>
  <c r="B14" i="17" s="1"/>
  <c r="B16" i="17" s="1"/>
  <c r="B18" i="17" s="1"/>
  <c r="B20" i="17" s="1"/>
  <c r="B22" i="17" s="1"/>
  <c r="B24" i="17" s="1"/>
  <c r="B26" i="17" s="1"/>
  <c r="B28" i="17" s="1"/>
  <c r="B30" i="17" s="1"/>
  <c r="B32" i="17" s="1"/>
  <c r="B34" i="17" s="1"/>
  <c r="B36" i="17" s="1"/>
  <c r="B38" i="17" s="1"/>
  <c r="B40" i="17" s="1"/>
  <c r="B42" i="17" s="1"/>
  <c r="B44" i="17" s="1"/>
  <c r="B46" i="17" s="1"/>
  <c r="B48" i="17" s="1"/>
  <c r="BG186" i="16"/>
  <c r="BG188" i="16" s="1"/>
  <c r="BG190" i="16" s="1"/>
  <c r="BG192" i="16" s="1"/>
  <c r="BG194" i="16" s="1"/>
  <c r="BG196" i="16" s="1"/>
  <c r="BG198" i="16" s="1"/>
  <c r="BG200" i="16" s="1"/>
  <c r="BG202" i="16" s="1"/>
  <c r="BG204" i="16" s="1"/>
  <c r="BG206" i="16" s="1"/>
  <c r="BG208" i="16" s="1"/>
  <c r="BG210" i="16" s="1"/>
  <c r="BG212" i="16" s="1"/>
  <c r="BG214" i="16" s="1"/>
  <c r="BG216" i="16" s="1"/>
  <c r="BG218" i="16" s="1"/>
  <c r="BG220" i="16" s="1"/>
  <c r="BG222" i="16" s="1"/>
  <c r="BG224" i="16" s="1"/>
  <c r="BG226" i="16" s="1"/>
  <c r="B186" i="16"/>
  <c r="B188" i="16" s="1"/>
  <c r="B190" i="16" s="1"/>
  <c r="B192" i="16" s="1"/>
  <c r="B194" i="16" s="1"/>
  <c r="B196" i="16" s="1"/>
  <c r="B198" i="16" s="1"/>
  <c r="B200" i="16" s="1"/>
  <c r="B202" i="16" s="1"/>
  <c r="B204" i="16" s="1"/>
  <c r="B206" i="16" s="1"/>
  <c r="B208" i="16" s="1"/>
  <c r="B210" i="16" s="1"/>
  <c r="B212" i="16" s="1"/>
  <c r="B214" i="16" s="1"/>
  <c r="B216" i="16" s="1"/>
  <c r="B218" i="16" s="1"/>
  <c r="B220" i="16" s="1"/>
  <c r="B222" i="16" s="1"/>
  <c r="B224" i="16" s="1"/>
  <c r="B226" i="16" s="1"/>
  <c r="BG142" i="16"/>
  <c r="BG144" i="16" s="1"/>
  <c r="BG146" i="16" s="1"/>
  <c r="BG148" i="16" s="1"/>
  <c r="BG150" i="16" s="1"/>
  <c r="BG152" i="16" s="1"/>
  <c r="BG154" i="16" s="1"/>
  <c r="BG156" i="16" s="1"/>
  <c r="BG158" i="16" s="1"/>
  <c r="BG160" i="16" s="1"/>
  <c r="BG162" i="16" s="1"/>
  <c r="BG164" i="16" s="1"/>
  <c r="BG166" i="16" s="1"/>
  <c r="BG168" i="16" s="1"/>
  <c r="BG170" i="16" s="1"/>
  <c r="BG172" i="16" s="1"/>
  <c r="BG174" i="16" s="1"/>
  <c r="BG176" i="16" s="1"/>
  <c r="BG178" i="16" s="1"/>
  <c r="BG180" i="16" s="1"/>
  <c r="B142" i="16"/>
  <c r="B144" i="16" s="1"/>
  <c r="B146" i="16" s="1"/>
  <c r="B148" i="16" s="1"/>
  <c r="B150" i="16" s="1"/>
  <c r="B152" i="16" s="1"/>
  <c r="B154" i="16" s="1"/>
  <c r="B156" i="16" s="1"/>
  <c r="B158" i="16" s="1"/>
  <c r="B160" i="16" s="1"/>
  <c r="B162" i="16" s="1"/>
  <c r="B164" i="16" s="1"/>
  <c r="B166" i="16" s="1"/>
  <c r="B168" i="16" s="1"/>
  <c r="B170" i="16" s="1"/>
  <c r="B172" i="16" s="1"/>
  <c r="B174" i="16" s="1"/>
  <c r="B176" i="16" s="1"/>
  <c r="B178" i="16" s="1"/>
  <c r="B180" i="16" s="1"/>
  <c r="BG98" i="16"/>
  <c r="BG100" i="16" s="1"/>
  <c r="BG102" i="16" s="1"/>
  <c r="BG104" i="16" s="1"/>
  <c r="BG106" i="16" s="1"/>
  <c r="BG108" i="16" s="1"/>
  <c r="BG110" i="16" s="1"/>
  <c r="BG112" i="16" s="1"/>
  <c r="BG114" i="16" s="1"/>
  <c r="BG116" i="16" s="1"/>
  <c r="BG118" i="16" s="1"/>
  <c r="BG120" i="16" s="1"/>
  <c r="BG122" i="16" s="1"/>
  <c r="BG124" i="16" s="1"/>
  <c r="BG126" i="16" s="1"/>
  <c r="BG128" i="16" s="1"/>
  <c r="BG130" i="16" s="1"/>
  <c r="BG132" i="16" s="1"/>
  <c r="BG134" i="16" s="1"/>
  <c r="BG136" i="16" s="1"/>
  <c r="B98" i="16"/>
  <c r="B100" i="16" s="1"/>
  <c r="B102" i="16" s="1"/>
  <c r="B104" i="16" s="1"/>
  <c r="B106" i="16" s="1"/>
  <c r="B108" i="16" s="1"/>
  <c r="B110" i="16" s="1"/>
  <c r="B112" i="16" s="1"/>
  <c r="B114" i="16" s="1"/>
  <c r="B116" i="16" s="1"/>
  <c r="B118" i="16" s="1"/>
  <c r="B120" i="16" s="1"/>
  <c r="B122" i="16" s="1"/>
  <c r="B124" i="16" s="1"/>
  <c r="B126" i="16" s="1"/>
  <c r="B128" i="16" s="1"/>
  <c r="B130" i="16" s="1"/>
  <c r="B132" i="16" s="1"/>
  <c r="B134" i="16" s="1"/>
  <c r="B136" i="16" s="1"/>
  <c r="BG54" i="16"/>
  <c r="BG56" i="16" s="1"/>
  <c r="BG58" i="16" s="1"/>
  <c r="BG60" i="16" s="1"/>
  <c r="BG62" i="16" s="1"/>
  <c r="BG64" i="16" s="1"/>
  <c r="BG66" i="16" s="1"/>
  <c r="BG68" i="16" s="1"/>
  <c r="BG70" i="16" s="1"/>
  <c r="BG72" i="16" s="1"/>
  <c r="BG74" i="16" s="1"/>
  <c r="BG76" i="16" s="1"/>
  <c r="BG78" i="16" s="1"/>
  <c r="BG80" i="16" s="1"/>
  <c r="BG82" i="16" s="1"/>
  <c r="BG84" i="16" s="1"/>
  <c r="BG86" i="16" s="1"/>
  <c r="BG88" i="16" s="1"/>
  <c r="BG90" i="16" s="1"/>
  <c r="BG92" i="16" s="1"/>
  <c r="B54" i="16"/>
  <c r="B56" i="16" s="1"/>
  <c r="B58" i="16" s="1"/>
  <c r="B60" i="16" s="1"/>
  <c r="B62" i="16" s="1"/>
  <c r="B64" i="16" s="1"/>
  <c r="B66" i="16" s="1"/>
  <c r="B68" i="16" s="1"/>
  <c r="B70" i="16" s="1"/>
  <c r="B72" i="16" s="1"/>
  <c r="B74" i="16" s="1"/>
  <c r="B76" i="16" s="1"/>
  <c r="B78" i="16" s="1"/>
  <c r="B80" i="16" s="1"/>
  <c r="B82" i="16" s="1"/>
  <c r="B84" i="16" s="1"/>
  <c r="B86" i="16" s="1"/>
  <c r="B88" i="16" s="1"/>
  <c r="B90" i="16" s="1"/>
  <c r="B92" i="16" s="1"/>
  <c r="BG8" i="16"/>
  <c r="BG10" i="16" s="1"/>
  <c r="BG12" i="16" s="1"/>
  <c r="BG14" i="16" s="1"/>
  <c r="BG16" i="16" s="1"/>
  <c r="BG18" i="16" s="1"/>
  <c r="BG20" i="16" s="1"/>
  <c r="BG22" i="16" s="1"/>
  <c r="BG24" i="16" s="1"/>
  <c r="BG26" i="16" s="1"/>
  <c r="BG28" i="16" s="1"/>
  <c r="BG30" i="16" s="1"/>
  <c r="BG32" i="16" s="1"/>
  <c r="BG34" i="16" s="1"/>
  <c r="BG36" i="16" s="1"/>
  <c r="BG38" i="16" s="1"/>
  <c r="BG40" i="16" s="1"/>
  <c r="BG42" i="16" s="1"/>
  <c r="BG44" i="16" s="1"/>
  <c r="BG46" i="16" s="1"/>
  <c r="BG48" i="16" s="1"/>
  <c r="B8" i="16"/>
  <c r="B10" i="16" s="1"/>
  <c r="B12" i="16" s="1"/>
  <c r="B14" i="16" s="1"/>
  <c r="B16" i="16" s="1"/>
  <c r="B18" i="16" s="1"/>
  <c r="B20" i="16" s="1"/>
  <c r="B22" i="16" s="1"/>
  <c r="B24" i="16" s="1"/>
  <c r="B26" i="16" s="1"/>
  <c r="B28" i="16" s="1"/>
  <c r="B30" i="16" s="1"/>
  <c r="B32" i="16" s="1"/>
  <c r="B34" i="16" s="1"/>
  <c r="B36" i="16" s="1"/>
  <c r="B38" i="16" s="1"/>
  <c r="B40" i="16" s="1"/>
  <c r="B42" i="16" s="1"/>
  <c r="B44" i="16" s="1"/>
  <c r="B46" i="16" s="1"/>
  <c r="B48" i="16" s="1"/>
  <c r="BG186" i="15"/>
  <c r="BG188" i="15" s="1"/>
  <c r="BG190" i="15" s="1"/>
  <c r="BG192" i="15" s="1"/>
  <c r="BG194" i="15" s="1"/>
  <c r="BG196" i="15" s="1"/>
  <c r="BG198" i="15" s="1"/>
  <c r="BG200" i="15" s="1"/>
  <c r="BG202" i="15" s="1"/>
  <c r="BG204" i="15" s="1"/>
  <c r="BG206" i="15" s="1"/>
  <c r="BG208" i="15" s="1"/>
  <c r="BG210" i="15" s="1"/>
  <c r="BG212" i="15" s="1"/>
  <c r="BG214" i="15" s="1"/>
  <c r="BG216" i="15" s="1"/>
  <c r="BG218" i="15" s="1"/>
  <c r="BG220" i="15" s="1"/>
  <c r="BG222" i="15" s="1"/>
  <c r="BG224" i="15" s="1"/>
  <c r="BG226" i="15" s="1"/>
  <c r="B186" i="15"/>
  <c r="B188" i="15" s="1"/>
  <c r="B190" i="15" s="1"/>
  <c r="B192" i="15" s="1"/>
  <c r="B194" i="15" s="1"/>
  <c r="B196" i="15" s="1"/>
  <c r="B198" i="15" s="1"/>
  <c r="B200" i="15" s="1"/>
  <c r="B202" i="15" s="1"/>
  <c r="B204" i="15" s="1"/>
  <c r="B206" i="15" s="1"/>
  <c r="B208" i="15" s="1"/>
  <c r="B210" i="15" s="1"/>
  <c r="B212" i="15" s="1"/>
  <c r="B214" i="15" s="1"/>
  <c r="B216" i="15" s="1"/>
  <c r="B218" i="15" s="1"/>
  <c r="B220" i="15" s="1"/>
  <c r="B222" i="15" s="1"/>
  <c r="B224" i="15" s="1"/>
  <c r="B226" i="15" s="1"/>
  <c r="BG142" i="15"/>
  <c r="BG144" i="15" s="1"/>
  <c r="BG146" i="15" s="1"/>
  <c r="BG148" i="15" s="1"/>
  <c r="BG150" i="15" s="1"/>
  <c r="BG152" i="15" s="1"/>
  <c r="BG154" i="15" s="1"/>
  <c r="BG156" i="15" s="1"/>
  <c r="BG158" i="15" s="1"/>
  <c r="BG160" i="15" s="1"/>
  <c r="BG162" i="15" s="1"/>
  <c r="BG164" i="15" s="1"/>
  <c r="BG166" i="15" s="1"/>
  <c r="BG168" i="15" s="1"/>
  <c r="B142" i="15"/>
  <c r="B144" i="15" s="1"/>
  <c r="B146" i="15" s="1"/>
  <c r="B148" i="15" s="1"/>
  <c r="B150" i="15" s="1"/>
  <c r="B152" i="15" s="1"/>
  <c r="B154" i="15" s="1"/>
  <c r="B156" i="15" s="1"/>
  <c r="B158" i="15" s="1"/>
  <c r="B160" i="15" s="1"/>
  <c r="B162" i="15" s="1"/>
  <c r="B164" i="15" s="1"/>
  <c r="B166" i="15" s="1"/>
  <c r="B168" i="15" s="1"/>
  <c r="B170" i="15" s="1"/>
  <c r="B172" i="15" s="1"/>
  <c r="B174" i="15" s="1"/>
  <c r="B176" i="15" s="1"/>
  <c r="B178" i="15" s="1"/>
  <c r="B180" i="15" s="1"/>
  <c r="BG98" i="15"/>
  <c r="BG100" i="15" s="1"/>
  <c r="BG102" i="15" s="1"/>
  <c r="BG104" i="15" s="1"/>
  <c r="BG106" i="15" s="1"/>
  <c r="BG108" i="15" s="1"/>
  <c r="BG110" i="15" s="1"/>
  <c r="BG112" i="15" s="1"/>
  <c r="BG114" i="15" s="1"/>
  <c r="BG116" i="15" s="1"/>
  <c r="BG118" i="15" s="1"/>
  <c r="BG120" i="15" s="1"/>
  <c r="BG122" i="15" s="1"/>
  <c r="BG124" i="15" s="1"/>
  <c r="BG126" i="15" s="1"/>
  <c r="BG128" i="15" s="1"/>
  <c r="BG130" i="15" s="1"/>
  <c r="BG132" i="15" s="1"/>
  <c r="BG134" i="15" s="1"/>
  <c r="BG136" i="15" s="1"/>
  <c r="B98" i="15"/>
  <c r="B100" i="15" s="1"/>
  <c r="B102" i="15" s="1"/>
  <c r="B104" i="15" s="1"/>
  <c r="B106" i="15" s="1"/>
  <c r="B108" i="15" s="1"/>
  <c r="B110" i="15" s="1"/>
  <c r="B112" i="15" s="1"/>
  <c r="B114" i="15" s="1"/>
  <c r="B116" i="15" s="1"/>
  <c r="B118" i="15" s="1"/>
  <c r="B120" i="15" s="1"/>
  <c r="B122" i="15" s="1"/>
  <c r="B124" i="15" s="1"/>
  <c r="B126" i="15" s="1"/>
  <c r="B128" i="15" s="1"/>
  <c r="B130" i="15" s="1"/>
  <c r="B132" i="15" s="1"/>
  <c r="B134" i="15" s="1"/>
  <c r="B136" i="15" s="1"/>
  <c r="BG8" i="15"/>
  <c r="BG10" i="15" s="1"/>
  <c r="BG12" i="15" s="1"/>
  <c r="BG14" i="15" s="1"/>
  <c r="BG16" i="15" s="1"/>
  <c r="BG18" i="15" s="1"/>
  <c r="BG20" i="15" s="1"/>
  <c r="BG22" i="15" s="1"/>
  <c r="BG24" i="15" s="1"/>
  <c r="BG26" i="15" s="1"/>
  <c r="BG28" i="15" s="1"/>
  <c r="BG30" i="15" s="1"/>
  <c r="BG32" i="15" s="1"/>
  <c r="BG34" i="15" s="1"/>
  <c r="BG36" i="15" s="1"/>
  <c r="BG38" i="15" s="1"/>
  <c r="BG40" i="15" s="1"/>
  <c r="BG42" i="15" s="1"/>
  <c r="BG44" i="15" s="1"/>
  <c r="BG46" i="15" s="1"/>
  <c r="BG48" i="15" s="1"/>
  <c r="B8" i="15"/>
  <c r="B10" i="15" s="1"/>
  <c r="B12" i="15" s="1"/>
  <c r="B14" i="15" s="1"/>
  <c r="B16" i="15" s="1"/>
  <c r="B18" i="15" s="1"/>
  <c r="B20" i="15" s="1"/>
  <c r="B22" i="15" s="1"/>
  <c r="B24" i="15" s="1"/>
  <c r="B26" i="15" s="1"/>
  <c r="B28" i="15" s="1"/>
  <c r="B30" i="15" s="1"/>
  <c r="B32" i="15" s="1"/>
  <c r="B34" i="15" s="1"/>
  <c r="B36" i="15" s="1"/>
  <c r="B38" i="15" s="1"/>
  <c r="B40" i="15" s="1"/>
  <c r="B42" i="15" s="1"/>
  <c r="B44" i="15" s="1"/>
  <c r="B46" i="15" s="1"/>
  <c r="B48" i="15" s="1"/>
  <c r="BG186" i="14"/>
  <c r="BG188" i="14" s="1"/>
  <c r="BG190" i="14" s="1"/>
  <c r="BG192" i="14" s="1"/>
  <c r="BG194" i="14" s="1"/>
  <c r="BG196" i="14" s="1"/>
  <c r="BG198" i="14" s="1"/>
  <c r="BG200" i="14" s="1"/>
  <c r="BG202" i="14" s="1"/>
  <c r="BG204" i="14" s="1"/>
  <c r="BG206" i="14" s="1"/>
  <c r="BG208" i="14" s="1"/>
  <c r="BG210" i="14" s="1"/>
  <c r="BG212" i="14" s="1"/>
  <c r="BG214" i="14" s="1"/>
  <c r="BG216" i="14" s="1"/>
  <c r="BG218" i="14" s="1"/>
  <c r="BG220" i="14" s="1"/>
  <c r="BG222" i="14" s="1"/>
  <c r="BG224" i="14" s="1"/>
  <c r="BG226" i="14" s="1"/>
  <c r="B186" i="14"/>
  <c r="B188" i="14" s="1"/>
  <c r="B190" i="14" s="1"/>
  <c r="B192" i="14" s="1"/>
  <c r="B194" i="14" s="1"/>
  <c r="B196" i="14" s="1"/>
  <c r="B198" i="14" s="1"/>
  <c r="B200" i="14" s="1"/>
  <c r="B202" i="14" s="1"/>
  <c r="B204" i="14" s="1"/>
  <c r="B206" i="14" s="1"/>
  <c r="B208" i="14" s="1"/>
  <c r="B210" i="14" s="1"/>
  <c r="B212" i="14" s="1"/>
  <c r="B214" i="14" s="1"/>
  <c r="B216" i="14" s="1"/>
  <c r="B218" i="14" s="1"/>
  <c r="B220" i="14" s="1"/>
  <c r="B222" i="14" s="1"/>
  <c r="B224" i="14" s="1"/>
  <c r="B226" i="14" s="1"/>
  <c r="BG142" i="14"/>
  <c r="BG144" i="14" s="1"/>
  <c r="BG146" i="14" s="1"/>
  <c r="BG148" i="14" s="1"/>
  <c r="BG150" i="14" s="1"/>
  <c r="BG152" i="14" s="1"/>
  <c r="BG154" i="14" s="1"/>
  <c r="BG156" i="14" s="1"/>
  <c r="BG158" i="14" s="1"/>
  <c r="BG160" i="14" s="1"/>
  <c r="BG162" i="14" s="1"/>
  <c r="BG164" i="14" s="1"/>
  <c r="BG166" i="14" s="1"/>
  <c r="BG168" i="14" s="1"/>
  <c r="BG170" i="14" s="1"/>
  <c r="BG172" i="14" s="1"/>
  <c r="BG174" i="14" s="1"/>
  <c r="BG176" i="14" s="1"/>
  <c r="BG178" i="14" s="1"/>
  <c r="BG180" i="14" s="1"/>
  <c r="B142" i="14"/>
  <c r="B144" i="14" s="1"/>
  <c r="B146" i="14" s="1"/>
  <c r="B148" i="14" s="1"/>
  <c r="B150" i="14" s="1"/>
  <c r="B152" i="14" s="1"/>
  <c r="B154" i="14" s="1"/>
  <c r="B156" i="14" s="1"/>
  <c r="B158" i="14" s="1"/>
  <c r="B160" i="14" s="1"/>
  <c r="B162" i="14" s="1"/>
  <c r="B164" i="14" s="1"/>
  <c r="B166" i="14" s="1"/>
  <c r="B168" i="14" s="1"/>
  <c r="B170" i="14" s="1"/>
  <c r="B172" i="14" s="1"/>
  <c r="B174" i="14" s="1"/>
  <c r="B176" i="14" s="1"/>
  <c r="B178" i="14" s="1"/>
  <c r="B180" i="14" s="1"/>
  <c r="BG100" i="14"/>
  <c r="BG102" i="14" s="1"/>
  <c r="BG104" i="14" s="1"/>
  <c r="BG106" i="14" s="1"/>
  <c r="BG108" i="14" s="1"/>
  <c r="BG110" i="14" s="1"/>
  <c r="BG112" i="14" s="1"/>
  <c r="BG114" i="14" s="1"/>
  <c r="BG116" i="14" s="1"/>
  <c r="BG118" i="14" s="1"/>
  <c r="BG120" i="14" s="1"/>
  <c r="BG122" i="14" s="1"/>
  <c r="BG124" i="14" s="1"/>
  <c r="BG126" i="14" s="1"/>
  <c r="BG128" i="14" s="1"/>
  <c r="BG130" i="14" s="1"/>
  <c r="BG132" i="14" s="1"/>
  <c r="BG134" i="14" s="1"/>
  <c r="BG136" i="14" s="1"/>
  <c r="B100" i="14"/>
  <c r="B102" i="14" s="1"/>
  <c r="B104" i="14" s="1"/>
  <c r="B106" i="14" s="1"/>
  <c r="B108" i="14" s="1"/>
  <c r="B110" i="14" s="1"/>
  <c r="B112" i="14" s="1"/>
  <c r="B114" i="14" s="1"/>
  <c r="B116" i="14" s="1"/>
  <c r="B118" i="14" s="1"/>
  <c r="B120" i="14" s="1"/>
  <c r="B122" i="14" s="1"/>
  <c r="B124" i="14" s="1"/>
  <c r="B126" i="14" s="1"/>
  <c r="B128" i="14" s="1"/>
  <c r="B130" i="14" s="1"/>
  <c r="B132" i="14" s="1"/>
  <c r="B134" i="14" s="1"/>
  <c r="B136" i="14" s="1"/>
  <c r="BG56" i="14"/>
  <c r="BG58" i="14" s="1"/>
  <c r="BG60" i="14" s="1"/>
  <c r="BG62" i="14" s="1"/>
  <c r="BG64" i="14" s="1"/>
  <c r="BG66" i="14" s="1"/>
  <c r="BG68" i="14" s="1"/>
  <c r="BG70" i="14" s="1"/>
  <c r="BG72" i="14" s="1"/>
  <c r="BG74" i="14" s="1"/>
  <c r="BG76" i="14" s="1"/>
  <c r="BG78" i="14" s="1"/>
  <c r="BG80" i="14" s="1"/>
  <c r="BG82" i="14" s="1"/>
  <c r="BG84" i="14" s="1"/>
  <c r="BG86" i="14" s="1"/>
  <c r="BG88" i="14" s="1"/>
  <c r="BG90" i="14" s="1"/>
  <c r="BG92" i="14" s="1"/>
  <c r="BG8" i="14"/>
  <c r="BG10" i="14" s="1"/>
  <c r="BG12" i="14" s="1"/>
  <c r="BG14" i="14" s="1"/>
  <c r="BG16" i="14" s="1"/>
  <c r="BG18" i="14" s="1"/>
  <c r="BG20" i="14" s="1"/>
  <c r="BG22" i="14" s="1"/>
  <c r="BG24" i="14" s="1"/>
  <c r="BG26" i="14" s="1"/>
  <c r="BG28" i="14" s="1"/>
  <c r="BG30" i="14" s="1"/>
  <c r="BG32" i="14" s="1"/>
  <c r="BG34" i="14" s="1"/>
  <c r="BG36" i="14" s="1"/>
  <c r="BG38" i="14" s="1"/>
  <c r="BG40" i="14" s="1"/>
  <c r="BG42" i="14" s="1"/>
  <c r="BG44" i="14" s="1"/>
  <c r="BG46" i="14" s="1"/>
  <c r="BG48" i="14" s="1"/>
  <c r="B8" i="14"/>
  <c r="B10" i="14" s="1"/>
  <c r="B12" i="14" s="1"/>
  <c r="B14" i="14" s="1"/>
  <c r="B16" i="14" s="1"/>
  <c r="B18" i="14" s="1"/>
  <c r="B20" i="14" s="1"/>
  <c r="B22" i="14" s="1"/>
  <c r="B24" i="14" s="1"/>
  <c r="B26" i="14" s="1"/>
  <c r="B28" i="14" s="1"/>
  <c r="B30" i="14" s="1"/>
  <c r="B32" i="14" s="1"/>
  <c r="B34" i="14" s="1"/>
  <c r="B36" i="14" s="1"/>
  <c r="B38" i="14" s="1"/>
  <c r="B40" i="14" s="1"/>
  <c r="B42" i="14" s="1"/>
  <c r="B44" i="14" s="1"/>
  <c r="B46" i="14" s="1"/>
  <c r="B48" i="14" s="1"/>
  <c r="BE186" i="13"/>
  <c r="BE188" i="13" s="1"/>
  <c r="BE190" i="13" s="1"/>
  <c r="BE192" i="13" s="1"/>
  <c r="BE194" i="13" s="1"/>
  <c r="BE196" i="13" s="1"/>
  <c r="BE198" i="13" s="1"/>
  <c r="BE200" i="13" s="1"/>
  <c r="BE202" i="13" s="1"/>
  <c r="BE204" i="13" s="1"/>
  <c r="BE206" i="13" s="1"/>
  <c r="BE208" i="13" s="1"/>
  <c r="BE210" i="13" s="1"/>
  <c r="BE212" i="13" s="1"/>
  <c r="BE214" i="13" s="1"/>
  <c r="BE216" i="13" s="1"/>
  <c r="BE218" i="13" s="1"/>
  <c r="BE220" i="13" s="1"/>
  <c r="BE222" i="13" s="1"/>
  <c r="BE224" i="13" s="1"/>
  <c r="BE226" i="13" s="1"/>
  <c r="B186" i="13"/>
  <c r="B188" i="13" s="1"/>
  <c r="B190" i="13" s="1"/>
  <c r="B192" i="13" s="1"/>
  <c r="B194" i="13" s="1"/>
  <c r="B196" i="13" s="1"/>
  <c r="B198" i="13" s="1"/>
  <c r="B200" i="13" s="1"/>
  <c r="B202" i="13" s="1"/>
  <c r="B204" i="13" s="1"/>
  <c r="B206" i="13" s="1"/>
  <c r="B208" i="13" s="1"/>
  <c r="B210" i="13" s="1"/>
  <c r="B212" i="13" s="1"/>
  <c r="B214" i="13" s="1"/>
  <c r="B216" i="13" s="1"/>
  <c r="B218" i="13" s="1"/>
  <c r="B220" i="13" s="1"/>
  <c r="B222" i="13" s="1"/>
  <c r="B224" i="13" s="1"/>
  <c r="B226" i="13" s="1"/>
  <c r="BE142" i="13"/>
  <c r="BE144" i="13" s="1"/>
  <c r="BE146" i="13" s="1"/>
  <c r="BE148" i="13" s="1"/>
  <c r="BE150" i="13" s="1"/>
  <c r="BE152" i="13" s="1"/>
  <c r="BE154" i="13" s="1"/>
  <c r="BE156" i="13" s="1"/>
  <c r="BE158" i="13" s="1"/>
  <c r="BE160" i="13" s="1"/>
  <c r="BE162" i="13" s="1"/>
  <c r="BE164" i="13" s="1"/>
  <c r="BE166" i="13" s="1"/>
  <c r="BE168" i="13" s="1"/>
  <c r="BE170" i="13" s="1"/>
  <c r="BE172" i="13" s="1"/>
  <c r="BE174" i="13" s="1"/>
  <c r="BE176" i="13" s="1"/>
  <c r="BE178" i="13" s="1"/>
  <c r="BE180" i="13" s="1"/>
  <c r="B142" i="13"/>
  <c r="B144" i="13" s="1"/>
  <c r="B146" i="13" s="1"/>
  <c r="B148" i="13" s="1"/>
  <c r="B150" i="13" s="1"/>
  <c r="B152" i="13" s="1"/>
  <c r="B154" i="13" s="1"/>
  <c r="B156" i="13" s="1"/>
  <c r="B158" i="13" s="1"/>
  <c r="B160" i="13" s="1"/>
  <c r="B162" i="13" s="1"/>
  <c r="B164" i="13" s="1"/>
  <c r="B166" i="13" s="1"/>
  <c r="B168" i="13" s="1"/>
  <c r="B170" i="13" s="1"/>
  <c r="B172" i="13" s="1"/>
  <c r="B174" i="13" s="1"/>
  <c r="B176" i="13" s="1"/>
  <c r="B178" i="13" s="1"/>
  <c r="B180" i="13" s="1"/>
  <c r="BE8" i="13"/>
  <c r="BE10" i="13" s="1"/>
  <c r="BE12" i="13" s="1"/>
  <c r="BE14" i="13" s="1"/>
  <c r="BE16" i="13" s="1"/>
  <c r="BE18" i="13" s="1"/>
  <c r="BE20" i="13" s="1"/>
  <c r="BE22" i="13" s="1"/>
  <c r="BE24" i="13" s="1"/>
  <c r="BE26" i="13" s="1"/>
  <c r="BE28" i="13" s="1"/>
  <c r="BE30" i="13" s="1"/>
  <c r="BE32" i="13" s="1"/>
  <c r="BE34" i="13" s="1"/>
  <c r="BE36" i="13" s="1"/>
  <c r="BE38" i="13" s="1"/>
  <c r="BE40" i="13" s="1"/>
  <c r="BE42" i="13" s="1"/>
  <c r="BE44" i="13" s="1"/>
  <c r="BE46" i="13" s="1"/>
  <c r="BE48" i="13" s="1"/>
  <c r="B8" i="13"/>
  <c r="B10" i="13" s="1"/>
  <c r="B12" i="13" s="1"/>
  <c r="B14" i="13" s="1"/>
  <c r="B16" i="13" s="1"/>
  <c r="B18" i="13" s="1"/>
  <c r="B20" i="13" s="1"/>
  <c r="B22" i="13" s="1"/>
  <c r="B24" i="13" s="1"/>
  <c r="B26" i="13" s="1"/>
  <c r="B28" i="13" s="1"/>
  <c r="B30" i="13" s="1"/>
  <c r="B32" i="13" s="1"/>
  <c r="B34" i="13" s="1"/>
  <c r="B36" i="13" s="1"/>
  <c r="B38" i="13" s="1"/>
  <c r="B40" i="13" s="1"/>
  <c r="B42" i="13" s="1"/>
  <c r="B44" i="13" s="1"/>
  <c r="B46" i="13" s="1"/>
  <c r="B48" i="13" s="1"/>
  <c r="BG186" i="12"/>
  <c r="BG188" i="12" s="1"/>
  <c r="BG190" i="12" s="1"/>
  <c r="BG192" i="12" s="1"/>
  <c r="BG194" i="12" s="1"/>
  <c r="BG196" i="12" s="1"/>
  <c r="BG198" i="12" s="1"/>
  <c r="BG200" i="12" s="1"/>
  <c r="BG202" i="12" s="1"/>
  <c r="BG204" i="12" s="1"/>
  <c r="BG206" i="12" s="1"/>
  <c r="BG208" i="12" s="1"/>
  <c r="BG210" i="12" s="1"/>
  <c r="BG212" i="12" s="1"/>
  <c r="BG214" i="12" s="1"/>
  <c r="BG216" i="12" s="1"/>
  <c r="BG218" i="12" s="1"/>
  <c r="BG220" i="12" s="1"/>
  <c r="BG222" i="12" s="1"/>
  <c r="BG224" i="12" s="1"/>
  <c r="BG226" i="12" s="1"/>
  <c r="B186" i="12"/>
  <c r="B188" i="12" s="1"/>
  <c r="B190" i="12" s="1"/>
  <c r="B192" i="12" s="1"/>
  <c r="B194" i="12" s="1"/>
  <c r="B196" i="12" s="1"/>
  <c r="B198" i="12" s="1"/>
  <c r="B200" i="12" s="1"/>
  <c r="B202" i="12" s="1"/>
  <c r="B204" i="12" s="1"/>
  <c r="B206" i="12" s="1"/>
  <c r="B208" i="12" s="1"/>
  <c r="B210" i="12" s="1"/>
  <c r="B212" i="12" s="1"/>
  <c r="B214" i="12" s="1"/>
  <c r="B216" i="12" s="1"/>
  <c r="B218" i="12" s="1"/>
  <c r="B220" i="12" s="1"/>
  <c r="B222" i="12" s="1"/>
  <c r="B224" i="12" s="1"/>
  <c r="B226" i="12" s="1"/>
  <c r="BG142" i="12"/>
  <c r="BG144" i="12" s="1"/>
  <c r="BG146" i="12" s="1"/>
  <c r="BG148" i="12" s="1"/>
  <c r="BG150" i="12" s="1"/>
  <c r="BG152" i="12" s="1"/>
  <c r="BG154" i="12" s="1"/>
  <c r="BG156" i="12" s="1"/>
  <c r="BG158" i="12" s="1"/>
  <c r="BG160" i="12" s="1"/>
  <c r="BG162" i="12" s="1"/>
  <c r="BG164" i="12" s="1"/>
  <c r="BG166" i="12" s="1"/>
  <c r="BG168" i="12" s="1"/>
  <c r="BG170" i="12" s="1"/>
  <c r="BG172" i="12" s="1"/>
  <c r="BG174" i="12" s="1"/>
  <c r="BG176" i="12" s="1"/>
  <c r="BG178" i="12" s="1"/>
  <c r="BG180" i="12" s="1"/>
  <c r="B142" i="12"/>
  <c r="B144" i="12" s="1"/>
  <c r="B146" i="12" s="1"/>
  <c r="B148" i="12" s="1"/>
  <c r="B150" i="12" s="1"/>
  <c r="B152" i="12" s="1"/>
  <c r="B154" i="12" s="1"/>
  <c r="B156" i="12" s="1"/>
  <c r="B158" i="12" s="1"/>
  <c r="B160" i="12" s="1"/>
  <c r="B162" i="12" s="1"/>
  <c r="B164" i="12" s="1"/>
  <c r="B166" i="12" s="1"/>
  <c r="B168" i="12" s="1"/>
  <c r="B170" i="12" s="1"/>
  <c r="B172" i="12" s="1"/>
  <c r="B174" i="12" s="1"/>
  <c r="B176" i="12" s="1"/>
  <c r="B178" i="12" s="1"/>
  <c r="B180" i="12" s="1"/>
  <c r="BG8" i="12"/>
  <c r="BG10" i="12" s="1"/>
  <c r="BG12" i="12" s="1"/>
  <c r="BG14" i="12" s="1"/>
  <c r="BG16" i="12" s="1"/>
  <c r="BG18" i="12" s="1"/>
  <c r="BG20" i="12" s="1"/>
  <c r="BG22" i="12" s="1"/>
  <c r="BG24" i="12" s="1"/>
  <c r="BG26" i="12" s="1"/>
  <c r="BG28" i="12" s="1"/>
  <c r="BG30" i="12" s="1"/>
  <c r="BG32" i="12" s="1"/>
  <c r="BG34" i="12" s="1"/>
  <c r="BG36" i="12" s="1"/>
  <c r="BG38" i="12" s="1"/>
  <c r="BG40" i="12" s="1"/>
  <c r="BG42" i="12" s="1"/>
  <c r="BG44" i="12" s="1"/>
  <c r="BG46" i="12" s="1"/>
  <c r="BG48" i="12" s="1"/>
  <c r="B8" i="12"/>
  <c r="B10" i="12" s="1"/>
  <c r="B12" i="12" s="1"/>
  <c r="B14" i="12" s="1"/>
  <c r="B16" i="12" s="1"/>
  <c r="B18" i="12" s="1"/>
  <c r="B20" i="12" s="1"/>
  <c r="B22" i="12" s="1"/>
  <c r="B24" i="12" s="1"/>
  <c r="B26" i="12" s="1"/>
  <c r="B28" i="12" s="1"/>
  <c r="B30" i="12" s="1"/>
  <c r="B32" i="12" s="1"/>
  <c r="B34" i="12" s="1"/>
  <c r="B36" i="12" s="1"/>
  <c r="B38" i="12" s="1"/>
  <c r="B40" i="12" s="1"/>
  <c r="B42" i="12" s="1"/>
  <c r="B44" i="12" s="1"/>
  <c r="B46" i="12" s="1"/>
  <c r="B48" i="12" s="1"/>
  <c r="BG186" i="11"/>
  <c r="BG188" i="11" s="1"/>
  <c r="BG190" i="11" s="1"/>
  <c r="BG192" i="11" s="1"/>
  <c r="BG194" i="11" s="1"/>
  <c r="BG196" i="11" s="1"/>
  <c r="BG198" i="11" s="1"/>
  <c r="BG200" i="11" s="1"/>
  <c r="BG202" i="11" s="1"/>
  <c r="BG204" i="11" s="1"/>
  <c r="BG206" i="11" s="1"/>
  <c r="BG208" i="11" s="1"/>
  <c r="BG210" i="11" s="1"/>
  <c r="BG212" i="11" s="1"/>
  <c r="BG214" i="11" s="1"/>
  <c r="BG216" i="11" s="1"/>
  <c r="BG218" i="11" s="1"/>
  <c r="BG220" i="11" s="1"/>
  <c r="BG222" i="11" s="1"/>
  <c r="BG224" i="11" s="1"/>
  <c r="BG226" i="11" s="1"/>
  <c r="B186" i="11"/>
  <c r="B188" i="11" s="1"/>
  <c r="B190" i="11" s="1"/>
  <c r="B192" i="11" s="1"/>
  <c r="B194" i="11" s="1"/>
  <c r="B196" i="11" s="1"/>
  <c r="B198" i="11" s="1"/>
  <c r="B200" i="11" s="1"/>
  <c r="B202" i="11" s="1"/>
  <c r="B204" i="11" s="1"/>
  <c r="B206" i="11" s="1"/>
  <c r="B208" i="11" s="1"/>
  <c r="B210" i="11" s="1"/>
  <c r="B212" i="11" s="1"/>
  <c r="B214" i="11" s="1"/>
  <c r="B216" i="11" s="1"/>
  <c r="B218" i="11" s="1"/>
  <c r="B220" i="11" s="1"/>
  <c r="B222" i="11" s="1"/>
  <c r="B224" i="11" s="1"/>
  <c r="B226" i="11" s="1"/>
  <c r="BG142" i="11"/>
  <c r="BG144" i="11" s="1"/>
  <c r="BG146" i="11" s="1"/>
  <c r="BG148" i="11" s="1"/>
  <c r="BG150" i="11" s="1"/>
  <c r="BG152" i="11" s="1"/>
  <c r="BG154" i="11" s="1"/>
  <c r="BG156" i="11" s="1"/>
  <c r="BG158" i="11" s="1"/>
  <c r="BG160" i="11" s="1"/>
  <c r="BG162" i="11" s="1"/>
  <c r="BG164" i="11" s="1"/>
  <c r="BG166" i="11" s="1"/>
  <c r="BG168" i="11" s="1"/>
  <c r="BG170" i="11" s="1"/>
  <c r="BG172" i="11" s="1"/>
  <c r="BG174" i="11" s="1"/>
  <c r="BG176" i="11" s="1"/>
  <c r="BG178" i="11" s="1"/>
  <c r="BG180" i="11" s="1"/>
  <c r="B142" i="11"/>
  <c r="B144" i="11" s="1"/>
  <c r="B146" i="11" s="1"/>
  <c r="B148" i="11" s="1"/>
  <c r="B150" i="11" s="1"/>
  <c r="B152" i="11" s="1"/>
  <c r="B154" i="11" s="1"/>
  <c r="B156" i="11" s="1"/>
  <c r="B158" i="11" s="1"/>
  <c r="B160" i="11" s="1"/>
  <c r="B162" i="11" s="1"/>
  <c r="B164" i="11" s="1"/>
  <c r="B166" i="11" s="1"/>
  <c r="B168" i="11" s="1"/>
  <c r="B170" i="11" s="1"/>
  <c r="B172" i="11" s="1"/>
  <c r="B174" i="11" s="1"/>
  <c r="B176" i="11" s="1"/>
  <c r="B178" i="11" s="1"/>
  <c r="B180" i="11" s="1"/>
  <c r="B8" i="11"/>
  <c r="B10" i="11" s="1"/>
  <c r="B12" i="11" s="1"/>
  <c r="B14" i="11" s="1"/>
  <c r="B16" i="11" s="1"/>
  <c r="B18" i="11" s="1"/>
  <c r="B20" i="11" s="1"/>
  <c r="B22" i="11" s="1"/>
  <c r="B24" i="11" s="1"/>
  <c r="B26" i="11" s="1"/>
  <c r="B28" i="11" s="1"/>
  <c r="B30" i="11" s="1"/>
  <c r="B32" i="11" s="1"/>
  <c r="B34" i="11" s="1"/>
  <c r="B36" i="11" s="1"/>
  <c r="B38" i="11" s="1"/>
  <c r="B40" i="11" s="1"/>
  <c r="B42" i="11" s="1"/>
  <c r="B44" i="11" s="1"/>
  <c r="B46" i="11" s="1"/>
  <c r="B48" i="11" s="1"/>
  <c r="BG186" i="10"/>
  <c r="BG188" i="10" s="1"/>
  <c r="BG190" i="10" s="1"/>
  <c r="BG192" i="10" s="1"/>
  <c r="BG194" i="10" s="1"/>
  <c r="BG196" i="10" s="1"/>
  <c r="BG198" i="10" s="1"/>
  <c r="BG200" i="10" s="1"/>
  <c r="BG202" i="10" s="1"/>
  <c r="BG204" i="10" s="1"/>
  <c r="BG206" i="10" s="1"/>
  <c r="BG208" i="10" s="1"/>
  <c r="BG210" i="10" s="1"/>
  <c r="BG212" i="10" s="1"/>
  <c r="BG214" i="10" s="1"/>
  <c r="BG216" i="10" s="1"/>
  <c r="BG218" i="10" s="1"/>
  <c r="BG220" i="10" s="1"/>
  <c r="BG222" i="10" s="1"/>
  <c r="BG224" i="10" s="1"/>
  <c r="BG226" i="10" s="1"/>
  <c r="B186" i="10"/>
  <c r="B188" i="10" s="1"/>
  <c r="B190" i="10" s="1"/>
  <c r="B192" i="10" s="1"/>
  <c r="B194" i="10" s="1"/>
  <c r="B196" i="10" s="1"/>
  <c r="B198" i="10" s="1"/>
  <c r="B200" i="10" s="1"/>
  <c r="B202" i="10" s="1"/>
  <c r="B204" i="10" s="1"/>
  <c r="B206" i="10" s="1"/>
  <c r="B208" i="10" s="1"/>
  <c r="B210" i="10" s="1"/>
  <c r="B212" i="10" s="1"/>
  <c r="B214" i="10" s="1"/>
  <c r="B216" i="10" s="1"/>
  <c r="B218" i="10" s="1"/>
  <c r="B220" i="10" s="1"/>
  <c r="B222" i="10" s="1"/>
  <c r="B224" i="10" s="1"/>
  <c r="B226" i="10" s="1"/>
  <c r="BG142" i="10"/>
  <c r="BG144" i="10" s="1"/>
  <c r="BG146" i="10" s="1"/>
  <c r="BG148" i="10" s="1"/>
  <c r="BG150" i="10" s="1"/>
  <c r="BG152" i="10" s="1"/>
  <c r="BG154" i="10" s="1"/>
  <c r="BG156" i="10" s="1"/>
  <c r="BG158" i="10" s="1"/>
  <c r="BG160" i="10" s="1"/>
  <c r="BG162" i="10" s="1"/>
  <c r="BG164" i="10" s="1"/>
  <c r="BG166" i="10" s="1"/>
  <c r="BG168" i="10" s="1"/>
  <c r="BG170" i="10" s="1"/>
  <c r="BG172" i="10" s="1"/>
  <c r="BG174" i="10" s="1"/>
  <c r="BG176" i="10" s="1"/>
  <c r="BG178" i="10" s="1"/>
  <c r="BG180" i="10" s="1"/>
  <c r="B142" i="10"/>
  <c r="B144" i="10" s="1"/>
  <c r="B146" i="10" s="1"/>
  <c r="B148" i="10" s="1"/>
  <c r="B150" i="10" s="1"/>
  <c r="B152" i="10" s="1"/>
  <c r="B154" i="10" s="1"/>
  <c r="B156" i="10" s="1"/>
  <c r="B158" i="10" s="1"/>
  <c r="B160" i="10" s="1"/>
  <c r="B162" i="10" s="1"/>
  <c r="B164" i="10" s="1"/>
  <c r="B166" i="10" s="1"/>
  <c r="B168" i="10" s="1"/>
  <c r="B170" i="10" s="1"/>
  <c r="B172" i="10" s="1"/>
  <c r="B174" i="10" s="1"/>
  <c r="B176" i="10" s="1"/>
  <c r="B178" i="10" s="1"/>
  <c r="B180" i="10" s="1"/>
  <c r="BG100" i="10"/>
  <c r="BG102" i="10" s="1"/>
  <c r="BG104" i="10" s="1"/>
  <c r="BG106" i="10" s="1"/>
  <c r="BG108" i="10" s="1"/>
  <c r="BG110" i="10" s="1"/>
  <c r="BG112" i="10" s="1"/>
  <c r="BG114" i="10" s="1"/>
  <c r="BG116" i="10" s="1"/>
  <c r="BG118" i="10" s="1"/>
  <c r="BG120" i="10" s="1"/>
  <c r="BG122" i="10" s="1"/>
  <c r="BG124" i="10" s="1"/>
  <c r="BG126" i="10" s="1"/>
  <c r="BG128" i="10" s="1"/>
  <c r="BG130" i="10" s="1"/>
  <c r="BG132" i="10" s="1"/>
  <c r="BG134" i="10" s="1"/>
  <c r="BG136" i="10" s="1"/>
  <c r="BG56" i="10"/>
  <c r="BG58" i="10" s="1"/>
  <c r="BG60" i="10" s="1"/>
  <c r="BG62" i="10" s="1"/>
  <c r="BG64" i="10" s="1"/>
  <c r="BG66" i="10" s="1"/>
  <c r="BG68" i="10" s="1"/>
  <c r="BG70" i="10" s="1"/>
  <c r="BG72" i="10" s="1"/>
  <c r="BG74" i="10" s="1"/>
  <c r="BG76" i="10" s="1"/>
  <c r="BG78" i="10" s="1"/>
  <c r="BG80" i="10" s="1"/>
  <c r="BG82" i="10" s="1"/>
  <c r="BG84" i="10" s="1"/>
  <c r="BG86" i="10" s="1"/>
  <c r="BG88" i="10" s="1"/>
  <c r="BG90" i="10" s="1"/>
  <c r="BG92" i="10" s="1"/>
  <c r="B56" i="10"/>
  <c r="B58" i="10" s="1"/>
  <c r="B60" i="10" s="1"/>
  <c r="B62" i="10" s="1"/>
  <c r="B64" i="10" s="1"/>
  <c r="B66" i="10" s="1"/>
  <c r="B68" i="10" s="1"/>
  <c r="B70" i="10" s="1"/>
  <c r="B72" i="10" s="1"/>
  <c r="B74" i="10" s="1"/>
  <c r="B76" i="10" s="1"/>
  <c r="B78" i="10" s="1"/>
  <c r="B80" i="10" s="1"/>
  <c r="B82" i="10" s="1"/>
  <c r="B84" i="10" s="1"/>
  <c r="B86" i="10" s="1"/>
  <c r="B88" i="10" s="1"/>
  <c r="B90" i="10" s="1"/>
  <c r="B92" i="10" s="1"/>
  <c r="BG8" i="10"/>
  <c r="BG10" i="10" s="1"/>
  <c r="BG12" i="10" s="1"/>
  <c r="BG14" i="10" s="1"/>
  <c r="BG16" i="10" s="1"/>
  <c r="BG18" i="10" s="1"/>
  <c r="BG20" i="10" s="1"/>
  <c r="BG22" i="10" s="1"/>
  <c r="BG24" i="10" s="1"/>
  <c r="BG26" i="10" s="1"/>
  <c r="BG28" i="10" s="1"/>
  <c r="BG30" i="10" s="1"/>
  <c r="BG32" i="10" s="1"/>
  <c r="BG34" i="10" s="1"/>
  <c r="BG36" i="10" s="1"/>
  <c r="BG38" i="10" s="1"/>
  <c r="BG40" i="10" s="1"/>
  <c r="BG42" i="10" s="1"/>
  <c r="BG44" i="10" s="1"/>
  <c r="BG46" i="10" s="1"/>
  <c r="BG48" i="10" s="1"/>
  <c r="B8" i="10"/>
  <c r="B10" i="10" s="1"/>
  <c r="B12" i="10" s="1"/>
  <c r="B14" i="10" s="1"/>
  <c r="B16" i="10" s="1"/>
  <c r="B18" i="10" s="1"/>
  <c r="B20" i="10" s="1"/>
  <c r="B22" i="10" s="1"/>
  <c r="B24" i="10" s="1"/>
  <c r="B26" i="10" s="1"/>
  <c r="B28" i="10" s="1"/>
  <c r="B30" i="10" s="1"/>
  <c r="B32" i="10" s="1"/>
  <c r="B34" i="10" s="1"/>
  <c r="B36" i="10" s="1"/>
  <c r="B38" i="10" s="1"/>
  <c r="B40" i="10" s="1"/>
  <c r="B42" i="10" s="1"/>
  <c r="B44" i="10" s="1"/>
  <c r="B46" i="10" s="1"/>
  <c r="B48" i="10" s="1"/>
  <c r="BE186" i="9"/>
  <c r="BE188" i="9" s="1"/>
  <c r="BE190" i="9" s="1"/>
  <c r="BE192" i="9" s="1"/>
  <c r="BE194" i="9" s="1"/>
  <c r="BE196" i="9" s="1"/>
  <c r="BE198" i="9" s="1"/>
  <c r="BE200" i="9" s="1"/>
  <c r="BE202" i="9" s="1"/>
  <c r="BE204" i="9" s="1"/>
  <c r="BE206" i="9" s="1"/>
  <c r="BE208" i="9" s="1"/>
  <c r="BE210" i="9" s="1"/>
  <c r="BE212" i="9" s="1"/>
  <c r="BE214" i="9" s="1"/>
  <c r="BE216" i="9" s="1"/>
  <c r="BE218" i="9" s="1"/>
  <c r="BE220" i="9" s="1"/>
  <c r="BE222" i="9" s="1"/>
  <c r="BE224" i="9" s="1"/>
  <c r="BE226" i="9" s="1"/>
  <c r="B186" i="9"/>
  <c r="B188" i="9" s="1"/>
  <c r="B190" i="9" s="1"/>
  <c r="B192" i="9" s="1"/>
  <c r="B194" i="9" s="1"/>
  <c r="B196" i="9" s="1"/>
  <c r="B198" i="9" s="1"/>
  <c r="B200" i="9" s="1"/>
  <c r="B202" i="9" s="1"/>
  <c r="B204" i="9" s="1"/>
  <c r="B206" i="9" s="1"/>
  <c r="B208" i="9" s="1"/>
  <c r="B210" i="9" s="1"/>
  <c r="B212" i="9" s="1"/>
  <c r="B214" i="9" s="1"/>
  <c r="B216" i="9" s="1"/>
  <c r="B218" i="9" s="1"/>
  <c r="B220" i="9" s="1"/>
  <c r="B222" i="9" s="1"/>
  <c r="B224" i="9" s="1"/>
  <c r="B226" i="9" s="1"/>
  <c r="BE142" i="9"/>
  <c r="BE144" i="9" s="1"/>
  <c r="BE146" i="9" s="1"/>
  <c r="BE148" i="9" s="1"/>
  <c r="BE150" i="9" s="1"/>
  <c r="BE152" i="9" s="1"/>
  <c r="BE154" i="9" s="1"/>
  <c r="BE156" i="9" s="1"/>
  <c r="BE158" i="9" s="1"/>
  <c r="BE160" i="9" s="1"/>
  <c r="BE162" i="9" s="1"/>
  <c r="BE164" i="9" s="1"/>
  <c r="BE166" i="9" s="1"/>
  <c r="BE168" i="9" s="1"/>
  <c r="BE170" i="9" s="1"/>
  <c r="BE172" i="9" s="1"/>
  <c r="BE174" i="9" s="1"/>
  <c r="BE176" i="9" s="1"/>
  <c r="BE178" i="9" s="1"/>
  <c r="BE180" i="9" s="1"/>
  <c r="B142" i="9"/>
  <c r="B144" i="9" s="1"/>
  <c r="B146" i="9" s="1"/>
  <c r="B148" i="9" s="1"/>
  <c r="B150" i="9" s="1"/>
  <c r="B152" i="9" s="1"/>
  <c r="B154" i="9" s="1"/>
  <c r="B156" i="9" s="1"/>
  <c r="B158" i="9" s="1"/>
  <c r="B160" i="9" s="1"/>
  <c r="B162" i="9" s="1"/>
  <c r="B164" i="9" s="1"/>
  <c r="B166" i="9" s="1"/>
  <c r="B168" i="9" s="1"/>
  <c r="B170" i="9" s="1"/>
  <c r="B172" i="9" s="1"/>
  <c r="B174" i="9" s="1"/>
  <c r="B176" i="9" s="1"/>
  <c r="B178" i="9" s="1"/>
  <c r="B180" i="9" s="1"/>
  <c r="BE100" i="9"/>
  <c r="BE102" i="9" s="1"/>
  <c r="BE104" i="9" s="1"/>
  <c r="BE106" i="9" s="1"/>
  <c r="BE108" i="9" s="1"/>
  <c r="BE110" i="9" s="1"/>
  <c r="BE112" i="9" s="1"/>
  <c r="BE114" i="9" s="1"/>
  <c r="BE116" i="9" s="1"/>
  <c r="BE118" i="9" s="1"/>
  <c r="BE120" i="9" s="1"/>
  <c r="BE122" i="9" s="1"/>
  <c r="BE124" i="9" s="1"/>
  <c r="BE126" i="9" s="1"/>
  <c r="BE128" i="9" s="1"/>
  <c r="BE130" i="9" s="1"/>
  <c r="BE132" i="9" s="1"/>
  <c r="BE134" i="9" s="1"/>
  <c r="BE136" i="9" s="1"/>
  <c r="B100" i="9"/>
  <c r="B102" i="9" s="1"/>
  <c r="B104" i="9" s="1"/>
  <c r="B106" i="9" s="1"/>
  <c r="B108" i="9" s="1"/>
  <c r="B110" i="9" s="1"/>
  <c r="B112" i="9" s="1"/>
  <c r="B114" i="9" s="1"/>
  <c r="B116" i="9" s="1"/>
  <c r="B118" i="9" s="1"/>
  <c r="B120" i="9" s="1"/>
  <c r="B122" i="9" s="1"/>
  <c r="B124" i="9" s="1"/>
  <c r="B126" i="9" s="1"/>
  <c r="B128" i="9" s="1"/>
  <c r="B130" i="9" s="1"/>
  <c r="B132" i="9" s="1"/>
  <c r="B134" i="9" s="1"/>
  <c r="B136" i="9" s="1"/>
  <c r="BE8" i="9"/>
  <c r="BE10" i="9" s="1"/>
  <c r="BE12" i="9" s="1"/>
  <c r="BE14" i="9" s="1"/>
  <c r="BE16" i="9" s="1"/>
  <c r="BE18" i="9" s="1"/>
  <c r="BE20" i="9" s="1"/>
  <c r="BE22" i="9" s="1"/>
  <c r="BE24" i="9" s="1"/>
  <c r="BE26" i="9" s="1"/>
  <c r="BE28" i="9" s="1"/>
  <c r="BE30" i="9" s="1"/>
  <c r="BE32" i="9" s="1"/>
  <c r="BE34" i="9" s="1"/>
  <c r="BE36" i="9" s="1"/>
  <c r="BE38" i="9" s="1"/>
  <c r="BE40" i="9" s="1"/>
  <c r="BE42" i="9" s="1"/>
  <c r="BE44" i="9" s="1"/>
  <c r="BE46" i="9" s="1"/>
  <c r="BE48" i="9" s="1"/>
  <c r="B8" i="9"/>
  <c r="B10" i="9" s="1"/>
  <c r="B12" i="9" s="1"/>
  <c r="B14" i="9" s="1"/>
  <c r="B16" i="9" s="1"/>
  <c r="B18" i="9" s="1"/>
  <c r="B20" i="9" s="1"/>
  <c r="B22" i="9" s="1"/>
  <c r="B24" i="9" s="1"/>
  <c r="B26" i="9" s="1"/>
  <c r="B28" i="9" s="1"/>
  <c r="B30" i="9" s="1"/>
  <c r="B32" i="9" s="1"/>
  <c r="B34" i="9" s="1"/>
  <c r="B36" i="9" s="1"/>
  <c r="B38" i="9" s="1"/>
  <c r="B40" i="9" s="1"/>
  <c r="B42" i="9" s="1"/>
  <c r="B44" i="9" s="1"/>
  <c r="B46" i="9" s="1"/>
  <c r="B48" i="9" s="1"/>
  <c r="BE186" i="8"/>
  <c r="BE188" i="8" s="1"/>
  <c r="BE190" i="8" s="1"/>
  <c r="BE192" i="8" s="1"/>
  <c r="BE194" i="8" s="1"/>
  <c r="BE196" i="8" s="1"/>
  <c r="BE198" i="8" s="1"/>
  <c r="BE200" i="8" s="1"/>
  <c r="BE202" i="8" s="1"/>
  <c r="BE204" i="8" s="1"/>
  <c r="BE206" i="8" s="1"/>
  <c r="BE208" i="8" s="1"/>
  <c r="BE210" i="8" s="1"/>
  <c r="BE212" i="8" s="1"/>
  <c r="BE214" i="8" s="1"/>
  <c r="BE216" i="8" s="1"/>
  <c r="BE218" i="8" s="1"/>
  <c r="BE220" i="8" s="1"/>
  <c r="BE222" i="8" s="1"/>
  <c r="BE224" i="8" s="1"/>
  <c r="BE226" i="8" s="1"/>
  <c r="B186" i="8"/>
  <c r="B188" i="8" s="1"/>
  <c r="B190" i="8" s="1"/>
  <c r="B192" i="8" s="1"/>
  <c r="B194" i="8" s="1"/>
  <c r="B196" i="8" s="1"/>
  <c r="B198" i="8" s="1"/>
  <c r="B200" i="8" s="1"/>
  <c r="B202" i="8" s="1"/>
  <c r="B204" i="8" s="1"/>
  <c r="B206" i="8" s="1"/>
  <c r="B208" i="8" s="1"/>
  <c r="B210" i="8" s="1"/>
  <c r="B212" i="8" s="1"/>
  <c r="B214" i="8" s="1"/>
  <c r="B216" i="8" s="1"/>
  <c r="B218" i="8" s="1"/>
  <c r="B220" i="8" s="1"/>
  <c r="B222" i="8" s="1"/>
  <c r="B224" i="8" s="1"/>
  <c r="B226" i="8" s="1"/>
  <c r="BE142" i="8"/>
  <c r="BE144" i="8" s="1"/>
  <c r="BE146" i="8" s="1"/>
  <c r="BE148" i="8" s="1"/>
  <c r="BE150" i="8" s="1"/>
  <c r="BE152" i="8" s="1"/>
  <c r="BE154" i="8" s="1"/>
  <c r="BE156" i="8" s="1"/>
  <c r="BE158" i="8" s="1"/>
  <c r="BE160" i="8" s="1"/>
  <c r="BE162" i="8" s="1"/>
  <c r="BE164" i="8" s="1"/>
  <c r="BE166" i="8" s="1"/>
  <c r="BE168" i="8" s="1"/>
  <c r="BE170" i="8" s="1"/>
  <c r="BE172" i="8" s="1"/>
  <c r="BE174" i="8" s="1"/>
  <c r="BE176" i="8" s="1"/>
  <c r="BE178" i="8" s="1"/>
  <c r="BE180" i="8" s="1"/>
  <c r="B142" i="8"/>
  <c r="B144" i="8" s="1"/>
  <c r="B146" i="8" s="1"/>
  <c r="B148" i="8" s="1"/>
  <c r="B150" i="8" s="1"/>
  <c r="B152" i="8" s="1"/>
  <c r="B154" i="8" s="1"/>
  <c r="B156" i="8" s="1"/>
  <c r="B158" i="8" s="1"/>
  <c r="B160" i="8" s="1"/>
  <c r="B162" i="8" s="1"/>
  <c r="B164" i="8" s="1"/>
  <c r="B166" i="8" s="1"/>
  <c r="B168" i="8" s="1"/>
  <c r="B170" i="8" s="1"/>
  <c r="B172" i="8" s="1"/>
  <c r="B174" i="8" s="1"/>
  <c r="B176" i="8" s="1"/>
  <c r="B178" i="8" s="1"/>
  <c r="B180" i="8" s="1"/>
  <c r="BE100" i="8"/>
  <c r="BE102" i="8" s="1"/>
  <c r="BE104" i="8" s="1"/>
  <c r="BE106" i="8" s="1"/>
  <c r="BE108" i="8" s="1"/>
  <c r="BE110" i="8" s="1"/>
  <c r="BE112" i="8" s="1"/>
  <c r="BE114" i="8" s="1"/>
  <c r="BE116" i="8" s="1"/>
  <c r="BE118" i="8" s="1"/>
  <c r="BE120" i="8" s="1"/>
  <c r="BE122" i="8" s="1"/>
  <c r="BE124" i="8" s="1"/>
  <c r="BE126" i="8" s="1"/>
  <c r="BE128" i="8" s="1"/>
  <c r="BE130" i="8" s="1"/>
  <c r="BE132" i="8" s="1"/>
  <c r="BE134" i="8" s="1"/>
  <c r="BE136" i="8" s="1"/>
  <c r="B100" i="8"/>
  <c r="B102" i="8" s="1"/>
  <c r="B104" i="8" s="1"/>
  <c r="B106" i="8" s="1"/>
  <c r="B108" i="8" s="1"/>
  <c r="B110" i="8" s="1"/>
  <c r="B112" i="8" s="1"/>
  <c r="B114" i="8" s="1"/>
  <c r="B116" i="8" s="1"/>
  <c r="B118" i="8" s="1"/>
  <c r="B120" i="8" s="1"/>
  <c r="B122" i="8" s="1"/>
  <c r="B124" i="8" s="1"/>
  <c r="B126" i="8" s="1"/>
  <c r="B128" i="8" s="1"/>
  <c r="B130" i="8" s="1"/>
  <c r="B132" i="8" s="1"/>
  <c r="B134" i="8" s="1"/>
  <c r="B136" i="8" s="1"/>
  <c r="BE56" i="8"/>
  <c r="BE58" i="8" s="1"/>
  <c r="BE60" i="8" s="1"/>
  <c r="BE62" i="8" s="1"/>
  <c r="BE64" i="8" s="1"/>
  <c r="BE66" i="8" s="1"/>
  <c r="BE68" i="8" s="1"/>
  <c r="BE70" i="8" s="1"/>
  <c r="BE72" i="8" s="1"/>
  <c r="BE74" i="8" s="1"/>
  <c r="BE76" i="8" s="1"/>
  <c r="BE78" i="8" s="1"/>
  <c r="BE80" i="8" s="1"/>
  <c r="BE82" i="8" s="1"/>
  <c r="BE84" i="8" s="1"/>
  <c r="BE86" i="8" s="1"/>
  <c r="BE88" i="8" s="1"/>
  <c r="BE90" i="8" s="1"/>
  <c r="BE92" i="8" s="1"/>
  <c r="BE8" i="8"/>
  <c r="BE10" i="8" s="1"/>
  <c r="BE12" i="8" s="1"/>
  <c r="BE14" i="8" s="1"/>
  <c r="BE16" i="8" s="1"/>
  <c r="BE18" i="8" s="1"/>
  <c r="BE20" i="8" s="1"/>
  <c r="BE22" i="8" s="1"/>
  <c r="BE24" i="8" s="1"/>
  <c r="BE26" i="8" s="1"/>
  <c r="BE28" i="8" s="1"/>
  <c r="BE30" i="8" s="1"/>
  <c r="BE32" i="8" s="1"/>
  <c r="BE34" i="8" s="1"/>
  <c r="BE36" i="8" s="1"/>
  <c r="BE38" i="8" s="1"/>
  <c r="BE40" i="8" s="1"/>
  <c r="BE42" i="8" s="1"/>
  <c r="BE44" i="8" s="1"/>
  <c r="BE46" i="8" s="1"/>
  <c r="BE48" i="8" s="1"/>
  <c r="B8" i="8"/>
  <c r="B10" i="8" s="1"/>
  <c r="B12" i="8" s="1"/>
  <c r="B14" i="8" s="1"/>
  <c r="B16" i="8" s="1"/>
  <c r="B18" i="8" s="1"/>
  <c r="B20" i="8" s="1"/>
  <c r="B22" i="8" s="1"/>
  <c r="B24" i="8" s="1"/>
  <c r="B26" i="8" s="1"/>
  <c r="B28" i="8" s="1"/>
  <c r="B30" i="8" s="1"/>
  <c r="B32" i="8" s="1"/>
  <c r="B34" i="8" s="1"/>
  <c r="B36" i="8" s="1"/>
  <c r="B38" i="8" s="1"/>
  <c r="B40" i="8" s="1"/>
  <c r="B42" i="8" s="1"/>
  <c r="B44" i="8" s="1"/>
  <c r="B46" i="8" s="1"/>
  <c r="B48" i="8" s="1"/>
  <c r="BE186" i="7"/>
  <c r="BE188" i="7" s="1"/>
  <c r="BE190" i="7" s="1"/>
  <c r="BE192" i="7" s="1"/>
  <c r="BE194" i="7" s="1"/>
  <c r="BE196" i="7" s="1"/>
  <c r="BE198" i="7" s="1"/>
  <c r="BE200" i="7" s="1"/>
  <c r="BE202" i="7" s="1"/>
  <c r="BE204" i="7" s="1"/>
  <c r="BE206" i="7" s="1"/>
  <c r="BE208" i="7" s="1"/>
  <c r="BE210" i="7" s="1"/>
  <c r="BE212" i="7" s="1"/>
  <c r="BE214" i="7" s="1"/>
  <c r="BE216" i="7" s="1"/>
  <c r="BE218" i="7" s="1"/>
  <c r="BE220" i="7" s="1"/>
  <c r="BE222" i="7" s="1"/>
  <c r="BE224" i="7" s="1"/>
  <c r="BE226" i="7" s="1"/>
  <c r="B186" i="7"/>
  <c r="B188" i="7" s="1"/>
  <c r="B190" i="7" s="1"/>
  <c r="B192" i="7" s="1"/>
  <c r="B194" i="7" s="1"/>
  <c r="B196" i="7" s="1"/>
  <c r="B198" i="7" s="1"/>
  <c r="B200" i="7" s="1"/>
  <c r="B202" i="7" s="1"/>
  <c r="B204" i="7" s="1"/>
  <c r="B206" i="7" s="1"/>
  <c r="B208" i="7" s="1"/>
  <c r="B210" i="7" s="1"/>
  <c r="B212" i="7" s="1"/>
  <c r="B214" i="7" s="1"/>
  <c r="B216" i="7" s="1"/>
  <c r="B218" i="7" s="1"/>
  <c r="B220" i="7" s="1"/>
  <c r="B222" i="7" s="1"/>
  <c r="B224" i="7" s="1"/>
  <c r="B226" i="7" s="1"/>
  <c r="BE142" i="7"/>
  <c r="BE144" i="7" s="1"/>
  <c r="BE146" i="7" s="1"/>
  <c r="BE148" i="7" s="1"/>
  <c r="BE150" i="7" s="1"/>
  <c r="BE152" i="7" s="1"/>
  <c r="BE154" i="7" s="1"/>
  <c r="BE156" i="7" s="1"/>
  <c r="BE158" i="7" s="1"/>
  <c r="BE160" i="7" s="1"/>
  <c r="BE162" i="7" s="1"/>
  <c r="BE164" i="7" s="1"/>
  <c r="BE166" i="7" s="1"/>
  <c r="BE168" i="7" s="1"/>
  <c r="BE170" i="7" s="1"/>
  <c r="BE172" i="7" s="1"/>
  <c r="BE174" i="7" s="1"/>
  <c r="BE176" i="7" s="1"/>
  <c r="BE178" i="7" s="1"/>
  <c r="BE180" i="7" s="1"/>
  <c r="B142" i="7"/>
  <c r="B144" i="7" s="1"/>
  <c r="B146" i="7" s="1"/>
  <c r="B148" i="7" s="1"/>
  <c r="B150" i="7" s="1"/>
  <c r="B152" i="7" s="1"/>
  <c r="B154" i="7" s="1"/>
  <c r="B156" i="7" s="1"/>
  <c r="B158" i="7" s="1"/>
  <c r="B160" i="7" s="1"/>
  <c r="B162" i="7" s="1"/>
  <c r="B164" i="7" s="1"/>
  <c r="B166" i="7" s="1"/>
  <c r="B168" i="7" s="1"/>
  <c r="B170" i="7" s="1"/>
  <c r="B172" i="7" s="1"/>
  <c r="B174" i="7" s="1"/>
  <c r="B176" i="7" s="1"/>
  <c r="B178" i="7" s="1"/>
  <c r="B180" i="7" s="1"/>
  <c r="BE8" i="7"/>
  <c r="BE10" i="7" s="1"/>
  <c r="BE12" i="7" s="1"/>
  <c r="BE14" i="7" s="1"/>
  <c r="BE16" i="7" s="1"/>
  <c r="BE18" i="7" s="1"/>
  <c r="BE20" i="7" s="1"/>
  <c r="BE22" i="7" s="1"/>
  <c r="BE24" i="7" s="1"/>
  <c r="BE26" i="7" s="1"/>
  <c r="BE28" i="7" s="1"/>
  <c r="BE30" i="7" s="1"/>
  <c r="BE32" i="7" s="1"/>
  <c r="BE34" i="7" s="1"/>
  <c r="BE36" i="7" s="1"/>
  <c r="BE38" i="7" s="1"/>
  <c r="BE40" i="7" s="1"/>
  <c r="BE42" i="7" s="1"/>
  <c r="BE44" i="7" s="1"/>
  <c r="BE46" i="7" s="1"/>
  <c r="BE48" i="7" s="1"/>
  <c r="B8" i="7"/>
  <c r="B10" i="7" s="1"/>
  <c r="B12" i="7" s="1"/>
  <c r="B14" i="7" s="1"/>
  <c r="B16" i="7" s="1"/>
  <c r="B18" i="7" s="1"/>
  <c r="B20" i="7" s="1"/>
  <c r="B22" i="7" s="1"/>
  <c r="B24" i="7" s="1"/>
  <c r="B26" i="7" s="1"/>
  <c r="B28" i="7" s="1"/>
  <c r="B30" i="7" s="1"/>
  <c r="B32" i="7" s="1"/>
  <c r="B34" i="7" s="1"/>
  <c r="B36" i="7" s="1"/>
  <c r="B38" i="7" s="1"/>
  <c r="B40" i="7" s="1"/>
  <c r="B42" i="7" s="1"/>
  <c r="B44" i="7" s="1"/>
  <c r="B46" i="7" s="1"/>
  <c r="B48" i="7" s="1"/>
  <c r="B118" i="13" l="1"/>
  <c r="B120" i="13" s="1"/>
  <c r="B122" i="13" s="1"/>
  <c r="B124" i="13" s="1"/>
  <c r="B126" i="13" s="1"/>
  <c r="B128" i="13" s="1"/>
  <c r="B130" i="13" s="1"/>
  <c r="B132" i="13" s="1"/>
  <c r="B134" i="13" s="1"/>
  <c r="B136" i="13" s="1"/>
  <c r="BE196" i="20"/>
  <c r="BE198" i="20" s="1"/>
  <c r="BE200" i="20" s="1"/>
  <c r="BE202" i="20" s="1"/>
  <c r="BE204" i="20" s="1"/>
  <c r="BE206" i="20" s="1"/>
  <c r="BE208" i="20" s="1"/>
  <c r="BE210" i="20" s="1"/>
  <c r="BE212" i="20" s="1"/>
  <c r="BE214" i="20" s="1"/>
  <c r="BE216" i="20" s="1"/>
  <c r="BE218" i="20" s="1"/>
  <c r="BE220" i="20" s="1"/>
  <c r="BE222" i="20" s="1"/>
  <c r="BE224" i="20" s="1"/>
  <c r="BE226" i="20" s="1"/>
  <c r="BE100" i="19"/>
  <c r="BE102" i="19" s="1"/>
  <c r="BE104" i="19" s="1"/>
  <c r="BE106" i="19" s="1"/>
  <c r="BE108" i="19" s="1"/>
  <c r="BE110" i="19" s="1"/>
  <c r="BE112" i="19" s="1"/>
  <c r="BE114" i="19" s="1"/>
  <c r="BE116" i="19" s="1"/>
  <c r="BE118" i="19" s="1"/>
  <c r="BE120" i="19" s="1"/>
  <c r="BE122" i="19" s="1"/>
  <c r="BE124" i="19" s="1"/>
  <c r="BE126" i="19" s="1"/>
  <c r="BE128" i="19" s="1"/>
  <c r="BE130" i="19" s="1"/>
  <c r="BE132" i="19" s="1"/>
  <c r="BE134" i="19" s="1"/>
  <c r="BE136" i="19" s="1"/>
  <c r="BE16" i="18"/>
  <c r="BE18" i="18" s="1"/>
  <c r="BE20" i="18" s="1"/>
  <c r="BE22" i="18" s="1"/>
  <c r="BE24" i="18" s="1"/>
  <c r="BE26" i="18" s="1"/>
  <c r="BE28" i="18" s="1"/>
  <c r="BE30" i="18" s="1"/>
  <c r="BE32" i="18" s="1"/>
  <c r="BE34" i="18" s="1"/>
  <c r="BG60" i="11"/>
  <c r="BG62" i="11" s="1"/>
  <c r="BG64" i="11" s="1"/>
  <c r="BG66" i="11" s="1"/>
  <c r="BG68" i="11" s="1"/>
  <c r="BG70" i="11" s="1"/>
  <c r="BG72" i="11" s="1"/>
  <c r="BG74" i="11" s="1"/>
  <c r="BG76" i="11" s="1"/>
  <c r="BG78" i="11" s="1"/>
  <c r="BG80" i="11" s="1"/>
  <c r="BG82" i="11" s="1"/>
  <c r="BG84" i="11" s="1"/>
  <c r="BG86" i="11" s="1"/>
  <c r="BG88" i="11" s="1"/>
  <c r="BG90" i="11" s="1"/>
  <c r="BG92" i="11" s="1"/>
  <c r="BE24" i="19"/>
  <c r="BE26" i="19" s="1"/>
  <c r="BE28" i="19" s="1"/>
  <c r="BE30" i="19" s="1"/>
  <c r="BE32" i="19" s="1"/>
  <c r="BE34" i="19" s="1"/>
  <c r="BE36" i="19" s="1"/>
  <c r="BE38" i="19" s="1"/>
  <c r="BE40" i="19" s="1"/>
  <c r="BE42" i="19" s="1"/>
  <c r="BE44" i="19" s="1"/>
  <c r="BE46" i="19" s="1"/>
  <c r="BE48" i="19" s="1"/>
  <c r="BE160" i="19"/>
  <c r="BE162" i="19" s="1"/>
  <c r="BE164" i="19" s="1"/>
  <c r="BE166" i="19" s="1"/>
  <c r="BE168" i="19" s="1"/>
  <c r="BE170" i="19" s="1"/>
  <c r="BE172" i="19" s="1"/>
  <c r="BE174" i="19" s="1"/>
  <c r="BE176" i="19" s="1"/>
  <c r="BE178" i="19" s="1"/>
  <c r="BE180" i="19" s="1"/>
  <c r="BG170" i="15"/>
  <c r="BG172" i="15" s="1"/>
  <c r="BG174" i="15" s="1"/>
  <c r="BG176" i="15" s="1"/>
  <c r="BG178" i="15" s="1"/>
  <c r="BG180" i="15" s="1"/>
  <c r="BE186" i="6"/>
  <c r="BE188" i="6" s="1"/>
  <c r="BE190" i="6" s="1"/>
  <c r="BE192" i="6" s="1"/>
  <c r="BE194" i="6" s="1"/>
  <c r="BE196" i="6" s="1"/>
  <c r="BE198" i="6" s="1"/>
  <c r="BE200" i="6" s="1"/>
  <c r="BE202" i="6" s="1"/>
  <c r="BE204" i="6" s="1"/>
  <c r="BE206" i="6" s="1"/>
  <c r="BE208" i="6" s="1"/>
  <c r="BE210" i="6" s="1"/>
  <c r="BE212" i="6" s="1"/>
  <c r="BE214" i="6" s="1"/>
  <c r="BE216" i="6" s="1"/>
  <c r="BE218" i="6" s="1"/>
  <c r="BE220" i="6" s="1"/>
  <c r="BE222" i="6" s="1"/>
  <c r="BE224" i="6" s="1"/>
  <c r="BE226" i="6" s="1"/>
  <c r="B186" i="6"/>
  <c r="B188" i="6" s="1"/>
  <c r="B190" i="6" s="1"/>
  <c r="B192" i="6" s="1"/>
  <c r="B194" i="6" s="1"/>
  <c r="B196" i="6" s="1"/>
  <c r="B198" i="6" s="1"/>
  <c r="B200" i="6" s="1"/>
  <c r="B202" i="6" s="1"/>
  <c r="B204" i="6" s="1"/>
  <c r="B206" i="6" s="1"/>
  <c r="B208" i="6" s="1"/>
  <c r="B210" i="6" s="1"/>
  <c r="B212" i="6" s="1"/>
  <c r="B214" i="6" s="1"/>
  <c r="B216" i="6" s="1"/>
  <c r="B218" i="6" s="1"/>
  <c r="B220" i="6" s="1"/>
  <c r="B222" i="6" s="1"/>
  <c r="B224" i="6" s="1"/>
  <c r="B226" i="6" s="1"/>
  <c r="BE142" i="6"/>
  <c r="BE144" i="6" s="1"/>
  <c r="BE146" i="6" s="1"/>
  <c r="BE148" i="6" s="1"/>
  <c r="BE150" i="6" s="1"/>
  <c r="BE152" i="6" s="1"/>
  <c r="BE154" i="6" s="1"/>
  <c r="BE156" i="6" s="1"/>
  <c r="BE158" i="6" s="1"/>
  <c r="BE160" i="6" s="1"/>
  <c r="BE162" i="6" s="1"/>
  <c r="BE164" i="6" s="1"/>
  <c r="BE166" i="6" s="1"/>
  <c r="BE168" i="6" s="1"/>
  <c r="BE170" i="6" s="1"/>
  <c r="BE172" i="6" s="1"/>
  <c r="BE174" i="6" s="1"/>
  <c r="BE176" i="6" s="1"/>
  <c r="BE178" i="6" s="1"/>
  <c r="BE180" i="6" s="1"/>
  <c r="B142" i="6"/>
  <c r="B144" i="6" s="1"/>
  <c r="B146" i="6" s="1"/>
  <c r="B148" i="6" s="1"/>
  <c r="B150" i="6" s="1"/>
  <c r="B152" i="6" s="1"/>
  <c r="B154" i="6" s="1"/>
  <c r="B156" i="6" s="1"/>
  <c r="B158" i="6" s="1"/>
  <c r="B160" i="6" s="1"/>
  <c r="B162" i="6" s="1"/>
  <c r="B164" i="6" s="1"/>
  <c r="B166" i="6" s="1"/>
  <c r="B168" i="6" s="1"/>
  <c r="B170" i="6" s="1"/>
  <c r="B172" i="6" s="1"/>
  <c r="B174" i="6" s="1"/>
  <c r="B176" i="6" s="1"/>
  <c r="B178" i="6" s="1"/>
  <c r="B180" i="6" s="1"/>
  <c r="BE100" i="6"/>
  <c r="BE102" i="6" s="1"/>
  <c r="BE104" i="6" s="1"/>
  <c r="BE106" i="6" s="1"/>
  <c r="BE108" i="6" s="1"/>
  <c r="BE110" i="6" s="1"/>
  <c r="BE112" i="6" s="1"/>
  <c r="BE114" i="6" s="1"/>
  <c r="BE116" i="6" s="1"/>
  <c r="BE118" i="6" s="1"/>
  <c r="BE120" i="6" s="1"/>
  <c r="BE122" i="6" s="1"/>
  <c r="BE124" i="6" s="1"/>
  <c r="BE126" i="6" s="1"/>
  <c r="BE128" i="6" s="1"/>
  <c r="BE130" i="6" s="1"/>
  <c r="BE132" i="6" s="1"/>
  <c r="BE134" i="6" s="1"/>
  <c r="BE136" i="6" s="1"/>
  <c r="B100" i="6"/>
  <c r="B102" i="6" s="1"/>
  <c r="B104" i="6" s="1"/>
  <c r="B106" i="6" s="1"/>
  <c r="B108" i="6" s="1"/>
  <c r="B110" i="6" s="1"/>
  <c r="B112" i="6" s="1"/>
  <c r="B114" i="6" s="1"/>
  <c r="B116" i="6" s="1"/>
  <c r="B118" i="6" s="1"/>
  <c r="B120" i="6" s="1"/>
  <c r="B122" i="6" s="1"/>
  <c r="B124" i="6" s="1"/>
  <c r="B126" i="6" s="1"/>
  <c r="B128" i="6" s="1"/>
  <c r="B130" i="6" s="1"/>
  <c r="B132" i="6" s="1"/>
  <c r="B134" i="6" s="1"/>
  <c r="B136" i="6" s="1"/>
  <c r="BE56" i="6"/>
  <c r="BE58" i="6" s="1"/>
  <c r="BE60" i="6" s="1"/>
  <c r="BE62" i="6" s="1"/>
  <c r="BE64" i="6" s="1"/>
  <c r="BE66" i="6" s="1"/>
  <c r="BE68" i="6" s="1"/>
  <c r="BE70" i="6" s="1"/>
  <c r="BE72" i="6" s="1"/>
  <c r="BE74" i="6" s="1"/>
  <c r="BE76" i="6" s="1"/>
  <c r="BE78" i="6" s="1"/>
  <c r="BE80" i="6" s="1"/>
  <c r="BE82" i="6" s="1"/>
  <c r="BE84" i="6" s="1"/>
  <c r="BE86" i="6" s="1"/>
  <c r="BE88" i="6" s="1"/>
  <c r="BE90" i="6" s="1"/>
  <c r="BE92" i="6" s="1"/>
  <c r="B56" i="6"/>
  <c r="B58" i="6" s="1"/>
  <c r="B60" i="6" s="1"/>
  <c r="B62" i="6" s="1"/>
  <c r="B64" i="6" s="1"/>
  <c r="B66" i="6" s="1"/>
  <c r="B68" i="6" s="1"/>
  <c r="B70" i="6" s="1"/>
  <c r="B72" i="6" s="1"/>
  <c r="B74" i="6" s="1"/>
  <c r="B76" i="6" s="1"/>
  <c r="B78" i="6" s="1"/>
  <c r="B80" i="6" s="1"/>
  <c r="B82" i="6" s="1"/>
  <c r="B84" i="6" s="1"/>
  <c r="B86" i="6" s="1"/>
  <c r="B88" i="6" s="1"/>
  <c r="B90" i="6" s="1"/>
  <c r="B92" i="6" s="1"/>
  <c r="BE8" i="6"/>
  <c r="BE10" i="6" s="1"/>
  <c r="BE12" i="6" s="1"/>
  <c r="BE14" i="6" s="1"/>
  <c r="BE16" i="6" s="1"/>
  <c r="BE18" i="6" s="1"/>
  <c r="BE20" i="6" s="1"/>
  <c r="BE22" i="6" s="1"/>
  <c r="BE24" i="6" s="1"/>
  <c r="BE26" i="6" s="1"/>
  <c r="BE28" i="6" s="1"/>
  <c r="BE30" i="6" s="1"/>
  <c r="BE32" i="6" s="1"/>
  <c r="BE34" i="6" s="1"/>
  <c r="BE36" i="6" s="1"/>
  <c r="BE38" i="6" s="1"/>
  <c r="BE40" i="6" s="1"/>
  <c r="BE42" i="6" s="1"/>
  <c r="BE44" i="6" s="1"/>
  <c r="BE46" i="6" s="1"/>
  <c r="BE48" i="6" s="1"/>
  <c r="B8" i="6"/>
  <c r="B10" i="6" s="1"/>
  <c r="B12" i="6" s="1"/>
  <c r="B14" i="6" s="1"/>
  <c r="B16" i="6" s="1"/>
  <c r="B18" i="6" s="1"/>
  <c r="B20" i="6" s="1"/>
  <c r="B22" i="6" s="1"/>
  <c r="B24" i="6" s="1"/>
  <c r="B26" i="6" s="1"/>
  <c r="B28" i="6" s="1"/>
  <c r="B30" i="6" s="1"/>
  <c r="B32" i="6" s="1"/>
  <c r="B34" i="6" s="1"/>
  <c r="B36" i="6" s="1"/>
  <c r="B38" i="6" s="1"/>
  <c r="B40" i="6" s="1"/>
  <c r="B42" i="6" s="1"/>
  <c r="B44" i="6" s="1"/>
  <c r="B46" i="6" s="1"/>
  <c r="B48" i="6" s="1"/>
  <c r="BE186" i="5"/>
  <c r="BE188" i="5" s="1"/>
  <c r="BE190" i="5" s="1"/>
  <c r="BE192" i="5" s="1"/>
  <c r="BE194" i="5" s="1"/>
  <c r="BE196" i="5" s="1"/>
  <c r="BE198" i="5" s="1"/>
  <c r="BE200" i="5" s="1"/>
  <c r="BE202" i="5" s="1"/>
  <c r="BE204" i="5" s="1"/>
  <c r="BE206" i="5" s="1"/>
  <c r="BE208" i="5" s="1"/>
  <c r="BE210" i="5" s="1"/>
  <c r="BE212" i="5" s="1"/>
  <c r="BE214" i="5" s="1"/>
  <c r="BE216" i="5" s="1"/>
  <c r="BE218" i="5" s="1"/>
  <c r="BE220" i="5" s="1"/>
  <c r="BE222" i="5" s="1"/>
  <c r="BE224" i="5" s="1"/>
  <c r="BE226" i="5" s="1"/>
  <c r="B186" i="5"/>
  <c r="B188" i="5" s="1"/>
  <c r="B190" i="5" s="1"/>
  <c r="B192" i="5" s="1"/>
  <c r="B194" i="5" s="1"/>
  <c r="B196" i="5" s="1"/>
  <c r="B198" i="5" s="1"/>
  <c r="B200" i="5" s="1"/>
  <c r="B202" i="5" s="1"/>
  <c r="B204" i="5" s="1"/>
  <c r="B206" i="5" s="1"/>
  <c r="B208" i="5" s="1"/>
  <c r="B210" i="5" s="1"/>
  <c r="B212" i="5" s="1"/>
  <c r="B214" i="5" s="1"/>
  <c r="B216" i="5" s="1"/>
  <c r="B218" i="5" s="1"/>
  <c r="B220" i="5" s="1"/>
  <c r="B222" i="5" s="1"/>
  <c r="B224" i="5" s="1"/>
  <c r="B226" i="5" s="1"/>
  <c r="BE142" i="5"/>
  <c r="BE144" i="5" s="1"/>
  <c r="BE146" i="5" s="1"/>
  <c r="BE148" i="5" s="1"/>
  <c r="BE150" i="5" s="1"/>
  <c r="BE152" i="5" s="1"/>
  <c r="BE154" i="5" s="1"/>
  <c r="BE156" i="5" s="1"/>
  <c r="BE158" i="5" s="1"/>
  <c r="BE160" i="5" s="1"/>
  <c r="BE162" i="5" s="1"/>
  <c r="BE164" i="5" s="1"/>
  <c r="BE166" i="5" s="1"/>
  <c r="BE168" i="5" s="1"/>
  <c r="BE170" i="5" s="1"/>
  <c r="BE172" i="5" s="1"/>
  <c r="BE174" i="5" s="1"/>
  <c r="BE176" i="5" s="1"/>
  <c r="BE178" i="5" s="1"/>
  <c r="BE180" i="5" s="1"/>
  <c r="B142" i="5"/>
  <c r="B144" i="5" s="1"/>
  <c r="B146" i="5" s="1"/>
  <c r="B148" i="5" s="1"/>
  <c r="B150" i="5" s="1"/>
  <c r="B152" i="5" s="1"/>
  <c r="B154" i="5" s="1"/>
  <c r="B156" i="5" s="1"/>
  <c r="B158" i="5" s="1"/>
  <c r="B160" i="5" s="1"/>
  <c r="B162" i="5" s="1"/>
  <c r="B164" i="5" s="1"/>
  <c r="B166" i="5" s="1"/>
  <c r="B168" i="5" s="1"/>
  <c r="B170" i="5" s="1"/>
  <c r="B172" i="5" s="1"/>
  <c r="B174" i="5" s="1"/>
  <c r="B176" i="5" s="1"/>
  <c r="B178" i="5" s="1"/>
  <c r="B180" i="5" s="1"/>
  <c r="BE100" i="5"/>
  <c r="BE102" i="5" s="1"/>
  <c r="BE104" i="5" s="1"/>
  <c r="BE106" i="5" s="1"/>
  <c r="BE108" i="5" s="1"/>
  <c r="BE110" i="5" s="1"/>
  <c r="BE112" i="5" s="1"/>
  <c r="BE114" i="5" s="1"/>
  <c r="BE116" i="5" s="1"/>
  <c r="BE118" i="5" s="1"/>
  <c r="BE120" i="5" s="1"/>
  <c r="BE122" i="5" s="1"/>
  <c r="BE124" i="5" s="1"/>
  <c r="BE126" i="5" s="1"/>
  <c r="BE128" i="5" s="1"/>
  <c r="BE130" i="5" s="1"/>
  <c r="BE132" i="5" s="1"/>
  <c r="BE134" i="5" s="1"/>
  <c r="BE136" i="5" s="1"/>
  <c r="B100" i="5"/>
  <c r="B102" i="5" s="1"/>
  <c r="B104" i="5" s="1"/>
  <c r="B106" i="5" s="1"/>
  <c r="B108" i="5" s="1"/>
  <c r="B110" i="5" s="1"/>
  <c r="B112" i="5" s="1"/>
  <c r="B114" i="5" s="1"/>
  <c r="B116" i="5" s="1"/>
  <c r="B118" i="5" s="1"/>
  <c r="B120" i="5" s="1"/>
  <c r="B122" i="5" s="1"/>
  <c r="B124" i="5" s="1"/>
  <c r="B126" i="5" s="1"/>
  <c r="B128" i="5" s="1"/>
  <c r="B130" i="5" s="1"/>
  <c r="B132" i="5" s="1"/>
  <c r="B134" i="5" s="1"/>
  <c r="B136" i="5" s="1"/>
  <c r="BE56" i="5"/>
  <c r="BE58" i="5" s="1"/>
  <c r="BE60" i="5" s="1"/>
  <c r="BE62" i="5" s="1"/>
  <c r="BE64" i="5" s="1"/>
  <c r="BE66" i="5" s="1"/>
  <c r="BE68" i="5" s="1"/>
  <c r="BE70" i="5" s="1"/>
  <c r="BE72" i="5" s="1"/>
  <c r="BE74" i="5" s="1"/>
  <c r="BE76" i="5" s="1"/>
  <c r="BE78" i="5" s="1"/>
  <c r="BE80" i="5" s="1"/>
  <c r="BE82" i="5" s="1"/>
  <c r="BE84" i="5" s="1"/>
  <c r="BE86" i="5" s="1"/>
  <c r="BE88" i="5" s="1"/>
  <c r="BE90" i="5" s="1"/>
  <c r="BE92" i="5" s="1"/>
  <c r="B56" i="5"/>
  <c r="B58" i="5" s="1"/>
  <c r="B60" i="5" s="1"/>
  <c r="B62" i="5" s="1"/>
  <c r="B64" i="5" s="1"/>
  <c r="B66" i="5" s="1"/>
  <c r="B68" i="5" s="1"/>
  <c r="B70" i="5" s="1"/>
  <c r="B72" i="5" s="1"/>
  <c r="B74" i="5" s="1"/>
  <c r="B76" i="5" s="1"/>
  <c r="B78" i="5" s="1"/>
  <c r="B80" i="5" s="1"/>
  <c r="B82" i="5" s="1"/>
  <c r="B84" i="5" s="1"/>
  <c r="B86" i="5" s="1"/>
  <c r="B88" i="5" s="1"/>
  <c r="B90" i="5" s="1"/>
  <c r="B92" i="5" s="1"/>
  <c r="BE8" i="5"/>
  <c r="BE10" i="5" s="1"/>
  <c r="BE12" i="5" s="1"/>
  <c r="BE14" i="5" s="1"/>
  <c r="BE16" i="5" s="1"/>
  <c r="BE18" i="5" s="1"/>
  <c r="BE20" i="5" s="1"/>
  <c r="BE22" i="5" s="1"/>
  <c r="BE24" i="5" s="1"/>
  <c r="BE26" i="5" s="1"/>
  <c r="BE28" i="5" s="1"/>
  <c r="BE30" i="5" s="1"/>
  <c r="BE32" i="5" s="1"/>
  <c r="BE34" i="5" s="1"/>
  <c r="BE36" i="5" s="1"/>
  <c r="BE38" i="5" s="1"/>
  <c r="BE40" i="5" s="1"/>
  <c r="BE42" i="5" s="1"/>
  <c r="BE44" i="5" s="1"/>
  <c r="BE46" i="5" s="1"/>
  <c r="BE48" i="5" s="1"/>
  <c r="B8" i="5"/>
  <c r="B10" i="5" s="1"/>
  <c r="B12" i="5" s="1"/>
  <c r="B14" i="5" s="1"/>
  <c r="B16" i="5" s="1"/>
  <c r="B18" i="5" s="1"/>
  <c r="B20" i="5" s="1"/>
  <c r="B22" i="5" s="1"/>
  <c r="B24" i="5" s="1"/>
  <c r="B26" i="5" s="1"/>
  <c r="B28" i="5" s="1"/>
  <c r="B30" i="5" s="1"/>
  <c r="B32" i="5" s="1"/>
  <c r="B34" i="5" s="1"/>
  <c r="B36" i="5" s="1"/>
  <c r="B38" i="5" s="1"/>
  <c r="B40" i="5" s="1"/>
  <c r="B42" i="5" s="1"/>
  <c r="B44" i="5" s="1"/>
  <c r="B46" i="5" s="1"/>
  <c r="B48" i="5" s="1"/>
  <c r="BE186" i="4"/>
  <c r="BE188" i="4" s="1"/>
  <c r="BE190" i="4" s="1"/>
  <c r="BE192" i="4" s="1"/>
  <c r="BE194" i="4" s="1"/>
  <c r="BE196" i="4" s="1"/>
  <c r="BE198" i="4" s="1"/>
  <c r="BE200" i="4" s="1"/>
  <c r="BE202" i="4" s="1"/>
  <c r="BE204" i="4" s="1"/>
  <c r="BE206" i="4" s="1"/>
  <c r="BE208" i="4" s="1"/>
  <c r="BE210" i="4" s="1"/>
  <c r="BE212" i="4" s="1"/>
  <c r="BE214" i="4" s="1"/>
  <c r="BE216" i="4" s="1"/>
  <c r="BE218" i="4" s="1"/>
  <c r="BE220" i="4" s="1"/>
  <c r="BE222" i="4" s="1"/>
  <c r="BE224" i="4" s="1"/>
  <c r="BE226" i="4" s="1"/>
  <c r="B186" i="4"/>
  <c r="B188" i="4" s="1"/>
  <c r="B190" i="4" s="1"/>
  <c r="B192" i="4" s="1"/>
  <c r="B194" i="4" s="1"/>
  <c r="B196" i="4" s="1"/>
  <c r="B198" i="4" s="1"/>
  <c r="B200" i="4" s="1"/>
  <c r="B202" i="4" s="1"/>
  <c r="B204" i="4" s="1"/>
  <c r="B206" i="4" s="1"/>
  <c r="B208" i="4" s="1"/>
  <c r="B210" i="4" s="1"/>
  <c r="B212" i="4" s="1"/>
  <c r="B214" i="4" s="1"/>
  <c r="B216" i="4" s="1"/>
  <c r="B218" i="4" s="1"/>
  <c r="B220" i="4" s="1"/>
  <c r="B222" i="4" s="1"/>
  <c r="B224" i="4" s="1"/>
  <c r="B226" i="4" s="1"/>
  <c r="BE142" i="4"/>
  <c r="BE144" i="4" s="1"/>
  <c r="BE146" i="4" s="1"/>
  <c r="BE148" i="4" s="1"/>
  <c r="BE150" i="4" s="1"/>
  <c r="BE152" i="4" s="1"/>
  <c r="BE154" i="4" s="1"/>
  <c r="BE156" i="4" s="1"/>
  <c r="BE158" i="4" s="1"/>
  <c r="BE160" i="4" s="1"/>
  <c r="BE162" i="4" s="1"/>
  <c r="BE164" i="4" s="1"/>
  <c r="BE166" i="4" s="1"/>
  <c r="BE168" i="4" s="1"/>
  <c r="BE170" i="4" s="1"/>
  <c r="BE172" i="4" s="1"/>
  <c r="BE174" i="4" s="1"/>
  <c r="BE176" i="4" s="1"/>
  <c r="BE178" i="4" s="1"/>
  <c r="BE180" i="4" s="1"/>
  <c r="B142" i="4"/>
  <c r="B144" i="4" s="1"/>
  <c r="B146" i="4" s="1"/>
  <c r="B148" i="4" s="1"/>
  <c r="B150" i="4" s="1"/>
  <c r="B152" i="4" s="1"/>
  <c r="B154" i="4" s="1"/>
  <c r="B156" i="4" s="1"/>
  <c r="B158" i="4" s="1"/>
  <c r="B160" i="4" s="1"/>
  <c r="B162" i="4" s="1"/>
  <c r="B164" i="4" s="1"/>
  <c r="B166" i="4" s="1"/>
  <c r="B168" i="4" s="1"/>
  <c r="B170" i="4" s="1"/>
  <c r="B172" i="4" s="1"/>
  <c r="B174" i="4" s="1"/>
  <c r="B176" i="4" s="1"/>
  <c r="B178" i="4" s="1"/>
  <c r="B180" i="4" s="1"/>
  <c r="BE100" i="4"/>
  <c r="BE102" i="4" s="1"/>
  <c r="BE104" i="4" s="1"/>
  <c r="BE106" i="4" s="1"/>
  <c r="BE108" i="4" s="1"/>
  <c r="BE110" i="4" s="1"/>
  <c r="BE112" i="4" s="1"/>
  <c r="BE114" i="4" s="1"/>
  <c r="BE116" i="4" s="1"/>
  <c r="BE118" i="4" s="1"/>
  <c r="BE120" i="4" s="1"/>
  <c r="BE122" i="4" s="1"/>
  <c r="BE124" i="4" s="1"/>
  <c r="BE126" i="4" s="1"/>
  <c r="BE128" i="4" s="1"/>
  <c r="BE130" i="4" s="1"/>
  <c r="BE132" i="4" s="1"/>
  <c r="BE134" i="4" s="1"/>
  <c r="BE136" i="4" s="1"/>
  <c r="B100" i="4"/>
  <c r="B102" i="4" s="1"/>
  <c r="B104" i="4" s="1"/>
  <c r="B106" i="4" s="1"/>
  <c r="B108" i="4" s="1"/>
  <c r="B110" i="4" s="1"/>
  <c r="B112" i="4" s="1"/>
  <c r="B114" i="4" s="1"/>
  <c r="B116" i="4" s="1"/>
  <c r="B118" i="4" s="1"/>
  <c r="B120" i="4" s="1"/>
  <c r="B122" i="4" s="1"/>
  <c r="B124" i="4" s="1"/>
  <c r="B126" i="4" s="1"/>
  <c r="B128" i="4" s="1"/>
  <c r="B130" i="4" s="1"/>
  <c r="B132" i="4" s="1"/>
  <c r="B134" i="4" s="1"/>
  <c r="B136" i="4" s="1"/>
  <c r="BE56" i="4"/>
  <c r="BE58" i="4" s="1"/>
  <c r="BE60" i="4" s="1"/>
  <c r="BE62" i="4" s="1"/>
  <c r="BE64" i="4" s="1"/>
  <c r="BE66" i="4" s="1"/>
  <c r="BE68" i="4" s="1"/>
  <c r="BE70" i="4" s="1"/>
  <c r="BE72" i="4" s="1"/>
  <c r="BE74" i="4" s="1"/>
  <c r="BE76" i="4" s="1"/>
  <c r="BE78" i="4" s="1"/>
  <c r="BE80" i="4" s="1"/>
  <c r="BE82" i="4" s="1"/>
  <c r="BE84" i="4" s="1"/>
  <c r="BE86" i="4" s="1"/>
  <c r="BE88" i="4" s="1"/>
  <c r="BE90" i="4" s="1"/>
  <c r="BE92" i="4" s="1"/>
  <c r="B56" i="4"/>
  <c r="B58" i="4" s="1"/>
  <c r="B60" i="4" s="1"/>
  <c r="B62" i="4" s="1"/>
  <c r="B64" i="4" s="1"/>
  <c r="B66" i="4" s="1"/>
  <c r="B68" i="4" s="1"/>
  <c r="B70" i="4" s="1"/>
  <c r="B72" i="4" s="1"/>
  <c r="B74" i="4" s="1"/>
  <c r="B76" i="4" s="1"/>
  <c r="B78" i="4" s="1"/>
  <c r="B80" i="4" s="1"/>
  <c r="B82" i="4" s="1"/>
  <c r="B84" i="4" s="1"/>
  <c r="B86" i="4" s="1"/>
  <c r="B88" i="4" s="1"/>
  <c r="B90" i="4" s="1"/>
  <c r="B92" i="4" s="1"/>
  <c r="BE8" i="4"/>
  <c r="BE10" i="4" s="1"/>
  <c r="BE12" i="4" s="1"/>
  <c r="BE14" i="4" s="1"/>
  <c r="BE16" i="4" s="1"/>
  <c r="BE18" i="4" s="1"/>
  <c r="BE20" i="4" s="1"/>
  <c r="BE22" i="4" s="1"/>
  <c r="BE24" i="4" s="1"/>
  <c r="BE26" i="4" s="1"/>
  <c r="BE28" i="4" s="1"/>
  <c r="BE30" i="4" s="1"/>
  <c r="BE32" i="4" s="1"/>
  <c r="BE34" i="4" s="1"/>
  <c r="BE36" i="4" s="1"/>
  <c r="BE38" i="4" s="1"/>
  <c r="BE40" i="4" s="1"/>
  <c r="BE42" i="4" s="1"/>
  <c r="BE44" i="4" s="1"/>
  <c r="BE46" i="4" s="1"/>
  <c r="BE48" i="4" s="1"/>
  <c r="B8" i="4"/>
  <c r="B10" i="4" s="1"/>
  <c r="B12" i="4" s="1"/>
  <c r="B14" i="4" s="1"/>
  <c r="B16" i="4" s="1"/>
  <c r="B18" i="4" s="1"/>
  <c r="B20" i="4" s="1"/>
  <c r="B22" i="4" s="1"/>
  <c r="B24" i="4" s="1"/>
  <c r="B26" i="4" s="1"/>
  <c r="B28" i="4" s="1"/>
  <c r="B30" i="4" s="1"/>
  <c r="B32" i="4" s="1"/>
  <c r="B34" i="4" s="1"/>
  <c r="B36" i="4" s="1"/>
  <c r="B38" i="4" s="1"/>
  <c r="B40" i="4" s="1"/>
  <c r="B42" i="4" s="1"/>
  <c r="B44" i="4" s="1"/>
  <c r="B46" i="4" s="1"/>
  <c r="B48" i="4" s="1"/>
  <c r="BE186" i="3"/>
  <c r="BE188" i="3" s="1"/>
  <c r="BE190" i="3" s="1"/>
  <c r="BE192" i="3" s="1"/>
  <c r="BE194" i="3" s="1"/>
  <c r="BE196" i="3" s="1"/>
  <c r="BE198" i="3" s="1"/>
  <c r="BE200" i="3" s="1"/>
  <c r="BE202" i="3" s="1"/>
  <c r="BE204" i="3" s="1"/>
  <c r="BE206" i="3" s="1"/>
  <c r="BE208" i="3" s="1"/>
  <c r="BE210" i="3" s="1"/>
  <c r="BE212" i="3" s="1"/>
  <c r="BE214" i="3" s="1"/>
  <c r="BE216" i="3" s="1"/>
  <c r="BE218" i="3" s="1"/>
  <c r="BE220" i="3" s="1"/>
  <c r="BE222" i="3" s="1"/>
  <c r="BE224" i="3" s="1"/>
  <c r="BE226" i="3" s="1"/>
  <c r="B186" i="3"/>
  <c r="B188" i="3" s="1"/>
  <c r="B190" i="3" s="1"/>
  <c r="B192" i="3" s="1"/>
  <c r="B194" i="3" s="1"/>
  <c r="B196" i="3" s="1"/>
  <c r="B198" i="3" s="1"/>
  <c r="B200" i="3" s="1"/>
  <c r="B202" i="3" s="1"/>
  <c r="B204" i="3" s="1"/>
  <c r="B206" i="3" s="1"/>
  <c r="B208" i="3" s="1"/>
  <c r="B210" i="3" s="1"/>
  <c r="B212" i="3" s="1"/>
  <c r="B214" i="3" s="1"/>
  <c r="B216" i="3" s="1"/>
  <c r="B218" i="3" s="1"/>
  <c r="B220" i="3" s="1"/>
  <c r="B222" i="3" s="1"/>
  <c r="B224" i="3" s="1"/>
  <c r="B226" i="3" s="1"/>
  <c r="BE142" i="3"/>
  <c r="BE144" i="3" s="1"/>
  <c r="BE146" i="3" s="1"/>
  <c r="BE148" i="3" s="1"/>
  <c r="BE150" i="3" s="1"/>
  <c r="BE152" i="3" s="1"/>
  <c r="BE154" i="3" s="1"/>
  <c r="BE156" i="3" s="1"/>
  <c r="BE158" i="3" s="1"/>
  <c r="BE160" i="3" s="1"/>
  <c r="BE162" i="3" s="1"/>
  <c r="BE164" i="3" s="1"/>
  <c r="BE166" i="3" s="1"/>
  <c r="BE168" i="3" s="1"/>
  <c r="BE170" i="3" s="1"/>
  <c r="BE172" i="3" s="1"/>
  <c r="BE174" i="3" s="1"/>
  <c r="BE176" i="3" s="1"/>
  <c r="BE178" i="3" s="1"/>
  <c r="BE180" i="3" s="1"/>
  <c r="B142" i="3"/>
  <c r="B144" i="3" s="1"/>
  <c r="B146" i="3" s="1"/>
  <c r="B148" i="3" s="1"/>
  <c r="B150" i="3" s="1"/>
  <c r="B152" i="3" s="1"/>
  <c r="B154" i="3" s="1"/>
  <c r="B156" i="3" s="1"/>
  <c r="B158" i="3" s="1"/>
  <c r="B160" i="3" s="1"/>
  <c r="B162" i="3" s="1"/>
  <c r="B164" i="3" s="1"/>
  <c r="B166" i="3" s="1"/>
  <c r="B168" i="3" s="1"/>
  <c r="B170" i="3" s="1"/>
  <c r="B172" i="3" s="1"/>
  <c r="B174" i="3" s="1"/>
  <c r="B176" i="3" s="1"/>
  <c r="B178" i="3" s="1"/>
  <c r="B180" i="3" s="1"/>
  <c r="B100" i="3"/>
  <c r="B102" i="3" s="1"/>
  <c r="B104" i="3" s="1"/>
  <c r="B106" i="3" s="1"/>
  <c r="B108" i="3" s="1"/>
  <c r="B110" i="3" s="1"/>
  <c r="B112" i="3" s="1"/>
  <c r="B114" i="3" s="1"/>
  <c r="B116" i="3" s="1"/>
  <c r="B118" i="3" s="1"/>
  <c r="B120" i="3" s="1"/>
  <c r="B122" i="3" s="1"/>
  <c r="B124" i="3" s="1"/>
  <c r="B126" i="3" s="1"/>
  <c r="B128" i="3" s="1"/>
  <c r="B130" i="3" s="1"/>
  <c r="B132" i="3" s="1"/>
  <c r="B134" i="3" s="1"/>
  <c r="B136" i="3" s="1"/>
  <c r="BE100" i="3"/>
  <c r="BE102" i="3" s="1"/>
  <c r="BE104" i="3" s="1"/>
  <c r="BE106" i="3" s="1"/>
  <c r="BE108" i="3" s="1"/>
  <c r="BE110" i="3" s="1"/>
  <c r="BE112" i="3" s="1"/>
  <c r="BE114" i="3" s="1"/>
  <c r="BE116" i="3" s="1"/>
  <c r="BE118" i="3" s="1"/>
  <c r="BE120" i="3" s="1"/>
  <c r="BE122" i="3" s="1"/>
  <c r="BE124" i="3" s="1"/>
  <c r="BE126" i="3" s="1"/>
  <c r="BE128" i="3" s="1"/>
  <c r="BE130" i="3" s="1"/>
  <c r="BE132" i="3" s="1"/>
  <c r="BE134" i="3" s="1"/>
  <c r="BE136" i="3" s="1"/>
  <c r="B56" i="3"/>
  <c r="B58" i="3" s="1"/>
  <c r="B60" i="3" s="1"/>
  <c r="B62" i="3" s="1"/>
  <c r="B64" i="3" s="1"/>
  <c r="B66" i="3" s="1"/>
  <c r="B68" i="3" s="1"/>
  <c r="B70" i="3" s="1"/>
  <c r="B72" i="3" s="1"/>
  <c r="B74" i="3" s="1"/>
  <c r="B76" i="3" s="1"/>
  <c r="B78" i="3" s="1"/>
  <c r="B80" i="3" s="1"/>
  <c r="B82" i="3" s="1"/>
  <c r="B84" i="3" s="1"/>
  <c r="B86" i="3" s="1"/>
  <c r="B88" i="3" s="1"/>
  <c r="B90" i="3" s="1"/>
  <c r="B92" i="3" s="1"/>
  <c r="BE56" i="3"/>
  <c r="BE58" i="3" s="1"/>
  <c r="BE60" i="3" s="1"/>
  <c r="BE62" i="3" s="1"/>
  <c r="BE64" i="3" s="1"/>
  <c r="BE66" i="3" s="1"/>
  <c r="BE68" i="3" s="1"/>
  <c r="BE70" i="3" s="1"/>
  <c r="BE72" i="3" s="1"/>
  <c r="BE74" i="3" s="1"/>
  <c r="BE76" i="3" s="1"/>
  <c r="BE78" i="3" s="1"/>
  <c r="BE80" i="3" s="1"/>
  <c r="BE82" i="3" s="1"/>
  <c r="BE84" i="3" s="1"/>
  <c r="BE86" i="3" s="1"/>
  <c r="BE88" i="3" s="1"/>
  <c r="BE90" i="3" s="1"/>
  <c r="BE92" i="3" s="1"/>
  <c r="BE8" i="3"/>
  <c r="BE10" i="3" s="1"/>
  <c r="BE12" i="3" s="1"/>
  <c r="BE14" i="3" s="1"/>
  <c r="BE16" i="3" s="1"/>
  <c r="BE18" i="3" s="1"/>
  <c r="BE20" i="3" s="1"/>
  <c r="BE22" i="3" s="1"/>
  <c r="BE24" i="3" s="1"/>
  <c r="BE26" i="3" s="1"/>
  <c r="BE28" i="3" s="1"/>
  <c r="BE30" i="3" s="1"/>
  <c r="BE32" i="3" s="1"/>
  <c r="BE34" i="3" s="1"/>
  <c r="BE36" i="3" s="1"/>
  <c r="BE38" i="3" s="1"/>
  <c r="BE40" i="3" s="1"/>
  <c r="BE42" i="3" s="1"/>
  <c r="BE44" i="3" s="1"/>
  <c r="BE46" i="3" s="1"/>
  <c r="BE48" i="3" s="1"/>
  <c r="B8" i="3"/>
  <c r="B10" i="3" s="1"/>
  <c r="B12" i="3" s="1"/>
  <c r="B14" i="3" s="1"/>
  <c r="B16" i="3" s="1"/>
  <c r="B18" i="3" s="1"/>
  <c r="B20" i="3" s="1"/>
  <c r="B22" i="3" s="1"/>
  <c r="B24" i="3" s="1"/>
  <c r="B26" i="3" s="1"/>
  <c r="B28" i="3" s="1"/>
  <c r="B30" i="3" s="1"/>
  <c r="B32" i="3" s="1"/>
  <c r="B34" i="3" s="1"/>
  <c r="B36" i="3" s="1"/>
  <c r="B38" i="3" s="1"/>
  <c r="B40" i="3" s="1"/>
  <c r="B42" i="3" s="1"/>
  <c r="B44" i="3" s="1"/>
  <c r="B46" i="3" s="1"/>
  <c r="B48" i="3" s="1"/>
  <c r="BE186" i="1"/>
  <c r="BE188" i="1" s="1"/>
  <c r="BE190" i="1" s="1"/>
  <c r="BE192" i="1" s="1"/>
  <c r="BE194" i="1" s="1"/>
  <c r="BE196" i="1" s="1"/>
  <c r="BE198" i="1" s="1"/>
  <c r="BE200" i="1" s="1"/>
  <c r="BE202" i="1" s="1"/>
  <c r="BE204" i="1" s="1"/>
  <c r="BE206" i="1" s="1"/>
  <c r="BE208" i="1" s="1"/>
  <c r="BE210" i="1" s="1"/>
  <c r="BE212" i="1" s="1"/>
  <c r="BE214" i="1" s="1"/>
  <c r="BE216" i="1" s="1"/>
  <c r="BE218" i="1" s="1"/>
  <c r="BE220" i="1" s="1"/>
  <c r="BE222" i="1" s="1"/>
  <c r="BE224" i="1" s="1"/>
  <c r="BE226" i="1" s="1"/>
  <c r="B186" i="1"/>
  <c r="B188" i="1" s="1"/>
  <c r="B190" i="1" s="1"/>
  <c r="B192" i="1" s="1"/>
  <c r="B194" i="1" s="1"/>
  <c r="B196" i="1" s="1"/>
  <c r="B198" i="1" s="1"/>
  <c r="B200" i="1" s="1"/>
  <c r="B202" i="1" s="1"/>
  <c r="B204" i="1" s="1"/>
  <c r="B206" i="1" s="1"/>
  <c r="B208" i="1" s="1"/>
  <c r="B210" i="1" s="1"/>
  <c r="B212" i="1" s="1"/>
  <c r="B214" i="1" s="1"/>
  <c r="B216" i="1" s="1"/>
  <c r="B218" i="1" s="1"/>
  <c r="B220" i="1" s="1"/>
  <c r="B222" i="1" s="1"/>
  <c r="B224" i="1" s="1"/>
  <c r="B226" i="1" s="1"/>
  <c r="BE142" i="1"/>
  <c r="BE144" i="1" s="1"/>
  <c r="BE146" i="1" s="1"/>
  <c r="BE148" i="1" s="1"/>
  <c r="BE150" i="1" s="1"/>
  <c r="BE152" i="1" s="1"/>
  <c r="BE154" i="1" s="1"/>
  <c r="BE156" i="1" s="1"/>
  <c r="BE158" i="1" s="1"/>
  <c r="BE160" i="1" s="1"/>
  <c r="BE162" i="1" s="1"/>
  <c r="BE164" i="1" s="1"/>
  <c r="BE166" i="1" s="1"/>
  <c r="BE168" i="1" s="1"/>
  <c r="BE170" i="1" s="1"/>
  <c r="BE172" i="1" s="1"/>
  <c r="BE174" i="1" s="1"/>
  <c r="BE176" i="1" s="1"/>
  <c r="BE178" i="1" s="1"/>
  <c r="BE180" i="1" s="1"/>
  <c r="B142" i="1"/>
  <c r="B144" i="1" s="1"/>
  <c r="B146" i="1" s="1"/>
  <c r="B148" i="1" s="1"/>
  <c r="B150" i="1" s="1"/>
  <c r="B152" i="1" s="1"/>
  <c r="B154" i="1" s="1"/>
  <c r="B156" i="1" s="1"/>
  <c r="B158" i="1" s="1"/>
  <c r="B160" i="1" s="1"/>
  <c r="B162" i="1" s="1"/>
  <c r="B164" i="1" s="1"/>
  <c r="B166" i="1" s="1"/>
  <c r="B168" i="1" s="1"/>
  <c r="B170" i="1" s="1"/>
  <c r="B172" i="1" s="1"/>
  <c r="B174" i="1" s="1"/>
  <c r="B176" i="1" s="1"/>
  <c r="B178" i="1" s="1"/>
  <c r="B180" i="1" s="1"/>
  <c r="BE100" i="1"/>
  <c r="BE102" i="1" s="1"/>
  <c r="BE104" i="1" s="1"/>
  <c r="BE106" i="1" s="1"/>
  <c r="BE108" i="1" s="1"/>
  <c r="BE110" i="1" s="1"/>
  <c r="BE112" i="1" s="1"/>
  <c r="BE114" i="1" s="1"/>
  <c r="BE116" i="1" s="1"/>
  <c r="BE118" i="1" s="1"/>
  <c r="BE120" i="1" s="1"/>
  <c r="BE122" i="1" s="1"/>
  <c r="BE124" i="1" s="1"/>
  <c r="BE126" i="1" s="1"/>
  <c r="BE128" i="1" s="1"/>
  <c r="BE130" i="1" s="1"/>
  <c r="BE132" i="1" s="1"/>
  <c r="BE134" i="1" s="1"/>
  <c r="BE136" i="1" s="1"/>
  <c r="B100" i="1"/>
  <c r="B102" i="1" s="1"/>
  <c r="BE54" i="1"/>
  <c r="BE56" i="1" s="1"/>
  <c r="BE58" i="1" s="1"/>
  <c r="BE60" i="1" s="1"/>
  <c r="BE62" i="1" s="1"/>
  <c r="BE64" i="1" s="1"/>
  <c r="BE66" i="1" s="1"/>
  <c r="BE68" i="1" s="1"/>
  <c r="BE70" i="1" s="1"/>
  <c r="BE72" i="1" s="1"/>
  <c r="BE74" i="1" s="1"/>
  <c r="BE76" i="1" s="1"/>
  <c r="BE78" i="1" s="1"/>
  <c r="BE80" i="1" s="1"/>
  <c r="BE82" i="1" s="1"/>
  <c r="BE84" i="1" s="1"/>
  <c r="BE86" i="1" s="1"/>
  <c r="BE88" i="1" s="1"/>
  <c r="BE90" i="1" s="1"/>
  <c r="BE92" i="1" s="1"/>
  <c r="B54" i="1"/>
  <c r="B56" i="1" s="1"/>
  <c r="B58" i="1" s="1"/>
  <c r="B60" i="1" s="1"/>
  <c r="B62" i="1" s="1"/>
  <c r="B64" i="1" s="1"/>
  <c r="B66" i="1" s="1"/>
  <c r="B68" i="1" s="1"/>
  <c r="B70" i="1" s="1"/>
  <c r="B72" i="1" s="1"/>
  <c r="B74" i="1" s="1"/>
  <c r="B76" i="1" s="1"/>
  <c r="B78" i="1" s="1"/>
  <c r="B80" i="1" s="1"/>
  <c r="BE8" i="1"/>
  <c r="BE10" i="1" s="1"/>
  <c r="BE12" i="1" s="1"/>
  <c r="BE14" i="1" s="1"/>
  <c r="BE16" i="1" s="1"/>
  <c r="BE18" i="1" s="1"/>
  <c r="BE20" i="1" s="1"/>
  <c r="BE22" i="1" s="1"/>
  <c r="BE24" i="1" s="1"/>
  <c r="BE26" i="1" s="1"/>
  <c r="BE28" i="1" s="1"/>
  <c r="BE30" i="1" s="1"/>
  <c r="BE32" i="1" s="1"/>
  <c r="BE34" i="1" s="1"/>
  <c r="BE36" i="1" s="1"/>
  <c r="BE38" i="1" s="1"/>
  <c r="BE40" i="1" s="1"/>
  <c r="BE42" i="1" s="1"/>
  <c r="BE44" i="1" s="1"/>
  <c r="BE46" i="1" s="1"/>
  <c r="BE48" i="1" s="1"/>
  <c r="B8" i="1"/>
  <c r="B10" i="1" s="1"/>
  <c r="B12" i="1" s="1"/>
  <c r="BE36" i="18" l="1"/>
  <c r="BE38" i="18" s="1"/>
  <c r="BE40" i="18" s="1"/>
  <c r="BE42" i="18" s="1"/>
  <c r="BE44" i="18" s="1"/>
  <c r="BE46" i="18" s="1"/>
  <c r="BE48" i="18" s="1"/>
  <c r="B104" i="1"/>
  <c r="B82" i="1"/>
  <c r="B84" i="1" s="1"/>
  <c r="B86" i="1" s="1"/>
  <c r="B88" i="1" s="1"/>
  <c r="B90" i="1" s="1"/>
  <c r="B92" i="1" s="1"/>
  <c r="B14" i="1"/>
  <c r="B106" i="1" l="1"/>
  <c r="B16" i="1"/>
  <c r="B108" i="1" l="1"/>
  <c r="B18" i="1"/>
  <c r="B110" i="1" l="1"/>
  <c r="B20" i="1"/>
  <c r="B112" i="1" l="1"/>
  <c r="B22" i="1"/>
  <c r="B114" i="1" l="1"/>
  <c r="B24" i="1"/>
  <c r="B116" i="1" l="1"/>
  <c r="B26" i="1"/>
  <c r="B118" i="1" l="1"/>
  <c r="B28" i="1"/>
  <c r="B120" i="1" l="1"/>
  <c r="B30" i="1"/>
  <c r="B122" i="1" l="1"/>
  <c r="B32" i="1"/>
  <c r="B124" i="1" l="1"/>
  <c r="B34" i="1"/>
  <c r="B126" i="1" l="1"/>
  <c r="B36" i="1"/>
  <c r="B128" i="1" l="1"/>
  <c r="B38" i="1"/>
  <c r="B40" i="1" s="1"/>
  <c r="B42" i="1" s="1"/>
  <c r="B44" i="1" s="1"/>
  <c r="B46" i="1" s="1"/>
  <c r="B48" i="1" s="1"/>
  <c r="B130" i="1" l="1"/>
  <c r="B132" i="1" l="1"/>
  <c r="B134" i="1" l="1"/>
  <c r="B136" i="1" l="1"/>
</calcChain>
</file>

<file path=xl/sharedStrings.xml><?xml version="1.0" encoding="utf-8"?>
<sst xmlns="http://schemas.openxmlformats.org/spreadsheetml/2006/main" count="2250" uniqueCount="324">
  <si>
    <t>SOR</t>
  </si>
  <si>
    <t>PONIEDZIAŁEK</t>
  </si>
  <si>
    <t>8</t>
  </si>
  <si>
    <t>20</t>
  </si>
  <si>
    <t>0</t>
  </si>
  <si>
    <t>WTOREK</t>
  </si>
  <si>
    <t>ŚRODA</t>
  </si>
  <si>
    <t>CZWARTEK</t>
  </si>
  <si>
    <t>PIĄTEK</t>
  </si>
  <si>
    <t>15</t>
  </si>
  <si>
    <t>30</t>
  </si>
  <si>
    <t>45</t>
  </si>
  <si>
    <t>SZKOLENIE CSM CHARAKTERYZACJA</t>
  </si>
  <si>
    <t>LUZIK  1/5 AL. DHAIF HUSSAIN ROK 1 WL GR. 6</t>
  </si>
  <si>
    <t>PROPEDEUTYKA STOMATOLOGII SEM. WL. ROK 2, GR. 7, 8, 9</t>
  </si>
  <si>
    <t>PROPEDEUTYKA STOMATOLOGII SEM. WL. ROK 2, GR. 5 i 6</t>
  </si>
  <si>
    <t>ANATOMIA 1 ROK WL. ZALICZENIE</t>
  </si>
  <si>
    <t>szkolenie techników i instruktorów</t>
  </si>
  <si>
    <t>szkolenie instruktorów i techników</t>
  </si>
  <si>
    <t>ZNP 3 PL WSTAWIĆ TABLICĘ</t>
  </si>
  <si>
    <t>Genetyka kliniczna 4 pl dr Lebiedzińska</t>
  </si>
  <si>
    <t>ZNP 3 PL WSTAWIC TABLICĘ</t>
  </si>
  <si>
    <t>ZNP 3 PL wstawic tablicę</t>
  </si>
  <si>
    <t>Medycyna ratunkowa 5 ed dr Uryszek</t>
  </si>
  <si>
    <t>ginekologia 5 PL GR 8A ANKIETA</t>
  </si>
  <si>
    <t>ginekologia 5 PL GR 8B ANKIETA</t>
  </si>
  <si>
    <t>ginekologia 5 PL GR 6A ANKIETA</t>
  </si>
  <si>
    <t>ginekologia 5 PL GR 6B ANKIETA</t>
  </si>
  <si>
    <t>ginekologia 5 PL GR 3A ANKIETA</t>
  </si>
  <si>
    <t>ginekologia 5 PL GR 3B ANKIETA</t>
  </si>
  <si>
    <t>ginekologia 5 PL GR 4A ANKIETA</t>
  </si>
  <si>
    <t>ginekologia 5 PL GR 4B ANKIETA</t>
  </si>
  <si>
    <t>ginekologia 5 PL GR 5A ANKIETA</t>
  </si>
  <si>
    <t>ginekologia 5 PL GR 5B ANKIETA</t>
  </si>
  <si>
    <t>ginekologia 5 PL GR 1B ANKIETA</t>
  </si>
  <si>
    <t>ginekologia 5 PL GR 2A ANKIETA</t>
  </si>
  <si>
    <t>ginekologia 5 PL GR 2B ANKIETA</t>
  </si>
  <si>
    <t>ginekologia 5 PL GR 7A ANKIETA</t>
  </si>
  <si>
    <t>ginekologia 5 PL GR 7B ANKIETA</t>
  </si>
  <si>
    <t xml:space="preserve">chirurgia sem 5 pl </t>
  </si>
  <si>
    <t>chirurgia sem 5 ed</t>
  </si>
  <si>
    <t>chirurgia sem 5 ED</t>
  </si>
  <si>
    <t>komunikacja meedyczna M Libura 6 ed i 6 pl</t>
  </si>
  <si>
    <t>PHYSIOLOGY SEM. GR 3 I 4</t>
  </si>
  <si>
    <t>LUZIK EKG 4 PL DR NOWEK GRUPA 8</t>
  </si>
  <si>
    <t>ANATOMIA 1 ROK WL. ZALICZENIE ABCD</t>
  </si>
  <si>
    <t>ANATOMIA 1 ROK WL. CD</t>
  </si>
  <si>
    <t>ANATOMIA 1 ROK WL. ZAL.PL  AB</t>
  </si>
  <si>
    <t>ANATOMIA 1 ROK WL. ZAL. PL ABCD</t>
  </si>
  <si>
    <t>ANATOMIA 1 ROK WL. ABCD</t>
  </si>
  <si>
    <t>ANATOMIA 1 ROK WL. ZAL. ABCD</t>
  </si>
  <si>
    <t>ANATOMIA 1 ROK WL.  ZAL. ABCD</t>
  </si>
  <si>
    <t>ANATOMIA 1 ROK WL. ZALICZENIE AB</t>
  </si>
  <si>
    <t>ANATOMIA 1 ROK WL. ZALICZENIE ED AB</t>
  </si>
  <si>
    <t>ANATOMIA 1 ROK WL. ZAL. A+B</t>
  </si>
  <si>
    <t xml:space="preserve">techniki połoznicze i prowadzenie porodu, 1 rok połoznictwo mgr </t>
  </si>
  <si>
    <t>SPOTKANIE KOŁA NEUROLOGÓW</t>
  </si>
  <si>
    <t>ANATOMIA WL GOLDEN SCAPULA</t>
  </si>
  <si>
    <t>fizjologia sem połoznicto 1r.</t>
  </si>
  <si>
    <t>HISTOLOGIA ZALICZENIE 1 ROK PL, ED</t>
  </si>
  <si>
    <t xml:space="preserve">HISTOLOGIA ZALICZENIE 1 ROK PL, ED </t>
  </si>
  <si>
    <t>Physiology 2 ed gr 1 i 2</t>
  </si>
  <si>
    <t>FAKULTET DR GLUNDE 4 ED</t>
  </si>
  <si>
    <t>imfsa polska</t>
  </si>
  <si>
    <t>badania fizykalne 1 piel. Roman anieta gr 10</t>
  </si>
  <si>
    <t>badania fizykalne 1 piel. Roman anieta gr 11</t>
  </si>
  <si>
    <t>FAKULTET T.WASILEWSKA 1PL</t>
  </si>
  <si>
    <t>KOŁO GASTROENTEROLOGII</t>
  </si>
  <si>
    <t>kolokwium farmakologia  III ed</t>
  </si>
  <si>
    <t>chirurgia 5 pl sem</t>
  </si>
  <si>
    <t>Rada pracodawców</t>
  </si>
  <si>
    <t>komisja bioetyczna</t>
  </si>
  <si>
    <t>anna lichota</t>
  </si>
  <si>
    <t>fizjologia kolokwium ratownictwo</t>
  </si>
  <si>
    <t>psychiatria i piel. Pschiatryczne 3 r. piel mgr Deptuła ANKIETA gr.3</t>
  </si>
  <si>
    <t>psychiatria i piel. Pschiatryczne 3 r. piel mgr Deptuła ANKIETA gr.9</t>
  </si>
  <si>
    <t>psychiatria i piel. Pschiatryczne 3 r. piel mgr Deptuła ANKIETA gr.6</t>
  </si>
  <si>
    <t>IMFSA</t>
  </si>
  <si>
    <t>imfsa</t>
  </si>
  <si>
    <t>ginekologia 5 PL GR 1A ANKIETA plus odrabianie ankietyyyyy</t>
  </si>
  <si>
    <t>LUZIK</t>
  </si>
  <si>
    <t xml:space="preserve">MEDYCYNA RATUNKOWA </t>
  </si>
  <si>
    <t>Komunikacja medyczna</t>
  </si>
  <si>
    <t>luzik</t>
  </si>
  <si>
    <t>KOMUNIKACJA MEDYCZNA</t>
  </si>
  <si>
    <t>Luzik</t>
  </si>
  <si>
    <t xml:space="preserve">komunikacja medyczna </t>
  </si>
  <si>
    <t xml:space="preserve">Komunikacja medyczna </t>
  </si>
  <si>
    <t>komunikacja medyczna</t>
  </si>
  <si>
    <t>choroby wewnętrzne  2r połoznictwo</t>
  </si>
  <si>
    <t>LUZIK 5 PL</t>
  </si>
  <si>
    <t>Anestezjologia i pielęgniarstwo w zagrożeniu życia,</t>
  </si>
  <si>
    <t xml:space="preserve">luziki 5 </t>
  </si>
  <si>
    <t>Anestezjologia i pielęgniarstwo w zagrożeniu życia,  3 rok piel.</t>
  </si>
  <si>
    <t>Pediatria 5 pl</t>
  </si>
  <si>
    <t xml:space="preserve">Pediatria </t>
  </si>
  <si>
    <t xml:space="preserve">KOMUNIKACJA MEDYCZNA </t>
  </si>
  <si>
    <t>Anestezjologia i pielęgniarstwo w zagrożeniu życia</t>
  </si>
  <si>
    <t xml:space="preserve">ginekologia 6 ed </t>
  </si>
  <si>
    <t>Pediatria 5 p</t>
  </si>
  <si>
    <t xml:space="preserve">Ginekologia 6 </t>
  </si>
  <si>
    <t xml:space="preserve">Pediatria 5 pl </t>
  </si>
  <si>
    <t xml:space="preserve">ginekologia 6 </t>
  </si>
  <si>
    <t>ginekologia 6</t>
  </si>
  <si>
    <t xml:space="preserve">Anestezjologia i pielęgniarstwo w zagrożeniu życia, </t>
  </si>
  <si>
    <t>Podstawy opieki połozniczej  1 rok połoznictwa</t>
  </si>
  <si>
    <t>badania fizykalne</t>
  </si>
  <si>
    <t xml:space="preserve">Geriatria </t>
  </si>
  <si>
    <t xml:space="preserve">podstawy pielegniastwa, </t>
  </si>
  <si>
    <t xml:space="preserve">Chirurgia i pielęgniarstwo chirurgicznej, </t>
  </si>
  <si>
    <t>Chirurgia i pielęgniarstwo chirurgiczne</t>
  </si>
  <si>
    <t>Chirurgia i pielęgniarstwo chirurgiczne,</t>
  </si>
  <si>
    <t xml:space="preserve">Chirurgia i pielęgniarstwo chirurgiczne, </t>
  </si>
  <si>
    <t xml:space="preserve">ZNI </t>
  </si>
  <si>
    <t xml:space="preserve">LUZIK USG </t>
  </si>
  <si>
    <t xml:space="preserve">LUZIK </t>
  </si>
  <si>
    <t>ZNI</t>
  </si>
  <si>
    <t xml:space="preserve">luzik usg </t>
  </si>
  <si>
    <t xml:space="preserve">IIT gr.1 USG </t>
  </si>
  <si>
    <t xml:space="preserve">badania fizykalne </t>
  </si>
  <si>
    <t>otorynolaryngologia</t>
  </si>
  <si>
    <t xml:space="preserve">otorynolaryngologia </t>
  </si>
  <si>
    <t xml:space="preserve">LUZIK EKG </t>
  </si>
  <si>
    <t xml:space="preserve">CSL  </t>
  </si>
  <si>
    <t xml:space="preserve">FAKULTET 3 </t>
  </si>
  <si>
    <t xml:space="preserve">Podstawy opieki połozniczej  </t>
  </si>
  <si>
    <t xml:space="preserve">EBM 4 ROK LEKARSKI </t>
  </si>
  <si>
    <t xml:space="preserve">LUZIK  </t>
  </si>
  <si>
    <t xml:space="preserve">FAKULTET </t>
  </si>
  <si>
    <t>FAKULTET</t>
  </si>
  <si>
    <t>Medycyna ratunkowa</t>
  </si>
  <si>
    <t xml:space="preserve">LUZIK ANKIETA </t>
  </si>
  <si>
    <t>Historia połoznictwa</t>
  </si>
  <si>
    <t>LUZIK EKG</t>
  </si>
  <si>
    <t xml:space="preserve">REHABILITACJA </t>
  </si>
  <si>
    <t xml:space="preserve">Opieka i edukacja terapeutyczna nad pacjentem uzależnionym i jego rodziną </t>
  </si>
  <si>
    <t>badania fizykalne 1</t>
  </si>
  <si>
    <t xml:space="preserve">połoznictwo i opieka połoznicza. </t>
  </si>
  <si>
    <t>choroby zakazne</t>
  </si>
  <si>
    <t xml:space="preserve">Medycyna sądowa </t>
  </si>
  <si>
    <t>Podstawy opieki połozniczej  1 rok połoznictwo</t>
  </si>
  <si>
    <t xml:space="preserve">Podstawy pielęgniarstwa, 1 rok pielegnbiarstwa </t>
  </si>
  <si>
    <t xml:space="preserve">Poradnictwo w pielęgniarstwie 2 MGR - </t>
  </si>
  <si>
    <t xml:space="preserve">badania fizykalne 1piel. </t>
  </si>
  <si>
    <t>Podstawy pielęgniarstwa, 1 rok</t>
  </si>
  <si>
    <t>Poradnictwo w pielęgniarstwie 2 MGR -</t>
  </si>
  <si>
    <t>Położnictwo, ginekologia i pielęgniarstwo położnictwo ginekologiczne</t>
  </si>
  <si>
    <t>choroby wewnętrzne 2r</t>
  </si>
  <si>
    <t xml:space="preserve">LUZIK 1/5 </t>
  </si>
  <si>
    <t>Podstawy ratownictwa medycznego</t>
  </si>
  <si>
    <t xml:space="preserve">Medycyna ratunkowa  </t>
  </si>
  <si>
    <t>Podstawy ratownictwa medycznego,</t>
  </si>
  <si>
    <t>LUZIK ANKIETA</t>
  </si>
  <si>
    <t xml:space="preserve">CSL 2/5 OLEKSZAK </t>
  </si>
  <si>
    <t xml:space="preserve">pierwsza pomoc </t>
  </si>
  <si>
    <t xml:space="preserve">mcr </t>
  </si>
  <si>
    <t xml:space="preserve">CSL </t>
  </si>
  <si>
    <t xml:space="preserve">Medycyna ratunkowa </t>
  </si>
  <si>
    <t xml:space="preserve">szymon </t>
  </si>
  <si>
    <t>CSL 2/5</t>
  </si>
  <si>
    <t>LUZIK 1/5</t>
  </si>
  <si>
    <t xml:space="preserve">Medycyna ratunkowa 6 PL </t>
  </si>
  <si>
    <t>szymon</t>
  </si>
  <si>
    <t xml:space="preserve">LUZIK  1/5 AL. </t>
  </si>
  <si>
    <t xml:space="preserve">LUZIK  1/5 </t>
  </si>
  <si>
    <t>Medycyna ratunkowa 5</t>
  </si>
  <si>
    <t>ratownictwo</t>
  </si>
  <si>
    <t>LUZIK EKG 4</t>
  </si>
  <si>
    <t>CSL</t>
  </si>
  <si>
    <t>Rehabilitacja sem 4 pl d</t>
  </si>
  <si>
    <t xml:space="preserve">CHOROBY WEWN SEM 5 </t>
  </si>
  <si>
    <t>fakultet 3 ed</t>
  </si>
  <si>
    <t xml:space="preserve">Psychiatria i pielęgniarstwo psychiatryczne, </t>
  </si>
  <si>
    <t>znp 3</t>
  </si>
  <si>
    <t>Opieka i edukacja w zaburzeniach zdrowia psychicznego z elementami koordynowanej opieki medycznej</t>
  </si>
  <si>
    <t xml:space="preserve"> JEZYK MIGOWY 4 PL</t>
  </si>
  <si>
    <t xml:space="preserve">Koordynowana opieka nad chorym psychicznie i jego rodziną  </t>
  </si>
  <si>
    <t xml:space="preserve"> FAKULTET</t>
  </si>
  <si>
    <t xml:space="preserve">komunikacja meedyczna </t>
  </si>
  <si>
    <t xml:space="preserve">Badania fizyklane 1 rok </t>
  </si>
  <si>
    <t>Opieka i edukacja w chorobach neurodegeneracyjnych,</t>
  </si>
  <si>
    <t xml:space="preserve">psychiatria i piel. Pschiatryczne </t>
  </si>
  <si>
    <t xml:space="preserve">IIT 1ED, </t>
  </si>
  <si>
    <t>Geriatria SEM</t>
  </si>
  <si>
    <t>KOM MED.</t>
  </si>
  <si>
    <t xml:space="preserve">IIT 3 ED </t>
  </si>
  <si>
    <t xml:space="preserve">LUZIK EKG 4 PL </t>
  </si>
  <si>
    <t>Genetyka kliniczna</t>
  </si>
  <si>
    <t xml:space="preserve">fakultet </t>
  </si>
  <si>
    <t xml:space="preserve">techniki połoznicze i prowadzenie porodu </t>
  </si>
  <si>
    <t xml:space="preserve">Podstawy opieki połozniczej, </t>
  </si>
  <si>
    <t xml:space="preserve">ZNP </t>
  </si>
  <si>
    <t xml:space="preserve">CHOROBY WEWN SEM </t>
  </si>
  <si>
    <t xml:space="preserve">Rehabilitacja </t>
  </si>
  <si>
    <t>jezyk migowy</t>
  </si>
  <si>
    <t>fakultet</t>
  </si>
  <si>
    <t xml:space="preserve">Genetyka kliniczna </t>
  </si>
  <si>
    <t xml:space="preserve">geriatria fakultet </t>
  </si>
  <si>
    <t xml:space="preserve">Ortopedia </t>
  </si>
  <si>
    <t xml:space="preserve">fizjologia </t>
  </si>
  <si>
    <t>geriatria</t>
  </si>
  <si>
    <t>Ortopedia</t>
  </si>
  <si>
    <t xml:space="preserve">ANATOMIA </t>
  </si>
  <si>
    <t>Medycyna sądowa</t>
  </si>
  <si>
    <t>FAKULTE</t>
  </si>
  <si>
    <t>ZNP</t>
  </si>
  <si>
    <t xml:space="preserve"> ZALICZENIE</t>
  </si>
  <si>
    <t xml:space="preserve">jezyk migowy </t>
  </si>
  <si>
    <t xml:space="preserve"> FAKUTLET</t>
  </si>
  <si>
    <t>CHOROBY</t>
  </si>
  <si>
    <t xml:space="preserve">MEDICAL ETHICS </t>
  </si>
  <si>
    <t xml:space="preserve">geriatria </t>
  </si>
  <si>
    <t xml:space="preserve">Historia połoznictwa </t>
  </si>
  <si>
    <t xml:space="preserve">FAKULTET  </t>
  </si>
  <si>
    <t>Interna sem</t>
  </si>
  <si>
    <t xml:space="preserve">GERIATRIA </t>
  </si>
  <si>
    <t xml:space="preserve">UROLOGIA </t>
  </si>
  <si>
    <t xml:space="preserve">Genetyka kliniczna sem lekarski </t>
  </si>
  <si>
    <t xml:space="preserve">FAKUTET </t>
  </si>
  <si>
    <t xml:space="preserve">KOMUNIKACJA </t>
  </si>
  <si>
    <t xml:space="preserve">fakultet 5 pl </t>
  </si>
  <si>
    <t>genetyka kliniczna</t>
  </si>
  <si>
    <t xml:space="preserve">ZNI 3 PL </t>
  </si>
  <si>
    <t>/ chirurgia plastyczna 3 pl</t>
  </si>
  <si>
    <t>MEDICAL ETHICS SEM</t>
  </si>
  <si>
    <t>UROLOGIA</t>
  </si>
  <si>
    <t xml:space="preserve">ZIOLOLECZNICTWO </t>
  </si>
  <si>
    <t xml:space="preserve">ZNP 4 PL </t>
  </si>
  <si>
    <t xml:space="preserve">FARMAKOLOGIA </t>
  </si>
  <si>
    <t>ZNI 3 PL</t>
  </si>
  <si>
    <t xml:space="preserve"> FAKULTET 1 PL</t>
  </si>
  <si>
    <t xml:space="preserve">CHOROBY WEWN SEM 5 PL </t>
  </si>
  <si>
    <t xml:space="preserve">Rehabilitacja sem 4 </t>
  </si>
  <si>
    <t xml:space="preserve">Genetyka kliniczna ćw lekarski 4 </t>
  </si>
  <si>
    <t>fakultet 3 pl</t>
  </si>
  <si>
    <t xml:space="preserve">Diagnostyka obrazowa sem </t>
  </si>
  <si>
    <t xml:space="preserve">Rehabilitacja sem 4 pl </t>
  </si>
  <si>
    <t>JEZYK MIGOWY 5</t>
  </si>
  <si>
    <t>CHOROBY WEWN SEM 5</t>
  </si>
  <si>
    <t>JEZYK MIGOWY</t>
  </si>
  <si>
    <t>Rehabilitacja sem 4</t>
  </si>
  <si>
    <t>FAKULTET 3 PL</t>
  </si>
  <si>
    <t xml:space="preserve"> fakultet</t>
  </si>
  <si>
    <t>ANATOMIA</t>
  </si>
  <si>
    <t xml:space="preserve">EBM 4 </t>
  </si>
  <si>
    <t xml:space="preserve"> fakultet 1 pl</t>
  </si>
  <si>
    <t xml:space="preserve">pediatria </t>
  </si>
  <si>
    <t>Chirurgia i pielęgniarstwo chirurgiczne, 2</t>
  </si>
  <si>
    <t>geriatr</t>
  </si>
  <si>
    <t xml:space="preserve">ANATOMIA 1 </t>
  </si>
  <si>
    <t xml:space="preserve">JEZYK MIGOWY </t>
  </si>
  <si>
    <t xml:space="preserve">język migowy  </t>
  </si>
  <si>
    <t>Genetyka kliniczna sem lekarsk</t>
  </si>
  <si>
    <t>EBM 4</t>
  </si>
  <si>
    <t>rehabilitacja sem</t>
  </si>
  <si>
    <t xml:space="preserve">rehabilitacja sem </t>
  </si>
  <si>
    <t>Geriatria</t>
  </si>
  <si>
    <t xml:space="preserve">Badania fizyklane </t>
  </si>
  <si>
    <t>podstawy pielegniastwa</t>
  </si>
  <si>
    <t xml:space="preserve">FAKULET </t>
  </si>
  <si>
    <t>intensywna terapia, ratownictwo</t>
  </si>
  <si>
    <t>ZNP 4 PL</t>
  </si>
  <si>
    <t xml:space="preserve">KOM MED. </t>
  </si>
  <si>
    <t xml:space="preserve">FAKU;TET </t>
  </si>
  <si>
    <t>iit lek lukasz</t>
  </si>
  <si>
    <t xml:space="preserve">MEYCZNE CZYNNOSCI RATUNKOWE I ROK </t>
  </si>
  <si>
    <t>FAKULTET T</t>
  </si>
  <si>
    <t>Diagnostyka obrazowa</t>
  </si>
  <si>
    <t xml:space="preserve">Interna sem 5 ed </t>
  </si>
  <si>
    <t>Interna sem 5 ed</t>
  </si>
  <si>
    <t xml:space="preserve"> fakultet 3 pl </t>
  </si>
  <si>
    <t xml:space="preserve">fakultet 3 pl </t>
  </si>
  <si>
    <t xml:space="preserve">LUZIK 2/5 </t>
  </si>
  <si>
    <t>Rehabilitacja sem</t>
  </si>
  <si>
    <t xml:space="preserve">CHOROBY WEWN </t>
  </si>
  <si>
    <t>Rehabilitacja</t>
  </si>
  <si>
    <t>matyjewicz</t>
  </si>
  <si>
    <t>Rehabilitacja sem 4 pl</t>
  </si>
  <si>
    <t xml:space="preserve">matyjewicz </t>
  </si>
  <si>
    <t xml:space="preserve">Rehabilitacja sem </t>
  </si>
  <si>
    <t>Pediatria</t>
  </si>
  <si>
    <t xml:space="preserve">choroby zakazne </t>
  </si>
  <si>
    <t>geriatria fakultet</t>
  </si>
  <si>
    <t>JEZYK MIGOWY 4 PL</t>
  </si>
  <si>
    <t xml:space="preserve">Organizacja pracy połoznej </t>
  </si>
  <si>
    <t>techniki połoznicze i prowadzenie porodu</t>
  </si>
  <si>
    <t xml:space="preserve">IIT 1 </t>
  </si>
  <si>
    <t xml:space="preserve">rehabilitacja </t>
  </si>
  <si>
    <t xml:space="preserve">ZNP 4 </t>
  </si>
  <si>
    <t xml:space="preserve">Geriatria SEM </t>
  </si>
  <si>
    <t xml:space="preserve">rehabilitacja sem 4 </t>
  </si>
  <si>
    <t xml:space="preserve">fakuletet </t>
  </si>
  <si>
    <t xml:space="preserve">EBM 4 ROK LEKARSKI  </t>
  </si>
  <si>
    <t xml:space="preserve">chirurgia </t>
  </si>
  <si>
    <t xml:space="preserve">REHABILITACJA SEM 4 </t>
  </si>
  <si>
    <t>REHABILITACJA SEM</t>
  </si>
  <si>
    <t xml:space="preserve">REHABILITACJA SEM </t>
  </si>
  <si>
    <t>HISTOLOGIA ZALICZENIE</t>
  </si>
  <si>
    <t>fakulte</t>
  </si>
  <si>
    <t xml:space="preserve">ziololecznictwo </t>
  </si>
  <si>
    <t>Interna</t>
  </si>
  <si>
    <t xml:space="preserve">Interna </t>
  </si>
  <si>
    <t xml:space="preserve"> ZNI </t>
  </si>
  <si>
    <t xml:space="preserve">Ortopedia sem </t>
  </si>
  <si>
    <t>Podstawy opieki połozniczej</t>
  </si>
  <si>
    <t>LUZIK 2/5 ANKIETA,</t>
  </si>
  <si>
    <t>LUZIK 2/5 ANKIETA</t>
  </si>
  <si>
    <t xml:space="preserve">PHYSIOLOGY </t>
  </si>
  <si>
    <t>PHYSIOLOGY</t>
  </si>
  <si>
    <t>pielęgniarstwo epidemiologiczne</t>
  </si>
  <si>
    <t>pediatria 3</t>
  </si>
  <si>
    <t xml:space="preserve">medical comunication </t>
  </si>
  <si>
    <t>podstawy socjologii</t>
  </si>
  <si>
    <t>emergency medicine</t>
  </si>
  <si>
    <t>LUZIK EK</t>
  </si>
  <si>
    <t>REHABILITACJA SE</t>
  </si>
  <si>
    <t>Okulistyka se</t>
  </si>
  <si>
    <t xml:space="preserve">Okulistyka </t>
  </si>
  <si>
    <t>rehabilitacja se</t>
  </si>
  <si>
    <t>FAKULTET L</t>
  </si>
  <si>
    <t>medical comunication</t>
  </si>
  <si>
    <t xml:space="preserve">imfsa </t>
  </si>
  <si>
    <t xml:space="preserve">MEDICAL COMUNICATION </t>
  </si>
  <si>
    <t xml:space="preserve">GENETYKA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</si>
</sst>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theme="1"/>
      <name val="Czcionka tekstu podstawowego"/>
      <family val="2"/>
      <charset val="238"/>
    </font>
    <font>
      <b/>
      <sz val="16"/>
      <name val="Czcionka tekstu podstawowego"/>
      <charset val="238"/>
    </font>
    <font>
      <sz val="16"/>
      <color theme="1"/>
      <name val="Czcionka tekstu podstawowego"/>
      <charset val="238"/>
    </font>
    <font>
      <b/>
      <sz val="16"/>
      <name val="Czcionka tekstu podstawowego"/>
      <family val="2"/>
      <charset val="238"/>
    </font>
    <font>
      <b/>
      <sz val="16"/>
      <color rgb="FFFF0000"/>
      <name val="Arial"/>
      <family val="2"/>
      <charset val="238"/>
    </font>
    <font>
      <sz val="16"/>
      <color theme="1"/>
      <name val="Czcionka tekstu podstawowego"/>
      <family val="2"/>
      <charset val="238"/>
    </font>
    <font>
      <b/>
      <sz val="16"/>
      <name val="Arial"/>
      <family val="2"/>
      <charset val="238"/>
    </font>
    <font>
      <b/>
      <sz val="16"/>
      <color rgb="FFFF0000"/>
      <name val="Czcionka tekstu podstawowego"/>
      <family val="2"/>
      <charset val="238"/>
    </font>
    <font>
      <sz val="16"/>
      <color rgb="FFFF0000"/>
      <name val="Czcionka tekstu podstawowego"/>
      <family val="2"/>
      <charset val="238"/>
    </font>
    <font>
      <b/>
      <sz val="16"/>
      <color rgb="FFFF0000"/>
      <name val="Czcionka tekstu podstawowego"/>
      <charset val="238"/>
    </font>
    <font>
      <sz val="16"/>
      <name val="Czcionka tekstu podstawowego"/>
      <family val="2"/>
      <charset val="238"/>
    </font>
    <font>
      <sz val="50"/>
      <color rgb="FFFF0000"/>
      <name val="Czcionka tekstu podstawowego"/>
      <family val="2"/>
      <charset val="238"/>
    </font>
    <font>
      <b/>
      <sz val="26"/>
      <name val="Czcionka tekstu podstawowego"/>
      <family val="2"/>
      <charset val="238"/>
    </font>
    <font>
      <b/>
      <sz val="16"/>
      <color theme="0"/>
      <name val="Arial"/>
      <family val="2"/>
      <charset val="238"/>
    </font>
    <font>
      <b/>
      <sz val="16"/>
      <color theme="0"/>
      <name val="Czcionka tekstu podstawowego"/>
      <family val="2"/>
      <charset val="238"/>
    </font>
    <font>
      <sz val="8"/>
      <name val="Czcionka tekstu podstawowego"/>
      <family val="2"/>
      <charset val="238"/>
    </font>
    <font>
      <b/>
      <sz val="14"/>
      <name val="Czcionka tekstu podstawowego"/>
      <family val="2"/>
      <charset val="238"/>
    </font>
    <font>
      <sz val="11"/>
      <color theme="1"/>
      <name val="Czcionka tekstu podstawowego"/>
      <family val="2"/>
      <charset val="238"/>
    </font>
    <font>
      <b/>
      <sz val="20"/>
      <color theme="0"/>
      <name val="Czcionka tekstu podstawowego"/>
      <family val="2"/>
      <charset val="238"/>
    </font>
    <font>
      <b/>
      <sz val="16"/>
      <color theme="1"/>
      <name val="Arial"/>
      <family val="2"/>
      <charset val="238"/>
    </font>
    <font>
      <b/>
      <sz val="14"/>
      <name val="Czcionka tekstu podstawowego"/>
      <charset val="238"/>
    </font>
    <font>
      <b/>
      <sz val="16"/>
      <color rgb="FFFFC000"/>
      <name val="Czcionka tekstu podstawowego"/>
      <family val="2"/>
      <charset val="238"/>
    </font>
    <font>
      <b/>
      <sz val="15"/>
      <name val="Arial"/>
      <family val="2"/>
      <charset val="238"/>
    </font>
    <font>
      <b/>
      <sz val="14"/>
      <name val="Arial"/>
      <family val="2"/>
      <charset val="238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rgb="FFFF3300"/>
      </patternFill>
    </fill>
    <fill>
      <patternFill patternType="solid">
        <fgColor rgb="FFFF33CC"/>
        <bgColor indexed="64"/>
      </patternFill>
    </fill>
    <fill>
      <patternFill patternType="solid">
        <fgColor rgb="FFFF74B4"/>
        <bgColor indexed="64"/>
      </patternFill>
    </fill>
    <fill>
      <patternFill patternType="solid">
        <fgColor rgb="FFFF8CC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AB8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3BFF6E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FCCFF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/>
  </cellStyleXfs>
  <cellXfs count="920">
    <xf numFmtId="0" fontId="0" fillId="0" borderId="0" xfId="0"/>
    <xf numFmtId="0" fontId="3" fillId="0" borderId="0" xfId="0" applyFont="1"/>
    <xf numFmtId="49" fontId="1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vertical="center"/>
    </xf>
    <xf numFmtId="49" fontId="6" fillId="4" borderId="10" xfId="0" applyNumberFormat="1" applyFont="1" applyFill="1" applyBorder="1" applyAlignment="1">
      <alignment vertical="center"/>
    </xf>
    <xf numFmtId="49" fontId="3" fillId="4" borderId="10" xfId="0" applyNumberFormat="1" applyFont="1" applyFill="1" applyBorder="1" applyAlignment="1">
      <alignment horizontal="center" vertical="center"/>
    </xf>
    <xf numFmtId="49" fontId="6" fillId="4" borderId="10" xfId="0" applyNumberFormat="1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vertical="center"/>
    </xf>
    <xf numFmtId="49" fontId="3" fillId="4" borderId="10" xfId="0" applyNumberFormat="1" applyFont="1" applyFill="1" applyBorder="1" applyAlignment="1">
      <alignment horizontal="center" vertical="center" wrapText="1"/>
    </xf>
    <xf numFmtId="0" fontId="10" fillId="0" borderId="0" xfId="0" applyFont="1"/>
    <xf numFmtId="0" fontId="10" fillId="0" borderId="5" xfId="0" applyFont="1" applyBorder="1"/>
    <xf numFmtId="49" fontId="6" fillId="0" borderId="10" xfId="0" applyNumberFormat="1" applyFont="1" applyFill="1" applyBorder="1" applyAlignment="1">
      <alignment vertical="center"/>
    </xf>
    <xf numFmtId="49" fontId="3" fillId="0" borderId="10" xfId="0" applyNumberFormat="1" applyFont="1" applyFill="1" applyBorder="1" applyAlignment="1">
      <alignment vertical="center"/>
    </xf>
    <xf numFmtId="49" fontId="6" fillId="0" borderId="10" xfId="0" applyNumberFormat="1" applyFont="1" applyFill="1" applyBorder="1" applyAlignment="1">
      <alignment horizontal="center" vertical="center"/>
    </xf>
    <xf numFmtId="49" fontId="3" fillId="0" borderId="10" xfId="0" applyNumberFormat="1" applyFont="1" applyFill="1" applyBorder="1" applyAlignment="1">
      <alignment horizontal="center" vertical="center"/>
    </xf>
    <xf numFmtId="49" fontId="3" fillId="0" borderId="10" xfId="0" applyNumberFormat="1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vertical="center"/>
    </xf>
    <xf numFmtId="49" fontId="3" fillId="0" borderId="10" xfId="0" applyNumberFormat="1" applyFont="1" applyFill="1" applyBorder="1" applyAlignment="1">
      <alignment vertical="center" wrapText="1"/>
    </xf>
    <xf numFmtId="49" fontId="6" fillId="0" borderId="10" xfId="0" applyNumberFormat="1" applyFont="1" applyFill="1" applyBorder="1" applyAlignment="1">
      <alignment horizontal="center" vertical="center" wrapText="1"/>
    </xf>
    <xf numFmtId="0" fontId="10" fillId="0" borderId="10" xfId="0" applyFont="1" applyFill="1" applyBorder="1"/>
    <xf numFmtId="0" fontId="3" fillId="0" borderId="10" xfId="0" applyFont="1" applyFill="1" applyBorder="1"/>
    <xf numFmtId="0" fontId="3" fillId="4" borderId="10" xfId="0" applyFont="1" applyFill="1" applyBorder="1" applyAlignment="1">
      <alignment horizontal="center" vertical="center"/>
    </xf>
    <xf numFmtId="16" fontId="3" fillId="4" borderId="9" xfId="0" applyNumberFormat="1" applyFont="1" applyFill="1" applyBorder="1" applyAlignment="1">
      <alignment vertical="center" wrapText="1"/>
    </xf>
    <xf numFmtId="16" fontId="3" fillId="4" borderId="12" xfId="0" applyNumberFormat="1" applyFont="1" applyFill="1" applyBorder="1" applyAlignment="1">
      <alignment vertical="center" wrapText="1"/>
    </xf>
    <xf numFmtId="0" fontId="3" fillId="0" borderId="10" xfId="0" applyFont="1" applyBorder="1" applyAlignment="1">
      <alignment vertical="center"/>
    </xf>
    <xf numFmtId="49" fontId="3" fillId="8" borderId="10" xfId="0" applyNumberFormat="1" applyFont="1" applyFill="1" applyBorder="1" applyAlignment="1">
      <alignment vertical="center"/>
    </xf>
    <xf numFmtId="49" fontId="3" fillId="8" borderId="10" xfId="0" applyNumberFormat="1" applyFont="1" applyFill="1" applyBorder="1" applyAlignment="1">
      <alignment horizontal="center" vertical="center"/>
    </xf>
    <xf numFmtId="49" fontId="3" fillId="0" borderId="24" xfId="0" applyNumberFormat="1" applyFont="1" applyFill="1" applyBorder="1" applyAlignment="1">
      <alignment vertical="center"/>
    </xf>
    <xf numFmtId="49" fontId="3" fillId="8" borderId="10" xfId="0" applyNumberFormat="1" applyFont="1" applyFill="1" applyBorder="1" applyAlignment="1">
      <alignment vertical="center" wrapText="1"/>
    </xf>
    <xf numFmtId="49" fontId="6" fillId="8" borderId="10" xfId="0" applyNumberFormat="1" applyFont="1" applyFill="1" applyBorder="1" applyAlignment="1">
      <alignment vertical="center"/>
    </xf>
    <xf numFmtId="0" fontId="3" fillId="8" borderId="10" xfId="0" applyFont="1" applyFill="1" applyBorder="1" applyAlignment="1">
      <alignment vertical="center"/>
    </xf>
    <xf numFmtId="49" fontId="3" fillId="8" borderId="10" xfId="0" applyNumberFormat="1" applyFont="1" applyFill="1" applyBorder="1" applyAlignment="1">
      <alignment horizontal="center" vertical="center" wrapText="1"/>
    </xf>
    <xf numFmtId="49" fontId="3" fillId="0" borderId="10" xfId="0" applyNumberFormat="1" applyFont="1" applyBorder="1" applyAlignment="1">
      <alignment vertical="center"/>
    </xf>
    <xf numFmtId="49" fontId="6" fillId="0" borderId="10" xfId="0" applyNumberFormat="1" applyFont="1" applyBorder="1" applyAlignment="1">
      <alignment vertical="center"/>
    </xf>
    <xf numFmtId="49" fontId="6" fillId="17" borderId="10" xfId="0" applyNumberFormat="1" applyFont="1" applyFill="1" applyBorder="1" applyAlignment="1">
      <alignment vertical="center"/>
    </xf>
    <xf numFmtId="49" fontId="3" fillId="19" borderId="10" xfId="0" applyNumberFormat="1" applyFont="1" applyFill="1" applyBorder="1" applyAlignment="1">
      <alignment vertical="center"/>
    </xf>
    <xf numFmtId="49" fontId="6" fillId="19" borderId="10" xfId="0" applyNumberFormat="1" applyFont="1" applyFill="1" applyBorder="1" applyAlignment="1">
      <alignment vertical="center"/>
    </xf>
    <xf numFmtId="49" fontId="13" fillId="8" borderId="10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vertical="center"/>
    </xf>
    <xf numFmtId="49" fontId="3" fillId="0" borderId="32" xfId="0" applyNumberFormat="1" applyFont="1" applyFill="1" applyBorder="1" applyAlignment="1">
      <alignment vertical="center"/>
    </xf>
    <xf numFmtId="49" fontId="6" fillId="0" borderId="32" xfId="0" applyNumberFormat="1" applyFont="1" applyFill="1" applyBorder="1" applyAlignment="1">
      <alignment vertical="center"/>
    </xf>
    <xf numFmtId="49" fontId="3" fillId="0" borderId="33" xfId="0" applyNumberFormat="1" applyFont="1" applyFill="1" applyBorder="1" applyAlignment="1">
      <alignment vertical="center"/>
    </xf>
    <xf numFmtId="49" fontId="6" fillId="0" borderId="33" xfId="0" applyNumberFormat="1" applyFont="1" applyFill="1" applyBorder="1" applyAlignment="1">
      <alignment horizontal="center" vertical="center"/>
    </xf>
    <xf numFmtId="49" fontId="6" fillId="0" borderId="33" xfId="0" applyNumberFormat="1" applyFont="1" applyFill="1" applyBorder="1" applyAlignment="1">
      <alignment vertical="center"/>
    </xf>
    <xf numFmtId="49" fontId="3" fillId="3" borderId="10" xfId="0" applyNumberFormat="1" applyFont="1" applyFill="1" applyBorder="1" applyAlignment="1">
      <alignment horizontal="center" vertical="center"/>
    </xf>
    <xf numFmtId="49" fontId="3" fillId="0" borderId="17" xfId="0" applyNumberFormat="1" applyFont="1" applyFill="1" applyBorder="1" applyAlignment="1">
      <alignment vertical="center" wrapText="1"/>
    </xf>
    <xf numFmtId="49" fontId="3" fillId="0" borderId="18" xfId="0" applyNumberFormat="1" applyFont="1" applyFill="1" applyBorder="1" applyAlignment="1">
      <alignment vertical="center" wrapText="1"/>
    </xf>
    <xf numFmtId="49" fontId="3" fillId="0" borderId="20" xfId="0" applyNumberFormat="1" applyFont="1" applyFill="1" applyBorder="1" applyAlignment="1">
      <alignment vertical="center" wrapText="1"/>
    </xf>
    <xf numFmtId="49" fontId="3" fillId="0" borderId="21" xfId="0" applyNumberFormat="1" applyFont="1" applyFill="1" applyBorder="1" applyAlignment="1">
      <alignment vertical="center" wrapText="1"/>
    </xf>
    <xf numFmtId="49" fontId="14" fillId="8" borderId="10" xfId="0" applyNumberFormat="1" applyFont="1" applyFill="1" applyBorder="1" applyAlignment="1">
      <alignment horizontal="center" vertical="center"/>
    </xf>
    <xf numFmtId="49" fontId="14" fillId="8" borderId="10" xfId="0" applyNumberFormat="1" applyFont="1" applyFill="1" applyBorder="1" applyAlignment="1">
      <alignment vertical="center" wrapText="1"/>
    </xf>
    <xf numFmtId="49" fontId="14" fillId="8" borderId="10" xfId="0" applyNumberFormat="1" applyFont="1" applyFill="1" applyBorder="1" applyAlignment="1">
      <alignment vertical="center"/>
    </xf>
    <xf numFmtId="49" fontId="13" fillId="8" borderId="10" xfId="0" applyNumberFormat="1" applyFont="1" applyFill="1" applyBorder="1" applyAlignment="1">
      <alignment vertical="center"/>
    </xf>
    <xf numFmtId="49" fontId="6" fillId="0" borderId="24" xfId="0" applyNumberFormat="1" applyFont="1" applyFill="1" applyBorder="1" applyAlignment="1">
      <alignment horizontal="center" vertical="center"/>
    </xf>
    <xf numFmtId="49" fontId="6" fillId="0" borderId="34" xfId="0" applyNumberFormat="1" applyFont="1" applyFill="1" applyBorder="1" applyAlignment="1">
      <alignment horizontal="center" vertical="center"/>
    </xf>
    <xf numFmtId="49" fontId="7" fillId="0" borderId="10" xfId="0" applyNumberFormat="1" applyFont="1" applyFill="1" applyBorder="1" applyAlignment="1">
      <alignment vertical="center"/>
    </xf>
    <xf numFmtId="49" fontId="21" fillId="0" borderId="16" xfId="0" applyNumberFormat="1" applyFont="1" applyFill="1" applyBorder="1" applyAlignment="1">
      <alignment horizontal="center" vertical="center" wrapText="1"/>
    </xf>
    <xf numFmtId="49" fontId="21" fillId="0" borderId="17" xfId="0" applyNumberFormat="1" applyFont="1" applyFill="1" applyBorder="1" applyAlignment="1">
      <alignment horizontal="center" vertical="center" wrapText="1"/>
    </xf>
    <xf numFmtId="49" fontId="21" fillId="0" borderId="19" xfId="0" applyNumberFormat="1" applyFont="1" applyFill="1" applyBorder="1" applyAlignment="1">
      <alignment horizontal="center" vertical="center" wrapText="1"/>
    </xf>
    <xf numFmtId="49" fontId="21" fillId="0" borderId="20" xfId="0" applyNumberFormat="1" applyFont="1" applyFill="1" applyBorder="1" applyAlignment="1">
      <alignment horizontal="center" vertical="center" wrapText="1"/>
    </xf>
    <xf numFmtId="0" fontId="11" fillId="0" borderId="0" xfId="0" applyFont="1" applyAlignment="1"/>
    <xf numFmtId="49" fontId="1" fillId="2" borderId="0" xfId="0" applyNumberFormat="1" applyFont="1" applyFill="1" applyAlignment="1">
      <alignment horizontal="center" vertical="center"/>
    </xf>
    <xf numFmtId="0" fontId="2" fillId="2" borderId="0" xfId="0" applyFont="1" applyFill="1"/>
    <xf numFmtId="49" fontId="4" fillId="0" borderId="1" xfId="0" applyNumberFormat="1" applyFont="1" applyBorder="1" applyAlignment="1">
      <alignment horizontal="center" vertical="center" textRotation="90"/>
    </xf>
    <xf numFmtId="49" fontId="6" fillId="0" borderId="6" xfId="0" applyNumberFormat="1" applyFont="1" applyBorder="1" applyAlignment="1">
      <alignment horizontal="center" vertical="center" textRotation="90"/>
    </xf>
    <xf numFmtId="49" fontId="6" fillId="0" borderId="8" xfId="0" applyNumberFormat="1" applyFont="1" applyBorder="1" applyAlignment="1">
      <alignment horizontal="center" vertical="center" textRotation="90"/>
    </xf>
    <xf numFmtId="0" fontId="3" fillId="3" borderId="1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49" fontId="3" fillId="3" borderId="5" xfId="0" applyNumberFormat="1" applyFont="1" applyFill="1" applyBorder="1" applyAlignment="1">
      <alignment horizontal="center" vertical="center"/>
    </xf>
    <xf numFmtId="16" fontId="3" fillId="0" borderId="9" xfId="0" applyNumberFormat="1" applyFont="1" applyFill="1" applyBorder="1" applyAlignment="1">
      <alignment horizontal="center" vertical="center" wrapText="1"/>
    </xf>
    <xf numFmtId="16" fontId="3" fillId="0" borderId="12" xfId="0" applyNumberFormat="1" applyFont="1" applyFill="1" applyBorder="1" applyAlignment="1">
      <alignment horizontal="center" vertical="center" wrapText="1"/>
    </xf>
    <xf numFmtId="49" fontId="3" fillId="3" borderId="2" xfId="0" applyNumberFormat="1" applyFont="1" applyFill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16" fontId="3" fillId="4" borderId="9" xfId="0" applyNumberFormat="1" applyFont="1" applyFill="1" applyBorder="1" applyAlignment="1">
      <alignment horizontal="center" vertical="center" wrapText="1"/>
    </xf>
    <xf numFmtId="16" fontId="3" fillId="4" borderId="12" xfId="0" applyNumberFormat="1" applyFont="1" applyFill="1" applyBorder="1" applyAlignment="1">
      <alignment horizontal="center" vertical="center" wrapText="1"/>
    </xf>
    <xf numFmtId="49" fontId="3" fillId="2" borderId="16" xfId="0" applyNumberFormat="1" applyFont="1" applyFill="1" applyBorder="1" applyAlignment="1">
      <alignment horizontal="center" vertical="center"/>
    </xf>
    <xf numFmtId="49" fontId="3" fillId="2" borderId="17" xfId="0" applyNumberFormat="1" applyFont="1" applyFill="1" applyBorder="1" applyAlignment="1">
      <alignment horizontal="center" vertical="center"/>
    </xf>
    <xf numFmtId="49" fontId="3" fillId="2" borderId="22" xfId="0" applyNumberFormat="1" applyFont="1" applyFill="1" applyBorder="1" applyAlignment="1">
      <alignment horizontal="center" vertical="center"/>
    </xf>
    <xf numFmtId="49" fontId="3" fillId="2" borderId="19" xfId="0" applyNumberFormat="1" applyFont="1" applyFill="1" applyBorder="1" applyAlignment="1">
      <alignment horizontal="center" vertical="center"/>
    </xf>
    <xf numFmtId="49" fontId="3" fillId="2" borderId="20" xfId="0" applyNumberFormat="1" applyFont="1" applyFill="1" applyBorder="1" applyAlignment="1">
      <alignment horizontal="center" vertical="center"/>
    </xf>
    <xf numFmtId="49" fontId="3" fillId="2" borderId="23" xfId="0" applyNumberFormat="1" applyFont="1" applyFill="1" applyBorder="1" applyAlignment="1">
      <alignment horizontal="center" vertical="center"/>
    </xf>
    <xf numFmtId="49" fontId="3" fillId="10" borderId="16" xfId="0" applyNumberFormat="1" applyFont="1" applyFill="1" applyBorder="1" applyAlignment="1">
      <alignment horizontal="center" vertical="center"/>
    </xf>
    <xf numFmtId="49" fontId="3" fillId="10" borderId="17" xfId="0" applyNumberFormat="1" applyFont="1" applyFill="1" applyBorder="1" applyAlignment="1">
      <alignment horizontal="center" vertical="center"/>
    </xf>
    <xf numFmtId="49" fontId="3" fillId="10" borderId="18" xfId="0" applyNumberFormat="1" applyFont="1" applyFill="1" applyBorder="1" applyAlignment="1">
      <alignment horizontal="center" vertical="center"/>
    </xf>
    <xf numFmtId="49" fontId="3" fillId="10" borderId="19" xfId="0" applyNumberFormat="1" applyFont="1" applyFill="1" applyBorder="1" applyAlignment="1">
      <alignment horizontal="center" vertical="center"/>
    </xf>
    <xf numFmtId="49" fontId="3" fillId="10" borderId="20" xfId="0" applyNumberFormat="1" applyFont="1" applyFill="1" applyBorder="1" applyAlignment="1">
      <alignment horizontal="center" vertical="center"/>
    </xf>
    <xf numFmtId="49" fontId="3" fillId="10" borderId="21" xfId="0" applyNumberFormat="1" applyFont="1" applyFill="1" applyBorder="1" applyAlignment="1">
      <alignment horizontal="center" vertical="center"/>
    </xf>
    <xf numFmtId="49" fontId="6" fillId="10" borderId="16" xfId="0" applyNumberFormat="1" applyFont="1" applyFill="1" applyBorder="1" applyAlignment="1">
      <alignment horizontal="center" vertical="center"/>
    </xf>
    <xf numFmtId="49" fontId="6" fillId="10" borderId="17" xfId="0" applyNumberFormat="1" applyFont="1" applyFill="1" applyBorder="1" applyAlignment="1">
      <alignment horizontal="center" vertical="center"/>
    </xf>
    <xf numFmtId="49" fontId="6" fillId="10" borderId="18" xfId="0" applyNumberFormat="1" applyFont="1" applyFill="1" applyBorder="1" applyAlignment="1">
      <alignment horizontal="center" vertical="center"/>
    </xf>
    <xf numFmtId="49" fontId="6" fillId="10" borderId="19" xfId="0" applyNumberFormat="1" applyFont="1" applyFill="1" applyBorder="1" applyAlignment="1">
      <alignment horizontal="center" vertical="center"/>
    </xf>
    <xf numFmtId="49" fontId="6" fillId="10" borderId="20" xfId="0" applyNumberFormat="1" applyFont="1" applyFill="1" applyBorder="1" applyAlignment="1">
      <alignment horizontal="center" vertical="center"/>
    </xf>
    <xf numFmtId="49" fontId="6" fillId="10" borderId="21" xfId="0" applyNumberFormat="1" applyFont="1" applyFill="1" applyBorder="1" applyAlignment="1">
      <alignment horizontal="center" vertical="center"/>
    </xf>
    <xf numFmtId="49" fontId="3" fillId="3" borderId="7" xfId="0" applyNumberFormat="1" applyFont="1" applyFill="1" applyBorder="1" applyAlignment="1">
      <alignment horizontal="center" vertical="center"/>
    </xf>
    <xf numFmtId="49" fontId="3" fillId="3" borderId="12" xfId="0" applyNumberFormat="1" applyFont="1" applyFill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 vertical="center" wrapText="1"/>
    </xf>
    <xf numFmtId="49" fontId="3" fillId="5" borderId="16" xfId="0" applyNumberFormat="1" applyFont="1" applyFill="1" applyBorder="1" applyAlignment="1">
      <alignment horizontal="center" vertical="center"/>
    </xf>
    <xf numFmtId="49" fontId="3" fillId="5" borderId="17" xfId="0" applyNumberFormat="1" applyFont="1" applyFill="1" applyBorder="1" applyAlignment="1">
      <alignment horizontal="center" vertical="center"/>
    </xf>
    <xf numFmtId="49" fontId="3" fillId="5" borderId="22" xfId="0" applyNumberFormat="1" applyFont="1" applyFill="1" applyBorder="1" applyAlignment="1">
      <alignment horizontal="center" vertical="center"/>
    </xf>
    <xf numFmtId="49" fontId="3" fillId="5" borderId="19" xfId="0" applyNumberFormat="1" applyFont="1" applyFill="1" applyBorder="1" applyAlignment="1">
      <alignment horizontal="center" vertical="center"/>
    </xf>
    <xf numFmtId="49" fontId="3" fillId="5" borderId="20" xfId="0" applyNumberFormat="1" applyFont="1" applyFill="1" applyBorder="1" applyAlignment="1">
      <alignment horizontal="center" vertical="center"/>
    </xf>
    <xf numFmtId="49" fontId="3" fillId="5" borderId="23" xfId="0" applyNumberFormat="1" applyFont="1" applyFill="1" applyBorder="1" applyAlignment="1">
      <alignment horizontal="center" vertical="center"/>
    </xf>
    <xf numFmtId="49" fontId="6" fillId="2" borderId="16" xfId="0" applyNumberFormat="1" applyFont="1" applyFill="1" applyBorder="1" applyAlignment="1">
      <alignment horizontal="center" vertical="center"/>
    </xf>
    <xf numFmtId="49" fontId="6" fillId="2" borderId="17" xfId="0" applyNumberFormat="1" applyFont="1" applyFill="1" applyBorder="1" applyAlignment="1">
      <alignment horizontal="center" vertical="center"/>
    </xf>
    <xf numFmtId="49" fontId="6" fillId="2" borderId="18" xfId="0" applyNumberFormat="1" applyFont="1" applyFill="1" applyBorder="1" applyAlignment="1">
      <alignment horizontal="center" vertical="center"/>
    </xf>
    <xf numFmtId="49" fontId="6" fillId="2" borderId="19" xfId="0" applyNumberFormat="1" applyFont="1" applyFill="1" applyBorder="1" applyAlignment="1">
      <alignment horizontal="center" vertical="center"/>
    </xf>
    <xf numFmtId="49" fontId="6" fillId="2" borderId="20" xfId="0" applyNumberFormat="1" applyFont="1" applyFill="1" applyBorder="1" applyAlignment="1">
      <alignment horizontal="center" vertical="center"/>
    </xf>
    <xf numFmtId="49" fontId="6" fillId="2" borderId="21" xfId="0" applyNumberFormat="1" applyFont="1" applyFill="1" applyBorder="1" applyAlignment="1">
      <alignment horizontal="center" vertical="center"/>
    </xf>
    <xf numFmtId="49" fontId="14" fillId="11" borderId="16" xfId="0" applyNumberFormat="1" applyFont="1" applyFill="1" applyBorder="1" applyAlignment="1">
      <alignment horizontal="center" vertical="center"/>
    </xf>
    <xf numFmtId="49" fontId="14" fillId="11" borderId="17" xfId="0" applyNumberFormat="1" applyFont="1" applyFill="1" applyBorder="1" applyAlignment="1">
      <alignment horizontal="center" vertical="center"/>
    </xf>
    <xf numFmtId="49" fontId="14" fillId="11" borderId="18" xfId="0" applyNumberFormat="1" applyFont="1" applyFill="1" applyBorder="1" applyAlignment="1">
      <alignment horizontal="center" vertical="center"/>
    </xf>
    <xf numFmtId="49" fontId="14" fillId="11" borderId="19" xfId="0" applyNumberFormat="1" applyFont="1" applyFill="1" applyBorder="1" applyAlignment="1">
      <alignment horizontal="center" vertical="center"/>
    </xf>
    <xf numFmtId="49" fontId="14" fillId="11" borderId="20" xfId="0" applyNumberFormat="1" applyFont="1" applyFill="1" applyBorder="1" applyAlignment="1">
      <alignment horizontal="center" vertical="center"/>
    </xf>
    <xf numFmtId="49" fontId="14" fillId="11" borderId="21" xfId="0" applyNumberFormat="1" applyFont="1" applyFill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 textRotation="90"/>
    </xf>
    <xf numFmtId="49" fontId="9" fillId="0" borderId="6" xfId="0" applyNumberFormat="1" applyFont="1" applyBorder="1" applyAlignment="1">
      <alignment horizontal="center" vertical="center" textRotation="90"/>
    </xf>
    <xf numFmtId="49" fontId="9" fillId="0" borderId="7" xfId="0" applyNumberFormat="1" applyFont="1" applyBorder="1" applyAlignment="1">
      <alignment horizontal="center" vertical="center" textRotation="90"/>
    </xf>
    <xf numFmtId="0" fontId="3" fillId="3" borderId="14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49" fontId="3" fillId="3" borderId="14" xfId="0" applyNumberFormat="1" applyFont="1" applyFill="1" applyBorder="1" applyAlignment="1">
      <alignment horizontal="center" vertical="center"/>
    </xf>
    <xf numFmtId="49" fontId="3" fillId="3" borderId="13" xfId="0" applyNumberFormat="1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textRotation="90" wrapText="1"/>
    </xf>
    <xf numFmtId="0" fontId="8" fillId="0" borderId="6" xfId="0" applyFont="1" applyBorder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textRotation="90" wrapText="1"/>
    </xf>
    <xf numFmtId="49" fontId="3" fillId="6" borderId="16" xfId="0" applyNumberFormat="1" applyFont="1" applyFill="1" applyBorder="1" applyAlignment="1">
      <alignment horizontal="center" vertical="center"/>
    </xf>
    <xf numFmtId="49" fontId="3" fillId="6" borderId="17" xfId="0" applyNumberFormat="1" applyFont="1" applyFill="1" applyBorder="1" applyAlignment="1">
      <alignment horizontal="center" vertical="center"/>
    </xf>
    <xf numFmtId="49" fontId="3" fillId="6" borderId="22" xfId="0" applyNumberFormat="1" applyFont="1" applyFill="1" applyBorder="1" applyAlignment="1">
      <alignment horizontal="center" vertical="center"/>
    </xf>
    <xf numFmtId="49" fontId="3" fillId="6" borderId="19" xfId="0" applyNumberFormat="1" applyFont="1" applyFill="1" applyBorder="1" applyAlignment="1">
      <alignment horizontal="center" vertical="center"/>
    </xf>
    <xf numFmtId="49" fontId="3" fillId="6" borderId="20" xfId="0" applyNumberFormat="1" applyFont="1" applyFill="1" applyBorder="1" applyAlignment="1">
      <alignment horizontal="center" vertical="center"/>
    </xf>
    <xf numFmtId="49" fontId="3" fillId="6" borderId="23" xfId="0" applyNumberFormat="1" applyFont="1" applyFill="1" applyBorder="1" applyAlignment="1">
      <alignment horizontal="center" vertical="center"/>
    </xf>
    <xf numFmtId="49" fontId="3" fillId="2" borderId="18" xfId="0" applyNumberFormat="1" applyFont="1" applyFill="1" applyBorder="1" applyAlignment="1">
      <alignment horizontal="center" vertical="center"/>
    </xf>
    <xf numFmtId="49" fontId="3" fillId="2" borderId="2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textRotation="90"/>
    </xf>
    <xf numFmtId="16" fontId="3" fillId="0" borderId="9" xfId="0" applyNumberFormat="1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horizontal="center" vertical="center"/>
    </xf>
    <xf numFmtId="49" fontId="3" fillId="6" borderId="18" xfId="0" applyNumberFormat="1" applyFont="1" applyFill="1" applyBorder="1" applyAlignment="1">
      <alignment horizontal="center" vertical="center"/>
    </xf>
    <xf numFmtId="49" fontId="3" fillId="6" borderId="21" xfId="0" applyNumberFormat="1" applyFont="1" applyFill="1" applyBorder="1" applyAlignment="1">
      <alignment horizontal="center" vertical="center"/>
    </xf>
    <xf numFmtId="0" fontId="9" fillId="0" borderId="15" xfId="0" applyFont="1" applyBorder="1" applyAlignment="1">
      <alignment horizontal="center" vertical="center" textRotation="90"/>
    </xf>
    <xf numFmtId="0" fontId="9" fillId="0" borderId="0" xfId="0" applyFont="1" applyAlignment="1">
      <alignment horizontal="center" vertical="center" textRotation="90"/>
    </xf>
    <xf numFmtId="0" fontId="5" fillId="0" borderId="12" xfId="0" applyFont="1" applyFill="1" applyBorder="1" applyAlignment="1">
      <alignment horizontal="center" vertical="center" wrapText="1"/>
    </xf>
    <xf numFmtId="0" fontId="3" fillId="3" borderId="11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49" fontId="3" fillId="20" borderId="16" xfId="0" applyNumberFormat="1" applyFont="1" applyFill="1" applyBorder="1" applyAlignment="1">
      <alignment horizontal="center" vertical="center" wrapText="1"/>
    </xf>
    <xf numFmtId="49" fontId="3" fillId="20" borderId="17" xfId="0" applyNumberFormat="1" applyFont="1" applyFill="1" applyBorder="1" applyAlignment="1">
      <alignment horizontal="center" vertical="center" wrapText="1"/>
    </xf>
    <xf numFmtId="49" fontId="3" fillId="20" borderId="18" xfId="0" applyNumberFormat="1" applyFont="1" applyFill="1" applyBorder="1" applyAlignment="1">
      <alignment horizontal="center" vertical="center" wrapText="1"/>
    </xf>
    <xf numFmtId="49" fontId="3" fillId="20" borderId="19" xfId="0" applyNumberFormat="1" applyFont="1" applyFill="1" applyBorder="1" applyAlignment="1">
      <alignment horizontal="center" vertical="center" wrapText="1"/>
    </xf>
    <xf numFmtId="49" fontId="3" fillId="20" borderId="20" xfId="0" applyNumberFormat="1" applyFont="1" applyFill="1" applyBorder="1" applyAlignment="1">
      <alignment horizontal="center" vertical="center" wrapText="1"/>
    </xf>
    <xf numFmtId="49" fontId="3" fillId="20" borderId="21" xfId="0" applyNumberFormat="1" applyFont="1" applyFill="1" applyBorder="1" applyAlignment="1">
      <alignment horizontal="center" vertical="center" wrapText="1"/>
    </xf>
    <xf numFmtId="49" fontId="3" fillId="2" borderId="16" xfId="0" applyNumberFormat="1" applyFont="1" applyFill="1" applyBorder="1" applyAlignment="1">
      <alignment horizontal="center" vertical="center" wrapText="1"/>
    </xf>
    <xf numFmtId="49" fontId="3" fillId="2" borderId="17" xfId="0" applyNumberFormat="1" applyFont="1" applyFill="1" applyBorder="1" applyAlignment="1">
      <alignment horizontal="center" vertical="center" wrapText="1"/>
    </xf>
    <xf numFmtId="49" fontId="3" fillId="2" borderId="18" xfId="0" applyNumberFormat="1" applyFont="1" applyFill="1" applyBorder="1" applyAlignment="1">
      <alignment horizontal="center" vertical="center" wrapText="1"/>
    </xf>
    <xf numFmtId="49" fontId="3" fillId="2" borderId="19" xfId="0" applyNumberFormat="1" applyFont="1" applyFill="1" applyBorder="1" applyAlignment="1">
      <alignment horizontal="center" vertical="center" wrapText="1"/>
    </xf>
    <xf numFmtId="49" fontId="3" fillId="2" borderId="20" xfId="0" applyNumberFormat="1" applyFont="1" applyFill="1" applyBorder="1" applyAlignment="1">
      <alignment horizontal="center" vertical="center" wrapText="1"/>
    </xf>
    <xf numFmtId="49" fontId="3" fillId="2" borderId="21" xfId="0" applyNumberFormat="1" applyFont="1" applyFill="1" applyBorder="1" applyAlignment="1">
      <alignment horizontal="center" vertical="center" wrapText="1"/>
    </xf>
    <xf numFmtId="49" fontId="6" fillId="19" borderId="16" xfId="0" applyNumberFormat="1" applyFont="1" applyFill="1" applyBorder="1" applyAlignment="1">
      <alignment horizontal="center" vertical="center" wrapText="1"/>
    </xf>
    <xf numFmtId="49" fontId="6" fillId="19" borderId="17" xfId="0" applyNumberFormat="1" applyFont="1" applyFill="1" applyBorder="1" applyAlignment="1">
      <alignment horizontal="center" vertical="center" wrapText="1"/>
    </xf>
    <xf numFmtId="49" fontId="6" fillId="19" borderId="18" xfId="0" applyNumberFormat="1" applyFont="1" applyFill="1" applyBorder="1" applyAlignment="1">
      <alignment horizontal="center" vertical="center" wrapText="1"/>
    </xf>
    <xf numFmtId="49" fontId="6" fillId="19" borderId="19" xfId="0" applyNumberFormat="1" applyFont="1" applyFill="1" applyBorder="1" applyAlignment="1">
      <alignment horizontal="center" vertical="center" wrapText="1"/>
    </xf>
    <xf numFmtId="49" fontId="6" fillId="19" borderId="20" xfId="0" applyNumberFormat="1" applyFont="1" applyFill="1" applyBorder="1" applyAlignment="1">
      <alignment horizontal="center" vertical="center" wrapText="1"/>
    </xf>
    <xf numFmtId="49" fontId="6" fillId="19" borderId="21" xfId="0" applyNumberFormat="1" applyFont="1" applyFill="1" applyBorder="1" applyAlignment="1">
      <alignment horizontal="center" vertical="center" wrapText="1"/>
    </xf>
    <xf numFmtId="49" fontId="6" fillId="2" borderId="16" xfId="0" applyNumberFormat="1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vertical="center" wrapText="1"/>
    </xf>
    <xf numFmtId="49" fontId="6" fillId="2" borderId="18" xfId="0" applyNumberFormat="1" applyFont="1" applyFill="1" applyBorder="1" applyAlignment="1">
      <alignment horizontal="center" vertical="center" wrapText="1"/>
    </xf>
    <xf numFmtId="49" fontId="6" fillId="2" borderId="19" xfId="0" applyNumberFormat="1" applyFont="1" applyFill="1" applyBorder="1" applyAlignment="1">
      <alignment horizontal="center" vertical="center" wrapText="1"/>
    </xf>
    <xf numFmtId="49" fontId="6" fillId="2" borderId="20" xfId="0" applyNumberFormat="1" applyFont="1" applyFill="1" applyBorder="1" applyAlignment="1">
      <alignment horizontal="center" vertical="center" wrapText="1"/>
    </xf>
    <xf numFmtId="49" fontId="6" fillId="2" borderId="21" xfId="0" applyNumberFormat="1" applyFont="1" applyFill="1" applyBorder="1" applyAlignment="1">
      <alignment horizontal="center" vertical="center" wrapText="1"/>
    </xf>
    <xf numFmtId="49" fontId="3" fillId="21" borderId="16" xfId="0" applyNumberFormat="1" applyFont="1" applyFill="1" applyBorder="1" applyAlignment="1">
      <alignment horizontal="center" vertical="center"/>
    </xf>
    <xf numFmtId="49" fontId="3" fillId="21" borderId="17" xfId="0" applyNumberFormat="1" applyFont="1" applyFill="1" applyBorder="1" applyAlignment="1">
      <alignment horizontal="center" vertical="center"/>
    </xf>
    <xf numFmtId="49" fontId="3" fillId="21" borderId="18" xfId="0" applyNumberFormat="1" applyFont="1" applyFill="1" applyBorder="1" applyAlignment="1">
      <alignment horizontal="center" vertical="center"/>
    </xf>
    <xf numFmtId="49" fontId="3" fillId="21" borderId="19" xfId="0" applyNumberFormat="1" applyFont="1" applyFill="1" applyBorder="1" applyAlignment="1">
      <alignment horizontal="center" vertical="center"/>
    </xf>
    <xf numFmtId="49" fontId="3" fillId="21" borderId="20" xfId="0" applyNumberFormat="1" applyFont="1" applyFill="1" applyBorder="1" applyAlignment="1">
      <alignment horizontal="center" vertical="center"/>
    </xf>
    <xf numFmtId="49" fontId="3" fillId="21" borderId="21" xfId="0" applyNumberFormat="1" applyFont="1" applyFill="1" applyBorder="1" applyAlignment="1">
      <alignment horizontal="center" vertical="center"/>
    </xf>
    <xf numFmtId="49" fontId="3" fillId="21" borderId="22" xfId="0" applyNumberFormat="1" applyFont="1" applyFill="1" applyBorder="1" applyAlignment="1">
      <alignment horizontal="center" vertical="center"/>
    </xf>
    <xf numFmtId="49" fontId="3" fillId="21" borderId="23" xfId="0" applyNumberFormat="1" applyFont="1" applyFill="1" applyBorder="1" applyAlignment="1">
      <alignment horizontal="center" vertical="center"/>
    </xf>
    <xf numFmtId="49" fontId="3" fillId="19" borderId="16" xfId="0" applyNumberFormat="1" applyFont="1" applyFill="1" applyBorder="1" applyAlignment="1">
      <alignment horizontal="center" vertical="center" wrapText="1"/>
    </xf>
    <xf numFmtId="49" fontId="3" fillId="19" borderId="17" xfId="0" applyNumberFormat="1" applyFont="1" applyFill="1" applyBorder="1" applyAlignment="1">
      <alignment horizontal="center" vertical="center" wrapText="1"/>
    </xf>
    <xf numFmtId="49" fontId="3" fillId="19" borderId="18" xfId="0" applyNumberFormat="1" applyFont="1" applyFill="1" applyBorder="1" applyAlignment="1">
      <alignment horizontal="center" vertical="center" wrapText="1"/>
    </xf>
    <xf numFmtId="49" fontId="3" fillId="19" borderId="19" xfId="0" applyNumberFormat="1" applyFont="1" applyFill="1" applyBorder="1" applyAlignment="1">
      <alignment horizontal="center" vertical="center" wrapText="1"/>
    </xf>
    <xf numFmtId="49" fontId="3" fillId="19" borderId="20" xfId="0" applyNumberFormat="1" applyFont="1" applyFill="1" applyBorder="1" applyAlignment="1">
      <alignment horizontal="center" vertical="center" wrapText="1"/>
    </xf>
    <xf numFmtId="49" fontId="3" fillId="19" borderId="21" xfId="0" applyNumberFormat="1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49" fontId="6" fillId="4" borderId="16" xfId="0" applyNumberFormat="1" applyFont="1" applyFill="1" applyBorder="1" applyAlignment="1">
      <alignment horizontal="center" vertical="center"/>
    </xf>
    <xf numFmtId="49" fontId="6" fillId="4" borderId="17" xfId="0" applyNumberFormat="1" applyFont="1" applyFill="1" applyBorder="1" applyAlignment="1">
      <alignment horizontal="center" vertical="center"/>
    </xf>
    <xf numFmtId="49" fontId="6" fillId="4" borderId="18" xfId="0" applyNumberFormat="1" applyFont="1" applyFill="1" applyBorder="1" applyAlignment="1">
      <alignment horizontal="center" vertical="center"/>
    </xf>
    <xf numFmtId="49" fontId="6" fillId="4" borderId="19" xfId="0" applyNumberFormat="1" applyFont="1" applyFill="1" applyBorder="1" applyAlignment="1">
      <alignment horizontal="center" vertical="center"/>
    </xf>
    <xf numFmtId="49" fontId="6" fillId="4" borderId="20" xfId="0" applyNumberFormat="1" applyFont="1" applyFill="1" applyBorder="1" applyAlignment="1">
      <alignment horizontal="center" vertical="center"/>
    </xf>
    <xf numFmtId="49" fontId="6" fillId="4" borderId="21" xfId="0" applyNumberFormat="1" applyFont="1" applyFill="1" applyBorder="1" applyAlignment="1">
      <alignment horizontal="center" vertical="center"/>
    </xf>
    <xf numFmtId="49" fontId="3" fillId="22" borderId="16" xfId="0" applyNumberFormat="1" applyFont="1" applyFill="1" applyBorder="1" applyAlignment="1">
      <alignment horizontal="center" vertical="center"/>
    </xf>
    <xf numFmtId="49" fontId="3" fillId="22" borderId="17" xfId="0" applyNumberFormat="1" applyFont="1" applyFill="1" applyBorder="1" applyAlignment="1">
      <alignment horizontal="center" vertical="center"/>
    </xf>
    <xf numFmtId="49" fontId="3" fillId="22" borderId="22" xfId="0" applyNumberFormat="1" applyFont="1" applyFill="1" applyBorder="1" applyAlignment="1">
      <alignment horizontal="center" vertical="center"/>
    </xf>
    <xf numFmtId="49" fontId="3" fillId="22" borderId="19" xfId="0" applyNumberFormat="1" applyFont="1" applyFill="1" applyBorder="1" applyAlignment="1">
      <alignment horizontal="center" vertical="center"/>
    </xf>
    <xf numFmtId="49" fontId="3" fillId="22" borderId="20" xfId="0" applyNumberFormat="1" applyFont="1" applyFill="1" applyBorder="1" applyAlignment="1">
      <alignment horizontal="center" vertical="center"/>
    </xf>
    <xf numFmtId="49" fontId="3" fillId="22" borderId="23" xfId="0" applyNumberFormat="1" applyFont="1" applyFill="1" applyBorder="1" applyAlignment="1">
      <alignment horizontal="center" vertical="center"/>
    </xf>
    <xf numFmtId="49" fontId="3" fillId="22" borderId="18" xfId="0" applyNumberFormat="1" applyFont="1" applyFill="1" applyBorder="1" applyAlignment="1">
      <alignment horizontal="center" vertical="center"/>
    </xf>
    <xf numFmtId="49" fontId="3" fillId="22" borderId="21" xfId="0" applyNumberFormat="1" applyFont="1" applyFill="1" applyBorder="1" applyAlignment="1">
      <alignment horizontal="center" vertical="center"/>
    </xf>
    <xf numFmtId="49" fontId="3" fillId="5" borderId="16" xfId="0" applyNumberFormat="1" applyFont="1" applyFill="1" applyBorder="1" applyAlignment="1">
      <alignment horizontal="center" vertical="center" wrapText="1"/>
    </xf>
    <xf numFmtId="49" fontId="3" fillId="5" borderId="17" xfId="0" applyNumberFormat="1" applyFont="1" applyFill="1" applyBorder="1" applyAlignment="1">
      <alignment horizontal="center" vertical="center" wrapText="1"/>
    </xf>
    <xf numFmtId="49" fontId="3" fillId="5" borderId="18" xfId="0" applyNumberFormat="1" applyFont="1" applyFill="1" applyBorder="1" applyAlignment="1">
      <alignment horizontal="center" vertical="center" wrapText="1"/>
    </xf>
    <xf numFmtId="49" fontId="3" fillId="5" borderId="19" xfId="0" applyNumberFormat="1" applyFont="1" applyFill="1" applyBorder="1" applyAlignment="1">
      <alignment horizontal="center" vertical="center" wrapText="1"/>
    </xf>
    <xf numFmtId="49" fontId="3" fillId="5" borderId="20" xfId="0" applyNumberFormat="1" applyFont="1" applyFill="1" applyBorder="1" applyAlignment="1">
      <alignment horizontal="center" vertical="center" wrapText="1"/>
    </xf>
    <xf numFmtId="49" fontId="3" fillId="5" borderId="21" xfId="0" applyNumberFormat="1" applyFont="1" applyFill="1" applyBorder="1" applyAlignment="1">
      <alignment horizontal="center" vertical="center" wrapText="1"/>
    </xf>
    <xf numFmtId="49" fontId="3" fillId="10" borderId="16" xfId="0" applyNumberFormat="1" applyFont="1" applyFill="1" applyBorder="1" applyAlignment="1">
      <alignment horizontal="center" vertical="center" wrapText="1"/>
    </xf>
    <xf numFmtId="49" fontId="3" fillId="10" borderId="17" xfId="0" applyNumberFormat="1" applyFont="1" applyFill="1" applyBorder="1" applyAlignment="1">
      <alignment horizontal="center" vertical="center" wrapText="1"/>
    </xf>
    <xf numFmtId="49" fontId="3" fillId="10" borderId="18" xfId="0" applyNumberFormat="1" applyFont="1" applyFill="1" applyBorder="1" applyAlignment="1">
      <alignment horizontal="center" vertical="center" wrapText="1"/>
    </xf>
    <xf numFmtId="49" fontId="3" fillId="10" borderId="19" xfId="0" applyNumberFormat="1" applyFont="1" applyFill="1" applyBorder="1" applyAlignment="1">
      <alignment horizontal="center" vertical="center" wrapText="1"/>
    </xf>
    <xf numFmtId="49" fontId="3" fillId="10" borderId="20" xfId="0" applyNumberFormat="1" applyFont="1" applyFill="1" applyBorder="1" applyAlignment="1">
      <alignment horizontal="center" vertical="center" wrapText="1"/>
    </xf>
    <xf numFmtId="49" fontId="3" fillId="10" borderId="21" xfId="0" applyNumberFormat="1" applyFont="1" applyFill="1" applyBorder="1" applyAlignment="1">
      <alignment horizontal="center" vertical="center" wrapText="1"/>
    </xf>
    <xf numFmtId="49" fontId="6" fillId="10" borderId="16" xfId="0" applyNumberFormat="1" applyFont="1" applyFill="1" applyBorder="1" applyAlignment="1">
      <alignment horizontal="center" vertical="center" wrapText="1"/>
    </xf>
    <xf numFmtId="49" fontId="6" fillId="10" borderId="17" xfId="0" applyNumberFormat="1" applyFont="1" applyFill="1" applyBorder="1" applyAlignment="1">
      <alignment horizontal="center" vertical="center" wrapText="1"/>
    </xf>
    <xf numFmtId="49" fontId="6" fillId="10" borderId="18" xfId="0" applyNumberFormat="1" applyFont="1" applyFill="1" applyBorder="1" applyAlignment="1">
      <alignment horizontal="center" vertical="center" wrapText="1"/>
    </xf>
    <xf numFmtId="49" fontId="6" fillId="10" borderId="19" xfId="0" applyNumberFormat="1" applyFont="1" applyFill="1" applyBorder="1" applyAlignment="1">
      <alignment horizontal="center" vertical="center" wrapText="1"/>
    </xf>
    <xf numFmtId="49" fontId="6" fillId="10" borderId="20" xfId="0" applyNumberFormat="1" applyFont="1" applyFill="1" applyBorder="1" applyAlignment="1">
      <alignment horizontal="center" vertical="center" wrapText="1"/>
    </xf>
    <xf numFmtId="49" fontId="6" fillId="10" borderId="21" xfId="0" applyNumberFormat="1" applyFont="1" applyFill="1" applyBorder="1" applyAlignment="1">
      <alignment horizontal="center" vertical="center" wrapText="1"/>
    </xf>
    <xf numFmtId="49" fontId="3" fillId="19" borderId="16" xfId="0" applyNumberFormat="1" applyFont="1" applyFill="1" applyBorder="1" applyAlignment="1">
      <alignment horizontal="center" vertical="center"/>
    </xf>
    <xf numFmtId="49" fontId="3" fillId="19" borderId="17" xfId="0" applyNumberFormat="1" applyFont="1" applyFill="1" applyBorder="1" applyAlignment="1">
      <alignment horizontal="center" vertical="center"/>
    </xf>
    <xf numFmtId="49" fontId="3" fillId="19" borderId="18" xfId="0" applyNumberFormat="1" applyFont="1" applyFill="1" applyBorder="1" applyAlignment="1">
      <alignment horizontal="center" vertical="center"/>
    </xf>
    <xf numFmtId="49" fontId="3" fillId="19" borderId="19" xfId="0" applyNumberFormat="1" applyFont="1" applyFill="1" applyBorder="1" applyAlignment="1">
      <alignment horizontal="center" vertical="center"/>
    </xf>
    <xf numFmtId="49" fontId="3" fillId="19" borderId="20" xfId="0" applyNumberFormat="1" applyFont="1" applyFill="1" applyBorder="1" applyAlignment="1">
      <alignment horizontal="center" vertical="center"/>
    </xf>
    <xf numFmtId="49" fontId="3" fillId="19" borderId="21" xfId="0" applyNumberFormat="1" applyFont="1" applyFill="1" applyBorder="1" applyAlignment="1">
      <alignment horizontal="center" vertical="center"/>
    </xf>
    <xf numFmtId="49" fontId="3" fillId="32" borderId="16" xfId="0" applyNumberFormat="1" applyFont="1" applyFill="1" applyBorder="1" applyAlignment="1">
      <alignment horizontal="center" vertical="center" wrapText="1"/>
    </xf>
    <xf numFmtId="49" fontId="3" fillId="32" borderId="17" xfId="0" applyNumberFormat="1" applyFont="1" applyFill="1" applyBorder="1" applyAlignment="1">
      <alignment horizontal="center" vertical="center" wrapText="1"/>
    </xf>
    <xf numFmtId="49" fontId="3" fillId="32" borderId="18" xfId="0" applyNumberFormat="1" applyFont="1" applyFill="1" applyBorder="1" applyAlignment="1">
      <alignment horizontal="center" vertical="center" wrapText="1"/>
    </xf>
    <xf numFmtId="49" fontId="3" fillId="32" borderId="19" xfId="0" applyNumberFormat="1" applyFont="1" applyFill="1" applyBorder="1" applyAlignment="1">
      <alignment horizontal="center" vertical="center" wrapText="1"/>
    </xf>
    <xf numFmtId="49" fontId="3" fillId="32" borderId="20" xfId="0" applyNumberFormat="1" applyFont="1" applyFill="1" applyBorder="1" applyAlignment="1">
      <alignment horizontal="center" vertical="center" wrapText="1"/>
    </xf>
    <xf numFmtId="49" fontId="3" fillId="32" borderId="21" xfId="0" applyNumberFormat="1" applyFont="1" applyFill="1" applyBorder="1" applyAlignment="1">
      <alignment horizontal="center" vertical="center" wrapText="1"/>
    </xf>
    <xf numFmtId="49" fontId="6" fillId="5" borderId="16" xfId="0" applyNumberFormat="1" applyFont="1" applyFill="1" applyBorder="1" applyAlignment="1">
      <alignment horizontal="center" vertical="center" wrapText="1"/>
    </xf>
    <xf numFmtId="49" fontId="6" fillId="5" borderId="17" xfId="0" applyNumberFormat="1" applyFont="1" applyFill="1" applyBorder="1" applyAlignment="1">
      <alignment horizontal="center" vertical="center" wrapText="1"/>
    </xf>
    <xf numFmtId="49" fontId="6" fillId="5" borderId="18" xfId="0" applyNumberFormat="1" applyFont="1" applyFill="1" applyBorder="1" applyAlignment="1">
      <alignment horizontal="center" vertical="center" wrapText="1"/>
    </xf>
    <xf numFmtId="49" fontId="6" fillId="5" borderId="19" xfId="0" applyNumberFormat="1" applyFont="1" applyFill="1" applyBorder="1" applyAlignment="1">
      <alignment horizontal="center" vertical="center" wrapText="1"/>
    </xf>
    <xf numFmtId="49" fontId="6" fillId="5" borderId="20" xfId="0" applyNumberFormat="1" applyFont="1" applyFill="1" applyBorder="1" applyAlignment="1">
      <alignment horizontal="center" vertical="center" wrapText="1"/>
    </xf>
    <xf numFmtId="49" fontId="6" fillId="5" borderId="21" xfId="0" applyNumberFormat="1" applyFont="1" applyFill="1" applyBorder="1" applyAlignment="1">
      <alignment horizontal="center" vertical="center" wrapText="1"/>
    </xf>
    <xf numFmtId="0" fontId="3" fillId="32" borderId="16" xfId="0" applyFont="1" applyFill="1" applyBorder="1" applyAlignment="1">
      <alignment horizontal="center" vertical="center" wrapText="1"/>
    </xf>
    <xf numFmtId="0" fontId="3" fillId="32" borderId="17" xfId="0" applyFont="1" applyFill="1" applyBorder="1" applyAlignment="1">
      <alignment horizontal="center" vertical="center" wrapText="1"/>
    </xf>
    <xf numFmtId="0" fontId="3" fillId="32" borderId="18" xfId="0" applyFont="1" applyFill="1" applyBorder="1" applyAlignment="1">
      <alignment horizontal="center" vertical="center" wrapText="1"/>
    </xf>
    <xf numFmtId="0" fontId="3" fillId="32" borderId="19" xfId="0" applyFont="1" applyFill="1" applyBorder="1" applyAlignment="1">
      <alignment horizontal="center" vertical="center" wrapText="1"/>
    </xf>
    <xf numFmtId="0" fontId="3" fillId="32" borderId="20" xfId="0" applyFont="1" applyFill="1" applyBorder="1" applyAlignment="1">
      <alignment horizontal="center" vertical="center" wrapText="1"/>
    </xf>
    <xf numFmtId="0" fontId="3" fillId="32" borderId="21" xfId="0" applyFont="1" applyFill="1" applyBorder="1" applyAlignment="1">
      <alignment horizontal="center" vertical="center" wrapText="1"/>
    </xf>
    <xf numFmtId="49" fontId="6" fillId="2" borderId="28" xfId="0" applyNumberFormat="1" applyFont="1" applyFill="1" applyBorder="1" applyAlignment="1">
      <alignment horizontal="center" vertical="center"/>
    </xf>
    <xf numFmtId="49" fontId="6" fillId="2" borderId="0" xfId="0" applyNumberFormat="1" applyFont="1" applyFill="1" applyBorder="1" applyAlignment="1">
      <alignment horizontal="center" vertical="center"/>
    </xf>
    <xf numFmtId="49" fontId="6" fillId="2" borderId="29" xfId="0" applyNumberFormat="1" applyFont="1" applyFill="1" applyBorder="1" applyAlignment="1">
      <alignment horizontal="center" vertical="center"/>
    </xf>
    <xf numFmtId="49" fontId="6" fillId="2" borderId="22" xfId="0" applyNumberFormat="1" applyFont="1" applyFill="1" applyBorder="1" applyAlignment="1">
      <alignment horizontal="center" vertical="center"/>
    </xf>
    <xf numFmtId="49" fontId="6" fillId="2" borderId="23" xfId="0" applyNumberFormat="1" applyFont="1" applyFill="1" applyBorder="1" applyAlignment="1">
      <alignment horizontal="center" vertical="center"/>
    </xf>
    <xf numFmtId="49" fontId="3" fillId="12" borderId="16" xfId="0" applyNumberFormat="1" applyFont="1" applyFill="1" applyBorder="1" applyAlignment="1">
      <alignment horizontal="center" vertical="center" wrapText="1"/>
    </xf>
    <xf numFmtId="49" fontId="3" fillId="12" borderId="17" xfId="0" applyNumberFormat="1" applyFont="1" applyFill="1" applyBorder="1" applyAlignment="1">
      <alignment horizontal="center" vertical="center" wrapText="1"/>
    </xf>
    <xf numFmtId="49" fontId="3" fillId="12" borderId="18" xfId="0" applyNumberFormat="1" applyFont="1" applyFill="1" applyBorder="1" applyAlignment="1">
      <alignment horizontal="center" vertical="center" wrapText="1"/>
    </xf>
    <xf numFmtId="49" fontId="3" fillId="12" borderId="19" xfId="0" applyNumberFormat="1" applyFont="1" applyFill="1" applyBorder="1" applyAlignment="1">
      <alignment horizontal="center" vertical="center" wrapText="1"/>
    </xf>
    <xf numFmtId="49" fontId="3" fillId="12" borderId="20" xfId="0" applyNumberFormat="1" applyFont="1" applyFill="1" applyBorder="1" applyAlignment="1">
      <alignment horizontal="center" vertical="center" wrapText="1"/>
    </xf>
    <xf numFmtId="49" fontId="3" fillId="12" borderId="21" xfId="0" applyNumberFormat="1" applyFont="1" applyFill="1" applyBorder="1" applyAlignment="1">
      <alignment horizontal="center" vertical="center" wrapText="1"/>
    </xf>
    <xf numFmtId="49" fontId="3" fillId="3" borderId="3" xfId="0" applyNumberFormat="1" applyFont="1" applyFill="1" applyBorder="1" applyAlignment="1">
      <alignment horizontal="center" vertical="center"/>
    </xf>
    <xf numFmtId="49" fontId="14" fillId="14" borderId="16" xfId="0" applyNumberFormat="1" applyFont="1" applyFill="1" applyBorder="1" applyAlignment="1">
      <alignment horizontal="center" vertical="center"/>
    </xf>
    <xf numFmtId="49" fontId="14" fillId="14" borderId="17" xfId="0" applyNumberFormat="1" applyFont="1" applyFill="1" applyBorder="1" applyAlignment="1">
      <alignment horizontal="center" vertical="center"/>
    </xf>
    <xf numFmtId="49" fontId="14" fillId="14" borderId="18" xfId="0" applyNumberFormat="1" applyFont="1" applyFill="1" applyBorder="1" applyAlignment="1">
      <alignment horizontal="center" vertical="center"/>
    </xf>
    <xf numFmtId="49" fontId="14" fillId="14" borderId="19" xfId="0" applyNumberFormat="1" applyFont="1" applyFill="1" applyBorder="1" applyAlignment="1">
      <alignment horizontal="center" vertical="center"/>
    </xf>
    <xf numFmtId="49" fontId="14" fillId="14" borderId="20" xfId="0" applyNumberFormat="1" applyFont="1" applyFill="1" applyBorder="1" applyAlignment="1">
      <alignment horizontal="center" vertical="center"/>
    </xf>
    <xf numFmtId="49" fontId="14" fillId="14" borderId="21" xfId="0" applyNumberFormat="1" applyFont="1" applyFill="1" applyBorder="1" applyAlignment="1">
      <alignment horizontal="center" vertical="center"/>
    </xf>
    <xf numFmtId="49" fontId="3" fillId="13" borderId="16" xfId="0" applyNumberFormat="1" applyFont="1" applyFill="1" applyBorder="1" applyAlignment="1">
      <alignment horizontal="center" vertical="center"/>
    </xf>
    <xf numFmtId="49" fontId="3" fillId="13" borderId="17" xfId="0" applyNumberFormat="1" applyFont="1" applyFill="1" applyBorder="1" applyAlignment="1">
      <alignment horizontal="center" vertical="center"/>
    </xf>
    <xf numFmtId="49" fontId="3" fillId="13" borderId="18" xfId="0" applyNumberFormat="1" applyFont="1" applyFill="1" applyBorder="1" applyAlignment="1">
      <alignment horizontal="center" vertical="center"/>
    </xf>
    <xf numFmtId="49" fontId="3" fillId="13" borderId="19" xfId="0" applyNumberFormat="1" applyFont="1" applyFill="1" applyBorder="1" applyAlignment="1">
      <alignment horizontal="center" vertical="center"/>
    </xf>
    <xf numFmtId="49" fontId="3" fillId="13" borderId="20" xfId="0" applyNumberFormat="1" applyFont="1" applyFill="1" applyBorder="1" applyAlignment="1">
      <alignment horizontal="center" vertical="center"/>
    </xf>
    <xf numFmtId="49" fontId="3" fillId="13" borderId="21" xfId="0" applyNumberFormat="1" applyFont="1" applyFill="1" applyBorder="1" applyAlignment="1">
      <alignment horizontal="center" vertical="center"/>
    </xf>
    <xf numFmtId="49" fontId="3" fillId="15" borderId="16" xfId="0" applyNumberFormat="1" applyFont="1" applyFill="1" applyBorder="1" applyAlignment="1">
      <alignment horizontal="center" vertical="center"/>
    </xf>
    <xf numFmtId="49" fontId="3" fillId="15" borderId="17" xfId="0" applyNumberFormat="1" applyFont="1" applyFill="1" applyBorder="1" applyAlignment="1">
      <alignment horizontal="center" vertical="center"/>
    </xf>
    <xf numFmtId="49" fontId="3" fillId="15" borderId="22" xfId="0" applyNumberFormat="1" applyFont="1" applyFill="1" applyBorder="1" applyAlignment="1">
      <alignment horizontal="center" vertical="center"/>
    </xf>
    <xf numFmtId="49" fontId="3" fillId="15" borderId="19" xfId="0" applyNumberFormat="1" applyFont="1" applyFill="1" applyBorder="1" applyAlignment="1">
      <alignment horizontal="center" vertical="center"/>
    </xf>
    <xf numFmtId="49" fontId="3" fillId="15" borderId="20" xfId="0" applyNumberFormat="1" applyFont="1" applyFill="1" applyBorder="1" applyAlignment="1">
      <alignment horizontal="center" vertical="center"/>
    </xf>
    <xf numFmtId="49" fontId="3" fillId="15" borderId="23" xfId="0" applyNumberFormat="1" applyFont="1" applyFill="1" applyBorder="1" applyAlignment="1">
      <alignment horizontal="center" vertical="center"/>
    </xf>
    <xf numFmtId="49" fontId="3" fillId="2" borderId="22" xfId="0" applyNumberFormat="1" applyFont="1" applyFill="1" applyBorder="1" applyAlignment="1">
      <alignment horizontal="center" vertical="center" wrapText="1"/>
    </xf>
    <xf numFmtId="49" fontId="3" fillId="2" borderId="23" xfId="0" applyNumberFormat="1" applyFont="1" applyFill="1" applyBorder="1" applyAlignment="1">
      <alignment horizontal="center" vertical="center" wrapText="1"/>
    </xf>
    <xf numFmtId="0" fontId="18" fillId="26" borderId="16" xfId="1" applyFont="1" applyFill="1" applyBorder="1" applyAlignment="1">
      <alignment horizontal="center" vertical="center" wrapText="1"/>
    </xf>
    <xf numFmtId="0" fontId="18" fillId="26" borderId="17" xfId="1" applyFont="1" applyFill="1" applyBorder="1" applyAlignment="1">
      <alignment horizontal="center" vertical="center" wrapText="1"/>
    </xf>
    <xf numFmtId="0" fontId="18" fillId="26" borderId="18" xfId="1" applyFont="1" applyFill="1" applyBorder="1" applyAlignment="1">
      <alignment horizontal="center" vertical="center" wrapText="1"/>
    </xf>
    <xf numFmtId="0" fontId="18" fillId="26" borderId="19" xfId="1" applyFont="1" applyFill="1" applyBorder="1" applyAlignment="1">
      <alignment horizontal="center" vertical="center" wrapText="1"/>
    </xf>
    <xf numFmtId="0" fontId="18" fillId="26" borderId="20" xfId="1" applyFont="1" applyFill="1" applyBorder="1" applyAlignment="1">
      <alignment horizontal="center" vertical="center" wrapText="1"/>
    </xf>
    <xf numFmtId="0" fontId="18" fillId="26" borderId="21" xfId="1" applyFont="1" applyFill="1" applyBorder="1" applyAlignment="1">
      <alignment horizontal="center" vertical="center" wrapText="1"/>
    </xf>
    <xf numFmtId="49" fontId="13" fillId="11" borderId="16" xfId="0" applyNumberFormat="1" applyFont="1" applyFill="1" applyBorder="1" applyAlignment="1">
      <alignment horizontal="center" vertical="center"/>
    </xf>
    <xf numFmtId="49" fontId="13" fillId="11" borderId="17" xfId="0" applyNumberFormat="1" applyFont="1" applyFill="1" applyBorder="1" applyAlignment="1">
      <alignment horizontal="center" vertical="center"/>
    </xf>
    <xf numFmtId="49" fontId="13" fillId="11" borderId="18" xfId="0" applyNumberFormat="1" applyFont="1" applyFill="1" applyBorder="1" applyAlignment="1">
      <alignment horizontal="center" vertical="center"/>
    </xf>
    <xf numFmtId="49" fontId="13" fillId="11" borderId="19" xfId="0" applyNumberFormat="1" applyFont="1" applyFill="1" applyBorder="1" applyAlignment="1">
      <alignment horizontal="center" vertical="center"/>
    </xf>
    <xf numFmtId="49" fontId="13" fillId="11" borderId="20" xfId="0" applyNumberFormat="1" applyFont="1" applyFill="1" applyBorder="1" applyAlignment="1">
      <alignment horizontal="center" vertical="center"/>
    </xf>
    <xf numFmtId="49" fontId="13" fillId="11" borderId="21" xfId="0" applyNumberFormat="1" applyFont="1" applyFill="1" applyBorder="1" applyAlignment="1">
      <alignment horizontal="center" vertical="center"/>
    </xf>
    <xf numFmtId="49" fontId="3" fillId="12" borderId="16" xfId="0" applyNumberFormat="1" applyFont="1" applyFill="1" applyBorder="1" applyAlignment="1">
      <alignment horizontal="center" vertical="center"/>
    </xf>
    <xf numFmtId="49" fontId="3" fillId="12" borderId="17" xfId="0" applyNumberFormat="1" applyFont="1" applyFill="1" applyBorder="1" applyAlignment="1">
      <alignment horizontal="center" vertical="center"/>
    </xf>
    <xf numFmtId="49" fontId="3" fillId="12" borderId="18" xfId="0" applyNumberFormat="1" applyFont="1" applyFill="1" applyBorder="1" applyAlignment="1">
      <alignment horizontal="center" vertical="center"/>
    </xf>
    <xf numFmtId="49" fontId="3" fillId="12" borderId="19" xfId="0" applyNumberFormat="1" applyFont="1" applyFill="1" applyBorder="1" applyAlignment="1">
      <alignment horizontal="center" vertical="center"/>
    </xf>
    <xf numFmtId="49" fontId="3" fillId="12" borderId="20" xfId="0" applyNumberFormat="1" applyFont="1" applyFill="1" applyBorder="1" applyAlignment="1">
      <alignment horizontal="center" vertical="center"/>
    </xf>
    <xf numFmtId="49" fontId="3" fillId="12" borderId="21" xfId="0" applyNumberFormat="1" applyFont="1" applyFill="1" applyBorder="1" applyAlignment="1">
      <alignment horizontal="center" vertical="center"/>
    </xf>
    <xf numFmtId="16" fontId="3" fillId="0" borderId="15" xfId="0" applyNumberFormat="1" applyFont="1" applyFill="1" applyBorder="1" applyAlignment="1">
      <alignment horizontal="center" vertical="center" wrapText="1"/>
    </xf>
    <xf numFmtId="16" fontId="3" fillId="0" borderId="14" xfId="0" applyNumberFormat="1" applyFont="1" applyFill="1" applyBorder="1" applyAlignment="1">
      <alignment horizontal="center" vertical="center" wrapText="1"/>
    </xf>
    <xf numFmtId="16" fontId="3" fillId="0" borderId="30" xfId="0" applyNumberFormat="1" applyFont="1" applyFill="1" applyBorder="1" applyAlignment="1">
      <alignment horizontal="center" vertical="center" wrapText="1"/>
    </xf>
    <xf numFmtId="16" fontId="3" fillId="0" borderId="31" xfId="0" applyNumberFormat="1" applyFont="1" applyFill="1" applyBorder="1" applyAlignment="1">
      <alignment horizontal="center" vertical="center" wrapText="1"/>
    </xf>
    <xf numFmtId="0" fontId="18" fillId="26" borderId="22" xfId="1" applyFont="1" applyFill="1" applyBorder="1" applyAlignment="1">
      <alignment horizontal="center" vertical="center" wrapText="1"/>
    </xf>
    <xf numFmtId="0" fontId="18" fillId="26" borderId="23" xfId="1" applyFont="1" applyFill="1" applyBorder="1" applyAlignment="1">
      <alignment horizontal="center" vertical="center" wrapText="1"/>
    </xf>
    <xf numFmtId="49" fontId="22" fillId="2" borderId="16" xfId="0" applyNumberFormat="1" applyFont="1" applyFill="1" applyBorder="1" applyAlignment="1">
      <alignment horizontal="center" vertical="center" wrapText="1"/>
    </xf>
    <xf numFmtId="49" fontId="22" fillId="2" borderId="17" xfId="0" applyNumberFormat="1" applyFont="1" applyFill="1" applyBorder="1" applyAlignment="1">
      <alignment horizontal="center" vertical="center" wrapText="1"/>
    </xf>
    <xf numFmtId="49" fontId="22" fillId="2" borderId="18" xfId="0" applyNumberFormat="1" applyFont="1" applyFill="1" applyBorder="1" applyAlignment="1">
      <alignment horizontal="center" vertical="center" wrapText="1"/>
    </xf>
    <xf numFmtId="49" fontId="22" fillId="2" borderId="19" xfId="0" applyNumberFormat="1" applyFont="1" applyFill="1" applyBorder="1" applyAlignment="1">
      <alignment horizontal="center" vertical="center" wrapText="1"/>
    </xf>
    <xf numFmtId="49" fontId="22" fillId="2" borderId="20" xfId="0" applyNumberFormat="1" applyFont="1" applyFill="1" applyBorder="1" applyAlignment="1">
      <alignment horizontal="center" vertical="center" wrapText="1"/>
    </xf>
    <xf numFmtId="49" fontId="22" fillId="2" borderId="21" xfId="0" applyNumberFormat="1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/>
    </xf>
    <xf numFmtId="0" fontId="3" fillId="3" borderId="10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49" fontId="3" fillId="3" borderId="10" xfId="0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6" fontId="3" fillId="0" borderId="8" xfId="0" applyNumberFormat="1" applyFont="1" applyFill="1" applyBorder="1" applyAlignment="1">
      <alignment horizontal="center" vertical="center" wrapText="1"/>
    </xf>
    <xf numFmtId="49" fontId="3" fillId="7" borderId="16" xfId="0" applyNumberFormat="1" applyFont="1" applyFill="1" applyBorder="1" applyAlignment="1">
      <alignment horizontal="center" vertical="center"/>
    </xf>
    <xf numFmtId="49" fontId="3" fillId="7" borderId="17" xfId="0" applyNumberFormat="1" applyFont="1" applyFill="1" applyBorder="1" applyAlignment="1">
      <alignment horizontal="center" vertical="center"/>
    </xf>
    <xf numFmtId="49" fontId="3" fillId="7" borderId="18" xfId="0" applyNumberFormat="1" applyFont="1" applyFill="1" applyBorder="1" applyAlignment="1">
      <alignment horizontal="center" vertical="center"/>
    </xf>
    <xf numFmtId="49" fontId="3" fillId="7" borderId="19" xfId="0" applyNumberFormat="1" applyFont="1" applyFill="1" applyBorder="1" applyAlignment="1">
      <alignment horizontal="center" vertical="center"/>
    </xf>
    <xf numFmtId="49" fontId="3" fillId="7" borderId="20" xfId="0" applyNumberFormat="1" applyFont="1" applyFill="1" applyBorder="1" applyAlignment="1">
      <alignment horizontal="center" vertical="center"/>
    </xf>
    <xf numFmtId="49" fontId="3" fillId="7" borderId="21" xfId="0" applyNumberFormat="1" applyFont="1" applyFill="1" applyBorder="1" applyAlignment="1">
      <alignment horizontal="center" vertical="center"/>
    </xf>
    <xf numFmtId="49" fontId="3" fillId="7" borderId="16" xfId="0" applyNumberFormat="1" applyFont="1" applyFill="1" applyBorder="1" applyAlignment="1">
      <alignment horizontal="center" vertical="center" wrapText="1"/>
    </xf>
    <xf numFmtId="49" fontId="3" fillId="7" borderId="17" xfId="0" applyNumberFormat="1" applyFont="1" applyFill="1" applyBorder="1" applyAlignment="1">
      <alignment horizontal="center" vertical="center" wrapText="1"/>
    </xf>
    <xf numFmtId="49" fontId="3" fillId="7" borderId="18" xfId="0" applyNumberFormat="1" applyFont="1" applyFill="1" applyBorder="1" applyAlignment="1">
      <alignment horizontal="center" vertical="center" wrapText="1"/>
    </xf>
    <xf numFmtId="49" fontId="3" fillId="7" borderId="19" xfId="0" applyNumberFormat="1" applyFont="1" applyFill="1" applyBorder="1" applyAlignment="1">
      <alignment horizontal="center" vertical="center" wrapText="1"/>
    </xf>
    <xf numFmtId="49" fontId="3" fillId="7" borderId="20" xfId="0" applyNumberFormat="1" applyFont="1" applyFill="1" applyBorder="1" applyAlignment="1">
      <alignment horizontal="center" vertical="center" wrapText="1"/>
    </xf>
    <xf numFmtId="49" fontId="3" fillId="7" borderId="21" xfId="0" applyNumberFormat="1" applyFont="1" applyFill="1" applyBorder="1" applyAlignment="1">
      <alignment horizontal="center" vertical="center" wrapText="1"/>
    </xf>
    <xf numFmtId="49" fontId="3" fillId="15" borderId="18" xfId="0" applyNumberFormat="1" applyFont="1" applyFill="1" applyBorder="1" applyAlignment="1">
      <alignment horizontal="center" vertical="center"/>
    </xf>
    <xf numFmtId="49" fontId="3" fillId="15" borderId="21" xfId="0" applyNumberFormat="1" applyFont="1" applyFill="1" applyBorder="1" applyAlignment="1">
      <alignment horizontal="center" vertical="center"/>
    </xf>
    <xf numFmtId="49" fontId="3" fillId="29" borderId="16" xfId="0" applyNumberFormat="1" applyFont="1" applyFill="1" applyBorder="1" applyAlignment="1">
      <alignment horizontal="center" vertical="center"/>
    </xf>
    <xf numFmtId="49" fontId="3" fillId="29" borderId="17" xfId="0" applyNumberFormat="1" applyFont="1" applyFill="1" applyBorder="1" applyAlignment="1">
      <alignment horizontal="center" vertical="center"/>
    </xf>
    <xf numFmtId="49" fontId="3" fillId="29" borderId="18" xfId="0" applyNumberFormat="1" applyFont="1" applyFill="1" applyBorder="1" applyAlignment="1">
      <alignment horizontal="center" vertical="center"/>
    </xf>
    <xf numFmtId="49" fontId="3" fillId="29" borderId="19" xfId="0" applyNumberFormat="1" applyFont="1" applyFill="1" applyBorder="1" applyAlignment="1">
      <alignment horizontal="center" vertical="center"/>
    </xf>
    <xf numFmtId="49" fontId="3" fillId="29" borderId="20" xfId="0" applyNumberFormat="1" applyFont="1" applyFill="1" applyBorder="1" applyAlignment="1">
      <alignment horizontal="center" vertical="center"/>
    </xf>
    <xf numFmtId="49" fontId="3" fillId="29" borderId="21" xfId="0" applyNumberFormat="1" applyFont="1" applyFill="1" applyBorder="1" applyAlignment="1">
      <alignment horizontal="center" vertical="center"/>
    </xf>
    <xf numFmtId="49" fontId="6" fillId="41" borderId="16" xfId="0" applyNumberFormat="1" applyFont="1" applyFill="1" applyBorder="1" applyAlignment="1">
      <alignment horizontal="center" vertical="center"/>
    </xf>
    <xf numFmtId="49" fontId="6" fillId="41" borderId="17" xfId="0" applyNumberFormat="1" applyFont="1" applyFill="1" applyBorder="1" applyAlignment="1">
      <alignment horizontal="center" vertical="center"/>
    </xf>
    <xf numFmtId="49" fontId="6" fillId="41" borderId="18" xfId="0" applyNumberFormat="1" applyFont="1" applyFill="1" applyBorder="1" applyAlignment="1">
      <alignment horizontal="center" vertical="center"/>
    </xf>
    <xf numFmtId="49" fontId="6" fillId="41" borderId="19" xfId="0" applyNumberFormat="1" applyFont="1" applyFill="1" applyBorder="1" applyAlignment="1">
      <alignment horizontal="center" vertical="center"/>
    </xf>
    <xf numFmtId="49" fontId="6" fillId="41" borderId="20" xfId="0" applyNumberFormat="1" applyFont="1" applyFill="1" applyBorder="1" applyAlignment="1">
      <alignment horizontal="center" vertical="center"/>
    </xf>
    <xf numFmtId="49" fontId="6" fillId="41" borderId="21" xfId="0" applyNumberFormat="1" applyFont="1" applyFill="1" applyBorder="1" applyAlignment="1">
      <alignment horizontal="center" vertical="center"/>
    </xf>
    <xf numFmtId="49" fontId="3" fillId="21" borderId="16" xfId="0" applyNumberFormat="1" applyFont="1" applyFill="1" applyBorder="1" applyAlignment="1">
      <alignment horizontal="center" vertical="center" wrapText="1"/>
    </xf>
    <xf numFmtId="49" fontId="3" fillId="21" borderId="17" xfId="0" applyNumberFormat="1" applyFont="1" applyFill="1" applyBorder="1" applyAlignment="1">
      <alignment horizontal="center" vertical="center" wrapText="1"/>
    </xf>
    <xf numFmtId="49" fontId="3" fillId="21" borderId="18" xfId="0" applyNumberFormat="1" applyFont="1" applyFill="1" applyBorder="1" applyAlignment="1">
      <alignment horizontal="center" vertical="center" wrapText="1"/>
    </xf>
    <xf numFmtId="49" fontId="3" fillId="21" borderId="19" xfId="0" applyNumberFormat="1" applyFont="1" applyFill="1" applyBorder="1" applyAlignment="1">
      <alignment horizontal="center" vertical="center" wrapText="1"/>
    </xf>
    <xf numFmtId="49" fontId="3" fillId="21" borderId="20" xfId="0" applyNumberFormat="1" applyFont="1" applyFill="1" applyBorder="1" applyAlignment="1">
      <alignment horizontal="center" vertical="center" wrapText="1"/>
    </xf>
    <xf numFmtId="49" fontId="3" fillId="21" borderId="21" xfId="0" applyNumberFormat="1" applyFont="1" applyFill="1" applyBorder="1" applyAlignment="1">
      <alignment horizontal="center" vertical="center" wrapText="1"/>
    </xf>
    <xf numFmtId="49" fontId="3" fillId="7" borderId="22" xfId="0" applyNumberFormat="1" applyFont="1" applyFill="1" applyBorder="1" applyAlignment="1">
      <alignment horizontal="center" vertical="center"/>
    </xf>
    <xf numFmtId="49" fontId="3" fillId="7" borderId="23" xfId="0" applyNumberFormat="1" applyFont="1" applyFill="1" applyBorder="1" applyAlignment="1">
      <alignment horizontal="center" vertical="center"/>
    </xf>
    <xf numFmtId="49" fontId="3" fillId="5" borderId="18" xfId="0" applyNumberFormat="1" applyFont="1" applyFill="1" applyBorder="1" applyAlignment="1">
      <alignment horizontal="center" vertical="center"/>
    </xf>
    <xf numFmtId="49" fontId="3" fillId="5" borderId="21" xfId="0" applyNumberFormat="1" applyFont="1" applyFill="1" applyBorder="1" applyAlignment="1">
      <alignment horizontal="center" vertical="center"/>
    </xf>
    <xf numFmtId="49" fontId="3" fillId="20" borderId="16" xfId="0" applyNumberFormat="1" applyFont="1" applyFill="1" applyBorder="1" applyAlignment="1">
      <alignment horizontal="center" vertical="center"/>
    </xf>
    <xf numFmtId="49" fontId="3" fillId="20" borderId="17" xfId="0" applyNumberFormat="1" applyFont="1" applyFill="1" applyBorder="1" applyAlignment="1">
      <alignment horizontal="center" vertical="center"/>
    </xf>
    <xf numFmtId="49" fontId="3" fillId="20" borderId="18" xfId="0" applyNumberFormat="1" applyFont="1" applyFill="1" applyBorder="1" applyAlignment="1">
      <alignment horizontal="center" vertical="center"/>
    </xf>
    <xf numFmtId="49" fontId="3" fillId="20" borderId="19" xfId="0" applyNumberFormat="1" applyFont="1" applyFill="1" applyBorder="1" applyAlignment="1">
      <alignment horizontal="center" vertical="center"/>
    </xf>
    <xf numFmtId="49" fontId="3" fillId="20" borderId="20" xfId="0" applyNumberFormat="1" applyFont="1" applyFill="1" applyBorder="1" applyAlignment="1">
      <alignment horizontal="center" vertical="center"/>
    </xf>
    <xf numFmtId="49" fontId="3" fillId="20" borderId="21" xfId="0" applyNumberFormat="1" applyFont="1" applyFill="1" applyBorder="1" applyAlignment="1">
      <alignment horizontal="center" vertical="center"/>
    </xf>
    <xf numFmtId="49" fontId="3" fillId="9" borderId="16" xfId="0" applyNumberFormat="1" applyFont="1" applyFill="1" applyBorder="1" applyAlignment="1">
      <alignment horizontal="center" vertical="center"/>
    </xf>
    <xf numFmtId="49" fontId="3" fillId="9" borderId="17" xfId="0" applyNumberFormat="1" applyFont="1" applyFill="1" applyBorder="1" applyAlignment="1">
      <alignment horizontal="center" vertical="center"/>
    </xf>
    <xf numFmtId="49" fontId="3" fillId="9" borderId="18" xfId="0" applyNumberFormat="1" applyFont="1" applyFill="1" applyBorder="1" applyAlignment="1">
      <alignment horizontal="center" vertical="center"/>
    </xf>
    <xf numFmtId="49" fontId="3" fillId="9" borderId="19" xfId="0" applyNumberFormat="1" applyFont="1" applyFill="1" applyBorder="1" applyAlignment="1">
      <alignment horizontal="center" vertical="center"/>
    </xf>
    <xf numFmtId="49" fontId="3" fillId="9" borderId="20" xfId="0" applyNumberFormat="1" applyFont="1" applyFill="1" applyBorder="1" applyAlignment="1">
      <alignment horizontal="center" vertical="center"/>
    </xf>
    <xf numFmtId="49" fontId="3" fillId="9" borderId="21" xfId="0" applyNumberFormat="1" applyFont="1" applyFill="1" applyBorder="1" applyAlignment="1">
      <alignment horizontal="center" vertical="center"/>
    </xf>
    <xf numFmtId="49" fontId="3" fillId="6" borderId="16" xfId="0" applyNumberFormat="1" applyFont="1" applyFill="1" applyBorder="1" applyAlignment="1">
      <alignment horizontal="center" vertical="center" wrapText="1"/>
    </xf>
    <xf numFmtId="49" fontId="3" fillId="6" borderId="17" xfId="0" applyNumberFormat="1" applyFont="1" applyFill="1" applyBorder="1" applyAlignment="1">
      <alignment horizontal="center" vertical="center" wrapText="1"/>
    </xf>
    <xf numFmtId="49" fontId="3" fillId="6" borderId="18" xfId="0" applyNumberFormat="1" applyFont="1" applyFill="1" applyBorder="1" applyAlignment="1">
      <alignment horizontal="center" vertical="center" wrapText="1"/>
    </xf>
    <xf numFmtId="49" fontId="3" fillId="6" borderId="19" xfId="0" applyNumberFormat="1" applyFont="1" applyFill="1" applyBorder="1" applyAlignment="1">
      <alignment horizontal="center" vertical="center" wrapText="1"/>
    </xf>
    <xf numFmtId="49" fontId="3" fillId="6" borderId="20" xfId="0" applyNumberFormat="1" applyFont="1" applyFill="1" applyBorder="1" applyAlignment="1">
      <alignment horizontal="center" vertical="center" wrapText="1"/>
    </xf>
    <xf numFmtId="49" fontId="3" fillId="6" borderId="21" xfId="0" applyNumberFormat="1" applyFont="1" applyFill="1" applyBorder="1" applyAlignment="1">
      <alignment horizontal="center" vertical="center" wrapText="1"/>
    </xf>
    <xf numFmtId="49" fontId="6" fillId="15" borderId="16" xfId="0" applyNumberFormat="1" applyFont="1" applyFill="1" applyBorder="1" applyAlignment="1">
      <alignment horizontal="center" vertical="center"/>
    </xf>
    <xf numFmtId="49" fontId="6" fillId="15" borderId="17" xfId="0" applyNumberFormat="1" applyFont="1" applyFill="1" applyBorder="1" applyAlignment="1">
      <alignment horizontal="center" vertical="center"/>
    </xf>
    <xf numFmtId="49" fontId="6" fillId="15" borderId="19" xfId="0" applyNumberFormat="1" applyFont="1" applyFill="1" applyBorder="1" applyAlignment="1">
      <alignment horizontal="center" vertical="center"/>
    </xf>
    <xf numFmtId="49" fontId="6" fillId="15" borderId="20" xfId="0" applyNumberFormat="1" applyFont="1" applyFill="1" applyBorder="1" applyAlignment="1">
      <alignment horizontal="center" vertical="center"/>
    </xf>
    <xf numFmtId="49" fontId="6" fillId="32" borderId="16" xfId="0" applyNumberFormat="1" applyFont="1" applyFill="1" applyBorder="1" applyAlignment="1">
      <alignment horizontal="center" vertical="center" wrapText="1"/>
    </xf>
    <xf numFmtId="49" fontId="6" fillId="32" borderId="17" xfId="0" applyNumberFormat="1" applyFont="1" applyFill="1" applyBorder="1" applyAlignment="1">
      <alignment horizontal="center" vertical="center" wrapText="1"/>
    </xf>
    <xf numFmtId="49" fontId="6" fillId="32" borderId="18" xfId="0" applyNumberFormat="1" applyFont="1" applyFill="1" applyBorder="1" applyAlignment="1">
      <alignment horizontal="center" vertical="center" wrapText="1"/>
    </xf>
    <xf numFmtId="49" fontId="6" fillId="32" borderId="19" xfId="0" applyNumberFormat="1" applyFont="1" applyFill="1" applyBorder="1" applyAlignment="1">
      <alignment horizontal="center" vertical="center" wrapText="1"/>
    </xf>
    <xf numFmtId="49" fontId="6" fillId="32" borderId="20" xfId="0" applyNumberFormat="1" applyFont="1" applyFill="1" applyBorder="1" applyAlignment="1">
      <alignment horizontal="center" vertical="center" wrapText="1"/>
    </xf>
    <xf numFmtId="49" fontId="6" fillId="32" borderId="21" xfId="0" applyNumberFormat="1" applyFont="1" applyFill="1" applyBorder="1" applyAlignment="1">
      <alignment horizontal="center" vertical="center" wrapText="1"/>
    </xf>
    <xf numFmtId="49" fontId="3" fillId="3" borderId="16" xfId="0" applyNumberFormat="1" applyFont="1" applyFill="1" applyBorder="1" applyAlignment="1">
      <alignment horizontal="center" vertical="center" wrapText="1"/>
    </xf>
    <xf numFmtId="49" fontId="3" fillId="3" borderId="17" xfId="0" applyNumberFormat="1" applyFont="1" applyFill="1" applyBorder="1" applyAlignment="1">
      <alignment horizontal="center" vertical="center" wrapText="1"/>
    </xf>
    <xf numFmtId="49" fontId="3" fillId="3" borderId="18" xfId="0" applyNumberFormat="1" applyFont="1" applyFill="1" applyBorder="1" applyAlignment="1">
      <alignment horizontal="center" vertical="center" wrapText="1"/>
    </xf>
    <xf numFmtId="49" fontId="3" fillId="3" borderId="19" xfId="0" applyNumberFormat="1" applyFont="1" applyFill="1" applyBorder="1" applyAlignment="1">
      <alignment horizontal="center" vertical="center" wrapText="1"/>
    </xf>
    <xf numFmtId="49" fontId="3" fillId="3" borderId="20" xfId="0" applyNumberFormat="1" applyFont="1" applyFill="1" applyBorder="1" applyAlignment="1">
      <alignment horizontal="center" vertical="center" wrapText="1"/>
    </xf>
    <xf numFmtId="49" fontId="3" fillId="3" borderId="21" xfId="0" applyNumberFormat="1" applyFont="1" applyFill="1" applyBorder="1" applyAlignment="1">
      <alignment horizontal="center" vertical="center" wrapText="1"/>
    </xf>
    <xf numFmtId="49" fontId="6" fillId="28" borderId="16" xfId="0" applyNumberFormat="1" applyFont="1" applyFill="1" applyBorder="1" applyAlignment="1">
      <alignment horizontal="center" vertical="center"/>
    </xf>
    <xf numFmtId="49" fontId="6" fillId="28" borderId="17" xfId="0" applyNumberFormat="1" applyFont="1" applyFill="1" applyBorder="1" applyAlignment="1">
      <alignment horizontal="center" vertical="center"/>
    </xf>
    <xf numFmtId="49" fontId="6" fillId="28" borderId="18" xfId="0" applyNumberFormat="1" applyFont="1" applyFill="1" applyBorder="1" applyAlignment="1">
      <alignment horizontal="center" vertical="center"/>
    </xf>
    <xf numFmtId="49" fontId="6" fillId="28" borderId="19" xfId="0" applyNumberFormat="1" applyFont="1" applyFill="1" applyBorder="1" applyAlignment="1">
      <alignment horizontal="center" vertical="center"/>
    </xf>
    <xf numFmtId="49" fontId="6" fillId="28" borderId="20" xfId="0" applyNumberFormat="1" applyFont="1" applyFill="1" applyBorder="1" applyAlignment="1">
      <alignment horizontal="center" vertical="center"/>
    </xf>
    <xf numFmtId="49" fontId="6" fillId="28" borderId="21" xfId="0" applyNumberFormat="1" applyFont="1" applyFill="1" applyBorder="1" applyAlignment="1">
      <alignment horizontal="center" vertical="center"/>
    </xf>
    <xf numFmtId="49" fontId="3" fillId="3" borderId="25" xfId="0" applyNumberFormat="1" applyFont="1" applyFill="1" applyBorder="1" applyAlignment="1">
      <alignment horizontal="center" vertical="center"/>
    </xf>
    <xf numFmtId="49" fontId="3" fillId="3" borderId="26" xfId="0" applyNumberFormat="1" applyFont="1" applyFill="1" applyBorder="1" applyAlignment="1">
      <alignment horizontal="center" vertical="center"/>
    </xf>
    <xf numFmtId="49" fontId="3" fillId="3" borderId="27" xfId="0" applyNumberFormat="1" applyFont="1" applyFill="1" applyBorder="1" applyAlignment="1">
      <alignment horizontal="center" vertical="center"/>
    </xf>
    <xf numFmtId="49" fontId="16" fillId="28" borderId="16" xfId="0" applyNumberFormat="1" applyFont="1" applyFill="1" applyBorder="1" applyAlignment="1">
      <alignment horizontal="center" vertical="center"/>
    </xf>
    <xf numFmtId="49" fontId="16" fillId="28" borderId="17" xfId="0" applyNumberFormat="1" applyFont="1" applyFill="1" applyBorder="1" applyAlignment="1">
      <alignment horizontal="center" vertical="center"/>
    </xf>
    <xf numFmtId="49" fontId="16" fillId="28" borderId="18" xfId="0" applyNumberFormat="1" applyFont="1" applyFill="1" applyBorder="1" applyAlignment="1">
      <alignment horizontal="center" vertical="center"/>
    </xf>
    <xf numFmtId="49" fontId="16" fillId="28" borderId="19" xfId="0" applyNumberFormat="1" applyFont="1" applyFill="1" applyBorder="1" applyAlignment="1">
      <alignment horizontal="center" vertical="center"/>
    </xf>
    <xf numFmtId="49" fontId="16" fillId="28" borderId="20" xfId="0" applyNumberFormat="1" applyFont="1" applyFill="1" applyBorder="1" applyAlignment="1">
      <alignment horizontal="center" vertical="center"/>
    </xf>
    <xf numFmtId="49" fontId="16" fillId="28" borderId="21" xfId="0" applyNumberFormat="1" applyFont="1" applyFill="1" applyBorder="1" applyAlignment="1">
      <alignment horizontal="center" vertical="center"/>
    </xf>
    <xf numFmtId="49" fontId="3" fillId="3" borderId="16" xfId="0" applyNumberFormat="1" applyFont="1" applyFill="1" applyBorder="1" applyAlignment="1">
      <alignment horizontal="center" vertical="center"/>
    </xf>
    <xf numFmtId="49" fontId="3" fillId="3" borderId="17" xfId="0" applyNumberFormat="1" applyFont="1" applyFill="1" applyBorder="1" applyAlignment="1">
      <alignment horizontal="center" vertical="center"/>
    </xf>
    <xf numFmtId="49" fontId="3" fillId="3" borderId="18" xfId="0" applyNumberFormat="1" applyFont="1" applyFill="1" applyBorder="1" applyAlignment="1">
      <alignment horizontal="center" vertical="center"/>
    </xf>
    <xf numFmtId="49" fontId="3" fillId="3" borderId="19" xfId="0" applyNumberFormat="1" applyFont="1" applyFill="1" applyBorder="1" applyAlignment="1">
      <alignment horizontal="center" vertical="center"/>
    </xf>
    <xf numFmtId="49" fontId="3" fillId="3" borderId="20" xfId="0" applyNumberFormat="1" applyFont="1" applyFill="1" applyBorder="1" applyAlignment="1">
      <alignment horizontal="center" vertical="center"/>
    </xf>
    <xf numFmtId="49" fontId="3" fillId="3" borderId="21" xfId="0" applyNumberFormat="1" applyFont="1" applyFill="1" applyBorder="1" applyAlignment="1">
      <alignment horizontal="center" vertical="center"/>
    </xf>
    <xf numFmtId="49" fontId="6" fillId="28" borderId="16" xfId="0" applyNumberFormat="1" applyFont="1" applyFill="1" applyBorder="1" applyAlignment="1">
      <alignment horizontal="center" vertical="center" wrapText="1"/>
    </xf>
    <xf numFmtId="49" fontId="6" fillId="28" borderId="17" xfId="0" applyNumberFormat="1" applyFont="1" applyFill="1" applyBorder="1" applyAlignment="1">
      <alignment horizontal="center" vertical="center" wrapText="1"/>
    </xf>
    <xf numFmtId="49" fontId="6" fillId="28" borderId="19" xfId="0" applyNumberFormat="1" applyFont="1" applyFill="1" applyBorder="1" applyAlignment="1">
      <alignment horizontal="center" vertical="center" wrapText="1"/>
    </xf>
    <xf numFmtId="49" fontId="6" fillId="28" borderId="20" xfId="0" applyNumberFormat="1" applyFont="1" applyFill="1" applyBorder="1" applyAlignment="1">
      <alignment horizontal="center" vertical="center" wrapText="1"/>
    </xf>
    <xf numFmtId="49" fontId="3" fillId="3" borderId="4" xfId="0" applyNumberFormat="1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 wrapText="1"/>
    </xf>
    <xf numFmtId="0" fontId="3" fillId="10" borderId="17" xfId="0" applyFont="1" applyFill="1" applyBorder="1" applyAlignment="1">
      <alignment horizontal="center" vertical="center" wrapText="1"/>
    </xf>
    <xf numFmtId="0" fontId="3" fillId="10" borderId="18" xfId="0" applyFont="1" applyFill="1" applyBorder="1" applyAlignment="1">
      <alignment horizontal="center" vertical="center" wrapText="1"/>
    </xf>
    <xf numFmtId="0" fontId="3" fillId="10" borderId="19" xfId="0" applyFont="1" applyFill="1" applyBorder="1" applyAlignment="1">
      <alignment horizontal="center" vertical="center" wrapText="1"/>
    </xf>
    <xf numFmtId="0" fontId="3" fillId="10" borderId="20" xfId="0" applyFont="1" applyFill="1" applyBorder="1" applyAlignment="1">
      <alignment horizontal="center" vertical="center" wrapText="1"/>
    </xf>
    <xf numFmtId="0" fontId="3" fillId="10" borderId="21" xfId="0" applyFont="1" applyFill="1" applyBorder="1" applyAlignment="1">
      <alignment horizontal="center" vertical="center" wrapText="1"/>
    </xf>
    <xf numFmtId="0" fontId="3" fillId="9" borderId="16" xfId="0" applyFont="1" applyFill="1" applyBorder="1" applyAlignment="1">
      <alignment horizontal="center" vertical="center"/>
    </xf>
    <xf numFmtId="0" fontId="3" fillId="9" borderId="17" xfId="0" applyFont="1" applyFill="1" applyBorder="1" applyAlignment="1">
      <alignment horizontal="center" vertical="center"/>
    </xf>
    <xf numFmtId="0" fontId="3" fillId="9" borderId="18" xfId="0" applyFont="1" applyFill="1" applyBorder="1" applyAlignment="1">
      <alignment horizontal="center" vertical="center"/>
    </xf>
    <xf numFmtId="0" fontId="3" fillId="9" borderId="19" xfId="0" applyFont="1" applyFill="1" applyBorder="1" applyAlignment="1">
      <alignment horizontal="center" vertical="center"/>
    </xf>
    <xf numFmtId="0" fontId="3" fillId="9" borderId="20" xfId="0" applyFont="1" applyFill="1" applyBorder="1" applyAlignment="1">
      <alignment horizontal="center" vertical="center"/>
    </xf>
    <xf numFmtId="0" fontId="3" fillId="9" borderId="21" xfId="0" applyFont="1" applyFill="1" applyBorder="1" applyAlignment="1">
      <alignment horizontal="center" vertical="center"/>
    </xf>
    <xf numFmtId="49" fontId="3" fillId="27" borderId="16" xfId="0" applyNumberFormat="1" applyFont="1" applyFill="1" applyBorder="1" applyAlignment="1">
      <alignment horizontal="center" vertical="center" wrapText="1"/>
    </xf>
    <xf numFmtId="49" fontId="3" fillId="27" borderId="17" xfId="0" applyNumberFormat="1" applyFont="1" applyFill="1" applyBorder="1" applyAlignment="1">
      <alignment horizontal="center" vertical="center" wrapText="1"/>
    </xf>
    <xf numFmtId="49" fontId="3" fillId="27" borderId="18" xfId="0" applyNumberFormat="1" applyFont="1" applyFill="1" applyBorder="1" applyAlignment="1">
      <alignment horizontal="center" vertical="center" wrapText="1"/>
    </xf>
    <xf numFmtId="49" fontId="3" fillId="27" borderId="19" xfId="0" applyNumberFormat="1" applyFont="1" applyFill="1" applyBorder="1" applyAlignment="1">
      <alignment horizontal="center" vertical="center" wrapText="1"/>
    </xf>
    <xf numFmtId="49" fontId="3" fillId="27" borderId="20" xfId="0" applyNumberFormat="1" applyFont="1" applyFill="1" applyBorder="1" applyAlignment="1">
      <alignment horizontal="center" vertical="center" wrapText="1"/>
    </xf>
    <xf numFmtId="49" fontId="3" fillId="27" borderId="21" xfId="0" applyNumberFormat="1" applyFont="1" applyFill="1" applyBorder="1" applyAlignment="1">
      <alignment horizontal="center" vertical="center" wrapText="1"/>
    </xf>
    <xf numFmtId="49" fontId="23" fillId="2" borderId="16" xfId="0" applyNumberFormat="1" applyFont="1" applyFill="1" applyBorder="1" applyAlignment="1">
      <alignment horizontal="center" vertical="center" wrapText="1"/>
    </xf>
    <xf numFmtId="49" fontId="23" fillId="2" borderId="17" xfId="0" applyNumberFormat="1" applyFont="1" applyFill="1" applyBorder="1" applyAlignment="1">
      <alignment horizontal="center" vertical="center" wrapText="1"/>
    </xf>
    <xf numFmtId="49" fontId="23" fillId="2" borderId="18" xfId="0" applyNumberFormat="1" applyFont="1" applyFill="1" applyBorder="1" applyAlignment="1">
      <alignment horizontal="center" vertical="center" wrapText="1"/>
    </xf>
    <xf numFmtId="49" fontId="23" fillId="2" borderId="19" xfId="0" applyNumberFormat="1" applyFont="1" applyFill="1" applyBorder="1" applyAlignment="1">
      <alignment horizontal="center" vertical="center" wrapText="1"/>
    </xf>
    <xf numFmtId="49" fontId="23" fillId="2" borderId="20" xfId="0" applyNumberFormat="1" applyFont="1" applyFill="1" applyBorder="1" applyAlignment="1">
      <alignment horizontal="center" vertical="center" wrapText="1"/>
    </xf>
    <xf numFmtId="49" fontId="23" fillId="2" borderId="21" xfId="0" applyNumberFormat="1" applyFont="1" applyFill="1" applyBorder="1" applyAlignment="1">
      <alignment horizontal="center" vertical="center" wrapText="1"/>
    </xf>
    <xf numFmtId="16" fontId="3" fillId="8" borderId="9" xfId="0" applyNumberFormat="1" applyFont="1" applyFill="1" applyBorder="1" applyAlignment="1">
      <alignment horizontal="center" vertical="center"/>
    </xf>
    <xf numFmtId="0" fontId="5" fillId="8" borderId="12" xfId="0" applyFont="1" applyFill="1" applyBorder="1" applyAlignment="1">
      <alignment horizontal="center" vertical="center"/>
    </xf>
    <xf numFmtId="49" fontId="6" fillId="22" borderId="16" xfId="0" applyNumberFormat="1" applyFont="1" applyFill="1" applyBorder="1" applyAlignment="1">
      <alignment horizontal="center" vertical="center" wrapText="1"/>
    </xf>
    <xf numFmtId="49" fontId="6" fillId="22" borderId="17" xfId="0" applyNumberFormat="1" applyFont="1" applyFill="1" applyBorder="1" applyAlignment="1">
      <alignment horizontal="center" vertical="center" wrapText="1"/>
    </xf>
    <xf numFmtId="49" fontId="6" fillId="22" borderId="18" xfId="0" applyNumberFormat="1" applyFont="1" applyFill="1" applyBorder="1" applyAlignment="1">
      <alignment horizontal="center" vertical="center" wrapText="1"/>
    </xf>
    <xf numFmtId="49" fontId="6" fillId="22" borderId="19" xfId="0" applyNumberFormat="1" applyFont="1" applyFill="1" applyBorder="1" applyAlignment="1">
      <alignment horizontal="center" vertical="center" wrapText="1"/>
    </xf>
    <xf numFmtId="49" fontId="6" fillId="22" borderId="20" xfId="0" applyNumberFormat="1" applyFont="1" applyFill="1" applyBorder="1" applyAlignment="1">
      <alignment horizontal="center" vertical="center" wrapText="1"/>
    </xf>
    <xf numFmtId="49" fontId="6" fillId="22" borderId="21" xfId="0" applyNumberFormat="1" applyFont="1" applyFill="1" applyBorder="1" applyAlignment="1">
      <alignment horizontal="center" vertical="center" wrapText="1"/>
    </xf>
    <xf numFmtId="0" fontId="3" fillId="19" borderId="16" xfId="0" applyFont="1" applyFill="1" applyBorder="1" applyAlignment="1">
      <alignment horizontal="center" vertical="center" wrapText="1"/>
    </xf>
    <xf numFmtId="0" fontId="3" fillId="19" borderId="17" xfId="0" applyFont="1" applyFill="1" applyBorder="1" applyAlignment="1">
      <alignment horizontal="center" vertical="center" wrapText="1"/>
    </xf>
    <xf numFmtId="0" fontId="3" fillId="19" borderId="18" xfId="0" applyFont="1" applyFill="1" applyBorder="1" applyAlignment="1">
      <alignment horizontal="center" vertical="center" wrapText="1"/>
    </xf>
    <xf numFmtId="0" fontId="3" fillId="19" borderId="19" xfId="0" applyFont="1" applyFill="1" applyBorder="1" applyAlignment="1">
      <alignment horizontal="center" vertical="center" wrapText="1"/>
    </xf>
    <xf numFmtId="0" fontId="3" fillId="19" borderId="20" xfId="0" applyFont="1" applyFill="1" applyBorder="1" applyAlignment="1">
      <alignment horizontal="center" vertical="center" wrapText="1"/>
    </xf>
    <xf numFmtId="0" fontId="3" fillId="19" borderId="21" xfId="0" applyFont="1" applyFill="1" applyBorder="1" applyAlignment="1">
      <alignment horizontal="center" vertical="center" wrapText="1"/>
    </xf>
    <xf numFmtId="49" fontId="3" fillId="9" borderId="16" xfId="0" applyNumberFormat="1" applyFont="1" applyFill="1" applyBorder="1" applyAlignment="1">
      <alignment horizontal="center" vertical="center" wrapText="1"/>
    </xf>
    <xf numFmtId="49" fontId="3" fillId="9" borderId="17" xfId="0" applyNumberFormat="1" applyFont="1" applyFill="1" applyBorder="1" applyAlignment="1">
      <alignment horizontal="center" vertical="center" wrapText="1"/>
    </xf>
    <xf numFmtId="49" fontId="3" fillId="9" borderId="18" xfId="0" applyNumberFormat="1" applyFont="1" applyFill="1" applyBorder="1" applyAlignment="1">
      <alignment horizontal="center" vertical="center" wrapText="1"/>
    </xf>
    <xf numFmtId="49" fontId="3" fillId="9" borderId="19" xfId="0" applyNumberFormat="1" applyFont="1" applyFill="1" applyBorder="1" applyAlignment="1">
      <alignment horizontal="center" vertical="center" wrapText="1"/>
    </xf>
    <xf numFmtId="49" fontId="3" fillId="9" borderId="20" xfId="0" applyNumberFormat="1" applyFont="1" applyFill="1" applyBorder="1" applyAlignment="1">
      <alignment horizontal="center" vertical="center" wrapText="1"/>
    </xf>
    <xf numFmtId="49" fontId="3" fillId="9" borderId="21" xfId="0" applyNumberFormat="1" applyFont="1" applyFill="1" applyBorder="1" applyAlignment="1">
      <alignment horizontal="center" vertical="center" wrapText="1"/>
    </xf>
    <xf numFmtId="0" fontId="3" fillId="20" borderId="16" xfId="0" applyFont="1" applyFill="1" applyBorder="1" applyAlignment="1">
      <alignment horizontal="center" vertical="center" wrapText="1"/>
    </xf>
    <xf numFmtId="0" fontId="3" fillId="20" borderId="17" xfId="0" applyFont="1" applyFill="1" applyBorder="1" applyAlignment="1">
      <alignment horizontal="center" vertical="center" wrapText="1"/>
    </xf>
    <xf numFmtId="0" fontId="3" fillId="20" borderId="18" xfId="0" applyFont="1" applyFill="1" applyBorder="1" applyAlignment="1">
      <alignment horizontal="center" vertical="center" wrapText="1"/>
    </xf>
    <xf numFmtId="0" fontId="3" fillId="20" borderId="19" xfId="0" applyFont="1" applyFill="1" applyBorder="1" applyAlignment="1">
      <alignment horizontal="center" vertical="center" wrapText="1"/>
    </xf>
    <xf numFmtId="0" fontId="3" fillId="20" borderId="20" xfId="0" applyFont="1" applyFill="1" applyBorder="1" applyAlignment="1">
      <alignment horizontal="center" vertical="center" wrapText="1"/>
    </xf>
    <xf numFmtId="0" fontId="3" fillId="20" borderId="21" xfId="0" applyFont="1" applyFill="1" applyBorder="1" applyAlignment="1">
      <alignment horizontal="center" vertical="center" wrapText="1"/>
    </xf>
    <xf numFmtId="49" fontId="14" fillId="24" borderId="16" xfId="0" applyNumberFormat="1" applyFont="1" applyFill="1" applyBorder="1" applyAlignment="1">
      <alignment horizontal="center" vertical="center"/>
    </xf>
    <xf numFmtId="49" fontId="14" fillId="24" borderId="17" xfId="0" applyNumberFormat="1" applyFont="1" applyFill="1" applyBorder="1" applyAlignment="1">
      <alignment horizontal="center" vertical="center"/>
    </xf>
    <xf numFmtId="49" fontId="14" fillId="24" borderId="18" xfId="0" applyNumberFormat="1" applyFont="1" applyFill="1" applyBorder="1" applyAlignment="1">
      <alignment horizontal="center" vertical="center"/>
    </xf>
    <xf numFmtId="49" fontId="14" fillId="24" borderId="19" xfId="0" applyNumberFormat="1" applyFont="1" applyFill="1" applyBorder="1" applyAlignment="1">
      <alignment horizontal="center" vertical="center"/>
    </xf>
    <xf numFmtId="49" fontId="14" fillId="24" borderId="20" xfId="0" applyNumberFormat="1" applyFont="1" applyFill="1" applyBorder="1" applyAlignment="1">
      <alignment horizontal="center" vertical="center"/>
    </xf>
    <xf numFmtId="49" fontId="14" fillId="24" borderId="21" xfId="0" applyNumberFormat="1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17" xfId="0" applyFont="1" applyFill="1" applyBorder="1" applyAlignment="1">
      <alignment horizontal="center" vertical="center" wrapText="1"/>
    </xf>
    <xf numFmtId="0" fontId="3" fillId="2" borderId="18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49" fontId="6" fillId="15" borderId="18" xfId="0" applyNumberFormat="1" applyFont="1" applyFill="1" applyBorder="1" applyAlignment="1">
      <alignment horizontal="center" vertical="center"/>
    </xf>
    <xf numFmtId="49" fontId="6" fillId="15" borderId="21" xfId="0" applyNumberFormat="1" applyFont="1" applyFill="1" applyBorder="1" applyAlignment="1">
      <alignment horizontal="center" vertical="center"/>
    </xf>
    <xf numFmtId="16" fontId="3" fillId="0" borderId="12" xfId="0" applyNumberFormat="1" applyFont="1" applyFill="1" applyBorder="1" applyAlignment="1">
      <alignment horizontal="center" vertical="center"/>
    </xf>
    <xf numFmtId="49" fontId="3" fillId="25" borderId="16" xfId="0" applyNumberFormat="1" applyFont="1" applyFill="1" applyBorder="1" applyAlignment="1">
      <alignment horizontal="center" vertical="center" wrapText="1"/>
    </xf>
    <xf numFmtId="49" fontId="3" fillId="25" borderId="17" xfId="0" applyNumberFormat="1" applyFont="1" applyFill="1" applyBorder="1" applyAlignment="1">
      <alignment horizontal="center" vertical="center" wrapText="1"/>
    </xf>
    <xf numFmtId="49" fontId="3" fillId="25" borderId="18" xfId="0" applyNumberFormat="1" applyFont="1" applyFill="1" applyBorder="1" applyAlignment="1">
      <alignment horizontal="center" vertical="center" wrapText="1"/>
    </xf>
    <xf numFmtId="49" fontId="3" fillId="25" borderId="19" xfId="0" applyNumberFormat="1" applyFont="1" applyFill="1" applyBorder="1" applyAlignment="1">
      <alignment horizontal="center" vertical="center" wrapText="1"/>
    </xf>
    <xf numFmtId="49" fontId="3" fillId="25" borderId="20" xfId="0" applyNumberFormat="1" applyFont="1" applyFill="1" applyBorder="1" applyAlignment="1">
      <alignment horizontal="center" vertical="center" wrapText="1"/>
    </xf>
    <xf numFmtId="49" fontId="3" fillId="25" borderId="21" xfId="0" applyNumberFormat="1" applyFont="1" applyFill="1" applyBorder="1" applyAlignment="1">
      <alignment horizontal="center" vertical="center" wrapText="1"/>
    </xf>
    <xf numFmtId="0" fontId="3" fillId="6" borderId="16" xfId="0" applyFont="1" applyFill="1" applyBorder="1" applyAlignment="1">
      <alignment horizontal="center" vertical="center" wrapText="1"/>
    </xf>
    <xf numFmtId="0" fontId="3" fillId="6" borderId="17" xfId="0" applyFont="1" applyFill="1" applyBorder="1" applyAlignment="1">
      <alignment horizontal="center" vertical="center" wrapText="1"/>
    </xf>
    <xf numFmtId="0" fontId="3" fillId="6" borderId="18" xfId="0" applyFont="1" applyFill="1" applyBorder="1" applyAlignment="1">
      <alignment horizontal="center" vertical="center" wrapText="1"/>
    </xf>
    <xf numFmtId="0" fontId="3" fillId="6" borderId="19" xfId="0" applyFont="1" applyFill="1" applyBorder="1" applyAlignment="1">
      <alignment horizontal="center" vertical="center" wrapText="1"/>
    </xf>
    <xf numFmtId="0" fontId="3" fillId="6" borderId="20" xfId="0" applyFont="1" applyFill="1" applyBorder="1" applyAlignment="1">
      <alignment horizontal="center" vertical="center" wrapText="1"/>
    </xf>
    <xf numFmtId="0" fontId="3" fillId="6" borderId="21" xfId="0" applyFont="1" applyFill="1" applyBorder="1" applyAlignment="1">
      <alignment horizontal="center" vertical="center" wrapText="1"/>
    </xf>
    <xf numFmtId="0" fontId="3" fillId="4" borderId="16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0" fontId="3" fillId="4" borderId="18" xfId="0" applyFont="1" applyFill="1" applyBorder="1" applyAlignment="1">
      <alignment horizontal="center" vertical="center"/>
    </xf>
    <xf numFmtId="0" fontId="3" fillId="4" borderId="19" xfId="0" applyFont="1" applyFill="1" applyBorder="1" applyAlignment="1">
      <alignment horizontal="center" vertical="center"/>
    </xf>
    <xf numFmtId="0" fontId="3" fillId="4" borderId="20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49" fontId="19" fillId="2" borderId="16" xfId="0" applyNumberFormat="1" applyFont="1" applyFill="1" applyBorder="1" applyAlignment="1">
      <alignment horizontal="center" vertical="center" wrapText="1"/>
    </xf>
    <xf numFmtId="49" fontId="19" fillId="2" borderId="17" xfId="0" applyNumberFormat="1" applyFont="1" applyFill="1" applyBorder="1" applyAlignment="1">
      <alignment horizontal="center" vertical="center" wrapText="1"/>
    </xf>
    <xf numFmtId="49" fontId="19" fillId="2" borderId="18" xfId="0" applyNumberFormat="1" applyFont="1" applyFill="1" applyBorder="1" applyAlignment="1">
      <alignment horizontal="center" vertical="center" wrapText="1"/>
    </xf>
    <xf numFmtId="49" fontId="19" fillId="2" borderId="19" xfId="0" applyNumberFormat="1" applyFont="1" applyFill="1" applyBorder="1" applyAlignment="1">
      <alignment horizontal="center" vertical="center" wrapText="1"/>
    </xf>
    <xf numFmtId="49" fontId="19" fillId="2" borderId="20" xfId="0" applyNumberFormat="1" applyFont="1" applyFill="1" applyBorder="1" applyAlignment="1">
      <alignment horizontal="center" vertical="center" wrapText="1"/>
    </xf>
    <xf numFmtId="49" fontId="19" fillId="2" borderId="21" xfId="0" applyNumberFormat="1" applyFont="1" applyFill="1" applyBorder="1" applyAlignment="1">
      <alignment horizontal="center" vertical="center" wrapText="1"/>
    </xf>
    <xf numFmtId="49" fontId="19" fillId="2" borderId="28" xfId="0" applyNumberFormat="1" applyFont="1" applyFill="1" applyBorder="1" applyAlignment="1">
      <alignment horizontal="center" vertical="center" wrapText="1"/>
    </xf>
    <xf numFmtId="49" fontId="19" fillId="2" borderId="0" xfId="0" applyNumberFormat="1" applyFont="1" applyFill="1" applyBorder="1" applyAlignment="1">
      <alignment horizontal="center" vertical="center" wrapText="1"/>
    </xf>
    <xf numFmtId="49" fontId="3" fillId="28" borderId="16" xfId="0" applyNumberFormat="1" applyFont="1" applyFill="1" applyBorder="1" applyAlignment="1">
      <alignment horizontal="center" vertical="center" wrapText="1"/>
    </xf>
    <xf numFmtId="49" fontId="3" fillId="28" borderId="17" xfId="0" applyNumberFormat="1" applyFont="1" applyFill="1" applyBorder="1" applyAlignment="1">
      <alignment horizontal="center" vertical="center" wrapText="1"/>
    </xf>
    <xf numFmtId="49" fontId="3" fillId="28" borderId="18" xfId="0" applyNumberFormat="1" applyFont="1" applyFill="1" applyBorder="1" applyAlignment="1">
      <alignment horizontal="center" vertical="center" wrapText="1"/>
    </xf>
    <xf numFmtId="49" fontId="3" fillId="28" borderId="19" xfId="0" applyNumberFormat="1" applyFont="1" applyFill="1" applyBorder="1" applyAlignment="1">
      <alignment horizontal="center" vertical="center" wrapText="1"/>
    </xf>
    <xf numFmtId="49" fontId="3" fillId="28" borderId="20" xfId="0" applyNumberFormat="1" applyFont="1" applyFill="1" applyBorder="1" applyAlignment="1">
      <alignment horizontal="center" vertical="center" wrapText="1"/>
    </xf>
    <xf numFmtId="49" fontId="3" fillId="28" borderId="21" xfId="0" applyNumberFormat="1" applyFont="1" applyFill="1" applyBorder="1" applyAlignment="1">
      <alignment horizontal="center" vertical="center" wrapText="1"/>
    </xf>
    <xf numFmtId="49" fontId="3" fillId="32" borderId="16" xfId="0" applyNumberFormat="1" applyFont="1" applyFill="1" applyBorder="1" applyAlignment="1">
      <alignment horizontal="center" vertical="center"/>
    </xf>
    <xf numFmtId="49" fontId="3" fillId="32" borderId="17" xfId="0" applyNumberFormat="1" applyFont="1" applyFill="1" applyBorder="1" applyAlignment="1">
      <alignment horizontal="center" vertical="center"/>
    </xf>
    <xf numFmtId="49" fontId="3" fillId="32" borderId="18" xfId="0" applyNumberFormat="1" applyFont="1" applyFill="1" applyBorder="1" applyAlignment="1">
      <alignment horizontal="center" vertical="center"/>
    </xf>
    <xf numFmtId="49" fontId="3" fillId="32" borderId="19" xfId="0" applyNumberFormat="1" applyFont="1" applyFill="1" applyBorder="1" applyAlignment="1">
      <alignment horizontal="center" vertical="center"/>
    </xf>
    <xf numFmtId="49" fontId="3" fillId="32" borderId="20" xfId="0" applyNumberFormat="1" applyFont="1" applyFill="1" applyBorder="1" applyAlignment="1">
      <alignment horizontal="center" vertical="center"/>
    </xf>
    <xf numFmtId="49" fontId="3" fillId="32" borderId="21" xfId="0" applyNumberFormat="1" applyFont="1" applyFill="1" applyBorder="1" applyAlignment="1">
      <alignment horizontal="center" vertical="center"/>
    </xf>
    <xf numFmtId="49" fontId="12" fillId="2" borderId="16" xfId="0" applyNumberFormat="1" applyFont="1" applyFill="1" applyBorder="1" applyAlignment="1">
      <alignment horizontal="center" vertical="center"/>
    </xf>
    <xf numFmtId="49" fontId="12" fillId="2" borderId="17" xfId="0" applyNumberFormat="1" applyFont="1" applyFill="1" applyBorder="1" applyAlignment="1">
      <alignment horizontal="center" vertical="center"/>
    </xf>
    <xf numFmtId="49" fontId="12" fillId="2" borderId="22" xfId="0" applyNumberFormat="1" applyFont="1" applyFill="1" applyBorder="1" applyAlignment="1">
      <alignment horizontal="center" vertical="center"/>
    </xf>
    <xf numFmtId="49" fontId="12" fillId="2" borderId="19" xfId="0" applyNumberFormat="1" applyFont="1" applyFill="1" applyBorder="1" applyAlignment="1">
      <alignment horizontal="center" vertical="center"/>
    </xf>
    <xf numFmtId="49" fontId="12" fillId="2" borderId="20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49" fontId="6" fillId="22" borderId="16" xfId="0" applyNumberFormat="1" applyFont="1" applyFill="1" applyBorder="1" applyAlignment="1">
      <alignment horizontal="center" vertical="center"/>
    </xf>
    <xf numFmtId="49" fontId="6" fillId="22" borderId="17" xfId="0" applyNumberFormat="1" applyFont="1" applyFill="1" applyBorder="1" applyAlignment="1">
      <alignment horizontal="center" vertical="center"/>
    </xf>
    <xf numFmtId="49" fontId="6" fillId="22" borderId="18" xfId="0" applyNumberFormat="1" applyFont="1" applyFill="1" applyBorder="1" applyAlignment="1">
      <alignment horizontal="center" vertical="center"/>
    </xf>
    <xf numFmtId="49" fontId="6" fillId="22" borderId="19" xfId="0" applyNumberFormat="1" applyFont="1" applyFill="1" applyBorder="1" applyAlignment="1">
      <alignment horizontal="center" vertical="center"/>
    </xf>
    <xf numFmtId="49" fontId="6" fillId="22" borderId="20" xfId="0" applyNumberFormat="1" applyFont="1" applyFill="1" applyBorder="1" applyAlignment="1">
      <alignment horizontal="center" vertical="center"/>
    </xf>
    <xf numFmtId="49" fontId="6" fillId="22" borderId="21" xfId="0" applyNumberFormat="1" applyFont="1" applyFill="1" applyBorder="1" applyAlignment="1">
      <alignment horizontal="center" vertical="center"/>
    </xf>
    <xf numFmtId="49" fontId="6" fillId="20" borderId="16" xfId="0" applyNumberFormat="1" applyFont="1" applyFill="1" applyBorder="1" applyAlignment="1">
      <alignment horizontal="center" vertical="center" wrapText="1"/>
    </xf>
    <xf numFmtId="49" fontId="6" fillId="20" borderId="17" xfId="0" applyNumberFormat="1" applyFont="1" applyFill="1" applyBorder="1" applyAlignment="1">
      <alignment horizontal="center" vertical="center" wrapText="1"/>
    </xf>
    <xf numFmtId="49" fontId="6" fillId="20" borderId="18" xfId="0" applyNumberFormat="1" applyFont="1" applyFill="1" applyBorder="1" applyAlignment="1">
      <alignment horizontal="center" vertical="center" wrapText="1"/>
    </xf>
    <xf numFmtId="49" fontId="6" fillId="20" borderId="19" xfId="0" applyNumberFormat="1" applyFont="1" applyFill="1" applyBorder="1" applyAlignment="1">
      <alignment horizontal="center" vertical="center" wrapText="1"/>
    </xf>
    <xf numFmtId="49" fontId="6" fillId="20" borderId="20" xfId="0" applyNumberFormat="1" applyFont="1" applyFill="1" applyBorder="1" applyAlignment="1">
      <alignment horizontal="center" vertical="center" wrapText="1"/>
    </xf>
    <xf numFmtId="49" fontId="6" fillId="20" borderId="21" xfId="0" applyNumberFormat="1" applyFont="1" applyFill="1" applyBorder="1" applyAlignment="1">
      <alignment horizontal="center" vertical="center" wrapText="1"/>
    </xf>
    <xf numFmtId="49" fontId="6" fillId="31" borderId="16" xfId="0" applyNumberFormat="1" applyFont="1" applyFill="1" applyBorder="1" applyAlignment="1">
      <alignment horizontal="center" vertical="center"/>
    </xf>
    <xf numFmtId="49" fontId="6" fillId="31" borderId="17" xfId="0" applyNumberFormat="1" applyFont="1" applyFill="1" applyBorder="1" applyAlignment="1">
      <alignment horizontal="center" vertical="center"/>
    </xf>
    <xf numFmtId="49" fontId="6" fillId="31" borderId="18" xfId="0" applyNumberFormat="1" applyFont="1" applyFill="1" applyBorder="1" applyAlignment="1">
      <alignment horizontal="center" vertical="center"/>
    </xf>
    <xf numFmtId="49" fontId="6" fillId="31" borderId="19" xfId="0" applyNumberFormat="1" applyFont="1" applyFill="1" applyBorder="1" applyAlignment="1">
      <alignment horizontal="center" vertical="center"/>
    </xf>
    <xf numFmtId="49" fontId="6" fillId="31" borderId="20" xfId="0" applyNumberFormat="1" applyFont="1" applyFill="1" applyBorder="1" applyAlignment="1">
      <alignment horizontal="center" vertical="center"/>
    </xf>
    <xf numFmtId="49" fontId="6" fillId="31" borderId="21" xfId="0" applyNumberFormat="1" applyFont="1" applyFill="1" applyBorder="1" applyAlignment="1">
      <alignment horizontal="center" vertical="center"/>
    </xf>
    <xf numFmtId="49" fontId="6" fillId="18" borderId="16" xfId="0" applyNumberFormat="1" applyFont="1" applyFill="1" applyBorder="1" applyAlignment="1">
      <alignment horizontal="center" vertical="center"/>
    </xf>
    <xf numFmtId="49" fontId="6" fillId="18" borderId="17" xfId="0" applyNumberFormat="1" applyFont="1" applyFill="1" applyBorder="1" applyAlignment="1">
      <alignment horizontal="center" vertical="center"/>
    </xf>
    <xf numFmtId="49" fontId="6" fillId="18" borderId="22" xfId="0" applyNumberFormat="1" applyFont="1" applyFill="1" applyBorder="1" applyAlignment="1">
      <alignment horizontal="center" vertical="center"/>
    </xf>
    <xf numFmtId="49" fontId="6" fillId="18" borderId="19" xfId="0" applyNumberFormat="1" applyFont="1" applyFill="1" applyBorder="1" applyAlignment="1">
      <alignment horizontal="center" vertical="center"/>
    </xf>
    <xf numFmtId="49" fontId="6" fillId="18" borderId="20" xfId="0" applyNumberFormat="1" applyFont="1" applyFill="1" applyBorder="1" applyAlignment="1">
      <alignment horizontal="center" vertical="center"/>
    </xf>
    <xf numFmtId="49" fontId="6" fillId="18" borderId="23" xfId="0" applyNumberFormat="1" applyFont="1" applyFill="1" applyBorder="1" applyAlignment="1">
      <alignment horizontal="center" vertical="center"/>
    </xf>
    <xf numFmtId="0" fontId="5" fillId="0" borderId="14" xfId="0" applyFont="1" applyFill="1" applyBorder="1" applyAlignment="1">
      <alignment horizontal="center" vertical="center" wrapText="1"/>
    </xf>
    <xf numFmtId="16" fontId="3" fillId="0" borderId="1" xfId="0" applyNumberFormat="1" applyFont="1" applyFill="1" applyBorder="1" applyAlignment="1">
      <alignment horizontal="center" vertical="center" wrapText="1"/>
    </xf>
    <xf numFmtId="16" fontId="3" fillId="0" borderId="7" xfId="0" applyNumberFormat="1" applyFont="1" applyFill="1" applyBorder="1" applyAlignment="1">
      <alignment horizontal="center" vertical="center" wrapText="1"/>
    </xf>
    <xf numFmtId="49" fontId="6" fillId="3" borderId="16" xfId="0" applyNumberFormat="1" applyFont="1" applyFill="1" applyBorder="1" applyAlignment="1">
      <alignment horizontal="center" vertical="center" wrapText="1"/>
    </xf>
    <xf numFmtId="49" fontId="6" fillId="3" borderId="17" xfId="0" applyNumberFormat="1" applyFont="1" applyFill="1" applyBorder="1" applyAlignment="1">
      <alignment horizontal="center" vertical="center" wrapText="1"/>
    </xf>
    <xf numFmtId="49" fontId="6" fillId="3" borderId="18" xfId="0" applyNumberFormat="1" applyFont="1" applyFill="1" applyBorder="1" applyAlignment="1">
      <alignment horizontal="center" vertical="center" wrapText="1"/>
    </xf>
    <xf numFmtId="49" fontId="6" fillId="3" borderId="19" xfId="0" applyNumberFormat="1" applyFont="1" applyFill="1" applyBorder="1" applyAlignment="1">
      <alignment horizontal="center" vertical="center" wrapText="1"/>
    </xf>
    <xf numFmtId="49" fontId="6" fillId="3" borderId="20" xfId="0" applyNumberFormat="1" applyFont="1" applyFill="1" applyBorder="1" applyAlignment="1">
      <alignment horizontal="center" vertical="center" wrapText="1"/>
    </xf>
    <xf numFmtId="49" fontId="6" fillId="3" borderId="21" xfId="0" applyNumberFormat="1" applyFont="1" applyFill="1" applyBorder="1" applyAlignment="1">
      <alignment horizontal="center" vertical="center" wrapText="1"/>
    </xf>
    <xf numFmtId="49" fontId="14" fillId="33" borderId="16" xfId="0" applyNumberFormat="1" applyFont="1" applyFill="1" applyBorder="1" applyAlignment="1">
      <alignment horizontal="center" vertical="center"/>
    </xf>
    <xf numFmtId="49" fontId="14" fillId="33" borderId="17" xfId="0" applyNumberFormat="1" applyFont="1" applyFill="1" applyBorder="1" applyAlignment="1">
      <alignment horizontal="center" vertical="center"/>
    </xf>
    <xf numFmtId="49" fontId="14" fillId="33" borderId="22" xfId="0" applyNumberFormat="1" applyFont="1" applyFill="1" applyBorder="1" applyAlignment="1">
      <alignment horizontal="center" vertical="center"/>
    </xf>
    <xf numFmtId="49" fontId="14" fillId="33" borderId="19" xfId="0" applyNumberFormat="1" applyFont="1" applyFill="1" applyBorder="1" applyAlignment="1">
      <alignment horizontal="center" vertical="center"/>
    </xf>
    <xf numFmtId="49" fontId="14" fillId="33" borderId="20" xfId="0" applyNumberFormat="1" applyFont="1" applyFill="1" applyBorder="1" applyAlignment="1">
      <alignment horizontal="center" vertical="center"/>
    </xf>
    <xf numFmtId="49" fontId="14" fillId="33" borderId="23" xfId="0" applyNumberFormat="1" applyFont="1" applyFill="1" applyBorder="1" applyAlignment="1">
      <alignment horizontal="center" vertical="center"/>
    </xf>
    <xf numFmtId="49" fontId="14" fillId="36" borderId="16" xfId="0" applyNumberFormat="1" applyFont="1" applyFill="1" applyBorder="1" applyAlignment="1">
      <alignment horizontal="center" vertical="center"/>
    </xf>
    <xf numFmtId="49" fontId="14" fillId="36" borderId="17" xfId="0" applyNumberFormat="1" applyFont="1" applyFill="1" applyBorder="1" applyAlignment="1">
      <alignment horizontal="center" vertical="center"/>
    </xf>
    <xf numFmtId="49" fontId="14" fillId="36" borderId="18" xfId="0" applyNumberFormat="1" applyFont="1" applyFill="1" applyBorder="1" applyAlignment="1">
      <alignment horizontal="center" vertical="center"/>
    </xf>
    <xf numFmtId="49" fontId="14" fillId="36" borderId="19" xfId="0" applyNumberFormat="1" applyFont="1" applyFill="1" applyBorder="1" applyAlignment="1">
      <alignment horizontal="center" vertical="center"/>
    </xf>
    <xf numFmtId="49" fontId="14" fillId="36" borderId="20" xfId="0" applyNumberFormat="1" applyFont="1" applyFill="1" applyBorder="1" applyAlignment="1">
      <alignment horizontal="center" vertical="center"/>
    </xf>
    <xf numFmtId="49" fontId="14" fillId="36" borderId="21" xfId="0" applyNumberFormat="1" applyFont="1" applyFill="1" applyBorder="1" applyAlignment="1">
      <alignment horizontal="center" vertical="center"/>
    </xf>
    <xf numFmtId="49" fontId="3" fillId="13" borderId="16" xfId="0" applyNumberFormat="1" applyFont="1" applyFill="1" applyBorder="1" applyAlignment="1">
      <alignment horizontal="center" vertical="center" wrapText="1"/>
    </xf>
    <xf numFmtId="49" fontId="3" fillId="13" borderId="17" xfId="0" applyNumberFormat="1" applyFont="1" applyFill="1" applyBorder="1" applyAlignment="1">
      <alignment horizontal="center" vertical="center" wrapText="1"/>
    </xf>
    <xf numFmtId="49" fontId="3" fillId="13" borderId="18" xfId="0" applyNumberFormat="1" applyFont="1" applyFill="1" applyBorder="1" applyAlignment="1">
      <alignment horizontal="center" vertical="center" wrapText="1"/>
    </xf>
    <xf numFmtId="49" fontId="3" fillId="13" borderId="19" xfId="0" applyNumberFormat="1" applyFont="1" applyFill="1" applyBorder="1" applyAlignment="1">
      <alignment horizontal="center" vertical="center" wrapText="1"/>
    </xf>
    <xf numFmtId="49" fontId="3" fillId="13" borderId="20" xfId="0" applyNumberFormat="1" applyFont="1" applyFill="1" applyBorder="1" applyAlignment="1">
      <alignment horizontal="center" vertical="center" wrapText="1"/>
    </xf>
    <xf numFmtId="49" fontId="3" fillId="13" borderId="21" xfId="0" applyNumberFormat="1" applyFont="1" applyFill="1" applyBorder="1" applyAlignment="1">
      <alignment horizontal="center" vertical="center" wrapText="1"/>
    </xf>
    <xf numFmtId="16" fontId="3" fillId="4" borderId="1" xfId="0" applyNumberFormat="1" applyFont="1" applyFill="1" applyBorder="1" applyAlignment="1">
      <alignment horizontal="center" vertical="center" wrapText="1"/>
    </xf>
    <xf numFmtId="16" fontId="3" fillId="4" borderId="7" xfId="0" applyNumberFormat="1" applyFont="1" applyFill="1" applyBorder="1" applyAlignment="1">
      <alignment horizontal="center" vertical="center" wrapText="1"/>
    </xf>
    <xf numFmtId="49" fontId="3" fillId="18" borderId="16" xfId="0" applyNumberFormat="1" applyFont="1" applyFill="1" applyBorder="1" applyAlignment="1">
      <alignment horizontal="center" vertical="center"/>
    </xf>
    <xf numFmtId="49" fontId="3" fillId="18" borderId="17" xfId="0" applyNumberFormat="1" applyFont="1" applyFill="1" applyBorder="1" applyAlignment="1">
      <alignment horizontal="center" vertical="center"/>
    </xf>
    <xf numFmtId="49" fontId="3" fillId="18" borderId="22" xfId="0" applyNumberFormat="1" applyFont="1" applyFill="1" applyBorder="1" applyAlignment="1">
      <alignment horizontal="center" vertical="center"/>
    </xf>
    <xf numFmtId="49" fontId="3" fillId="18" borderId="19" xfId="0" applyNumberFormat="1" applyFont="1" applyFill="1" applyBorder="1" applyAlignment="1">
      <alignment horizontal="center" vertical="center"/>
    </xf>
    <xf numFmtId="49" fontId="3" fillId="18" borderId="20" xfId="0" applyNumberFormat="1" applyFont="1" applyFill="1" applyBorder="1" applyAlignment="1">
      <alignment horizontal="center" vertical="center"/>
    </xf>
    <xf numFmtId="49" fontId="3" fillId="18" borderId="23" xfId="0" applyNumberFormat="1" applyFont="1" applyFill="1" applyBorder="1" applyAlignment="1">
      <alignment horizontal="center" vertical="center"/>
    </xf>
    <xf numFmtId="0" fontId="3" fillId="22" borderId="16" xfId="0" applyFont="1" applyFill="1" applyBorder="1" applyAlignment="1">
      <alignment horizontal="center" vertical="center"/>
    </xf>
    <xf numFmtId="0" fontId="3" fillId="22" borderId="17" xfId="0" applyFont="1" applyFill="1" applyBorder="1" applyAlignment="1">
      <alignment horizontal="center" vertical="center"/>
    </xf>
    <xf numFmtId="0" fontId="3" fillId="22" borderId="22" xfId="0" applyFont="1" applyFill="1" applyBorder="1" applyAlignment="1">
      <alignment horizontal="center" vertical="center"/>
    </xf>
    <xf numFmtId="0" fontId="3" fillId="22" borderId="19" xfId="0" applyFont="1" applyFill="1" applyBorder="1" applyAlignment="1">
      <alignment horizontal="center" vertical="center"/>
    </xf>
    <xf numFmtId="0" fontId="3" fillId="22" borderId="20" xfId="0" applyFont="1" applyFill="1" applyBorder="1" applyAlignment="1">
      <alignment horizontal="center" vertical="center"/>
    </xf>
    <xf numFmtId="0" fontId="3" fillId="22" borderId="23" xfId="0" applyFont="1" applyFill="1" applyBorder="1" applyAlignment="1">
      <alignment horizontal="center" vertical="center"/>
    </xf>
    <xf numFmtId="49" fontId="3" fillId="30" borderId="16" xfId="0" applyNumberFormat="1" applyFont="1" applyFill="1" applyBorder="1" applyAlignment="1">
      <alignment horizontal="center" vertical="center"/>
    </xf>
    <xf numFmtId="49" fontId="3" fillId="30" borderId="17" xfId="0" applyNumberFormat="1" applyFont="1" applyFill="1" applyBorder="1" applyAlignment="1">
      <alignment horizontal="center" vertical="center"/>
    </xf>
    <xf numFmtId="49" fontId="3" fillId="30" borderId="22" xfId="0" applyNumberFormat="1" applyFont="1" applyFill="1" applyBorder="1" applyAlignment="1">
      <alignment horizontal="center" vertical="center"/>
    </xf>
    <xf numFmtId="49" fontId="3" fillId="30" borderId="19" xfId="0" applyNumberFormat="1" applyFont="1" applyFill="1" applyBorder="1" applyAlignment="1">
      <alignment horizontal="center" vertical="center"/>
    </xf>
    <xf numFmtId="49" fontId="3" fillId="30" borderId="20" xfId="0" applyNumberFormat="1" applyFont="1" applyFill="1" applyBorder="1" applyAlignment="1">
      <alignment horizontal="center" vertical="center"/>
    </xf>
    <xf numFmtId="49" fontId="3" fillId="30" borderId="23" xfId="0" applyNumberFormat="1" applyFont="1" applyFill="1" applyBorder="1" applyAlignment="1">
      <alignment horizontal="center" vertical="center"/>
    </xf>
    <xf numFmtId="49" fontId="21" fillId="39" borderId="16" xfId="0" applyNumberFormat="1" applyFont="1" applyFill="1" applyBorder="1" applyAlignment="1">
      <alignment horizontal="center" vertical="center" wrapText="1"/>
    </xf>
    <xf numFmtId="49" fontId="21" fillId="39" borderId="17" xfId="0" applyNumberFormat="1" applyFont="1" applyFill="1" applyBorder="1" applyAlignment="1">
      <alignment horizontal="center" vertical="center" wrapText="1"/>
    </xf>
    <xf numFmtId="49" fontId="21" fillId="39" borderId="22" xfId="0" applyNumberFormat="1" applyFont="1" applyFill="1" applyBorder="1" applyAlignment="1">
      <alignment horizontal="center" vertical="center" wrapText="1"/>
    </xf>
    <xf numFmtId="49" fontId="21" fillId="39" borderId="19" xfId="0" applyNumberFormat="1" applyFont="1" applyFill="1" applyBorder="1" applyAlignment="1">
      <alignment horizontal="center" vertical="center" wrapText="1"/>
    </xf>
    <xf numFmtId="49" fontId="21" fillId="39" borderId="20" xfId="0" applyNumberFormat="1" applyFont="1" applyFill="1" applyBorder="1" applyAlignment="1">
      <alignment horizontal="center" vertical="center" wrapText="1"/>
    </xf>
    <xf numFmtId="49" fontId="21" fillId="39" borderId="23" xfId="0" applyNumberFormat="1" applyFont="1" applyFill="1" applyBorder="1" applyAlignment="1">
      <alignment horizontal="center" vertical="center" wrapText="1"/>
    </xf>
    <xf numFmtId="49" fontId="6" fillId="13" borderId="16" xfId="0" applyNumberFormat="1" applyFont="1" applyFill="1" applyBorder="1" applyAlignment="1">
      <alignment horizontal="center" vertical="center"/>
    </xf>
    <xf numFmtId="49" fontId="6" fillId="13" borderId="17" xfId="0" applyNumberFormat="1" applyFont="1" applyFill="1" applyBorder="1" applyAlignment="1">
      <alignment horizontal="center" vertical="center"/>
    </xf>
    <xf numFmtId="49" fontId="6" fillId="13" borderId="18" xfId="0" applyNumberFormat="1" applyFont="1" applyFill="1" applyBorder="1" applyAlignment="1">
      <alignment horizontal="center" vertical="center"/>
    </xf>
    <xf numFmtId="49" fontId="6" fillId="13" borderId="19" xfId="0" applyNumberFormat="1" applyFont="1" applyFill="1" applyBorder="1" applyAlignment="1">
      <alignment horizontal="center" vertical="center"/>
    </xf>
    <xf numFmtId="49" fontId="6" fillId="13" borderId="20" xfId="0" applyNumberFormat="1" applyFont="1" applyFill="1" applyBorder="1" applyAlignment="1">
      <alignment horizontal="center" vertical="center"/>
    </xf>
    <xf numFmtId="49" fontId="6" fillId="13" borderId="21" xfId="0" applyNumberFormat="1" applyFont="1" applyFill="1" applyBorder="1" applyAlignment="1">
      <alignment horizontal="center" vertical="center"/>
    </xf>
    <xf numFmtId="49" fontId="3" fillId="23" borderId="16" xfId="0" applyNumberFormat="1" applyFont="1" applyFill="1" applyBorder="1" applyAlignment="1">
      <alignment horizontal="center" vertical="center"/>
    </xf>
    <xf numFmtId="49" fontId="3" fillId="23" borderId="17" xfId="0" applyNumberFormat="1" applyFont="1" applyFill="1" applyBorder="1" applyAlignment="1">
      <alignment horizontal="center" vertical="center"/>
    </xf>
    <xf numFmtId="49" fontId="3" fillId="23" borderId="18" xfId="0" applyNumberFormat="1" applyFont="1" applyFill="1" applyBorder="1" applyAlignment="1">
      <alignment horizontal="center" vertical="center"/>
    </xf>
    <xf numFmtId="49" fontId="3" fillId="23" borderId="19" xfId="0" applyNumberFormat="1" applyFont="1" applyFill="1" applyBorder="1" applyAlignment="1">
      <alignment horizontal="center" vertical="center"/>
    </xf>
    <xf numFmtId="49" fontId="3" fillId="23" borderId="20" xfId="0" applyNumberFormat="1" applyFont="1" applyFill="1" applyBorder="1" applyAlignment="1">
      <alignment horizontal="center" vertical="center"/>
    </xf>
    <xf numFmtId="49" fontId="3" fillId="23" borderId="21" xfId="0" applyNumberFormat="1" applyFont="1" applyFill="1" applyBorder="1" applyAlignment="1">
      <alignment horizontal="center" vertical="center"/>
    </xf>
    <xf numFmtId="0" fontId="20" fillId="2" borderId="16" xfId="0" applyFont="1" applyFill="1" applyBorder="1" applyAlignment="1">
      <alignment vertical="center" wrapText="1"/>
    </xf>
    <xf numFmtId="0" fontId="20" fillId="2" borderId="17" xfId="0" applyFont="1" applyFill="1" applyBorder="1" applyAlignment="1">
      <alignment vertical="center" wrapText="1"/>
    </xf>
    <xf numFmtId="0" fontId="20" fillId="2" borderId="18" xfId="0" applyFont="1" applyFill="1" applyBorder="1" applyAlignment="1">
      <alignment vertical="center" wrapText="1"/>
    </xf>
    <xf numFmtId="0" fontId="20" fillId="2" borderId="19" xfId="0" applyFont="1" applyFill="1" applyBorder="1" applyAlignment="1">
      <alignment vertical="center" wrapText="1"/>
    </xf>
    <xf numFmtId="0" fontId="20" fillId="2" borderId="20" xfId="0" applyFont="1" applyFill="1" applyBorder="1" applyAlignment="1">
      <alignment vertical="center" wrapText="1"/>
    </xf>
    <xf numFmtId="0" fontId="20" fillId="2" borderId="21" xfId="0" applyFont="1" applyFill="1" applyBorder="1" applyAlignment="1">
      <alignment vertical="center" wrapText="1"/>
    </xf>
    <xf numFmtId="49" fontId="6" fillId="21" borderId="16" xfId="0" applyNumberFormat="1" applyFont="1" applyFill="1" applyBorder="1" applyAlignment="1">
      <alignment horizontal="center" vertical="center"/>
    </xf>
    <xf numFmtId="49" fontId="6" fillId="21" borderId="17" xfId="0" applyNumberFormat="1" applyFont="1" applyFill="1" applyBorder="1" applyAlignment="1">
      <alignment horizontal="center" vertical="center"/>
    </xf>
    <xf numFmtId="49" fontId="6" fillId="21" borderId="22" xfId="0" applyNumberFormat="1" applyFont="1" applyFill="1" applyBorder="1" applyAlignment="1">
      <alignment horizontal="center" vertical="center"/>
    </xf>
    <xf numFmtId="49" fontId="6" fillId="21" borderId="19" xfId="0" applyNumberFormat="1" applyFont="1" applyFill="1" applyBorder="1" applyAlignment="1">
      <alignment horizontal="center" vertical="center"/>
    </xf>
    <xf numFmtId="49" fontId="6" fillId="21" borderId="20" xfId="0" applyNumberFormat="1" applyFont="1" applyFill="1" applyBorder="1" applyAlignment="1">
      <alignment horizontal="center" vertical="center"/>
    </xf>
    <xf numFmtId="49" fontId="6" fillId="21" borderId="23" xfId="0" applyNumberFormat="1" applyFont="1" applyFill="1" applyBorder="1" applyAlignment="1">
      <alignment horizontal="center" vertical="center"/>
    </xf>
    <xf numFmtId="0" fontId="3" fillId="5" borderId="16" xfId="0" applyFont="1" applyFill="1" applyBorder="1" applyAlignment="1">
      <alignment horizontal="center" vertical="center"/>
    </xf>
    <xf numFmtId="0" fontId="3" fillId="5" borderId="17" xfId="0" applyFont="1" applyFill="1" applyBorder="1" applyAlignment="1">
      <alignment horizontal="center" vertical="center"/>
    </xf>
    <xf numFmtId="0" fontId="3" fillId="5" borderId="18" xfId="0" applyFont="1" applyFill="1" applyBorder="1" applyAlignment="1">
      <alignment horizontal="center" vertical="center"/>
    </xf>
    <xf numFmtId="0" fontId="3" fillId="5" borderId="19" xfId="0" applyFont="1" applyFill="1" applyBorder="1" applyAlignment="1">
      <alignment horizontal="center" vertical="center"/>
    </xf>
    <xf numFmtId="0" fontId="3" fillId="5" borderId="20" xfId="0" applyFont="1" applyFill="1" applyBorder="1" applyAlignment="1">
      <alignment horizontal="center" vertical="center"/>
    </xf>
    <xf numFmtId="0" fontId="3" fillId="5" borderId="21" xfId="0" applyFont="1" applyFill="1" applyBorder="1" applyAlignment="1">
      <alignment horizontal="center" vertical="center"/>
    </xf>
    <xf numFmtId="49" fontId="3" fillId="2" borderId="28" xfId="0" applyNumberFormat="1" applyFont="1" applyFill="1" applyBorder="1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49" fontId="3" fillId="2" borderId="29" xfId="0" applyNumberFormat="1" applyFont="1" applyFill="1" applyBorder="1" applyAlignment="1">
      <alignment horizontal="center" vertical="center"/>
    </xf>
    <xf numFmtId="49" fontId="3" fillId="41" borderId="16" xfId="0" applyNumberFormat="1" applyFont="1" applyFill="1" applyBorder="1" applyAlignment="1">
      <alignment horizontal="center" vertical="center"/>
    </xf>
    <xf numFmtId="49" fontId="3" fillId="41" borderId="17" xfId="0" applyNumberFormat="1" applyFont="1" applyFill="1" applyBorder="1" applyAlignment="1">
      <alignment horizontal="center" vertical="center"/>
    </xf>
    <xf numFmtId="49" fontId="3" fillId="41" borderId="18" xfId="0" applyNumberFormat="1" applyFont="1" applyFill="1" applyBorder="1" applyAlignment="1">
      <alignment horizontal="center" vertical="center"/>
    </xf>
    <xf numFmtId="49" fontId="3" fillId="41" borderId="19" xfId="0" applyNumberFormat="1" applyFont="1" applyFill="1" applyBorder="1" applyAlignment="1">
      <alignment horizontal="center" vertical="center"/>
    </xf>
    <xf numFmtId="49" fontId="3" fillId="41" borderId="20" xfId="0" applyNumberFormat="1" applyFont="1" applyFill="1" applyBorder="1" applyAlignment="1">
      <alignment horizontal="center" vertical="center"/>
    </xf>
    <xf numFmtId="49" fontId="3" fillId="41" borderId="21" xfId="0" applyNumberFormat="1" applyFont="1" applyFill="1" applyBorder="1" applyAlignment="1">
      <alignment horizontal="center" vertical="center"/>
    </xf>
    <xf numFmtId="0" fontId="3" fillId="13" borderId="16" xfId="0" applyFont="1" applyFill="1" applyBorder="1" applyAlignment="1">
      <alignment horizontal="center" vertical="center" wrapText="1"/>
    </xf>
    <xf numFmtId="0" fontId="3" fillId="13" borderId="17" xfId="0" applyFont="1" applyFill="1" applyBorder="1" applyAlignment="1">
      <alignment horizontal="center" vertical="center" wrapText="1"/>
    </xf>
    <xf numFmtId="0" fontId="3" fillId="13" borderId="18" xfId="0" applyFont="1" applyFill="1" applyBorder="1" applyAlignment="1">
      <alignment horizontal="center" vertical="center" wrapText="1"/>
    </xf>
    <xf numFmtId="0" fontId="3" fillId="13" borderId="19" xfId="0" applyFont="1" applyFill="1" applyBorder="1" applyAlignment="1">
      <alignment horizontal="center" vertical="center" wrapText="1"/>
    </xf>
    <xf numFmtId="0" fontId="3" fillId="13" borderId="20" xfId="0" applyFont="1" applyFill="1" applyBorder="1" applyAlignment="1">
      <alignment horizontal="center" vertical="center" wrapText="1"/>
    </xf>
    <xf numFmtId="0" fontId="3" fillId="13" borderId="21" xfId="0" applyFont="1" applyFill="1" applyBorder="1" applyAlignment="1">
      <alignment horizontal="center" vertical="center" wrapText="1"/>
    </xf>
    <xf numFmtId="49" fontId="6" fillId="13" borderId="16" xfId="0" applyNumberFormat="1" applyFont="1" applyFill="1" applyBorder="1" applyAlignment="1">
      <alignment horizontal="center" vertical="center" wrapText="1"/>
    </xf>
    <xf numFmtId="49" fontId="6" fillId="13" borderId="17" xfId="0" applyNumberFormat="1" applyFont="1" applyFill="1" applyBorder="1" applyAlignment="1">
      <alignment horizontal="center" vertical="center" wrapText="1"/>
    </xf>
    <xf numFmtId="49" fontId="6" fillId="13" borderId="18" xfId="0" applyNumberFormat="1" applyFont="1" applyFill="1" applyBorder="1" applyAlignment="1">
      <alignment horizontal="center" vertical="center" wrapText="1"/>
    </xf>
    <xf numFmtId="49" fontId="6" fillId="13" borderId="19" xfId="0" applyNumberFormat="1" applyFont="1" applyFill="1" applyBorder="1" applyAlignment="1">
      <alignment horizontal="center" vertical="center" wrapText="1"/>
    </xf>
    <xf numFmtId="49" fontId="6" fillId="13" borderId="20" xfId="0" applyNumberFormat="1" applyFont="1" applyFill="1" applyBorder="1" applyAlignment="1">
      <alignment horizontal="center" vertical="center" wrapText="1"/>
    </xf>
    <xf numFmtId="49" fontId="6" fillId="13" borderId="21" xfId="0" applyNumberFormat="1" applyFont="1" applyFill="1" applyBorder="1" applyAlignment="1">
      <alignment horizontal="center" vertical="center" wrapText="1"/>
    </xf>
    <xf numFmtId="49" fontId="14" fillId="33" borderId="18" xfId="0" applyNumberFormat="1" applyFont="1" applyFill="1" applyBorder="1" applyAlignment="1">
      <alignment horizontal="center" vertical="center"/>
    </xf>
    <xf numFmtId="49" fontId="14" fillId="33" borderId="21" xfId="0" applyNumberFormat="1" applyFont="1" applyFill="1" applyBorder="1" applyAlignment="1">
      <alignment horizontal="center" vertical="center"/>
    </xf>
    <xf numFmtId="49" fontId="14" fillId="13" borderId="16" xfId="0" applyNumberFormat="1" applyFont="1" applyFill="1" applyBorder="1" applyAlignment="1">
      <alignment horizontal="center" vertical="center" wrapText="1"/>
    </xf>
    <xf numFmtId="49" fontId="14" fillId="13" borderId="17" xfId="0" applyNumberFormat="1" applyFont="1" applyFill="1" applyBorder="1" applyAlignment="1">
      <alignment horizontal="center" vertical="center" wrapText="1"/>
    </xf>
    <xf numFmtId="49" fontId="14" fillId="13" borderId="18" xfId="0" applyNumberFormat="1" applyFont="1" applyFill="1" applyBorder="1" applyAlignment="1">
      <alignment horizontal="center" vertical="center" wrapText="1"/>
    </xf>
    <xf numFmtId="49" fontId="14" fillId="13" borderId="19" xfId="0" applyNumberFormat="1" applyFont="1" applyFill="1" applyBorder="1" applyAlignment="1">
      <alignment horizontal="center" vertical="center" wrapText="1"/>
    </xf>
    <xf numFmtId="49" fontId="14" fillId="13" borderId="20" xfId="0" applyNumberFormat="1" applyFont="1" applyFill="1" applyBorder="1" applyAlignment="1">
      <alignment horizontal="center" vertical="center" wrapText="1"/>
    </xf>
    <xf numFmtId="49" fontId="14" fillId="13" borderId="21" xfId="0" applyNumberFormat="1" applyFont="1" applyFill="1" applyBorder="1" applyAlignment="1">
      <alignment horizontal="center" vertical="center" wrapText="1"/>
    </xf>
    <xf numFmtId="49" fontId="14" fillId="9" borderId="16" xfId="0" applyNumberFormat="1" applyFont="1" applyFill="1" applyBorder="1" applyAlignment="1">
      <alignment horizontal="center" vertical="center" wrapText="1"/>
    </xf>
    <xf numFmtId="49" fontId="14" fillId="9" borderId="17" xfId="0" applyNumberFormat="1" applyFont="1" applyFill="1" applyBorder="1" applyAlignment="1">
      <alignment horizontal="center" vertical="center" wrapText="1"/>
    </xf>
    <xf numFmtId="49" fontId="14" fillId="9" borderId="18" xfId="0" applyNumberFormat="1" applyFont="1" applyFill="1" applyBorder="1" applyAlignment="1">
      <alignment horizontal="center" vertical="center" wrapText="1"/>
    </xf>
    <xf numFmtId="49" fontId="14" fillId="9" borderId="19" xfId="0" applyNumberFormat="1" applyFont="1" applyFill="1" applyBorder="1" applyAlignment="1">
      <alignment horizontal="center" vertical="center" wrapText="1"/>
    </xf>
    <xf numFmtId="49" fontId="14" fillId="9" borderId="20" xfId="0" applyNumberFormat="1" applyFont="1" applyFill="1" applyBorder="1" applyAlignment="1">
      <alignment horizontal="center" vertical="center" wrapText="1"/>
    </xf>
    <xf numFmtId="49" fontId="14" fillId="9" borderId="21" xfId="0" applyNumberFormat="1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49" fontId="6" fillId="37" borderId="16" xfId="0" applyNumberFormat="1" applyFont="1" applyFill="1" applyBorder="1" applyAlignment="1">
      <alignment horizontal="center" vertical="center"/>
    </xf>
    <xf numFmtId="49" fontId="6" fillId="37" borderId="17" xfId="0" applyNumberFormat="1" applyFont="1" applyFill="1" applyBorder="1" applyAlignment="1">
      <alignment horizontal="center" vertical="center"/>
    </xf>
    <xf numFmtId="49" fontId="6" fillId="37" borderId="18" xfId="0" applyNumberFormat="1" applyFont="1" applyFill="1" applyBorder="1" applyAlignment="1">
      <alignment horizontal="center" vertical="center"/>
    </xf>
    <xf numFmtId="49" fontId="6" fillId="37" borderId="19" xfId="0" applyNumberFormat="1" applyFont="1" applyFill="1" applyBorder="1" applyAlignment="1">
      <alignment horizontal="center" vertical="center"/>
    </xf>
    <xf numFmtId="49" fontId="6" fillId="37" borderId="20" xfId="0" applyNumberFormat="1" applyFont="1" applyFill="1" applyBorder="1" applyAlignment="1">
      <alignment horizontal="center" vertical="center"/>
    </xf>
    <xf numFmtId="49" fontId="6" fillId="37" borderId="21" xfId="0" applyNumberFormat="1" applyFont="1" applyFill="1" applyBorder="1" applyAlignment="1">
      <alignment horizontal="center" vertical="center"/>
    </xf>
    <xf numFmtId="49" fontId="3" fillId="38" borderId="16" xfId="0" applyNumberFormat="1" applyFont="1" applyFill="1" applyBorder="1" applyAlignment="1">
      <alignment horizontal="center" vertical="center"/>
    </xf>
    <xf numFmtId="49" fontId="3" fillId="38" borderId="17" xfId="0" applyNumberFormat="1" applyFont="1" applyFill="1" applyBorder="1" applyAlignment="1">
      <alignment horizontal="center" vertical="center"/>
    </xf>
    <xf numFmtId="49" fontId="3" fillId="38" borderId="22" xfId="0" applyNumberFormat="1" applyFont="1" applyFill="1" applyBorder="1" applyAlignment="1">
      <alignment horizontal="center" vertical="center"/>
    </xf>
    <xf numFmtId="49" fontId="3" fillId="38" borderId="19" xfId="0" applyNumberFormat="1" applyFont="1" applyFill="1" applyBorder="1" applyAlignment="1">
      <alignment horizontal="center" vertical="center"/>
    </xf>
    <xf numFmtId="49" fontId="3" fillId="38" borderId="20" xfId="0" applyNumberFormat="1" applyFont="1" applyFill="1" applyBorder="1" applyAlignment="1">
      <alignment horizontal="center" vertical="center"/>
    </xf>
    <xf numFmtId="49" fontId="3" fillId="38" borderId="23" xfId="0" applyNumberFormat="1" applyFont="1" applyFill="1" applyBorder="1" applyAlignment="1">
      <alignment horizontal="center" vertical="center"/>
    </xf>
    <xf numFmtId="49" fontId="14" fillId="21" borderId="16" xfId="0" applyNumberFormat="1" applyFont="1" applyFill="1" applyBorder="1" applyAlignment="1">
      <alignment horizontal="center" vertical="center" wrapText="1"/>
    </xf>
    <xf numFmtId="49" fontId="14" fillId="21" borderId="17" xfId="0" applyNumberFormat="1" applyFont="1" applyFill="1" applyBorder="1" applyAlignment="1">
      <alignment horizontal="center" vertical="center" wrapText="1"/>
    </xf>
    <xf numFmtId="49" fontId="14" fillId="21" borderId="18" xfId="0" applyNumberFormat="1" applyFont="1" applyFill="1" applyBorder="1" applyAlignment="1">
      <alignment horizontal="center" vertical="center" wrapText="1"/>
    </xf>
    <xf numFmtId="49" fontId="14" fillId="21" borderId="19" xfId="0" applyNumberFormat="1" applyFont="1" applyFill="1" applyBorder="1" applyAlignment="1">
      <alignment horizontal="center" vertical="center" wrapText="1"/>
    </xf>
    <xf numFmtId="49" fontId="14" fillId="21" borderId="20" xfId="0" applyNumberFormat="1" applyFont="1" applyFill="1" applyBorder="1" applyAlignment="1">
      <alignment horizontal="center" vertical="center" wrapText="1"/>
    </xf>
    <xf numFmtId="49" fontId="14" fillId="21" borderId="21" xfId="0" applyNumberFormat="1" applyFont="1" applyFill="1" applyBorder="1" applyAlignment="1">
      <alignment horizontal="center" vertical="center" wrapText="1"/>
    </xf>
    <xf numFmtId="49" fontId="16" fillId="13" borderId="16" xfId="0" applyNumberFormat="1" applyFont="1" applyFill="1" applyBorder="1" applyAlignment="1">
      <alignment horizontal="center" vertical="center" wrapText="1"/>
    </xf>
    <xf numFmtId="49" fontId="16" fillId="13" borderId="17" xfId="0" applyNumberFormat="1" applyFont="1" applyFill="1" applyBorder="1" applyAlignment="1">
      <alignment horizontal="center" vertical="center" wrapText="1"/>
    </xf>
    <xf numFmtId="49" fontId="16" fillId="13" borderId="18" xfId="0" applyNumberFormat="1" applyFont="1" applyFill="1" applyBorder="1" applyAlignment="1">
      <alignment horizontal="center" vertical="center" wrapText="1"/>
    </xf>
    <xf numFmtId="49" fontId="16" fillId="13" borderId="19" xfId="0" applyNumberFormat="1" applyFont="1" applyFill="1" applyBorder="1" applyAlignment="1">
      <alignment horizontal="center" vertical="center" wrapText="1"/>
    </xf>
    <xf numFmtId="49" fontId="16" fillId="13" borderId="20" xfId="0" applyNumberFormat="1" applyFont="1" applyFill="1" applyBorder="1" applyAlignment="1">
      <alignment horizontal="center" vertical="center" wrapText="1"/>
    </xf>
    <xf numFmtId="49" fontId="16" fillId="13" borderId="21" xfId="0" applyNumberFormat="1" applyFont="1" applyFill="1" applyBorder="1" applyAlignment="1">
      <alignment horizontal="center" vertical="center" wrapText="1"/>
    </xf>
    <xf numFmtId="16" fontId="3" fillId="0" borderId="1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3" borderId="20" xfId="0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center" vertical="center"/>
    </xf>
    <xf numFmtId="49" fontId="6" fillId="18" borderId="18" xfId="0" applyNumberFormat="1" applyFont="1" applyFill="1" applyBorder="1" applyAlignment="1">
      <alignment horizontal="center" vertical="center"/>
    </xf>
    <xf numFmtId="49" fontId="6" fillId="18" borderId="21" xfId="0" applyNumberFormat="1" applyFont="1" applyFill="1" applyBorder="1" applyAlignment="1">
      <alignment horizontal="center" vertical="center"/>
    </xf>
    <xf numFmtId="0" fontId="3" fillId="38" borderId="16" xfId="0" applyFont="1" applyFill="1" applyBorder="1" applyAlignment="1">
      <alignment horizontal="center" vertical="center"/>
    </xf>
    <xf numFmtId="0" fontId="3" fillId="38" borderId="17" xfId="0" applyFont="1" applyFill="1" applyBorder="1" applyAlignment="1">
      <alignment horizontal="center" vertical="center"/>
    </xf>
    <xf numFmtId="0" fontId="3" fillId="38" borderId="18" xfId="0" applyFont="1" applyFill="1" applyBorder="1" applyAlignment="1">
      <alignment horizontal="center" vertical="center"/>
    </xf>
    <xf numFmtId="0" fontId="3" fillId="38" borderId="19" xfId="0" applyFont="1" applyFill="1" applyBorder="1" applyAlignment="1">
      <alignment horizontal="center" vertical="center"/>
    </xf>
    <xf numFmtId="0" fontId="3" fillId="38" borderId="20" xfId="0" applyFont="1" applyFill="1" applyBorder="1" applyAlignment="1">
      <alignment horizontal="center" vertical="center"/>
    </xf>
    <xf numFmtId="0" fontId="3" fillId="38" borderId="21" xfId="0" applyFont="1" applyFill="1" applyBorder="1" applyAlignment="1">
      <alignment horizontal="center" vertical="center"/>
    </xf>
    <xf numFmtId="49" fontId="6" fillId="9" borderId="16" xfId="0" applyNumberFormat="1" applyFont="1" applyFill="1" applyBorder="1" applyAlignment="1">
      <alignment horizontal="center" vertical="center"/>
    </xf>
    <xf numFmtId="49" fontId="6" fillId="9" borderId="17" xfId="0" applyNumberFormat="1" applyFont="1" applyFill="1" applyBorder="1" applyAlignment="1">
      <alignment horizontal="center" vertical="center"/>
    </xf>
    <xf numFmtId="49" fontId="6" fillId="9" borderId="18" xfId="0" applyNumberFormat="1" applyFont="1" applyFill="1" applyBorder="1" applyAlignment="1">
      <alignment horizontal="center" vertical="center"/>
    </xf>
    <xf numFmtId="49" fontId="6" fillId="9" borderId="19" xfId="0" applyNumberFormat="1" applyFont="1" applyFill="1" applyBorder="1" applyAlignment="1">
      <alignment horizontal="center" vertical="center"/>
    </xf>
    <xf numFmtId="49" fontId="6" fillId="9" borderId="20" xfId="0" applyNumberFormat="1" applyFont="1" applyFill="1" applyBorder="1" applyAlignment="1">
      <alignment horizontal="center" vertical="center"/>
    </xf>
    <xf numFmtId="49" fontId="6" fillId="9" borderId="21" xfId="0" applyNumberFormat="1" applyFont="1" applyFill="1" applyBorder="1" applyAlignment="1">
      <alignment horizontal="center" vertical="center"/>
    </xf>
    <xf numFmtId="0" fontId="3" fillId="13" borderId="16" xfId="0" applyFont="1" applyFill="1" applyBorder="1" applyAlignment="1">
      <alignment horizontal="center" vertical="center"/>
    </xf>
    <xf numFmtId="0" fontId="3" fillId="13" borderId="17" xfId="0" applyFont="1" applyFill="1" applyBorder="1" applyAlignment="1">
      <alignment horizontal="center" vertical="center"/>
    </xf>
    <xf numFmtId="0" fontId="3" fillId="13" borderId="18" xfId="0" applyFont="1" applyFill="1" applyBorder="1" applyAlignment="1">
      <alignment horizontal="center" vertical="center"/>
    </xf>
    <xf numFmtId="0" fontId="3" fillId="13" borderId="19" xfId="0" applyFont="1" applyFill="1" applyBorder="1" applyAlignment="1">
      <alignment horizontal="center" vertical="center"/>
    </xf>
    <xf numFmtId="0" fontId="3" fillId="13" borderId="20" xfId="0" applyFont="1" applyFill="1" applyBorder="1" applyAlignment="1">
      <alignment horizontal="center" vertical="center"/>
    </xf>
    <xf numFmtId="0" fontId="3" fillId="13" borderId="21" xfId="0" applyFont="1" applyFill="1" applyBorder="1" applyAlignment="1">
      <alignment horizontal="center" vertical="center"/>
    </xf>
    <xf numFmtId="0" fontId="14" fillId="33" borderId="16" xfId="0" applyFont="1" applyFill="1" applyBorder="1" applyAlignment="1">
      <alignment horizontal="center" vertical="center"/>
    </xf>
    <xf numFmtId="0" fontId="14" fillId="33" borderId="17" xfId="0" applyFont="1" applyFill="1" applyBorder="1" applyAlignment="1">
      <alignment horizontal="center" vertical="center"/>
    </xf>
    <xf numFmtId="0" fontId="14" fillId="33" borderId="18" xfId="0" applyFont="1" applyFill="1" applyBorder="1" applyAlignment="1">
      <alignment horizontal="center" vertical="center"/>
    </xf>
    <xf numFmtId="0" fontId="14" fillId="33" borderId="19" xfId="0" applyFont="1" applyFill="1" applyBorder="1" applyAlignment="1">
      <alignment horizontal="center" vertical="center"/>
    </xf>
    <xf numFmtId="0" fontId="14" fillId="33" borderId="20" xfId="0" applyFont="1" applyFill="1" applyBorder="1" applyAlignment="1">
      <alignment horizontal="center" vertical="center"/>
    </xf>
    <xf numFmtId="0" fontId="14" fillId="33" borderId="21" xfId="0" applyFont="1" applyFill="1" applyBorder="1" applyAlignment="1">
      <alignment horizontal="center" vertical="center"/>
    </xf>
    <xf numFmtId="49" fontId="6" fillId="22" borderId="22" xfId="0" applyNumberFormat="1" applyFont="1" applyFill="1" applyBorder="1" applyAlignment="1">
      <alignment horizontal="center" vertical="center" wrapText="1"/>
    </xf>
    <xf numFmtId="49" fontId="6" fillId="22" borderId="23" xfId="0" applyNumberFormat="1" applyFont="1" applyFill="1" applyBorder="1" applyAlignment="1">
      <alignment horizontal="center" vertical="center" wrapText="1"/>
    </xf>
    <xf numFmtId="49" fontId="3" fillId="16" borderId="16" xfId="0" applyNumberFormat="1" applyFont="1" applyFill="1" applyBorder="1" applyAlignment="1">
      <alignment horizontal="center" vertical="center" wrapText="1"/>
    </xf>
    <xf numFmtId="49" fontId="3" fillId="16" borderId="17" xfId="0" applyNumberFormat="1" applyFont="1" applyFill="1" applyBorder="1" applyAlignment="1">
      <alignment horizontal="center" vertical="center" wrapText="1"/>
    </xf>
    <xf numFmtId="49" fontId="3" fillId="16" borderId="18" xfId="0" applyNumberFormat="1" applyFont="1" applyFill="1" applyBorder="1" applyAlignment="1">
      <alignment horizontal="center" vertical="center" wrapText="1"/>
    </xf>
    <xf numFmtId="49" fontId="3" fillId="16" borderId="19" xfId="0" applyNumberFormat="1" applyFont="1" applyFill="1" applyBorder="1" applyAlignment="1">
      <alignment horizontal="center" vertical="center" wrapText="1"/>
    </xf>
    <xf numFmtId="49" fontId="3" fillId="16" borderId="20" xfId="0" applyNumberFormat="1" applyFont="1" applyFill="1" applyBorder="1" applyAlignment="1">
      <alignment horizontal="center" vertical="center" wrapText="1"/>
    </xf>
    <xf numFmtId="49" fontId="3" fillId="16" borderId="21" xfId="0" applyNumberFormat="1" applyFont="1" applyFill="1" applyBorder="1" applyAlignment="1">
      <alignment horizontal="center" vertical="center" wrapText="1"/>
    </xf>
    <xf numFmtId="49" fontId="3" fillId="43" borderId="17" xfId="0" applyNumberFormat="1" applyFont="1" applyFill="1" applyBorder="1" applyAlignment="1">
      <alignment horizontal="center" vertical="center"/>
    </xf>
    <xf numFmtId="49" fontId="3" fillId="43" borderId="22" xfId="0" applyNumberFormat="1" applyFont="1" applyFill="1" applyBorder="1" applyAlignment="1">
      <alignment horizontal="center" vertical="center"/>
    </xf>
    <xf numFmtId="49" fontId="3" fillId="43" borderId="20" xfId="0" applyNumberFormat="1" applyFont="1" applyFill="1" applyBorder="1" applyAlignment="1">
      <alignment horizontal="center" vertical="center"/>
    </xf>
    <xf numFmtId="49" fontId="3" fillId="43" borderId="23" xfId="0" applyNumberFormat="1" applyFont="1" applyFill="1" applyBorder="1" applyAlignment="1">
      <alignment horizontal="center" vertical="center"/>
    </xf>
    <xf numFmtId="0" fontId="3" fillId="3" borderId="22" xfId="0" applyFont="1" applyFill="1" applyBorder="1" applyAlignment="1">
      <alignment horizontal="center" vertical="center"/>
    </xf>
    <xf numFmtId="0" fontId="3" fillId="3" borderId="23" xfId="0" applyFont="1" applyFill="1" applyBorder="1" applyAlignment="1">
      <alignment horizontal="center" vertical="center"/>
    </xf>
    <xf numFmtId="0" fontId="3" fillId="15" borderId="16" xfId="0" applyFont="1" applyFill="1" applyBorder="1" applyAlignment="1">
      <alignment horizontal="center" vertical="center"/>
    </xf>
    <xf numFmtId="0" fontId="3" fillId="15" borderId="17" xfId="0" applyFont="1" applyFill="1" applyBorder="1" applyAlignment="1">
      <alignment horizontal="center" vertical="center"/>
    </xf>
    <xf numFmtId="0" fontId="3" fillId="15" borderId="18" xfId="0" applyFont="1" applyFill="1" applyBorder="1" applyAlignment="1">
      <alignment horizontal="center" vertical="center"/>
    </xf>
    <xf numFmtId="0" fontId="3" fillId="15" borderId="19" xfId="0" applyFont="1" applyFill="1" applyBorder="1" applyAlignment="1">
      <alignment horizontal="center" vertical="center"/>
    </xf>
    <xf numFmtId="0" fontId="3" fillId="15" borderId="20" xfId="0" applyFont="1" applyFill="1" applyBorder="1" applyAlignment="1">
      <alignment horizontal="center" vertical="center"/>
    </xf>
    <xf numFmtId="0" fontId="3" fillId="15" borderId="21" xfId="0" applyFont="1" applyFill="1" applyBorder="1" applyAlignment="1">
      <alignment horizontal="center" vertical="center"/>
    </xf>
    <xf numFmtId="49" fontId="3" fillId="4" borderId="16" xfId="0" applyNumberFormat="1" applyFont="1" applyFill="1" applyBorder="1" applyAlignment="1">
      <alignment horizontal="center" vertical="center"/>
    </xf>
    <xf numFmtId="49" fontId="3" fillId="4" borderId="17" xfId="0" applyNumberFormat="1" applyFont="1" applyFill="1" applyBorder="1" applyAlignment="1">
      <alignment horizontal="center" vertical="center"/>
    </xf>
    <xf numFmtId="49" fontId="3" fillId="4" borderId="18" xfId="0" applyNumberFormat="1" applyFont="1" applyFill="1" applyBorder="1" applyAlignment="1">
      <alignment horizontal="center" vertical="center"/>
    </xf>
    <xf numFmtId="49" fontId="3" fillId="4" borderId="19" xfId="0" applyNumberFormat="1" applyFont="1" applyFill="1" applyBorder="1" applyAlignment="1">
      <alignment horizontal="center" vertical="center"/>
    </xf>
    <xf numFmtId="49" fontId="3" fillId="4" borderId="20" xfId="0" applyNumberFormat="1" applyFont="1" applyFill="1" applyBorder="1" applyAlignment="1">
      <alignment horizontal="center" vertical="center"/>
    </xf>
    <xf numFmtId="49" fontId="3" fillId="4" borderId="21" xfId="0" applyNumberFormat="1" applyFont="1" applyFill="1" applyBorder="1" applyAlignment="1">
      <alignment horizontal="center" vertical="center"/>
    </xf>
    <xf numFmtId="49" fontId="3" fillId="25" borderId="16" xfId="0" applyNumberFormat="1" applyFont="1" applyFill="1" applyBorder="1" applyAlignment="1">
      <alignment horizontal="center" vertical="center"/>
    </xf>
    <xf numFmtId="49" fontId="3" fillId="25" borderId="17" xfId="0" applyNumberFormat="1" applyFont="1" applyFill="1" applyBorder="1" applyAlignment="1">
      <alignment horizontal="center" vertical="center"/>
    </xf>
    <xf numFmtId="49" fontId="3" fillId="25" borderId="18" xfId="0" applyNumberFormat="1" applyFont="1" applyFill="1" applyBorder="1" applyAlignment="1">
      <alignment horizontal="center" vertical="center"/>
    </xf>
    <xf numFmtId="49" fontId="3" fillId="25" borderId="19" xfId="0" applyNumberFormat="1" applyFont="1" applyFill="1" applyBorder="1" applyAlignment="1">
      <alignment horizontal="center" vertical="center"/>
    </xf>
    <xf numFmtId="49" fontId="3" fillId="25" borderId="20" xfId="0" applyNumberFormat="1" applyFont="1" applyFill="1" applyBorder="1" applyAlignment="1">
      <alignment horizontal="center" vertical="center"/>
    </xf>
    <xf numFmtId="49" fontId="3" fillId="25" borderId="21" xfId="0" applyNumberFormat="1" applyFont="1" applyFill="1" applyBorder="1" applyAlignment="1">
      <alignment horizontal="center" vertical="center"/>
    </xf>
    <xf numFmtId="49" fontId="6" fillId="16" borderId="16" xfId="0" applyNumberFormat="1" applyFont="1" applyFill="1" applyBorder="1" applyAlignment="1">
      <alignment horizontal="center" vertical="center"/>
    </xf>
    <xf numFmtId="49" fontId="6" fillId="16" borderId="17" xfId="0" applyNumberFormat="1" applyFont="1" applyFill="1" applyBorder="1" applyAlignment="1">
      <alignment horizontal="center" vertical="center"/>
    </xf>
    <xf numFmtId="49" fontId="6" fillId="16" borderId="18" xfId="0" applyNumberFormat="1" applyFont="1" applyFill="1" applyBorder="1" applyAlignment="1">
      <alignment horizontal="center" vertical="center"/>
    </xf>
    <xf numFmtId="49" fontId="6" fillId="16" borderId="19" xfId="0" applyNumberFormat="1" applyFont="1" applyFill="1" applyBorder="1" applyAlignment="1">
      <alignment horizontal="center" vertical="center"/>
    </xf>
    <xf numFmtId="49" fontId="6" fillId="16" borderId="20" xfId="0" applyNumberFormat="1" applyFont="1" applyFill="1" applyBorder="1" applyAlignment="1">
      <alignment horizontal="center" vertical="center"/>
    </xf>
    <xf numFmtId="49" fontId="6" fillId="16" borderId="21" xfId="0" applyNumberFormat="1" applyFont="1" applyFill="1" applyBorder="1" applyAlignment="1">
      <alignment horizontal="center" vertical="center"/>
    </xf>
    <xf numFmtId="49" fontId="3" fillId="43" borderId="16" xfId="0" applyNumberFormat="1" applyFont="1" applyFill="1" applyBorder="1" applyAlignment="1">
      <alignment horizontal="center" vertical="center"/>
    </xf>
    <xf numFmtId="49" fontId="3" fillId="43" borderId="18" xfId="0" applyNumberFormat="1" applyFont="1" applyFill="1" applyBorder="1" applyAlignment="1">
      <alignment horizontal="center" vertical="center"/>
    </xf>
    <xf numFmtId="49" fontId="3" fillId="43" borderId="19" xfId="0" applyNumberFormat="1" applyFont="1" applyFill="1" applyBorder="1" applyAlignment="1">
      <alignment horizontal="center" vertical="center"/>
    </xf>
    <xf numFmtId="49" fontId="3" fillId="43" borderId="21" xfId="0" applyNumberFormat="1" applyFont="1" applyFill="1" applyBorder="1" applyAlignment="1">
      <alignment horizontal="center" vertical="center"/>
    </xf>
    <xf numFmtId="49" fontId="3" fillId="38" borderId="18" xfId="0" applyNumberFormat="1" applyFont="1" applyFill="1" applyBorder="1" applyAlignment="1">
      <alignment horizontal="center" vertical="center"/>
    </xf>
    <xf numFmtId="49" fontId="3" fillId="38" borderId="21" xfId="0" applyNumberFormat="1" applyFont="1" applyFill="1" applyBorder="1" applyAlignment="1">
      <alignment horizontal="center" vertical="center"/>
    </xf>
    <xf numFmtId="0" fontId="3" fillId="10" borderId="16" xfId="0" applyFont="1" applyFill="1" applyBorder="1" applyAlignment="1">
      <alignment horizontal="center" vertical="center"/>
    </xf>
    <xf numFmtId="0" fontId="3" fillId="10" borderId="17" xfId="0" applyFont="1" applyFill="1" applyBorder="1" applyAlignment="1">
      <alignment horizontal="center" vertical="center"/>
    </xf>
    <xf numFmtId="0" fontId="3" fillId="10" borderId="18" xfId="0" applyFont="1" applyFill="1" applyBorder="1" applyAlignment="1">
      <alignment horizontal="center" vertical="center"/>
    </xf>
    <xf numFmtId="0" fontId="3" fillId="10" borderId="19" xfId="0" applyFont="1" applyFill="1" applyBorder="1" applyAlignment="1">
      <alignment horizontal="center" vertical="center"/>
    </xf>
    <xf numFmtId="0" fontId="3" fillId="10" borderId="20" xfId="0" applyFont="1" applyFill="1" applyBorder="1" applyAlignment="1">
      <alignment horizontal="center" vertical="center"/>
    </xf>
    <xf numFmtId="0" fontId="3" fillId="10" borderId="21" xfId="0" applyFont="1" applyFill="1" applyBorder="1" applyAlignment="1">
      <alignment horizontal="center" vertical="center"/>
    </xf>
    <xf numFmtId="49" fontId="14" fillId="34" borderId="16" xfId="0" applyNumberFormat="1" applyFont="1" applyFill="1" applyBorder="1" applyAlignment="1">
      <alignment horizontal="center" vertical="center"/>
    </xf>
    <xf numFmtId="49" fontId="14" fillId="34" borderId="17" xfId="0" applyNumberFormat="1" applyFont="1" applyFill="1" applyBorder="1" applyAlignment="1">
      <alignment horizontal="center" vertical="center"/>
    </xf>
    <xf numFmtId="49" fontId="14" fillId="34" borderId="18" xfId="0" applyNumberFormat="1" applyFont="1" applyFill="1" applyBorder="1" applyAlignment="1">
      <alignment horizontal="center" vertical="center"/>
    </xf>
    <xf numFmtId="49" fontId="14" fillId="34" borderId="19" xfId="0" applyNumberFormat="1" applyFont="1" applyFill="1" applyBorder="1" applyAlignment="1">
      <alignment horizontal="center" vertical="center"/>
    </xf>
    <xf numFmtId="49" fontId="14" fillId="34" borderId="20" xfId="0" applyNumberFormat="1" applyFont="1" applyFill="1" applyBorder="1" applyAlignment="1">
      <alignment horizontal="center" vertical="center"/>
    </xf>
    <xf numFmtId="49" fontId="14" fillId="34" borderId="21" xfId="0" applyNumberFormat="1" applyFont="1" applyFill="1" applyBorder="1" applyAlignment="1">
      <alignment horizontal="center" vertical="center"/>
    </xf>
    <xf numFmtId="49" fontId="13" fillId="33" borderId="16" xfId="0" applyNumberFormat="1" applyFont="1" applyFill="1" applyBorder="1" applyAlignment="1">
      <alignment horizontal="center" vertical="center"/>
    </xf>
    <xf numFmtId="49" fontId="13" fillId="33" borderId="17" xfId="0" applyNumberFormat="1" applyFont="1" applyFill="1" applyBorder="1" applyAlignment="1">
      <alignment horizontal="center" vertical="center"/>
    </xf>
    <xf numFmtId="49" fontId="13" fillId="33" borderId="18" xfId="0" applyNumberFormat="1" applyFont="1" applyFill="1" applyBorder="1" applyAlignment="1">
      <alignment horizontal="center" vertical="center"/>
    </xf>
    <xf numFmtId="49" fontId="13" fillId="33" borderId="19" xfId="0" applyNumberFormat="1" applyFont="1" applyFill="1" applyBorder="1" applyAlignment="1">
      <alignment horizontal="center" vertical="center"/>
    </xf>
    <xf numFmtId="49" fontId="13" fillId="33" borderId="20" xfId="0" applyNumberFormat="1" applyFont="1" applyFill="1" applyBorder="1" applyAlignment="1">
      <alignment horizontal="center" vertical="center"/>
    </xf>
    <xf numFmtId="49" fontId="13" fillId="33" borderId="21" xfId="0" applyNumberFormat="1" applyFont="1" applyFill="1" applyBorder="1" applyAlignment="1">
      <alignment horizontal="center" vertical="center"/>
    </xf>
    <xf numFmtId="49" fontId="6" fillId="11" borderId="16" xfId="0" applyNumberFormat="1" applyFont="1" applyFill="1" applyBorder="1" applyAlignment="1">
      <alignment horizontal="center" vertical="center"/>
    </xf>
    <xf numFmtId="49" fontId="6" fillId="11" borderId="17" xfId="0" applyNumberFormat="1" applyFont="1" applyFill="1" applyBorder="1" applyAlignment="1">
      <alignment horizontal="center" vertical="center"/>
    </xf>
    <xf numFmtId="49" fontId="6" fillId="11" borderId="19" xfId="0" applyNumberFormat="1" applyFont="1" applyFill="1" applyBorder="1" applyAlignment="1">
      <alignment horizontal="center" vertical="center"/>
    </xf>
    <xf numFmtId="49" fontId="6" fillId="11" borderId="20" xfId="0" applyNumberFormat="1" applyFont="1" applyFill="1" applyBorder="1" applyAlignment="1">
      <alignment horizontal="center" vertical="center"/>
    </xf>
    <xf numFmtId="49" fontId="13" fillId="33" borderId="36" xfId="0" applyNumberFormat="1" applyFont="1" applyFill="1" applyBorder="1" applyAlignment="1">
      <alignment horizontal="center" vertical="center" wrapText="1"/>
    </xf>
    <xf numFmtId="49" fontId="13" fillId="33" borderId="17" xfId="0" applyNumberFormat="1" applyFont="1" applyFill="1" applyBorder="1" applyAlignment="1">
      <alignment horizontal="center" vertical="center" wrapText="1"/>
    </xf>
    <xf numFmtId="49" fontId="13" fillId="33" borderId="22" xfId="0" applyNumberFormat="1" applyFont="1" applyFill="1" applyBorder="1" applyAlignment="1">
      <alignment horizontal="center" vertical="center" wrapText="1"/>
    </xf>
    <xf numFmtId="49" fontId="13" fillId="33" borderId="37" xfId="0" applyNumberFormat="1" applyFont="1" applyFill="1" applyBorder="1" applyAlignment="1">
      <alignment horizontal="center" vertical="center" wrapText="1"/>
    </xf>
    <xf numFmtId="49" fontId="13" fillId="33" borderId="20" xfId="0" applyNumberFormat="1" applyFont="1" applyFill="1" applyBorder="1" applyAlignment="1">
      <alignment horizontal="center" vertical="center" wrapText="1"/>
    </xf>
    <xf numFmtId="49" fontId="13" fillId="33" borderId="23" xfId="0" applyNumberFormat="1" applyFont="1" applyFill="1" applyBorder="1" applyAlignment="1">
      <alignment horizontal="center" vertical="center" wrapText="1"/>
    </xf>
    <xf numFmtId="49" fontId="16" fillId="35" borderId="16" xfId="0" applyNumberFormat="1" applyFont="1" applyFill="1" applyBorder="1" applyAlignment="1">
      <alignment horizontal="center" vertical="center" wrapText="1"/>
    </xf>
    <xf numFmtId="49" fontId="16" fillId="35" borderId="17" xfId="0" applyNumberFormat="1" applyFont="1" applyFill="1" applyBorder="1" applyAlignment="1">
      <alignment horizontal="center" vertical="center" wrapText="1"/>
    </xf>
    <xf numFmtId="49" fontId="16" fillId="35" borderId="22" xfId="0" applyNumberFormat="1" applyFont="1" applyFill="1" applyBorder="1" applyAlignment="1">
      <alignment horizontal="center" vertical="center" wrapText="1"/>
    </xf>
    <xf numFmtId="49" fontId="16" fillId="35" borderId="19" xfId="0" applyNumberFormat="1" applyFont="1" applyFill="1" applyBorder="1" applyAlignment="1">
      <alignment horizontal="center" vertical="center" wrapText="1"/>
    </xf>
    <xf numFmtId="49" fontId="16" fillId="35" borderId="20" xfId="0" applyNumberFormat="1" applyFont="1" applyFill="1" applyBorder="1" applyAlignment="1">
      <alignment horizontal="center" vertical="center" wrapText="1"/>
    </xf>
    <xf numFmtId="49" fontId="16" fillId="35" borderId="23" xfId="0" applyNumberFormat="1" applyFont="1" applyFill="1" applyBorder="1" applyAlignment="1">
      <alignment horizontal="center" vertical="center" wrapText="1"/>
    </xf>
    <xf numFmtId="49" fontId="16" fillId="35" borderId="18" xfId="0" applyNumberFormat="1" applyFont="1" applyFill="1" applyBorder="1" applyAlignment="1">
      <alignment horizontal="center" vertical="center" wrapText="1"/>
    </xf>
    <xf numFmtId="49" fontId="16" fillId="35" borderId="21" xfId="0" applyNumberFormat="1" applyFont="1" applyFill="1" applyBorder="1" applyAlignment="1">
      <alignment horizontal="center" vertical="center" wrapText="1"/>
    </xf>
    <xf numFmtId="49" fontId="13" fillId="33" borderId="22" xfId="0" applyNumberFormat="1" applyFont="1" applyFill="1" applyBorder="1" applyAlignment="1">
      <alignment horizontal="center" vertical="center"/>
    </xf>
    <xf numFmtId="49" fontId="13" fillId="33" borderId="23" xfId="0" applyNumberFormat="1" applyFont="1" applyFill="1" applyBorder="1" applyAlignment="1">
      <alignment horizontal="center" vertical="center"/>
    </xf>
    <xf numFmtId="0" fontId="3" fillId="38" borderId="22" xfId="0" applyFont="1" applyFill="1" applyBorder="1" applyAlignment="1">
      <alignment horizontal="center" vertical="center"/>
    </xf>
    <xf numFmtId="0" fontId="3" fillId="38" borderId="23" xfId="0" applyFont="1" applyFill="1" applyBorder="1" applyAlignment="1">
      <alignment horizontal="center" vertical="center"/>
    </xf>
    <xf numFmtId="49" fontId="3" fillId="31" borderId="16" xfId="0" applyNumberFormat="1" applyFont="1" applyFill="1" applyBorder="1" applyAlignment="1">
      <alignment horizontal="center" vertical="center" wrapText="1"/>
    </xf>
    <xf numFmtId="49" fontId="3" fillId="31" borderId="17" xfId="0" applyNumberFormat="1" applyFont="1" applyFill="1" applyBorder="1" applyAlignment="1">
      <alignment horizontal="center" vertical="center" wrapText="1"/>
    </xf>
    <xf numFmtId="49" fontId="3" fillId="31" borderId="18" xfId="0" applyNumberFormat="1" applyFont="1" applyFill="1" applyBorder="1" applyAlignment="1">
      <alignment horizontal="center" vertical="center" wrapText="1"/>
    </xf>
    <xf numFmtId="49" fontId="3" fillId="31" borderId="19" xfId="0" applyNumberFormat="1" applyFont="1" applyFill="1" applyBorder="1" applyAlignment="1">
      <alignment horizontal="center" vertical="center" wrapText="1"/>
    </xf>
    <xf numFmtId="49" fontId="3" fillId="31" borderId="20" xfId="0" applyNumberFormat="1" applyFont="1" applyFill="1" applyBorder="1" applyAlignment="1">
      <alignment horizontal="center" vertical="center" wrapText="1"/>
    </xf>
    <xf numFmtId="49" fontId="3" fillId="31" borderId="21" xfId="0" applyNumberFormat="1" applyFont="1" applyFill="1" applyBorder="1" applyAlignment="1">
      <alignment horizontal="center" vertical="center" wrapText="1"/>
    </xf>
    <xf numFmtId="0" fontId="3" fillId="9" borderId="22" xfId="0" applyFont="1" applyFill="1" applyBorder="1" applyAlignment="1">
      <alignment horizontal="center" vertical="center"/>
    </xf>
    <xf numFmtId="0" fontId="3" fillId="9" borderId="23" xfId="0" applyFont="1" applyFill="1" applyBorder="1" applyAlignment="1">
      <alignment horizontal="center" vertical="center"/>
    </xf>
    <xf numFmtId="49" fontId="3" fillId="9" borderId="22" xfId="0" applyNumberFormat="1" applyFont="1" applyFill="1" applyBorder="1" applyAlignment="1">
      <alignment horizontal="center" vertical="center" wrapText="1"/>
    </xf>
    <xf numFmtId="49" fontId="3" fillId="9" borderId="23" xfId="0" applyNumberFormat="1" applyFont="1" applyFill="1" applyBorder="1" applyAlignment="1">
      <alignment horizontal="center" vertical="center" wrapText="1"/>
    </xf>
    <xf numFmtId="49" fontId="3" fillId="40" borderId="16" xfId="0" applyNumberFormat="1" applyFont="1" applyFill="1" applyBorder="1" applyAlignment="1">
      <alignment horizontal="center" vertical="center" wrapText="1"/>
    </xf>
    <xf numFmtId="49" fontId="3" fillId="40" borderId="17" xfId="0" applyNumberFormat="1" applyFont="1" applyFill="1" applyBorder="1" applyAlignment="1">
      <alignment horizontal="center" vertical="center" wrapText="1"/>
    </xf>
    <xf numFmtId="49" fontId="3" fillId="40" borderId="18" xfId="0" applyNumberFormat="1" applyFont="1" applyFill="1" applyBorder="1" applyAlignment="1">
      <alignment horizontal="center" vertical="center" wrapText="1"/>
    </xf>
    <xf numFmtId="49" fontId="3" fillId="40" borderId="19" xfId="0" applyNumberFormat="1" applyFont="1" applyFill="1" applyBorder="1" applyAlignment="1">
      <alignment horizontal="center" vertical="center" wrapText="1"/>
    </xf>
    <xf numFmtId="49" fontId="3" fillId="40" borderId="20" xfId="0" applyNumberFormat="1" applyFont="1" applyFill="1" applyBorder="1" applyAlignment="1">
      <alignment horizontal="center" vertical="center" wrapText="1"/>
    </xf>
    <xf numFmtId="49" fontId="3" fillId="40" borderId="21" xfId="0" applyNumberFormat="1" applyFont="1" applyFill="1" applyBorder="1" applyAlignment="1">
      <alignment horizontal="center" vertical="center" wrapText="1"/>
    </xf>
    <xf numFmtId="49" fontId="6" fillId="43" borderId="16" xfId="0" applyNumberFormat="1" applyFont="1" applyFill="1" applyBorder="1" applyAlignment="1">
      <alignment horizontal="center" vertical="center"/>
    </xf>
    <xf numFmtId="49" fontId="6" fillId="43" borderId="17" xfId="0" applyNumberFormat="1" applyFont="1" applyFill="1" applyBorder="1" applyAlignment="1">
      <alignment horizontal="center" vertical="center"/>
    </xf>
    <xf numFmtId="49" fontId="6" fillId="43" borderId="22" xfId="0" applyNumberFormat="1" applyFont="1" applyFill="1" applyBorder="1" applyAlignment="1">
      <alignment horizontal="center" vertical="center"/>
    </xf>
    <xf numFmtId="49" fontId="6" fillId="43" borderId="19" xfId="0" applyNumberFormat="1" applyFont="1" applyFill="1" applyBorder="1" applyAlignment="1">
      <alignment horizontal="center" vertical="center"/>
    </xf>
    <xf numFmtId="49" fontId="6" fillId="43" borderId="20" xfId="0" applyNumberFormat="1" applyFont="1" applyFill="1" applyBorder="1" applyAlignment="1">
      <alignment horizontal="center" vertical="center"/>
    </xf>
    <xf numFmtId="49" fontId="6" fillId="43" borderId="23" xfId="0" applyNumberFormat="1" applyFont="1" applyFill="1" applyBorder="1" applyAlignment="1">
      <alignment horizontal="center" vertical="center"/>
    </xf>
    <xf numFmtId="0" fontId="3" fillId="21" borderId="17" xfId="0" applyFont="1" applyFill="1" applyBorder="1" applyAlignment="1">
      <alignment horizontal="center" vertical="center"/>
    </xf>
    <xf numFmtId="0" fontId="3" fillId="21" borderId="22" xfId="0" applyFont="1" applyFill="1" applyBorder="1" applyAlignment="1">
      <alignment horizontal="center" vertical="center"/>
    </xf>
    <xf numFmtId="0" fontId="3" fillId="21" borderId="20" xfId="0" applyFont="1" applyFill="1" applyBorder="1" applyAlignment="1">
      <alignment horizontal="center" vertical="center"/>
    </xf>
    <xf numFmtId="0" fontId="3" fillId="21" borderId="23" xfId="0" applyFont="1" applyFill="1" applyBorder="1" applyAlignment="1">
      <alignment horizontal="center" vertical="center"/>
    </xf>
    <xf numFmtId="49" fontId="13" fillId="11" borderId="16" xfId="0" applyNumberFormat="1" applyFont="1" applyFill="1" applyBorder="1" applyAlignment="1">
      <alignment horizontal="center" vertical="center" wrapText="1"/>
    </xf>
    <xf numFmtId="49" fontId="13" fillId="11" borderId="17" xfId="0" applyNumberFormat="1" applyFont="1" applyFill="1" applyBorder="1" applyAlignment="1">
      <alignment horizontal="center" vertical="center" wrapText="1"/>
    </xf>
    <xf numFmtId="49" fontId="13" fillId="11" borderId="18" xfId="0" applyNumberFormat="1" applyFont="1" applyFill="1" applyBorder="1" applyAlignment="1">
      <alignment horizontal="center" vertical="center" wrapText="1"/>
    </xf>
    <xf numFmtId="49" fontId="13" fillId="11" borderId="19" xfId="0" applyNumberFormat="1" applyFont="1" applyFill="1" applyBorder="1" applyAlignment="1">
      <alignment horizontal="center" vertical="center" wrapText="1"/>
    </xf>
    <xf numFmtId="49" fontId="13" fillId="11" borderId="20" xfId="0" applyNumberFormat="1" applyFont="1" applyFill="1" applyBorder="1" applyAlignment="1">
      <alignment horizontal="center" vertical="center" wrapText="1"/>
    </xf>
    <xf numFmtId="49" fontId="13" fillId="11" borderId="21" xfId="0" applyNumberFormat="1" applyFont="1" applyFill="1" applyBorder="1" applyAlignment="1">
      <alignment horizontal="center" vertical="center" wrapText="1"/>
    </xf>
    <xf numFmtId="49" fontId="7" fillId="2" borderId="16" xfId="0" applyNumberFormat="1" applyFont="1" applyFill="1" applyBorder="1" applyAlignment="1">
      <alignment horizontal="center" vertical="center"/>
    </xf>
    <xf numFmtId="49" fontId="7" fillId="2" borderId="17" xfId="0" applyNumberFormat="1" applyFont="1" applyFill="1" applyBorder="1" applyAlignment="1">
      <alignment horizontal="center" vertical="center"/>
    </xf>
    <xf numFmtId="49" fontId="7" fillId="2" borderId="22" xfId="0" applyNumberFormat="1" applyFont="1" applyFill="1" applyBorder="1" applyAlignment="1">
      <alignment horizontal="center" vertical="center"/>
    </xf>
    <xf numFmtId="49" fontId="7" fillId="2" borderId="19" xfId="0" applyNumberFormat="1" applyFont="1" applyFill="1" applyBorder="1" applyAlignment="1">
      <alignment horizontal="center" vertical="center"/>
    </xf>
    <xf numFmtId="49" fontId="7" fillId="2" borderId="20" xfId="0" applyNumberFormat="1" applyFont="1" applyFill="1" applyBorder="1" applyAlignment="1">
      <alignment horizontal="center" vertical="center"/>
    </xf>
    <xf numFmtId="49" fontId="7" fillId="2" borderId="23" xfId="0" applyNumberFormat="1" applyFont="1" applyFill="1" applyBorder="1" applyAlignment="1">
      <alignment horizontal="center" vertical="center"/>
    </xf>
    <xf numFmtId="49" fontId="21" fillId="39" borderId="16" xfId="0" applyNumberFormat="1" applyFont="1" applyFill="1" applyBorder="1" applyAlignment="1">
      <alignment horizontal="center" vertical="center"/>
    </xf>
    <xf numFmtId="49" fontId="21" fillId="39" borderId="17" xfId="0" applyNumberFormat="1" applyFont="1" applyFill="1" applyBorder="1" applyAlignment="1">
      <alignment horizontal="center" vertical="center"/>
    </xf>
    <xf numFmtId="49" fontId="21" fillId="39" borderId="22" xfId="0" applyNumberFormat="1" applyFont="1" applyFill="1" applyBorder="1" applyAlignment="1">
      <alignment horizontal="center" vertical="center"/>
    </xf>
    <xf numFmtId="49" fontId="21" fillId="39" borderId="19" xfId="0" applyNumberFormat="1" applyFont="1" applyFill="1" applyBorder="1" applyAlignment="1">
      <alignment horizontal="center" vertical="center"/>
    </xf>
    <xf numFmtId="49" fontId="21" fillId="39" borderId="20" xfId="0" applyNumberFormat="1" applyFont="1" applyFill="1" applyBorder="1" applyAlignment="1">
      <alignment horizontal="center" vertical="center"/>
    </xf>
    <xf numFmtId="49" fontId="21" fillId="39" borderId="23" xfId="0" applyNumberFormat="1" applyFont="1" applyFill="1" applyBorder="1" applyAlignment="1">
      <alignment horizontal="center" vertical="center"/>
    </xf>
    <xf numFmtId="49" fontId="7" fillId="10" borderId="17" xfId="0" applyNumberFormat="1" applyFont="1" applyFill="1" applyBorder="1" applyAlignment="1">
      <alignment horizontal="center" vertical="center" wrapText="1"/>
    </xf>
    <xf numFmtId="49" fontId="7" fillId="10" borderId="22" xfId="0" applyNumberFormat="1" applyFont="1" applyFill="1" applyBorder="1" applyAlignment="1">
      <alignment horizontal="center" vertical="center" wrapText="1"/>
    </xf>
    <xf numFmtId="49" fontId="7" fillId="10" borderId="20" xfId="0" applyNumberFormat="1" applyFont="1" applyFill="1" applyBorder="1" applyAlignment="1">
      <alignment horizontal="center" vertical="center" wrapText="1"/>
    </xf>
    <xf numFmtId="49" fontId="7" fillId="10" borderId="23" xfId="0" applyNumberFormat="1" applyFont="1" applyFill="1" applyBorder="1" applyAlignment="1">
      <alignment horizontal="center" vertical="center" wrapText="1"/>
    </xf>
    <xf numFmtId="49" fontId="7" fillId="2" borderId="16" xfId="0" applyNumberFormat="1" applyFont="1" applyFill="1" applyBorder="1" applyAlignment="1">
      <alignment horizontal="center" vertical="center" wrapText="1"/>
    </xf>
    <xf numFmtId="49" fontId="7" fillId="2" borderId="17" xfId="0" applyNumberFormat="1" applyFont="1" applyFill="1" applyBorder="1" applyAlignment="1">
      <alignment horizontal="center" vertical="center" wrapText="1"/>
    </xf>
    <xf numFmtId="49" fontId="7" fillId="2" borderId="22" xfId="0" applyNumberFormat="1" applyFont="1" applyFill="1" applyBorder="1" applyAlignment="1">
      <alignment horizontal="center" vertical="center" wrapText="1"/>
    </xf>
    <xf numFmtId="49" fontId="7" fillId="2" borderId="19" xfId="0" applyNumberFormat="1" applyFont="1" applyFill="1" applyBorder="1" applyAlignment="1">
      <alignment horizontal="center" vertical="center" wrapText="1"/>
    </xf>
    <xf numFmtId="49" fontId="7" fillId="2" borderId="20" xfId="0" applyNumberFormat="1" applyFont="1" applyFill="1" applyBorder="1" applyAlignment="1">
      <alignment horizontal="center" vertical="center" wrapText="1"/>
    </xf>
    <xf numFmtId="49" fontId="7" fillId="2" borderId="23" xfId="0" applyNumberFormat="1" applyFont="1" applyFill="1" applyBorder="1" applyAlignment="1">
      <alignment horizontal="center" vertical="center" wrapText="1"/>
    </xf>
    <xf numFmtId="49" fontId="13" fillId="13" borderId="16" xfId="0" applyNumberFormat="1" applyFont="1" applyFill="1" applyBorder="1" applyAlignment="1">
      <alignment horizontal="center" vertical="center"/>
    </xf>
    <xf numFmtId="49" fontId="13" fillId="13" borderId="17" xfId="0" applyNumberFormat="1" applyFont="1" applyFill="1" applyBorder="1" applyAlignment="1">
      <alignment horizontal="center" vertical="center"/>
    </xf>
    <xf numFmtId="49" fontId="13" fillId="13" borderId="18" xfId="0" applyNumberFormat="1" applyFont="1" applyFill="1" applyBorder="1" applyAlignment="1">
      <alignment horizontal="center" vertical="center"/>
    </xf>
    <xf numFmtId="49" fontId="13" fillId="13" borderId="19" xfId="0" applyNumberFormat="1" applyFont="1" applyFill="1" applyBorder="1" applyAlignment="1">
      <alignment horizontal="center" vertical="center"/>
    </xf>
    <xf numFmtId="49" fontId="13" fillId="13" borderId="20" xfId="0" applyNumberFormat="1" applyFont="1" applyFill="1" applyBorder="1" applyAlignment="1">
      <alignment horizontal="center" vertical="center"/>
    </xf>
    <xf numFmtId="49" fontId="13" fillId="13" borderId="21" xfId="0" applyNumberFormat="1" applyFont="1" applyFill="1" applyBorder="1" applyAlignment="1">
      <alignment horizontal="center" vertical="center"/>
    </xf>
    <xf numFmtId="49" fontId="6" fillId="27" borderId="16" xfId="0" applyNumberFormat="1" applyFont="1" applyFill="1" applyBorder="1" applyAlignment="1">
      <alignment horizontal="center" vertical="center" wrapText="1"/>
    </xf>
    <xf numFmtId="49" fontId="6" fillId="27" borderId="17" xfId="0" applyNumberFormat="1" applyFont="1" applyFill="1" applyBorder="1" applyAlignment="1">
      <alignment horizontal="center" vertical="center" wrapText="1"/>
    </xf>
    <xf numFmtId="49" fontId="6" fillId="27" borderId="18" xfId="0" applyNumberFormat="1" applyFont="1" applyFill="1" applyBorder="1" applyAlignment="1">
      <alignment horizontal="center" vertical="center" wrapText="1"/>
    </xf>
    <xf numFmtId="49" fontId="6" fillId="27" borderId="19" xfId="0" applyNumberFormat="1" applyFont="1" applyFill="1" applyBorder="1" applyAlignment="1">
      <alignment horizontal="center" vertical="center" wrapText="1"/>
    </xf>
    <xf numFmtId="49" fontId="6" fillId="27" borderId="20" xfId="0" applyNumberFormat="1" applyFont="1" applyFill="1" applyBorder="1" applyAlignment="1">
      <alignment horizontal="center" vertical="center" wrapText="1"/>
    </xf>
    <xf numFmtId="49" fontId="6" fillId="27" borderId="21" xfId="0" applyNumberFormat="1" applyFont="1" applyFill="1" applyBorder="1" applyAlignment="1">
      <alignment horizontal="center" vertical="center" wrapText="1"/>
    </xf>
    <xf numFmtId="49" fontId="3" fillId="43" borderId="16" xfId="0" applyNumberFormat="1" applyFont="1" applyFill="1" applyBorder="1" applyAlignment="1">
      <alignment horizontal="center" vertical="center" wrapText="1"/>
    </xf>
    <xf numFmtId="49" fontId="3" fillId="43" borderId="17" xfId="0" applyNumberFormat="1" applyFont="1" applyFill="1" applyBorder="1" applyAlignment="1">
      <alignment horizontal="center" vertical="center" wrapText="1"/>
    </xf>
    <xf numFmtId="49" fontId="3" fillId="43" borderId="22" xfId="0" applyNumberFormat="1" applyFont="1" applyFill="1" applyBorder="1" applyAlignment="1">
      <alignment horizontal="center" vertical="center" wrapText="1"/>
    </xf>
    <xf numFmtId="49" fontId="3" fillId="43" borderId="19" xfId="0" applyNumberFormat="1" applyFont="1" applyFill="1" applyBorder="1" applyAlignment="1">
      <alignment horizontal="center" vertical="center" wrapText="1"/>
    </xf>
    <xf numFmtId="49" fontId="3" fillId="43" borderId="20" xfId="0" applyNumberFormat="1" applyFont="1" applyFill="1" applyBorder="1" applyAlignment="1">
      <alignment horizontal="center" vertical="center" wrapText="1"/>
    </xf>
    <xf numFmtId="49" fontId="3" fillId="43" borderId="23" xfId="0" applyNumberFormat="1" applyFont="1" applyFill="1" applyBorder="1" applyAlignment="1">
      <alignment horizontal="center" vertical="center" wrapText="1"/>
    </xf>
    <xf numFmtId="49" fontId="3" fillId="19" borderId="22" xfId="0" applyNumberFormat="1" applyFont="1" applyFill="1" applyBorder="1" applyAlignment="1">
      <alignment horizontal="center" vertical="center"/>
    </xf>
    <xf numFmtId="49" fontId="3" fillId="19" borderId="23" xfId="0" applyNumberFormat="1" applyFont="1" applyFill="1" applyBorder="1" applyAlignment="1">
      <alignment horizontal="center" vertical="center"/>
    </xf>
    <xf numFmtId="49" fontId="6" fillId="43" borderId="28" xfId="0" applyNumberFormat="1" applyFont="1" applyFill="1" applyBorder="1" applyAlignment="1">
      <alignment horizontal="center" vertical="center"/>
    </xf>
    <xf numFmtId="49" fontId="6" fillId="43" borderId="0" xfId="0" applyNumberFormat="1" applyFont="1" applyFill="1" applyBorder="1" applyAlignment="1">
      <alignment horizontal="center" vertical="center"/>
    </xf>
    <xf numFmtId="49" fontId="6" fillId="43" borderId="35" xfId="0" applyNumberFormat="1" applyFont="1" applyFill="1" applyBorder="1" applyAlignment="1">
      <alignment horizontal="center" vertical="center"/>
    </xf>
    <xf numFmtId="0" fontId="3" fillId="22" borderId="18" xfId="0" applyFont="1" applyFill="1" applyBorder="1" applyAlignment="1">
      <alignment horizontal="center" vertical="center"/>
    </xf>
    <xf numFmtId="0" fontId="3" fillId="22" borderId="21" xfId="0" applyFont="1" applyFill="1" applyBorder="1" applyAlignment="1">
      <alignment horizontal="center" vertical="center"/>
    </xf>
    <xf numFmtId="49" fontId="6" fillId="42" borderId="16" xfId="0" applyNumberFormat="1" applyFont="1" applyFill="1" applyBorder="1" applyAlignment="1">
      <alignment horizontal="center" vertical="center" wrapText="1"/>
    </xf>
    <xf numFmtId="49" fontId="6" fillId="42" borderId="17" xfId="0" applyNumberFormat="1" applyFont="1" applyFill="1" applyBorder="1" applyAlignment="1">
      <alignment horizontal="center" vertical="center" wrapText="1"/>
    </xf>
    <xf numFmtId="49" fontId="6" fillId="42" borderId="18" xfId="0" applyNumberFormat="1" applyFont="1" applyFill="1" applyBorder="1" applyAlignment="1">
      <alignment horizontal="center" vertical="center" wrapText="1"/>
    </xf>
    <xf numFmtId="49" fontId="6" fillId="42" borderId="19" xfId="0" applyNumberFormat="1" applyFont="1" applyFill="1" applyBorder="1" applyAlignment="1">
      <alignment horizontal="center" vertical="center" wrapText="1"/>
    </xf>
    <xf numFmtId="49" fontId="6" fillId="42" borderId="20" xfId="0" applyNumberFormat="1" applyFont="1" applyFill="1" applyBorder="1" applyAlignment="1">
      <alignment horizontal="center" vertical="center" wrapText="1"/>
    </xf>
    <xf numFmtId="49" fontId="6" fillId="42" borderId="21" xfId="0" applyNumberFormat="1" applyFont="1" applyFill="1" applyBorder="1" applyAlignment="1">
      <alignment horizontal="center" vertical="center" wrapText="1"/>
    </xf>
    <xf numFmtId="0" fontId="3" fillId="6" borderId="16" xfId="0" applyFont="1" applyFill="1" applyBorder="1" applyAlignment="1">
      <alignment horizontal="center" vertical="center"/>
    </xf>
    <xf numFmtId="0" fontId="3" fillId="6" borderId="17" xfId="0" applyFont="1" applyFill="1" applyBorder="1" applyAlignment="1">
      <alignment horizontal="center" vertical="center"/>
    </xf>
    <xf numFmtId="0" fontId="3" fillId="6" borderId="18" xfId="0" applyFont="1" applyFill="1" applyBorder="1" applyAlignment="1">
      <alignment horizontal="center" vertical="center"/>
    </xf>
    <xf numFmtId="0" fontId="3" fillId="6" borderId="19" xfId="0" applyFont="1" applyFill="1" applyBorder="1" applyAlignment="1">
      <alignment horizontal="center" vertical="center"/>
    </xf>
    <xf numFmtId="0" fontId="3" fillId="6" borderId="20" xfId="0" applyFont="1" applyFill="1" applyBorder="1" applyAlignment="1">
      <alignment horizontal="center" vertical="center"/>
    </xf>
    <xf numFmtId="0" fontId="3" fillId="6" borderId="21" xfId="0" applyFont="1" applyFill="1" applyBorder="1" applyAlignment="1">
      <alignment horizontal="center" vertical="center"/>
    </xf>
    <xf numFmtId="0" fontId="3" fillId="6" borderId="22" xfId="0" applyFont="1" applyFill="1" applyBorder="1" applyAlignment="1">
      <alignment horizontal="center" vertical="center"/>
    </xf>
    <xf numFmtId="0" fontId="3" fillId="6" borderId="23" xfId="0" applyFont="1" applyFill="1" applyBorder="1" applyAlignment="1">
      <alignment horizontal="center" vertical="center"/>
    </xf>
    <xf numFmtId="49" fontId="6" fillId="32" borderId="9" xfId="0" applyNumberFormat="1" applyFont="1" applyFill="1" applyBorder="1" applyAlignment="1">
      <alignment horizontal="center" vertical="center" wrapText="1"/>
    </xf>
    <xf numFmtId="49" fontId="6" fillId="32" borderId="15" xfId="0" applyNumberFormat="1" applyFont="1" applyFill="1" applyBorder="1" applyAlignment="1">
      <alignment horizontal="center" vertical="center" wrapText="1"/>
    </xf>
    <xf numFmtId="49" fontId="6" fillId="32" borderId="11" xfId="0" applyNumberFormat="1" applyFont="1" applyFill="1" applyBorder="1" applyAlignment="1">
      <alignment horizontal="center" vertical="center" wrapText="1"/>
    </xf>
    <xf numFmtId="49" fontId="6" fillId="32" borderId="12" xfId="0" applyNumberFormat="1" applyFont="1" applyFill="1" applyBorder="1" applyAlignment="1">
      <alignment horizontal="center" vertical="center" wrapText="1"/>
    </xf>
    <xf numFmtId="49" fontId="6" fillId="32" borderId="14" xfId="0" applyNumberFormat="1" applyFont="1" applyFill="1" applyBorder="1" applyAlignment="1">
      <alignment horizontal="center" vertical="center" wrapText="1"/>
    </xf>
    <xf numFmtId="49" fontId="6" fillId="32" borderId="13" xfId="0" applyNumberFormat="1" applyFont="1" applyFill="1" applyBorder="1" applyAlignment="1">
      <alignment horizontal="center" vertical="center" wrapText="1"/>
    </xf>
    <xf numFmtId="49" fontId="3" fillId="9" borderId="22" xfId="0" applyNumberFormat="1" applyFont="1" applyFill="1" applyBorder="1" applyAlignment="1">
      <alignment horizontal="center" vertical="center"/>
    </xf>
    <xf numFmtId="49" fontId="3" fillId="9" borderId="23" xfId="0" applyNumberFormat="1" applyFont="1" applyFill="1" applyBorder="1" applyAlignment="1">
      <alignment horizontal="center" vertical="center"/>
    </xf>
    <xf numFmtId="49" fontId="3" fillId="32" borderId="28" xfId="0" applyNumberFormat="1" applyFont="1" applyFill="1" applyBorder="1" applyAlignment="1">
      <alignment horizontal="center" vertical="center"/>
    </xf>
    <xf numFmtId="49" fontId="3" fillId="32" borderId="0" xfId="0" applyNumberFormat="1" applyFont="1" applyFill="1" applyBorder="1" applyAlignment="1">
      <alignment horizontal="center" vertical="center"/>
    </xf>
    <xf numFmtId="49" fontId="3" fillId="32" borderId="29" xfId="0" applyNumberFormat="1" applyFont="1" applyFill="1" applyBorder="1" applyAlignment="1">
      <alignment horizontal="center" vertical="center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2" defaultPivotStyle="PivotStyleLight16"/>
  <colors>
    <mruColors>
      <color rgb="FF00FFFF"/>
      <color rgb="FFFFAB8C"/>
      <color rgb="FFFF8CC4"/>
      <color rgb="FFFF74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E916"/>
  <sheetViews>
    <sheetView topLeftCell="A64" zoomScale="40" zoomScaleNormal="40" workbookViewId="0">
      <selection activeCell="AH86" sqref="AH86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3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19" t="s">
        <v>80</v>
      </c>
      <c r="H6" s="120"/>
      <c r="I6" s="120"/>
      <c r="J6" s="120"/>
      <c r="K6" s="120"/>
      <c r="L6" s="120"/>
      <c r="M6" s="120"/>
      <c r="N6" s="120"/>
      <c r="O6" s="120"/>
      <c r="P6" s="120"/>
      <c r="Q6" s="120"/>
      <c r="R6" s="120"/>
      <c r="S6" s="120"/>
      <c r="T6" s="120"/>
      <c r="U6" s="120"/>
      <c r="V6" s="120"/>
      <c r="W6" s="120"/>
      <c r="X6" s="120"/>
      <c r="Y6" s="121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22"/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23"/>
      <c r="U7" s="123"/>
      <c r="V7" s="123"/>
      <c r="W7" s="123"/>
      <c r="X7" s="123"/>
      <c r="Y7" s="124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19" t="s">
        <v>80</v>
      </c>
      <c r="H10" s="120"/>
      <c r="I10" s="120"/>
      <c r="J10" s="120"/>
      <c r="K10" s="120"/>
      <c r="L10" s="120"/>
      <c r="M10" s="120"/>
      <c r="N10" s="120"/>
      <c r="O10" s="120"/>
      <c r="P10" s="120"/>
      <c r="Q10" s="120"/>
      <c r="R10" s="120"/>
      <c r="S10" s="120"/>
      <c r="T10" s="120"/>
      <c r="U10" s="120"/>
      <c r="V10" s="120"/>
      <c r="W10" s="120"/>
      <c r="X10" s="120"/>
      <c r="Y10" s="121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22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3"/>
      <c r="S11" s="123"/>
      <c r="T11" s="123"/>
      <c r="U11" s="123"/>
      <c r="V11" s="123"/>
      <c r="W11" s="123"/>
      <c r="X11" s="123"/>
      <c r="Y11" s="124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83" t="s">
        <v>18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5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86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8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19" t="s">
        <v>80</v>
      </c>
      <c r="H28" s="120"/>
      <c r="I28" s="120"/>
      <c r="J28" s="120"/>
      <c r="K28" s="120"/>
      <c r="L28" s="120"/>
      <c r="M28" s="120"/>
      <c r="N28" s="120"/>
      <c r="O28" s="120"/>
      <c r="P28" s="120"/>
      <c r="Q28" s="120"/>
      <c r="R28" s="120"/>
      <c r="S28" s="120"/>
      <c r="T28" s="120"/>
      <c r="U28" s="120"/>
      <c r="V28" s="120"/>
      <c r="W28" s="120"/>
      <c r="X28" s="120"/>
      <c r="Y28" s="121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22"/>
      <c r="H29" s="123"/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3"/>
      <c r="T29" s="123"/>
      <c r="U29" s="123"/>
      <c r="V29" s="123"/>
      <c r="W29" s="123"/>
      <c r="X29" s="123"/>
      <c r="Y29" s="124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89" t="s">
        <v>81</v>
      </c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  <c r="W30" s="90"/>
      <c r="X30" s="90"/>
      <c r="Y30" s="91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92"/>
      <c r="H31" s="93"/>
      <c r="I31" s="93"/>
      <c r="J31" s="93"/>
      <c r="K31" s="93"/>
      <c r="L31" s="93"/>
      <c r="M31" s="93"/>
      <c r="N31" s="93"/>
      <c r="O31" s="93"/>
      <c r="P31" s="93"/>
      <c r="Q31" s="93"/>
      <c r="R31" s="93"/>
      <c r="S31" s="93"/>
      <c r="T31" s="93"/>
      <c r="U31" s="93"/>
      <c r="V31" s="93"/>
      <c r="W31" s="93"/>
      <c r="X31" s="93"/>
      <c r="Y31" s="94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19" t="s">
        <v>80</v>
      </c>
      <c r="H32" s="120"/>
      <c r="I32" s="120"/>
      <c r="J32" s="120"/>
      <c r="K32" s="120"/>
      <c r="L32" s="120"/>
      <c r="M32" s="120"/>
      <c r="N32" s="120"/>
      <c r="O32" s="120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22"/>
      <c r="H33" s="123"/>
      <c r="I33" s="123"/>
      <c r="J33" s="123"/>
      <c r="K33" s="123"/>
      <c r="L33" s="123"/>
      <c r="M33" s="123"/>
      <c r="N33" s="123"/>
      <c r="O33" s="123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89" t="s">
        <v>81</v>
      </c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1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92"/>
      <c r="H35" s="93"/>
      <c r="I35" s="93"/>
      <c r="J35" s="93"/>
      <c r="K35" s="93"/>
      <c r="L35" s="93"/>
      <c r="M35" s="93"/>
      <c r="N35" s="93"/>
      <c r="O35" s="93"/>
      <c r="P35" s="93"/>
      <c r="Q35" s="93"/>
      <c r="R35" s="93"/>
      <c r="S35" s="93"/>
      <c r="T35" s="93"/>
      <c r="U35" s="93"/>
      <c r="V35" s="93"/>
      <c r="W35" s="93"/>
      <c r="X35" s="93"/>
      <c r="Y35" s="94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95" t="s">
        <v>81</v>
      </c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96"/>
      <c r="AL36" s="96"/>
      <c r="AM36" s="96"/>
      <c r="AN36" s="96"/>
      <c r="AO36" s="96"/>
      <c r="AP36" s="96"/>
      <c r="AQ36" s="96"/>
      <c r="AR36" s="96"/>
      <c r="AS36" s="97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98"/>
      <c r="H37" s="99"/>
      <c r="I37" s="99"/>
      <c r="J37" s="99"/>
      <c r="K37" s="99"/>
      <c r="L37" s="99"/>
      <c r="M37" s="99"/>
      <c r="N37" s="99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100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19" t="s">
        <v>80</v>
      </c>
      <c r="H52" s="120"/>
      <c r="I52" s="120"/>
      <c r="J52" s="120"/>
      <c r="K52" s="120"/>
      <c r="L52" s="120"/>
      <c r="M52" s="120"/>
      <c r="N52" s="120"/>
      <c r="O52" s="120"/>
      <c r="P52" s="120"/>
      <c r="Q52" s="120"/>
      <c r="R52" s="120"/>
      <c r="S52" s="120"/>
      <c r="T52" s="120"/>
      <c r="U52" s="120"/>
      <c r="V52" s="120"/>
      <c r="W52" s="120"/>
      <c r="X52" s="120"/>
      <c r="Y52" s="121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07" t="s">
        <v>82</v>
      </c>
      <c r="AV52" s="108"/>
      <c r="AW52" s="108"/>
      <c r="AX52" s="108"/>
      <c r="AY52" s="108"/>
      <c r="AZ52" s="108"/>
      <c r="BA52" s="108"/>
      <c r="BB52" s="108"/>
      <c r="BC52" s="108"/>
      <c r="BD52" s="109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22"/>
      <c r="H53" s="123"/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3"/>
      <c r="T53" s="123"/>
      <c r="U53" s="123"/>
      <c r="V53" s="123"/>
      <c r="W53" s="123"/>
      <c r="X53" s="123"/>
      <c r="Y53" s="124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10"/>
      <c r="AV53" s="111"/>
      <c r="AW53" s="111"/>
      <c r="AX53" s="111"/>
      <c r="AY53" s="111"/>
      <c r="AZ53" s="111"/>
      <c r="BA53" s="111"/>
      <c r="BB53" s="111"/>
      <c r="BC53" s="111"/>
      <c r="BD53" s="112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119" t="s">
        <v>80</v>
      </c>
      <c r="H54" s="120"/>
      <c r="I54" s="120"/>
      <c r="J54" s="120"/>
      <c r="K54" s="120"/>
      <c r="L54" s="120"/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1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122"/>
      <c r="H55" s="123"/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3"/>
      <c r="T55" s="123"/>
      <c r="U55" s="123"/>
      <c r="V55" s="123"/>
      <c r="W55" s="123"/>
      <c r="X55" s="123"/>
      <c r="Y55" s="1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19" t="s">
        <v>80</v>
      </c>
      <c r="H56" s="120"/>
      <c r="I56" s="120"/>
      <c r="J56" s="120"/>
      <c r="K56" s="120"/>
      <c r="L56" s="120"/>
      <c r="M56" s="120"/>
      <c r="N56" s="120"/>
      <c r="O56" s="120"/>
      <c r="P56" s="120"/>
      <c r="Q56" s="120"/>
      <c r="R56" s="120"/>
      <c r="S56" s="120"/>
      <c r="T56" s="120"/>
      <c r="U56" s="120"/>
      <c r="V56" s="120"/>
      <c r="W56" s="120"/>
      <c r="X56" s="120"/>
      <c r="Y56" s="121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22"/>
      <c r="H57" s="123"/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3"/>
      <c r="T57" s="123"/>
      <c r="U57" s="123"/>
      <c r="V57" s="123"/>
      <c r="W57" s="123"/>
      <c r="X57" s="123"/>
      <c r="Y57" s="124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19" t="s">
        <v>80</v>
      </c>
      <c r="H58" s="120"/>
      <c r="I58" s="120"/>
      <c r="J58" s="120"/>
      <c r="K58" s="120"/>
      <c r="L58" s="120"/>
      <c r="M58" s="120"/>
      <c r="N58" s="120"/>
      <c r="O58" s="120"/>
      <c r="P58" s="120"/>
      <c r="Q58" s="120"/>
      <c r="R58" s="120"/>
      <c r="S58" s="120"/>
      <c r="T58" s="120"/>
      <c r="U58" s="120"/>
      <c r="V58" s="120"/>
      <c r="W58" s="120"/>
      <c r="X58" s="120"/>
      <c r="Y58" s="121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07" t="s">
        <v>82</v>
      </c>
      <c r="AV58" s="108"/>
      <c r="AW58" s="108"/>
      <c r="AX58" s="108"/>
      <c r="AY58" s="108"/>
      <c r="AZ58" s="108"/>
      <c r="BA58" s="108"/>
      <c r="BB58" s="108"/>
      <c r="BC58" s="108"/>
      <c r="BD58" s="109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22"/>
      <c r="H59" s="123"/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3"/>
      <c r="T59" s="123"/>
      <c r="U59" s="123"/>
      <c r="V59" s="123"/>
      <c r="W59" s="123"/>
      <c r="X59" s="123"/>
      <c r="Y59" s="124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10"/>
      <c r="AV59" s="111"/>
      <c r="AW59" s="111"/>
      <c r="AX59" s="111"/>
      <c r="AY59" s="111"/>
      <c r="AZ59" s="111"/>
      <c r="BA59" s="111"/>
      <c r="BB59" s="111"/>
      <c r="BC59" s="111"/>
      <c r="BD59" s="112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19" t="s">
        <v>80</v>
      </c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0"/>
      <c r="Y60" s="121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22"/>
      <c r="H61" s="123"/>
      <c r="I61" s="123"/>
      <c r="J61" s="123"/>
      <c r="K61" s="123"/>
      <c r="L61" s="123"/>
      <c r="M61" s="123"/>
      <c r="N61" s="123"/>
      <c r="O61" s="123"/>
      <c r="P61" s="123"/>
      <c r="Q61" s="123"/>
      <c r="R61" s="123"/>
      <c r="S61" s="123"/>
      <c r="T61" s="123"/>
      <c r="U61" s="123"/>
      <c r="V61" s="123"/>
      <c r="W61" s="123"/>
      <c r="X61" s="123"/>
      <c r="Y61" s="124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13" t="s">
        <v>83</v>
      </c>
      <c r="AE62" s="114"/>
      <c r="AF62" s="114"/>
      <c r="AG62" s="114"/>
      <c r="AH62" s="114"/>
      <c r="AI62" s="114"/>
      <c r="AJ62" s="114"/>
      <c r="AK62" s="114"/>
      <c r="AL62" s="115"/>
      <c r="AM62" s="14"/>
      <c r="AN62" s="14"/>
      <c r="AO62" s="13"/>
      <c r="AP62" s="14"/>
      <c r="AQ62" s="14"/>
      <c r="AR62" s="14"/>
      <c r="AU62" s="107" t="s">
        <v>82</v>
      </c>
      <c r="AV62" s="108"/>
      <c r="AW62" s="108"/>
      <c r="AX62" s="108"/>
      <c r="AY62" s="108"/>
      <c r="AZ62" s="108"/>
      <c r="BA62" s="108"/>
      <c r="BB62" s="108"/>
      <c r="BC62" s="108"/>
      <c r="BD62" s="109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16"/>
      <c r="AE63" s="117"/>
      <c r="AF63" s="117"/>
      <c r="AG63" s="117"/>
      <c r="AH63" s="117"/>
      <c r="AI63" s="117"/>
      <c r="AJ63" s="117"/>
      <c r="AK63" s="117"/>
      <c r="AL63" s="118"/>
      <c r="AM63" s="14"/>
      <c r="AN63" s="14"/>
      <c r="AO63" s="13"/>
      <c r="AP63" s="14"/>
      <c r="AQ63" s="14"/>
      <c r="AR63" s="14"/>
      <c r="AU63" s="110"/>
      <c r="AV63" s="111"/>
      <c r="AW63" s="111"/>
      <c r="AX63" s="111"/>
      <c r="AY63" s="111"/>
      <c r="AZ63" s="111"/>
      <c r="BA63" s="111"/>
      <c r="BB63" s="111"/>
      <c r="BC63" s="111"/>
      <c r="BD63" s="112"/>
      <c r="BE63" s="77"/>
    </row>
    <row r="64" spans="1:57" s="3" customFormat="1" ht="15" customHeight="1">
      <c r="A64" s="133"/>
      <c r="B64" s="76">
        <f t="shared" ref="B64" si="48">B62+7</f>
        <v>44656</v>
      </c>
      <c r="C64" s="83" t="s">
        <v>18</v>
      </c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84"/>
      <c r="AR64" s="84"/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5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86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8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19" t="s">
        <v>80</v>
      </c>
      <c r="H66" s="120"/>
      <c r="I66" s="120"/>
      <c r="J66" s="120"/>
      <c r="K66" s="120"/>
      <c r="L66" s="120"/>
      <c r="M66" s="120"/>
      <c r="N66" s="120"/>
      <c r="O66" s="120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22"/>
      <c r="H67" s="123"/>
      <c r="I67" s="123"/>
      <c r="J67" s="123"/>
      <c r="K67" s="123"/>
      <c r="L67" s="123"/>
      <c r="M67" s="123"/>
      <c r="N67" s="123"/>
      <c r="O67" s="123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U70" s="107" t="s">
        <v>82</v>
      </c>
      <c r="AV70" s="108"/>
      <c r="AW70" s="108"/>
      <c r="AX70" s="108"/>
      <c r="AY70" s="108"/>
      <c r="AZ70" s="108"/>
      <c r="BA70" s="108"/>
      <c r="BB70" s="108"/>
      <c r="BC70" s="108"/>
      <c r="BD70" s="109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U71" s="110"/>
      <c r="AV71" s="111"/>
      <c r="AW71" s="111"/>
      <c r="AX71" s="111"/>
      <c r="AY71" s="111"/>
      <c r="AZ71" s="111"/>
      <c r="BA71" s="111"/>
      <c r="BB71" s="111"/>
      <c r="BC71" s="111"/>
      <c r="BD71" s="112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19" t="s">
        <v>80</v>
      </c>
      <c r="H74" s="120"/>
      <c r="I74" s="120"/>
      <c r="J74" s="120"/>
      <c r="K74" s="120"/>
      <c r="L74" s="120"/>
      <c r="M74" s="120"/>
      <c r="N74" s="120"/>
      <c r="O74" s="120"/>
      <c r="P74" s="120"/>
      <c r="Q74" s="120"/>
      <c r="R74" s="120"/>
      <c r="S74" s="120"/>
      <c r="T74" s="120"/>
      <c r="U74" s="120"/>
      <c r="V74" s="120"/>
      <c r="W74" s="120"/>
      <c r="X74" s="120"/>
      <c r="Y74" s="121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22"/>
      <c r="H75" s="123"/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3"/>
      <c r="T75" s="123"/>
      <c r="U75" s="123"/>
      <c r="V75" s="123"/>
      <c r="W75" s="123"/>
      <c r="X75" s="123"/>
      <c r="Y75" s="124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19" t="s">
        <v>80</v>
      </c>
      <c r="H76" s="120"/>
      <c r="I76" s="120"/>
      <c r="J76" s="120"/>
      <c r="K76" s="120"/>
      <c r="L76" s="120"/>
      <c r="M76" s="120"/>
      <c r="N76" s="120"/>
      <c r="O76" s="120"/>
      <c r="P76" s="120"/>
      <c r="Q76" s="120"/>
      <c r="R76" s="120"/>
      <c r="S76" s="120"/>
      <c r="T76" s="120"/>
      <c r="U76" s="120"/>
      <c r="V76" s="120"/>
      <c r="W76" s="120"/>
      <c r="X76" s="120"/>
      <c r="Y76" s="121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22"/>
      <c r="H77" s="123"/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3"/>
      <c r="T77" s="123"/>
      <c r="U77" s="123"/>
      <c r="V77" s="123"/>
      <c r="W77" s="123"/>
      <c r="X77" s="123"/>
      <c r="Y77" s="124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U78" s="107" t="s">
        <v>82</v>
      </c>
      <c r="AV78" s="108"/>
      <c r="AW78" s="108"/>
      <c r="AX78" s="108"/>
      <c r="AY78" s="108"/>
      <c r="AZ78" s="108"/>
      <c r="BA78" s="108"/>
      <c r="BB78" s="108"/>
      <c r="BC78" s="108"/>
      <c r="BD78" s="109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U79" s="110"/>
      <c r="AV79" s="111"/>
      <c r="AW79" s="111"/>
      <c r="AX79" s="111"/>
      <c r="AY79" s="111"/>
      <c r="AZ79" s="111"/>
      <c r="BA79" s="111"/>
      <c r="BB79" s="111"/>
      <c r="BC79" s="111"/>
      <c r="BD79" s="112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89" t="s">
        <v>81</v>
      </c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1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92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4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95" t="s">
        <v>81</v>
      </c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  <c r="V82" s="96"/>
      <c r="W82" s="96"/>
      <c r="X82" s="96"/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  <c r="AJ82" s="96"/>
      <c r="AK82" s="96"/>
      <c r="AL82" s="96"/>
      <c r="AM82" s="96"/>
      <c r="AN82" s="96"/>
      <c r="AO82" s="96"/>
      <c r="AP82" s="96"/>
      <c r="AQ82" s="96"/>
      <c r="AR82" s="96"/>
      <c r="AS82" s="97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98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100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83" t="s">
        <v>85</v>
      </c>
      <c r="H104" s="84"/>
      <c r="I104" s="84"/>
      <c r="J104" s="84"/>
      <c r="K104" s="84"/>
      <c r="L104" s="84"/>
      <c r="M104" s="84"/>
      <c r="N104" s="84"/>
      <c r="O104" s="84"/>
      <c r="P104" s="84"/>
      <c r="Q104" s="84"/>
      <c r="R104" s="84"/>
      <c r="S104" s="84"/>
      <c r="T104" s="84"/>
      <c r="U104" s="84"/>
      <c r="V104" s="84"/>
      <c r="W104" s="84"/>
      <c r="X104" s="84"/>
      <c r="Y104" s="84"/>
      <c r="Z104" s="141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86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142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13" t="s">
        <v>83</v>
      </c>
      <c r="AH106" s="114"/>
      <c r="AI106" s="114"/>
      <c r="AJ106" s="114"/>
      <c r="AK106" s="114"/>
      <c r="AL106" s="114"/>
      <c r="AM106" s="114"/>
      <c r="AN106" s="115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16"/>
      <c r="AH107" s="117"/>
      <c r="AI107" s="117"/>
      <c r="AJ107" s="117"/>
      <c r="AK107" s="117"/>
      <c r="AL107" s="117"/>
      <c r="AM107" s="117"/>
      <c r="AN107" s="118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35" t="s">
        <v>84</v>
      </c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7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38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40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95" t="s">
        <v>81</v>
      </c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96"/>
      <c r="AL112" s="96"/>
      <c r="AM112" s="96"/>
      <c r="AN112" s="96"/>
      <c r="AO112" s="96"/>
      <c r="AP112" s="96"/>
      <c r="AQ112" s="96"/>
      <c r="AR112" s="96"/>
      <c r="AS112" s="9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98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100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18"/>
      <c r="AO114" s="18"/>
      <c r="AP114" s="18"/>
      <c r="AQ114" s="18"/>
      <c r="AR114" s="18"/>
      <c r="AS114" s="1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18"/>
      <c r="AO115" s="18"/>
      <c r="AP115" s="18"/>
      <c r="AQ115" s="18"/>
      <c r="AR115" s="18"/>
      <c r="AS115" s="1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89" t="s">
        <v>81</v>
      </c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1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92"/>
      <c r="H119" s="93"/>
      <c r="I119" s="93"/>
      <c r="J119" s="93"/>
      <c r="K119" s="93"/>
      <c r="L119" s="93"/>
      <c r="M119" s="93"/>
      <c r="N119" s="93"/>
      <c r="O119" s="93"/>
      <c r="P119" s="93"/>
      <c r="Q119" s="93"/>
      <c r="R119" s="93"/>
      <c r="S119" s="93"/>
      <c r="T119" s="93"/>
      <c r="U119" s="93"/>
      <c r="V119" s="93"/>
      <c r="W119" s="93"/>
      <c r="X119" s="93"/>
      <c r="Y119" s="94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13" t="s">
        <v>86</v>
      </c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S126" s="16"/>
      <c r="T126" s="113" t="s">
        <v>86</v>
      </c>
      <c r="U126" s="114"/>
      <c r="V126" s="114"/>
      <c r="W126" s="114"/>
      <c r="X126" s="114"/>
      <c r="Y126" s="114"/>
      <c r="Z126" s="114"/>
      <c r="AA126" s="114"/>
      <c r="AB126" s="114"/>
      <c r="AC126" s="114"/>
      <c r="AD126" s="114"/>
      <c r="AE126" s="115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16"/>
      <c r="H127" s="117"/>
      <c r="I127" s="117"/>
      <c r="J127" s="117"/>
      <c r="K127" s="117"/>
      <c r="L127" s="117"/>
      <c r="M127" s="117"/>
      <c r="N127" s="117"/>
      <c r="O127" s="117"/>
      <c r="P127" s="117"/>
      <c r="Q127" s="117"/>
      <c r="R127" s="118"/>
      <c r="S127" s="16"/>
      <c r="T127" s="116"/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8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07" t="s">
        <v>87</v>
      </c>
      <c r="AV140" s="108"/>
      <c r="AW140" s="108"/>
      <c r="AX140" s="108"/>
      <c r="AY140" s="108"/>
      <c r="AZ140" s="108"/>
      <c r="BA140" s="108"/>
      <c r="BB140" s="108"/>
      <c r="BC140" s="108"/>
      <c r="BD140" s="109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10"/>
      <c r="AV141" s="111"/>
      <c r="AW141" s="111"/>
      <c r="AX141" s="111"/>
      <c r="AY141" s="111"/>
      <c r="AZ141" s="111"/>
      <c r="BA141" s="111"/>
      <c r="BB141" s="111"/>
      <c r="BC141" s="111"/>
      <c r="BD141" s="112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95" t="s">
        <v>81</v>
      </c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  <c r="V142" s="96"/>
      <c r="W142" s="96"/>
      <c r="X142" s="96"/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  <c r="AJ142" s="96"/>
      <c r="AK142" s="96"/>
      <c r="AL142" s="96"/>
      <c r="AM142" s="96"/>
      <c r="AN142" s="96"/>
      <c r="AO142" s="96"/>
      <c r="AP142" s="96"/>
      <c r="AQ142" s="96"/>
      <c r="AR142" s="96"/>
      <c r="AS142" s="97"/>
      <c r="AT142" s="14"/>
      <c r="AU142" s="107" t="s">
        <v>87</v>
      </c>
      <c r="AV142" s="108"/>
      <c r="AW142" s="108"/>
      <c r="AX142" s="108"/>
      <c r="AY142" s="108"/>
      <c r="AZ142" s="108"/>
      <c r="BA142" s="108"/>
      <c r="BB142" s="108"/>
      <c r="BC142" s="108"/>
      <c r="BD142" s="109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98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100"/>
      <c r="AT143" s="14"/>
      <c r="AU143" s="110"/>
      <c r="AV143" s="111"/>
      <c r="AW143" s="111"/>
      <c r="AX143" s="111"/>
      <c r="AY143" s="111"/>
      <c r="AZ143" s="111"/>
      <c r="BA143" s="111"/>
      <c r="BB143" s="111"/>
      <c r="BC143" s="111"/>
      <c r="BD143" s="112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95" t="s">
        <v>81</v>
      </c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  <c r="AJ146" s="96"/>
      <c r="AK146" s="96"/>
      <c r="AL146" s="96"/>
      <c r="AM146" s="96"/>
      <c r="AN146" s="96"/>
      <c r="AO146" s="96"/>
      <c r="AP146" s="96"/>
      <c r="AQ146" s="96"/>
      <c r="AR146" s="96"/>
      <c r="AS146" s="97"/>
      <c r="AT146" s="17"/>
      <c r="AU146" s="107" t="s">
        <v>87</v>
      </c>
      <c r="AV146" s="108"/>
      <c r="AW146" s="108"/>
      <c r="AX146" s="108"/>
      <c r="AY146" s="108"/>
      <c r="AZ146" s="108"/>
      <c r="BA146" s="108"/>
      <c r="BB146" s="108"/>
      <c r="BC146" s="108"/>
      <c r="BD146" s="109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98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100"/>
      <c r="AT147" s="17"/>
      <c r="AU147" s="110"/>
      <c r="AV147" s="111"/>
      <c r="AW147" s="111"/>
      <c r="AX147" s="111"/>
      <c r="AY147" s="111"/>
      <c r="AZ147" s="111"/>
      <c r="BA147" s="111"/>
      <c r="BB147" s="111"/>
      <c r="BC147" s="111"/>
      <c r="BD147" s="112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95" t="s">
        <v>81</v>
      </c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  <c r="V150" s="96"/>
      <c r="W150" s="96"/>
      <c r="X150" s="96"/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  <c r="AJ150" s="96"/>
      <c r="AK150" s="96"/>
      <c r="AL150" s="96"/>
      <c r="AM150" s="96"/>
      <c r="AN150" s="96"/>
      <c r="AO150" s="96"/>
      <c r="AP150" s="96"/>
      <c r="AQ150" s="96"/>
      <c r="AR150" s="96"/>
      <c r="AS150" s="9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98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100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95" t="s">
        <v>81</v>
      </c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  <c r="V154" s="96"/>
      <c r="W154" s="96"/>
      <c r="X154" s="96"/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  <c r="AJ154" s="96"/>
      <c r="AK154" s="96"/>
      <c r="AL154" s="96"/>
      <c r="AM154" s="96"/>
      <c r="AN154" s="96"/>
      <c r="AO154" s="96"/>
      <c r="AP154" s="96"/>
      <c r="AQ154" s="96"/>
      <c r="AR154" s="96"/>
      <c r="AS154" s="97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98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100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07" t="s">
        <v>87</v>
      </c>
      <c r="AV158" s="108"/>
      <c r="AW158" s="108"/>
      <c r="AX158" s="108"/>
      <c r="AY158" s="108"/>
      <c r="AZ158" s="108"/>
      <c r="BA158" s="108"/>
      <c r="BB158" s="108"/>
      <c r="BC158" s="108"/>
      <c r="BD158" s="109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10"/>
      <c r="AV159" s="111"/>
      <c r="AW159" s="111"/>
      <c r="AX159" s="111"/>
      <c r="AY159" s="111"/>
      <c r="AZ159" s="111"/>
      <c r="BA159" s="111"/>
      <c r="BB159" s="111"/>
      <c r="BC159" s="111"/>
      <c r="BD159" s="112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95" t="s">
        <v>81</v>
      </c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  <c r="V160" s="96"/>
      <c r="W160" s="96"/>
      <c r="X160" s="96"/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  <c r="AJ160" s="96"/>
      <c r="AK160" s="96"/>
      <c r="AL160" s="96"/>
      <c r="AM160" s="96"/>
      <c r="AN160" s="96"/>
      <c r="AO160" s="96"/>
      <c r="AP160" s="96"/>
      <c r="AQ160" s="96"/>
      <c r="AR160" s="96"/>
      <c r="AS160" s="97"/>
      <c r="AT160" s="15"/>
      <c r="AU160" s="107" t="s">
        <v>87</v>
      </c>
      <c r="AV160" s="108"/>
      <c r="AW160" s="108"/>
      <c r="AX160" s="108"/>
      <c r="AY160" s="108"/>
      <c r="AZ160" s="108"/>
      <c r="BA160" s="108"/>
      <c r="BB160" s="108"/>
      <c r="BC160" s="108"/>
      <c r="BD160" s="109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98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100"/>
      <c r="AT161" s="15"/>
      <c r="AU161" s="110"/>
      <c r="AV161" s="111"/>
      <c r="AW161" s="111"/>
      <c r="AX161" s="111"/>
      <c r="AY161" s="111"/>
      <c r="AZ161" s="111"/>
      <c r="BA161" s="111"/>
      <c r="BB161" s="111"/>
      <c r="BC161" s="111"/>
      <c r="BD161" s="112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35" t="s">
        <v>87</v>
      </c>
      <c r="AB162" s="136"/>
      <c r="AC162" s="136"/>
      <c r="AD162" s="136"/>
      <c r="AE162" s="136"/>
      <c r="AF162" s="136"/>
      <c r="AG162" s="136"/>
      <c r="AH162" s="136"/>
      <c r="AI162" s="147"/>
      <c r="AJ162" s="14"/>
      <c r="AK162" s="113" t="s">
        <v>86</v>
      </c>
      <c r="AL162" s="114"/>
      <c r="AM162" s="114"/>
      <c r="AN162" s="114"/>
      <c r="AO162" s="114"/>
      <c r="AP162" s="114"/>
      <c r="AQ162" s="114"/>
      <c r="AR162" s="114"/>
      <c r="AS162" s="114"/>
      <c r="AT162" s="115"/>
      <c r="AU162" s="107" t="s">
        <v>87</v>
      </c>
      <c r="AV162" s="108"/>
      <c r="AW162" s="108"/>
      <c r="AX162" s="108"/>
      <c r="AY162" s="108"/>
      <c r="AZ162" s="108"/>
      <c r="BA162" s="108"/>
      <c r="BB162" s="108"/>
      <c r="BC162" s="108"/>
      <c r="BD162" s="109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38"/>
      <c r="AB163" s="139"/>
      <c r="AC163" s="139"/>
      <c r="AD163" s="139"/>
      <c r="AE163" s="139"/>
      <c r="AF163" s="139"/>
      <c r="AG163" s="139"/>
      <c r="AH163" s="139"/>
      <c r="AI163" s="148"/>
      <c r="AJ163" s="14"/>
      <c r="AK163" s="116"/>
      <c r="AL163" s="117"/>
      <c r="AM163" s="117"/>
      <c r="AN163" s="117"/>
      <c r="AO163" s="117"/>
      <c r="AP163" s="117"/>
      <c r="AQ163" s="117"/>
      <c r="AR163" s="117"/>
      <c r="AS163" s="117"/>
      <c r="AT163" s="118"/>
      <c r="AU163" s="110"/>
      <c r="AV163" s="111"/>
      <c r="AW163" s="111"/>
      <c r="AX163" s="111"/>
      <c r="AY163" s="111"/>
      <c r="AZ163" s="111"/>
      <c r="BA163" s="111"/>
      <c r="BB163" s="111"/>
      <c r="BC163" s="111"/>
      <c r="BD163" s="112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95" t="s">
        <v>81</v>
      </c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96"/>
      <c r="AL164" s="96"/>
      <c r="AM164" s="96"/>
      <c r="AN164" s="96"/>
      <c r="AO164" s="96"/>
      <c r="AP164" s="96"/>
      <c r="AQ164" s="96"/>
      <c r="AR164" s="96"/>
      <c r="AS164" s="97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98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100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95" t="s">
        <v>81</v>
      </c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96"/>
      <c r="AL170" s="96"/>
      <c r="AM170" s="96"/>
      <c r="AN170" s="96"/>
      <c r="AO170" s="96"/>
      <c r="AP170" s="96"/>
      <c r="AQ170" s="96"/>
      <c r="AR170" s="96"/>
      <c r="AS170" s="9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98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100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95" t="s">
        <v>81</v>
      </c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  <c r="AJ186" s="96"/>
      <c r="AK186" s="96"/>
      <c r="AL186" s="96"/>
      <c r="AM186" s="96"/>
      <c r="AN186" s="96"/>
      <c r="AO186" s="96"/>
      <c r="AP186" s="96"/>
      <c r="AQ186" s="96"/>
      <c r="AR186" s="96"/>
      <c r="AS186" s="97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98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100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95" t="s">
        <v>81</v>
      </c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  <c r="AJ190" s="96"/>
      <c r="AK190" s="96"/>
      <c r="AL190" s="96"/>
      <c r="AM190" s="96"/>
      <c r="AN190" s="96"/>
      <c r="AO190" s="96"/>
      <c r="AP190" s="96"/>
      <c r="AQ190" s="96"/>
      <c r="AR190" s="96"/>
      <c r="AS190" s="97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98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100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07" t="s">
        <v>87</v>
      </c>
      <c r="AV192" s="108"/>
      <c r="AW192" s="108"/>
      <c r="AX192" s="108"/>
      <c r="AY192" s="108"/>
      <c r="AZ192" s="108"/>
      <c r="BA192" s="108"/>
      <c r="BB192" s="108"/>
      <c r="BC192" s="108"/>
      <c r="BD192" s="109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10"/>
      <c r="AV193" s="111"/>
      <c r="AW193" s="111"/>
      <c r="AX193" s="111"/>
      <c r="AY193" s="111"/>
      <c r="AZ193" s="111"/>
      <c r="BA193" s="111"/>
      <c r="BB193" s="111"/>
      <c r="BC193" s="111"/>
      <c r="BD193" s="112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95" t="s">
        <v>81</v>
      </c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96"/>
      <c r="AL194" s="96"/>
      <c r="AM194" s="96"/>
      <c r="AN194" s="96"/>
      <c r="AO194" s="96"/>
      <c r="AP194" s="96"/>
      <c r="AQ194" s="96"/>
      <c r="AR194" s="96"/>
      <c r="AS194" s="97"/>
      <c r="AT194" s="13"/>
      <c r="AU194" s="107" t="s">
        <v>87</v>
      </c>
      <c r="AV194" s="108"/>
      <c r="AW194" s="108"/>
      <c r="AX194" s="108"/>
      <c r="AY194" s="108"/>
      <c r="AZ194" s="108"/>
      <c r="BA194" s="108"/>
      <c r="BB194" s="108"/>
      <c r="BC194" s="108"/>
      <c r="BD194" s="109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98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100"/>
      <c r="AT195" s="13"/>
      <c r="AU195" s="110"/>
      <c r="AV195" s="111"/>
      <c r="AW195" s="111"/>
      <c r="AX195" s="111"/>
      <c r="AY195" s="111"/>
      <c r="AZ195" s="111"/>
      <c r="BA195" s="111"/>
      <c r="BB195" s="111"/>
      <c r="BC195" s="111"/>
      <c r="BD195" s="112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07" t="s">
        <v>87</v>
      </c>
      <c r="AJ200" s="108"/>
      <c r="AK200" s="108"/>
      <c r="AL200" s="108"/>
      <c r="AM200" s="108"/>
      <c r="AN200" s="108"/>
      <c r="AO200" s="108"/>
      <c r="AP200" s="108"/>
      <c r="AQ200" s="108"/>
      <c r="AR200" s="109"/>
      <c r="AS200" s="107" t="s">
        <v>87</v>
      </c>
      <c r="AT200" s="108"/>
      <c r="AU200" s="108"/>
      <c r="AV200" s="108"/>
      <c r="AW200" s="108"/>
      <c r="AX200" s="108"/>
      <c r="AY200" s="108"/>
      <c r="AZ200" s="108"/>
      <c r="BA200" s="108"/>
      <c r="BB200" s="109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10"/>
      <c r="AJ201" s="111"/>
      <c r="AK201" s="111"/>
      <c r="AL201" s="111"/>
      <c r="AM201" s="111"/>
      <c r="AN201" s="111"/>
      <c r="AO201" s="111"/>
      <c r="AP201" s="111"/>
      <c r="AQ201" s="111"/>
      <c r="AR201" s="112"/>
      <c r="AS201" s="110"/>
      <c r="AT201" s="111"/>
      <c r="AU201" s="111"/>
      <c r="AV201" s="111"/>
      <c r="AW201" s="111"/>
      <c r="AX201" s="111"/>
      <c r="AY201" s="111"/>
      <c r="AZ201" s="111"/>
      <c r="BA201" s="111"/>
      <c r="BB201" s="112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95" t="s">
        <v>81</v>
      </c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96"/>
      <c r="AL204" s="96"/>
      <c r="AM204" s="96"/>
      <c r="AN204" s="96"/>
      <c r="AO204" s="96"/>
      <c r="AP204" s="96"/>
      <c r="AQ204" s="96"/>
      <c r="AR204" s="96"/>
      <c r="AS204" s="97"/>
      <c r="AT204" s="16"/>
      <c r="AU204" s="107" t="s">
        <v>87</v>
      </c>
      <c r="AV204" s="108"/>
      <c r="AW204" s="108"/>
      <c r="AX204" s="108"/>
      <c r="AY204" s="108"/>
      <c r="AZ204" s="108"/>
      <c r="BA204" s="108"/>
      <c r="BB204" s="108"/>
      <c r="BC204" s="108"/>
      <c r="BD204" s="109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98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100"/>
      <c r="AT205" s="16"/>
      <c r="AU205" s="110"/>
      <c r="AV205" s="111"/>
      <c r="AW205" s="111"/>
      <c r="AX205" s="111"/>
      <c r="AY205" s="111"/>
      <c r="AZ205" s="111"/>
      <c r="BA205" s="111"/>
      <c r="BB205" s="111"/>
      <c r="BC205" s="111"/>
      <c r="BD205" s="112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95" t="s">
        <v>81</v>
      </c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96"/>
      <c r="AL208" s="96"/>
      <c r="AM208" s="96"/>
      <c r="AN208" s="96"/>
      <c r="AO208" s="96"/>
      <c r="AP208" s="96"/>
      <c r="AQ208" s="96"/>
      <c r="AR208" s="96"/>
      <c r="AS208" s="97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98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100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95" t="s">
        <v>81</v>
      </c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96"/>
      <c r="AL214" s="96"/>
      <c r="AM214" s="96"/>
      <c r="AN214" s="96"/>
      <c r="AO214" s="96"/>
      <c r="AP214" s="96"/>
      <c r="AQ214" s="96"/>
      <c r="AR214" s="96"/>
      <c r="AS214" s="97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98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100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59">
    <mergeCell ref="G52:Y53"/>
    <mergeCell ref="G6:Y7"/>
    <mergeCell ref="G54:Y55"/>
    <mergeCell ref="G10:Y11"/>
    <mergeCell ref="G56:Y57"/>
    <mergeCell ref="G58:Y59"/>
    <mergeCell ref="G60:Y61"/>
    <mergeCell ref="G66:O67"/>
    <mergeCell ref="G28:Y29"/>
    <mergeCell ref="G32:O33"/>
    <mergeCell ref="AU52:BD53"/>
    <mergeCell ref="AU58:BD59"/>
    <mergeCell ref="AU140:BD141"/>
    <mergeCell ref="AU142:BD143"/>
    <mergeCell ref="AU158:BD159"/>
    <mergeCell ref="AU160:BD161"/>
    <mergeCell ref="AU194:BD195"/>
    <mergeCell ref="AU204:BD205"/>
    <mergeCell ref="B230:AI231"/>
    <mergeCell ref="B222:B223"/>
    <mergeCell ref="B176:B177"/>
    <mergeCell ref="B166:B167"/>
    <mergeCell ref="B158:B159"/>
    <mergeCell ref="B134:B135"/>
    <mergeCell ref="B128:B129"/>
    <mergeCell ref="B118:B119"/>
    <mergeCell ref="AI94:AL94"/>
    <mergeCell ref="AM94:AP94"/>
    <mergeCell ref="AQ94:AT94"/>
    <mergeCell ref="AU94:AX94"/>
    <mergeCell ref="B108:B109"/>
    <mergeCell ref="B92:B93"/>
    <mergeCell ref="B76:B77"/>
    <mergeCell ref="B180:B181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6:B207"/>
    <mergeCell ref="BE206:BE207"/>
    <mergeCell ref="B208:B209"/>
    <mergeCell ref="BE208:BE209"/>
    <mergeCell ref="BE222:BE223"/>
    <mergeCell ref="G208:AS209"/>
    <mergeCell ref="G214:AS215"/>
    <mergeCell ref="B202:B203"/>
    <mergeCell ref="BE202:BE203"/>
    <mergeCell ref="B204:B205"/>
    <mergeCell ref="BE204:BE205"/>
    <mergeCell ref="B196:B197"/>
    <mergeCell ref="BE196:BE197"/>
    <mergeCell ref="B198:B199"/>
    <mergeCell ref="BE198:BE199"/>
    <mergeCell ref="BE210:BE211"/>
    <mergeCell ref="G204:AS205"/>
    <mergeCell ref="AI200:AR201"/>
    <mergeCell ref="AS200:BB201"/>
    <mergeCell ref="B186:B187"/>
    <mergeCell ref="BE186:BE187"/>
    <mergeCell ref="AA182:AD182"/>
    <mergeCell ref="AE182:AH182"/>
    <mergeCell ref="AI182:AL182"/>
    <mergeCell ref="AM182:AP182"/>
    <mergeCell ref="AQ182:AT182"/>
    <mergeCell ref="AU182:AX182"/>
    <mergeCell ref="BE200:BE201"/>
    <mergeCell ref="G186:AS187"/>
    <mergeCell ref="G190:AS191"/>
    <mergeCell ref="G194:AS195"/>
    <mergeCell ref="AU192:BD193"/>
    <mergeCell ref="BE180:BE181"/>
    <mergeCell ref="A182:A227"/>
    <mergeCell ref="B182:B183"/>
    <mergeCell ref="C182:F182"/>
    <mergeCell ref="G182:J182"/>
    <mergeCell ref="K182:N182"/>
    <mergeCell ref="O182:R182"/>
    <mergeCell ref="S182:V182"/>
    <mergeCell ref="W182:Z182"/>
    <mergeCell ref="B192:B193"/>
    <mergeCell ref="B200:B201"/>
    <mergeCell ref="B210:B211"/>
    <mergeCell ref="BE192:BE193"/>
    <mergeCell ref="B194:B195"/>
    <mergeCell ref="BE194:BE195"/>
    <mergeCell ref="B188:B189"/>
    <mergeCell ref="BE188:BE189"/>
    <mergeCell ref="B190:B191"/>
    <mergeCell ref="BE190:BE191"/>
    <mergeCell ref="AY182:BB182"/>
    <mergeCell ref="BC182:BD182"/>
    <mergeCell ref="BE182:BE183"/>
    <mergeCell ref="B184:B185"/>
    <mergeCell ref="BE184:BE185"/>
    <mergeCell ref="B174:B175"/>
    <mergeCell ref="BE174:BE175"/>
    <mergeCell ref="BE176:BE177"/>
    <mergeCell ref="B178:B179"/>
    <mergeCell ref="BE178:BE179"/>
    <mergeCell ref="B170:B171"/>
    <mergeCell ref="BE170:BE171"/>
    <mergeCell ref="B172:B173"/>
    <mergeCell ref="BE172:BE173"/>
    <mergeCell ref="G170:AS171"/>
    <mergeCell ref="B164:B165"/>
    <mergeCell ref="BE164:BE165"/>
    <mergeCell ref="BE166:BE167"/>
    <mergeCell ref="B168:B169"/>
    <mergeCell ref="BE168:BE169"/>
    <mergeCell ref="B160:B161"/>
    <mergeCell ref="BE160:BE161"/>
    <mergeCell ref="B162:B163"/>
    <mergeCell ref="BE162:BE163"/>
    <mergeCell ref="G160:AS161"/>
    <mergeCell ref="G164:AS165"/>
    <mergeCell ref="AA162:AI163"/>
    <mergeCell ref="AK162:AT163"/>
    <mergeCell ref="AU162:BD163"/>
    <mergeCell ref="S138:V138"/>
    <mergeCell ref="W138:Z138"/>
    <mergeCell ref="AA138:AD138"/>
    <mergeCell ref="AE138:AH138"/>
    <mergeCell ref="AI138:AL138"/>
    <mergeCell ref="AM138:AP138"/>
    <mergeCell ref="B156:B157"/>
    <mergeCell ref="BE156:BE157"/>
    <mergeCell ref="BE158:BE159"/>
    <mergeCell ref="B150:B151"/>
    <mergeCell ref="BE150:BE151"/>
    <mergeCell ref="B152:B153"/>
    <mergeCell ref="BE152:BE153"/>
    <mergeCell ref="B154:B155"/>
    <mergeCell ref="BE154:BE155"/>
    <mergeCell ref="G142:AS143"/>
    <mergeCell ref="G146:AS147"/>
    <mergeCell ref="G150:AS151"/>
    <mergeCell ref="G154:AS155"/>
    <mergeCell ref="AU146:BD147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B146:B147"/>
    <mergeCell ref="BE146:BE147"/>
    <mergeCell ref="B148:B149"/>
    <mergeCell ref="BE148:BE149"/>
    <mergeCell ref="B142:B143"/>
    <mergeCell ref="BE142:BE143"/>
    <mergeCell ref="B144:B145"/>
    <mergeCell ref="BE144:BE145"/>
    <mergeCell ref="AQ138:AT138"/>
    <mergeCell ref="AU138:AX138"/>
    <mergeCell ref="AY138:BB138"/>
    <mergeCell ref="BC138:BD138"/>
    <mergeCell ref="BE138:BE139"/>
    <mergeCell ref="B140:B141"/>
    <mergeCell ref="BE140:BE141"/>
    <mergeCell ref="BE128:BE129"/>
    <mergeCell ref="B130:B131"/>
    <mergeCell ref="BE130:BE131"/>
    <mergeCell ref="B132:B133"/>
    <mergeCell ref="BE132:BE133"/>
    <mergeCell ref="B124:B125"/>
    <mergeCell ref="BE124:BE125"/>
    <mergeCell ref="B126:B127"/>
    <mergeCell ref="BE126:BE127"/>
    <mergeCell ref="G126:R127"/>
    <mergeCell ref="T126:AE127"/>
    <mergeCell ref="BE118:BE119"/>
    <mergeCell ref="B120:B121"/>
    <mergeCell ref="BE120:BE121"/>
    <mergeCell ref="B122:B123"/>
    <mergeCell ref="BE122:BE123"/>
    <mergeCell ref="B114:B115"/>
    <mergeCell ref="BE114:BE115"/>
    <mergeCell ref="B116:B117"/>
    <mergeCell ref="BE116:BE117"/>
    <mergeCell ref="G118:Y119"/>
    <mergeCell ref="BE108:BE109"/>
    <mergeCell ref="B110:B111"/>
    <mergeCell ref="BE110:BE111"/>
    <mergeCell ref="B112:B113"/>
    <mergeCell ref="BE112:BE113"/>
    <mergeCell ref="B104:B105"/>
    <mergeCell ref="BE104:BE105"/>
    <mergeCell ref="B106:B107"/>
    <mergeCell ref="BE106:BE107"/>
    <mergeCell ref="G112:AS113"/>
    <mergeCell ref="C108:BD109"/>
    <mergeCell ref="G104:Z105"/>
    <mergeCell ref="AG106:AN107"/>
    <mergeCell ref="BE92:BE93"/>
    <mergeCell ref="A94:A137"/>
    <mergeCell ref="B94:B95"/>
    <mergeCell ref="C94:F94"/>
    <mergeCell ref="G94:J94"/>
    <mergeCell ref="K94:N94"/>
    <mergeCell ref="O94:R94"/>
    <mergeCell ref="S94:V94"/>
    <mergeCell ref="W94:Z94"/>
    <mergeCell ref="A50:A93"/>
    <mergeCell ref="B98:B99"/>
    <mergeCell ref="BE98:BE99"/>
    <mergeCell ref="B100:B101"/>
    <mergeCell ref="BE100:BE101"/>
    <mergeCell ref="B102:B103"/>
    <mergeCell ref="BE102:BE103"/>
    <mergeCell ref="AY94:BB94"/>
    <mergeCell ref="BC94:BD94"/>
    <mergeCell ref="BE94:BE95"/>
    <mergeCell ref="B96:B97"/>
    <mergeCell ref="BE96:BE97"/>
    <mergeCell ref="AA94:AD94"/>
    <mergeCell ref="AE94:AH94"/>
    <mergeCell ref="B86:B87"/>
    <mergeCell ref="BE86:BE87"/>
    <mergeCell ref="B88:B89"/>
    <mergeCell ref="BE88:BE89"/>
    <mergeCell ref="B90:B91"/>
    <mergeCell ref="BE90:BE91"/>
    <mergeCell ref="B82:B83"/>
    <mergeCell ref="BE82:BE83"/>
    <mergeCell ref="B84:B85"/>
    <mergeCell ref="BE84:BE85"/>
    <mergeCell ref="G82:AS83"/>
    <mergeCell ref="BE76:BE77"/>
    <mergeCell ref="B78:B79"/>
    <mergeCell ref="BE78:BE79"/>
    <mergeCell ref="B80:B81"/>
    <mergeCell ref="BE80:BE81"/>
    <mergeCell ref="B72:B73"/>
    <mergeCell ref="BE72:BE73"/>
    <mergeCell ref="B74:B75"/>
    <mergeCell ref="BE74:BE75"/>
    <mergeCell ref="G80:Y81"/>
    <mergeCell ref="G74:Y75"/>
    <mergeCell ref="G76:Y77"/>
    <mergeCell ref="AU78:BD79"/>
    <mergeCell ref="BE66:BE67"/>
    <mergeCell ref="B68:B69"/>
    <mergeCell ref="BE68:BE69"/>
    <mergeCell ref="B70:B71"/>
    <mergeCell ref="BE70:BE71"/>
    <mergeCell ref="BE60:BE61"/>
    <mergeCell ref="B62:B63"/>
    <mergeCell ref="BE62:BE63"/>
    <mergeCell ref="B64:B65"/>
    <mergeCell ref="BE64:BE65"/>
    <mergeCell ref="B60:B61"/>
    <mergeCell ref="B66:B67"/>
    <mergeCell ref="C64:BD65"/>
    <mergeCell ref="AU62:BD63"/>
    <mergeCell ref="AU70:BD71"/>
    <mergeCell ref="AD62:AL63"/>
    <mergeCell ref="BE54:BE55"/>
    <mergeCell ref="B56:B57"/>
    <mergeCell ref="BE56:BE57"/>
    <mergeCell ref="B58:B59"/>
    <mergeCell ref="BE58:BE59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50:B51"/>
    <mergeCell ref="C50:F50"/>
    <mergeCell ref="G50:J50"/>
    <mergeCell ref="K50:N50"/>
    <mergeCell ref="O50:R50"/>
    <mergeCell ref="B54:B55"/>
    <mergeCell ref="B44:B45"/>
    <mergeCell ref="BE44:BE45"/>
    <mergeCell ref="B46:B47"/>
    <mergeCell ref="BE46:BE47"/>
    <mergeCell ref="B48:B49"/>
    <mergeCell ref="BE48:BE49"/>
    <mergeCell ref="B38:B39"/>
    <mergeCell ref="BE38:BE39"/>
    <mergeCell ref="B40:B41"/>
    <mergeCell ref="BE40:BE41"/>
    <mergeCell ref="B42:B43"/>
    <mergeCell ref="BE42:BE43"/>
    <mergeCell ref="B34:B35"/>
    <mergeCell ref="BE34:BE35"/>
    <mergeCell ref="B36:B37"/>
    <mergeCell ref="BE36:BE37"/>
    <mergeCell ref="B28:B29"/>
    <mergeCell ref="BE28:BE29"/>
    <mergeCell ref="B30:B31"/>
    <mergeCell ref="BE30:BE31"/>
    <mergeCell ref="B32:B33"/>
    <mergeCell ref="BE32:BE33"/>
    <mergeCell ref="G30:Y31"/>
    <mergeCell ref="G34:Y35"/>
    <mergeCell ref="G36:AS37"/>
    <mergeCell ref="AU4:AX4"/>
    <mergeCell ref="AY4:BB4"/>
    <mergeCell ref="B24:B25"/>
    <mergeCell ref="BE24:BE25"/>
    <mergeCell ref="B26:B27"/>
    <mergeCell ref="BE26:BE27"/>
    <mergeCell ref="B20:B21"/>
    <mergeCell ref="BE20:BE21"/>
    <mergeCell ref="B22:B23"/>
    <mergeCell ref="BE22:BE23"/>
    <mergeCell ref="B14:B15"/>
    <mergeCell ref="BE14:BE15"/>
    <mergeCell ref="B16:B17"/>
    <mergeCell ref="BE16:BE17"/>
    <mergeCell ref="B18:B19"/>
    <mergeCell ref="BE18:BE19"/>
    <mergeCell ref="C18:BD19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10:B11"/>
    <mergeCell ref="BE10:BE11"/>
    <mergeCell ref="B12:B13"/>
    <mergeCell ref="BE12:BE13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</mergeCells>
  <phoneticPr fontId="15" type="noConversion"/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E916"/>
  <sheetViews>
    <sheetView zoomScale="40" zoomScaleNormal="40" workbookViewId="0">
      <selection activeCell="Y218" sqref="Y218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4.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56" t="s">
        <v>89</v>
      </c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8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59"/>
      <c r="AK21" s="160"/>
      <c r="AL21" s="160"/>
      <c r="AM21" s="160"/>
      <c r="AN21" s="160"/>
      <c r="AO21" s="16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1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56" t="s">
        <v>89</v>
      </c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/>
      <c r="AX24" s="157"/>
      <c r="AY24" s="158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59"/>
      <c r="AK25" s="160"/>
      <c r="AL25" s="160"/>
      <c r="AM25" s="160"/>
      <c r="AN25" s="160"/>
      <c r="AO25" s="16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1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56" t="s">
        <v>89</v>
      </c>
      <c r="AK28" s="157"/>
      <c r="AL28" s="157"/>
      <c r="AM28" s="157"/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8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59"/>
      <c r="AK29" s="160"/>
      <c r="AL29" s="160"/>
      <c r="AM29" s="160"/>
      <c r="AN29" s="160"/>
      <c r="AO29" s="160"/>
      <c r="AP29" s="160"/>
      <c r="AQ29" s="160"/>
      <c r="AR29" s="160"/>
      <c r="AS29" s="160"/>
      <c r="AT29" s="160"/>
      <c r="AU29" s="160"/>
      <c r="AV29" s="160"/>
      <c r="AW29" s="160"/>
      <c r="AX29" s="160"/>
      <c r="AY29" s="161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19" t="s">
        <v>90</v>
      </c>
      <c r="H30" s="120"/>
      <c r="I30" s="120"/>
      <c r="J30" s="120"/>
      <c r="K30" s="120"/>
      <c r="L30" s="120"/>
      <c r="M30" s="120"/>
      <c r="N30" s="120"/>
      <c r="O30" s="120"/>
      <c r="P30" s="120"/>
      <c r="Q30" s="120"/>
      <c r="R30" s="120"/>
      <c r="S30" s="120"/>
      <c r="T30" s="120"/>
      <c r="U30" s="120"/>
      <c r="V30" s="120"/>
      <c r="W30" s="120"/>
      <c r="X30" s="120"/>
      <c r="Y30" s="121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56" t="s">
        <v>89</v>
      </c>
      <c r="AK30" s="157"/>
      <c r="AL30" s="157"/>
      <c r="AM30" s="157"/>
      <c r="AN30" s="157"/>
      <c r="AO30" s="157"/>
      <c r="AP30" s="157"/>
      <c r="AQ30" s="157"/>
      <c r="AR30" s="157"/>
      <c r="AS30" s="157"/>
      <c r="AT30" s="157"/>
      <c r="AU30" s="157"/>
      <c r="AV30" s="157"/>
      <c r="AW30" s="157"/>
      <c r="AX30" s="157"/>
      <c r="AY30" s="158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22"/>
      <c r="H31" s="123"/>
      <c r="I31" s="123"/>
      <c r="J31" s="123"/>
      <c r="K31" s="123"/>
      <c r="L31" s="123"/>
      <c r="M31" s="123"/>
      <c r="N31" s="123"/>
      <c r="O31" s="123"/>
      <c r="P31" s="123"/>
      <c r="Q31" s="123"/>
      <c r="R31" s="123"/>
      <c r="S31" s="123"/>
      <c r="T31" s="123"/>
      <c r="U31" s="123"/>
      <c r="V31" s="123"/>
      <c r="W31" s="123"/>
      <c r="X31" s="123"/>
      <c r="Y31" s="124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59"/>
      <c r="AK31" s="160"/>
      <c r="AL31" s="160"/>
      <c r="AM31" s="160"/>
      <c r="AN31" s="160"/>
      <c r="AO31" s="160"/>
      <c r="AP31" s="160"/>
      <c r="AQ31" s="160"/>
      <c r="AR31" s="160"/>
      <c r="AS31" s="160"/>
      <c r="AT31" s="160"/>
      <c r="AU31" s="160"/>
      <c r="AV31" s="160"/>
      <c r="AW31" s="160"/>
      <c r="AX31" s="160"/>
      <c r="AY31" s="161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13" t="s">
        <v>88</v>
      </c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S36" s="15"/>
      <c r="T36" s="113" t="s">
        <v>88</v>
      </c>
      <c r="U36" s="114"/>
      <c r="V36" s="114"/>
      <c r="W36" s="114"/>
      <c r="X36" s="114"/>
      <c r="Y36" s="114"/>
      <c r="Z36" s="114"/>
      <c r="AA36" s="114"/>
      <c r="AB36" s="114"/>
      <c r="AC36" s="114"/>
      <c r="AD36" s="114"/>
      <c r="AE36" s="115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16"/>
      <c r="H37" s="117"/>
      <c r="I37" s="117"/>
      <c r="J37" s="117"/>
      <c r="K37" s="117"/>
      <c r="L37" s="117"/>
      <c r="M37" s="117"/>
      <c r="N37" s="117"/>
      <c r="O37" s="117"/>
      <c r="P37" s="117"/>
      <c r="Q37" s="117"/>
      <c r="R37" s="118"/>
      <c r="S37" s="15"/>
      <c r="T37" s="116"/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8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13" t="s">
        <v>88</v>
      </c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S82" s="16"/>
      <c r="T82" s="113" t="s">
        <v>88</v>
      </c>
      <c r="U82" s="114"/>
      <c r="V82" s="114"/>
      <c r="W82" s="114"/>
      <c r="X82" s="114"/>
      <c r="Y82" s="114"/>
      <c r="Z82" s="114"/>
      <c r="AA82" s="114"/>
      <c r="AB82" s="114"/>
      <c r="AC82" s="114"/>
      <c r="AD82" s="114"/>
      <c r="AE82" s="115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16"/>
      <c r="H83" s="117"/>
      <c r="I83" s="117"/>
      <c r="J83" s="117"/>
      <c r="K83" s="117"/>
      <c r="L83" s="117"/>
      <c r="M83" s="117"/>
      <c r="N83" s="117"/>
      <c r="O83" s="117"/>
      <c r="P83" s="117"/>
      <c r="Q83" s="117"/>
      <c r="R83" s="118"/>
      <c r="S83" s="16"/>
      <c r="T83" s="116"/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8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62" t="s">
        <v>91</v>
      </c>
      <c r="AJ112" s="163"/>
      <c r="AK112" s="163"/>
      <c r="AL112" s="163"/>
      <c r="AM112" s="163"/>
      <c r="AN112" s="163"/>
      <c r="AO112" s="163"/>
      <c r="AP112" s="163"/>
      <c r="AQ112" s="163"/>
      <c r="AR112" s="163"/>
      <c r="AS112" s="163"/>
      <c r="AT112" s="163"/>
      <c r="AU112" s="163"/>
      <c r="AV112" s="163"/>
      <c r="AW112" s="163"/>
      <c r="AX112" s="16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65"/>
      <c r="AJ113" s="166"/>
      <c r="AK113" s="166"/>
      <c r="AL113" s="166"/>
      <c r="AM113" s="166"/>
      <c r="AN113" s="166"/>
      <c r="AO113" s="166"/>
      <c r="AP113" s="166"/>
      <c r="AQ113" s="166"/>
      <c r="AR113" s="166"/>
      <c r="AS113" s="166"/>
      <c r="AT113" s="166"/>
      <c r="AU113" s="166"/>
      <c r="AV113" s="166"/>
      <c r="AW113" s="166"/>
      <c r="AX113" s="167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62" t="s">
        <v>91</v>
      </c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4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62" t="s">
        <v>91</v>
      </c>
      <c r="AJ114" s="163"/>
      <c r="AK114" s="163"/>
      <c r="AL114" s="163"/>
      <c r="AM114" s="163"/>
      <c r="AN114" s="163"/>
      <c r="AO114" s="163"/>
      <c r="AP114" s="163"/>
      <c r="AQ114" s="163"/>
      <c r="AR114" s="163"/>
      <c r="AS114" s="163"/>
      <c r="AT114" s="163"/>
      <c r="AU114" s="163"/>
      <c r="AV114" s="163"/>
      <c r="AW114" s="163"/>
      <c r="AX114" s="16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65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7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65"/>
      <c r="AJ115" s="166"/>
      <c r="AK115" s="166"/>
      <c r="AL115" s="166"/>
      <c r="AM115" s="166"/>
      <c r="AN115" s="166"/>
      <c r="AO115" s="166"/>
      <c r="AP115" s="166"/>
      <c r="AQ115" s="166"/>
      <c r="AR115" s="166"/>
      <c r="AS115" s="166"/>
      <c r="AT115" s="166"/>
      <c r="AU115" s="166"/>
      <c r="AV115" s="166"/>
      <c r="AW115" s="166"/>
      <c r="AX115" s="167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3"/>
      <c r="AT144" s="14"/>
      <c r="AU144" s="14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3"/>
      <c r="AT145" s="14"/>
      <c r="AU145" s="14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3"/>
      <c r="AT146" s="14"/>
      <c r="AU146" s="14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3"/>
      <c r="AT147" s="14"/>
      <c r="AU147" s="14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62" t="s">
        <v>91</v>
      </c>
      <c r="AJ148" s="163"/>
      <c r="AK148" s="163"/>
      <c r="AL148" s="163"/>
      <c r="AM148" s="163"/>
      <c r="AN148" s="163"/>
      <c r="AO148" s="163"/>
      <c r="AP148" s="163"/>
      <c r="AQ148" s="163"/>
      <c r="AR148" s="163"/>
      <c r="AS148" s="163"/>
      <c r="AT148" s="163"/>
      <c r="AU148" s="163"/>
      <c r="AV148" s="163"/>
      <c r="AW148" s="163"/>
      <c r="AX148" s="16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65"/>
      <c r="AJ149" s="166"/>
      <c r="AK149" s="166"/>
      <c r="AL149" s="166"/>
      <c r="AM149" s="166"/>
      <c r="AN149" s="166"/>
      <c r="AO149" s="166"/>
      <c r="AP149" s="166"/>
      <c r="AQ149" s="166"/>
      <c r="AR149" s="166"/>
      <c r="AS149" s="166"/>
      <c r="AT149" s="166"/>
      <c r="AU149" s="166"/>
      <c r="AV149" s="166"/>
      <c r="AW149" s="166"/>
      <c r="AX149" s="167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83" t="s">
        <v>92</v>
      </c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141"/>
      <c r="AM150" s="14"/>
      <c r="AN150" s="14"/>
      <c r="AO150" s="14"/>
      <c r="AP150" s="14"/>
      <c r="AQ150" s="14"/>
      <c r="AR150" s="14"/>
      <c r="AS150" s="13"/>
      <c r="AT150" s="14"/>
      <c r="AU150" s="14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86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142"/>
      <c r="AM151" s="14"/>
      <c r="AN151" s="14"/>
      <c r="AO151" s="14"/>
      <c r="AP151" s="14"/>
      <c r="AQ151" s="14"/>
      <c r="AR151" s="14"/>
      <c r="AS151" s="13"/>
      <c r="AT151" s="14"/>
      <c r="AU151" s="14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68" t="s">
        <v>93</v>
      </c>
      <c r="G152" s="169"/>
      <c r="H152" s="169"/>
      <c r="I152" s="169"/>
      <c r="J152" s="169"/>
      <c r="K152" s="169"/>
      <c r="L152" s="169"/>
      <c r="M152" s="169"/>
      <c r="N152" s="169"/>
      <c r="O152" s="169"/>
      <c r="P152" s="169"/>
      <c r="Q152" s="169"/>
      <c r="R152" s="169"/>
      <c r="S152" s="169"/>
      <c r="T152" s="169"/>
      <c r="U152" s="169"/>
      <c r="V152" s="169"/>
      <c r="W152" s="169"/>
      <c r="X152" s="169"/>
      <c r="Y152" s="169"/>
      <c r="Z152" s="169"/>
      <c r="AA152" s="169"/>
      <c r="AB152" s="169"/>
      <c r="AC152" s="169"/>
      <c r="AD152" s="169"/>
      <c r="AE152" s="169"/>
      <c r="AF152" s="169"/>
      <c r="AG152" s="169"/>
      <c r="AH152" s="169"/>
      <c r="AI152" s="169"/>
      <c r="AJ152" s="169"/>
      <c r="AK152" s="169"/>
      <c r="AL152" s="169"/>
      <c r="AM152" s="169"/>
      <c r="AN152" s="169"/>
      <c r="AO152" s="169"/>
      <c r="AP152" s="169"/>
      <c r="AQ152" s="169"/>
      <c r="AR152" s="169"/>
      <c r="AS152" s="169"/>
      <c r="AT152" s="169"/>
      <c r="AU152" s="169"/>
      <c r="AV152" s="169"/>
      <c r="AW152" s="169"/>
      <c r="AX152" s="169"/>
      <c r="AY152" s="169"/>
      <c r="AZ152" s="169"/>
      <c r="BA152" s="170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71"/>
      <c r="G153" s="172"/>
      <c r="H153" s="172"/>
      <c r="I153" s="172"/>
      <c r="J153" s="172"/>
      <c r="K153" s="172"/>
      <c r="L153" s="172"/>
      <c r="M153" s="172"/>
      <c r="N153" s="172"/>
      <c r="O153" s="172"/>
      <c r="P153" s="172"/>
      <c r="Q153" s="172"/>
      <c r="R153" s="172"/>
      <c r="S153" s="172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2"/>
      <c r="AD153" s="172"/>
      <c r="AE153" s="172"/>
      <c r="AF153" s="172"/>
      <c r="AG153" s="172"/>
      <c r="AH153" s="172"/>
      <c r="AI153" s="172"/>
      <c r="AJ153" s="172"/>
      <c r="AK153" s="172"/>
      <c r="AL153" s="172"/>
      <c r="AM153" s="172"/>
      <c r="AN153" s="172"/>
      <c r="AO153" s="172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62" t="s">
        <v>91</v>
      </c>
      <c r="H158" s="163"/>
      <c r="I158" s="163"/>
      <c r="J158" s="163"/>
      <c r="K158" s="163"/>
      <c r="L158" s="163"/>
      <c r="M158" s="163"/>
      <c r="N158" s="163"/>
      <c r="O158" s="163"/>
      <c r="P158" s="163"/>
      <c r="Q158" s="163"/>
      <c r="R158" s="163"/>
      <c r="S158" s="163"/>
      <c r="T158" s="163"/>
      <c r="U158" s="163"/>
      <c r="V158" s="164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4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65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7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4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62" t="s">
        <v>91</v>
      </c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4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65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  <c r="S161" s="166"/>
      <c r="T161" s="166"/>
      <c r="U161" s="166"/>
      <c r="V161" s="167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62" t="s">
        <v>91</v>
      </c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4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65"/>
      <c r="H163" s="166"/>
      <c r="I163" s="166"/>
      <c r="J163" s="166"/>
      <c r="K163" s="166"/>
      <c r="L163" s="166"/>
      <c r="M163" s="166"/>
      <c r="N163" s="166"/>
      <c r="O163" s="166"/>
      <c r="P163" s="166"/>
      <c r="Q163" s="166"/>
      <c r="R163" s="166"/>
      <c r="S163" s="166"/>
      <c r="T163" s="166"/>
      <c r="U163" s="166"/>
      <c r="V163" s="167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13" t="s">
        <v>88</v>
      </c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S170" s="17"/>
      <c r="T170" s="113" t="s">
        <v>88</v>
      </c>
      <c r="U170" s="114"/>
      <c r="V170" s="114"/>
      <c r="W170" s="114"/>
      <c r="X170" s="114"/>
      <c r="Y170" s="114"/>
      <c r="Z170" s="114"/>
      <c r="AA170" s="114"/>
      <c r="AB170" s="114"/>
      <c r="AC170" s="114"/>
      <c r="AD170" s="114"/>
      <c r="AE170" s="115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16"/>
      <c r="H171" s="117"/>
      <c r="I171" s="117"/>
      <c r="J171" s="117"/>
      <c r="K171" s="117"/>
      <c r="L171" s="117"/>
      <c r="M171" s="117"/>
      <c r="N171" s="117"/>
      <c r="O171" s="117"/>
      <c r="P171" s="117"/>
      <c r="Q171" s="117"/>
      <c r="R171" s="118"/>
      <c r="S171" s="17"/>
      <c r="T171" s="116"/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8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74" t="s">
        <v>91</v>
      </c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5"/>
      <c r="T184" s="175"/>
      <c r="U184" s="175"/>
      <c r="V184" s="175"/>
      <c r="W184" s="175"/>
      <c r="X184" s="175"/>
      <c r="Y184" s="175"/>
      <c r="Z184" s="175"/>
      <c r="AA184" s="175"/>
      <c r="AB184" s="175"/>
      <c r="AC184" s="175"/>
      <c r="AD184" s="175"/>
      <c r="AE184" s="175"/>
      <c r="AF184" s="175"/>
      <c r="AG184" s="175"/>
      <c r="AH184" s="175"/>
      <c r="AI184" s="175"/>
      <c r="AJ184" s="175"/>
      <c r="AK184" s="175"/>
      <c r="AL184" s="175"/>
      <c r="AM184" s="175"/>
      <c r="AN184" s="175"/>
      <c r="AO184" s="175"/>
      <c r="AP184" s="175"/>
      <c r="AQ184" s="175"/>
      <c r="AR184" s="175"/>
      <c r="AS184" s="175"/>
      <c r="AT184" s="175"/>
      <c r="AU184" s="175"/>
      <c r="AV184" s="175"/>
      <c r="AW184" s="175"/>
      <c r="AX184" s="175"/>
      <c r="AY184" s="175"/>
      <c r="AZ184" s="175"/>
      <c r="BA184" s="175"/>
      <c r="BB184" s="176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77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9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74" t="s">
        <v>91</v>
      </c>
      <c r="H186" s="175"/>
      <c r="I186" s="175"/>
      <c r="J186" s="175"/>
      <c r="K186" s="175"/>
      <c r="L186" s="175"/>
      <c r="M186" s="175"/>
      <c r="N186" s="175"/>
      <c r="O186" s="175"/>
      <c r="P186" s="175"/>
      <c r="Q186" s="175"/>
      <c r="R186" s="175"/>
      <c r="S186" s="175"/>
      <c r="T186" s="175"/>
      <c r="U186" s="175"/>
      <c r="V186" s="175"/>
      <c r="W186" s="175"/>
      <c r="X186" s="175"/>
      <c r="Y186" s="175"/>
      <c r="Z186" s="175"/>
      <c r="AA186" s="175"/>
      <c r="AB186" s="175"/>
      <c r="AC186" s="175"/>
      <c r="AD186" s="175"/>
      <c r="AE186" s="175"/>
      <c r="AF186" s="175"/>
      <c r="AG186" s="175"/>
      <c r="AH186" s="175"/>
      <c r="AI186" s="175"/>
      <c r="AJ186" s="175"/>
      <c r="AK186" s="175"/>
      <c r="AL186" s="175"/>
      <c r="AM186" s="175"/>
      <c r="AN186" s="175"/>
      <c r="AO186" s="175"/>
      <c r="AP186" s="175"/>
      <c r="AQ186" s="175"/>
      <c r="AR186" s="175"/>
      <c r="AS186" s="175"/>
      <c r="AT186" s="175"/>
      <c r="AU186" s="175"/>
      <c r="AV186" s="175"/>
      <c r="AW186" s="175"/>
      <c r="AX186" s="175"/>
      <c r="AY186" s="175"/>
      <c r="AZ186" s="175"/>
      <c r="BA186" s="175"/>
      <c r="BB186" s="176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77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9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74" t="s">
        <v>91</v>
      </c>
      <c r="H190" s="175"/>
      <c r="I190" s="175"/>
      <c r="J190" s="175"/>
      <c r="K190" s="175"/>
      <c r="L190" s="175"/>
      <c r="M190" s="175"/>
      <c r="N190" s="175"/>
      <c r="O190" s="175"/>
      <c r="P190" s="175"/>
      <c r="Q190" s="175"/>
      <c r="R190" s="175"/>
      <c r="S190" s="175"/>
      <c r="T190" s="175"/>
      <c r="U190" s="175"/>
      <c r="V190" s="175"/>
      <c r="W190" s="175"/>
      <c r="X190" s="175"/>
      <c r="Y190" s="175"/>
      <c r="Z190" s="175"/>
      <c r="AA190" s="175"/>
      <c r="AB190" s="175"/>
      <c r="AC190" s="175"/>
      <c r="AD190" s="175"/>
      <c r="AE190" s="175"/>
      <c r="AF190" s="175"/>
      <c r="AG190" s="175"/>
      <c r="AH190" s="175"/>
      <c r="AI190" s="175"/>
      <c r="AJ190" s="175"/>
      <c r="AK190" s="175"/>
      <c r="AL190" s="175"/>
      <c r="AM190" s="175"/>
      <c r="AN190" s="175"/>
      <c r="AO190" s="175"/>
      <c r="AP190" s="175"/>
      <c r="AQ190" s="175"/>
      <c r="AR190" s="175"/>
      <c r="AS190" s="175"/>
      <c r="AT190" s="175"/>
      <c r="AU190" s="175"/>
      <c r="AV190" s="175"/>
      <c r="AW190" s="175"/>
      <c r="AX190" s="175"/>
      <c r="AY190" s="175"/>
      <c r="AZ190" s="175"/>
      <c r="BA190" s="175"/>
      <c r="BB190" s="176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77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9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74" t="s">
        <v>91</v>
      </c>
      <c r="H192" s="175"/>
      <c r="I192" s="175"/>
      <c r="J192" s="175"/>
      <c r="K192" s="175"/>
      <c r="L192" s="175"/>
      <c r="M192" s="175"/>
      <c r="N192" s="175"/>
      <c r="O192" s="175"/>
      <c r="P192" s="175"/>
      <c r="Q192" s="175"/>
      <c r="R192" s="175"/>
      <c r="S192" s="175"/>
      <c r="T192" s="175"/>
      <c r="U192" s="175"/>
      <c r="V192" s="175"/>
      <c r="W192" s="175"/>
      <c r="X192" s="175"/>
      <c r="Y192" s="175"/>
      <c r="Z192" s="175"/>
      <c r="AA192" s="175"/>
      <c r="AB192" s="175"/>
      <c r="AC192" s="175"/>
      <c r="AD192" s="175"/>
      <c r="AE192" s="175"/>
      <c r="AF192" s="175"/>
      <c r="AG192" s="175"/>
      <c r="AH192" s="175"/>
      <c r="AI192" s="175"/>
      <c r="AJ192" s="175"/>
      <c r="AK192" s="175"/>
      <c r="AL192" s="175"/>
      <c r="AM192" s="175"/>
      <c r="AN192" s="175"/>
      <c r="AO192" s="175"/>
      <c r="AP192" s="175"/>
      <c r="AQ192" s="175"/>
      <c r="AR192" s="175"/>
      <c r="AS192" s="175"/>
      <c r="AT192" s="175"/>
      <c r="AU192" s="175"/>
      <c r="AV192" s="175"/>
      <c r="AW192" s="175"/>
      <c r="AX192" s="175"/>
      <c r="AY192" s="175"/>
      <c r="AZ192" s="175"/>
      <c r="BA192" s="175"/>
      <c r="BB192" s="176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77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9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74" t="s">
        <v>91</v>
      </c>
      <c r="H194" s="175"/>
      <c r="I194" s="175"/>
      <c r="J194" s="175"/>
      <c r="K194" s="175"/>
      <c r="L194" s="175"/>
      <c r="M194" s="175"/>
      <c r="N194" s="175"/>
      <c r="O194" s="175"/>
      <c r="P194" s="175"/>
      <c r="Q194" s="175"/>
      <c r="R194" s="175"/>
      <c r="S194" s="175"/>
      <c r="T194" s="175"/>
      <c r="U194" s="175"/>
      <c r="V194" s="175"/>
      <c r="W194" s="175"/>
      <c r="X194" s="175"/>
      <c r="Y194" s="175"/>
      <c r="Z194" s="175"/>
      <c r="AA194" s="175"/>
      <c r="AB194" s="175"/>
      <c r="AC194" s="175"/>
      <c r="AD194" s="175"/>
      <c r="AE194" s="175"/>
      <c r="AF194" s="175"/>
      <c r="AG194" s="175"/>
      <c r="AH194" s="175"/>
      <c r="AI194" s="175"/>
      <c r="AJ194" s="175"/>
      <c r="AK194" s="175"/>
      <c r="AL194" s="175"/>
      <c r="AM194" s="175"/>
      <c r="AN194" s="175"/>
      <c r="AO194" s="175"/>
      <c r="AP194" s="175"/>
      <c r="AQ194" s="175"/>
      <c r="AR194" s="175"/>
      <c r="AS194" s="175"/>
      <c r="AT194" s="175"/>
      <c r="AU194" s="175"/>
      <c r="AV194" s="175"/>
      <c r="AW194" s="175"/>
      <c r="AX194" s="175"/>
      <c r="AY194" s="175"/>
      <c r="AZ194" s="175"/>
      <c r="BA194" s="175"/>
      <c r="BB194" s="176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77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9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74" t="s">
        <v>91</v>
      </c>
      <c r="H196" s="175"/>
      <c r="I196" s="175"/>
      <c r="J196" s="175"/>
      <c r="K196" s="175"/>
      <c r="L196" s="175"/>
      <c r="M196" s="175"/>
      <c r="N196" s="175"/>
      <c r="O196" s="175"/>
      <c r="P196" s="175"/>
      <c r="Q196" s="175"/>
      <c r="R196" s="175"/>
      <c r="S196" s="175"/>
      <c r="T196" s="175"/>
      <c r="U196" s="175"/>
      <c r="V196" s="175"/>
      <c r="W196" s="175"/>
      <c r="X196" s="175"/>
      <c r="Y196" s="175"/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5"/>
      <c r="AO196" s="175"/>
      <c r="AP196" s="175"/>
      <c r="AQ196" s="175"/>
      <c r="AR196" s="175"/>
      <c r="AS196" s="175"/>
      <c r="AT196" s="175"/>
      <c r="AU196" s="175"/>
      <c r="AV196" s="175"/>
      <c r="AW196" s="175"/>
      <c r="AX196" s="175"/>
      <c r="AY196" s="175"/>
      <c r="AZ196" s="175"/>
      <c r="BA196" s="175"/>
      <c r="BB196" s="176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77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9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74" t="s">
        <v>91</v>
      </c>
      <c r="H200" s="175"/>
      <c r="I200" s="175"/>
      <c r="J200" s="175"/>
      <c r="K200" s="175"/>
      <c r="L200" s="175"/>
      <c r="M200" s="175"/>
      <c r="N200" s="175"/>
      <c r="O200" s="175"/>
      <c r="P200" s="175"/>
      <c r="Q200" s="175"/>
      <c r="R200" s="175"/>
      <c r="S200" s="175"/>
      <c r="T200" s="175"/>
      <c r="U200" s="175"/>
      <c r="V200" s="175"/>
      <c r="W200" s="175"/>
      <c r="X200" s="175"/>
      <c r="Y200" s="175"/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5"/>
      <c r="AO200" s="175"/>
      <c r="AP200" s="175"/>
      <c r="AQ200" s="175"/>
      <c r="AR200" s="175"/>
      <c r="AS200" s="175"/>
      <c r="AT200" s="175"/>
      <c r="AU200" s="175"/>
      <c r="AV200" s="175"/>
      <c r="AW200" s="175"/>
      <c r="AX200" s="175"/>
      <c r="AY200" s="175"/>
      <c r="AZ200" s="175"/>
      <c r="BA200" s="175"/>
      <c r="BB200" s="176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77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9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74" t="s">
        <v>91</v>
      </c>
      <c r="H202" s="175"/>
      <c r="I202" s="175"/>
      <c r="J202" s="175"/>
      <c r="K202" s="175"/>
      <c r="L202" s="175"/>
      <c r="M202" s="175"/>
      <c r="N202" s="175"/>
      <c r="O202" s="175"/>
      <c r="P202" s="175"/>
      <c r="Q202" s="175"/>
      <c r="R202" s="175"/>
      <c r="S202" s="175"/>
      <c r="T202" s="175"/>
      <c r="U202" s="175"/>
      <c r="V202" s="175"/>
      <c r="W202" s="175"/>
      <c r="X202" s="175"/>
      <c r="Y202" s="175"/>
      <c r="Z202" s="175"/>
      <c r="AA202" s="175"/>
      <c r="AB202" s="175"/>
      <c r="AC202" s="175"/>
      <c r="AD202" s="175"/>
      <c r="AE202" s="175"/>
      <c r="AF202" s="175"/>
      <c r="AG202" s="175"/>
      <c r="AH202" s="175"/>
      <c r="AI202" s="175"/>
      <c r="AJ202" s="175"/>
      <c r="AK202" s="175"/>
      <c r="AL202" s="175"/>
      <c r="AM202" s="175"/>
      <c r="AN202" s="175"/>
      <c r="AO202" s="175"/>
      <c r="AP202" s="175"/>
      <c r="AQ202" s="175"/>
      <c r="AR202" s="175"/>
      <c r="AS202" s="175"/>
      <c r="AT202" s="175"/>
      <c r="AU202" s="175"/>
      <c r="AV202" s="175"/>
      <c r="AW202" s="175"/>
      <c r="AX202" s="175"/>
      <c r="AY202" s="175"/>
      <c r="AZ202" s="175"/>
      <c r="BA202" s="175"/>
      <c r="BB202" s="176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77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9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74" t="s">
        <v>91</v>
      </c>
      <c r="H204" s="175"/>
      <c r="I204" s="175"/>
      <c r="J204" s="175"/>
      <c r="K204" s="175"/>
      <c r="L204" s="175"/>
      <c r="M204" s="175"/>
      <c r="N204" s="175"/>
      <c r="O204" s="175"/>
      <c r="P204" s="175"/>
      <c r="Q204" s="175"/>
      <c r="R204" s="175"/>
      <c r="S204" s="175"/>
      <c r="T204" s="175"/>
      <c r="U204" s="175"/>
      <c r="V204" s="175"/>
      <c r="W204" s="175"/>
      <c r="X204" s="175"/>
      <c r="Y204" s="175"/>
      <c r="Z204" s="175"/>
      <c r="AA204" s="175"/>
      <c r="AB204" s="175"/>
      <c r="AC204" s="175"/>
      <c r="AD204" s="175"/>
      <c r="AE204" s="175"/>
      <c r="AF204" s="175"/>
      <c r="AG204" s="175"/>
      <c r="AH204" s="175"/>
      <c r="AI204" s="175"/>
      <c r="AJ204" s="175"/>
      <c r="AK204" s="175"/>
      <c r="AL204" s="175"/>
      <c r="AM204" s="175"/>
      <c r="AN204" s="175"/>
      <c r="AO204" s="175"/>
      <c r="AP204" s="175"/>
      <c r="AQ204" s="175"/>
      <c r="AR204" s="175"/>
      <c r="AS204" s="175"/>
      <c r="AT204" s="175"/>
      <c r="AU204" s="175"/>
      <c r="AV204" s="175"/>
      <c r="AW204" s="175"/>
      <c r="AX204" s="175"/>
      <c r="AY204" s="175"/>
      <c r="AZ204" s="175"/>
      <c r="BA204" s="175"/>
      <c r="BB204" s="176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77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9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74" t="s">
        <v>91</v>
      </c>
      <c r="H206" s="175"/>
      <c r="I206" s="175"/>
      <c r="J206" s="175"/>
      <c r="K206" s="175"/>
      <c r="L206" s="175"/>
      <c r="M206" s="175"/>
      <c r="N206" s="175"/>
      <c r="O206" s="175"/>
      <c r="P206" s="175"/>
      <c r="Q206" s="175"/>
      <c r="R206" s="175"/>
      <c r="S206" s="175"/>
      <c r="T206" s="175"/>
      <c r="U206" s="175"/>
      <c r="V206" s="175"/>
      <c r="W206" s="175"/>
      <c r="X206" s="175"/>
      <c r="Y206" s="175"/>
      <c r="Z206" s="175"/>
      <c r="AA206" s="175"/>
      <c r="AB206" s="175"/>
      <c r="AC206" s="175"/>
      <c r="AD206" s="175"/>
      <c r="AE206" s="175"/>
      <c r="AF206" s="175"/>
      <c r="AG206" s="175"/>
      <c r="AH206" s="175"/>
      <c r="AI206" s="175"/>
      <c r="AJ206" s="175"/>
      <c r="AK206" s="175"/>
      <c r="AL206" s="175"/>
      <c r="AM206" s="175"/>
      <c r="AN206" s="175"/>
      <c r="AO206" s="175"/>
      <c r="AP206" s="175"/>
      <c r="AQ206" s="175"/>
      <c r="AR206" s="175"/>
      <c r="AS206" s="175"/>
      <c r="AT206" s="175"/>
      <c r="AU206" s="175"/>
      <c r="AV206" s="175"/>
      <c r="AW206" s="175"/>
      <c r="AX206" s="175"/>
      <c r="AY206" s="175"/>
      <c r="AZ206" s="175"/>
      <c r="BA206" s="175"/>
      <c r="BB206" s="176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77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9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74" t="s">
        <v>91</v>
      </c>
      <c r="H208" s="175"/>
      <c r="I208" s="175"/>
      <c r="J208" s="175"/>
      <c r="K208" s="175"/>
      <c r="L208" s="175"/>
      <c r="M208" s="175"/>
      <c r="N208" s="175"/>
      <c r="O208" s="175"/>
      <c r="P208" s="175"/>
      <c r="Q208" s="175"/>
      <c r="R208" s="175"/>
      <c r="S208" s="175"/>
      <c r="T208" s="175"/>
      <c r="U208" s="175"/>
      <c r="V208" s="175"/>
      <c r="W208" s="175"/>
      <c r="X208" s="175"/>
      <c r="Y208" s="175"/>
      <c r="Z208" s="175"/>
      <c r="AA208" s="175"/>
      <c r="AB208" s="175"/>
      <c r="AC208" s="175"/>
      <c r="AD208" s="175"/>
      <c r="AE208" s="175"/>
      <c r="AF208" s="175"/>
      <c r="AG208" s="175"/>
      <c r="AH208" s="175"/>
      <c r="AI208" s="175"/>
      <c r="AJ208" s="175"/>
      <c r="AK208" s="175"/>
      <c r="AL208" s="175"/>
      <c r="AM208" s="175"/>
      <c r="AN208" s="175"/>
      <c r="AO208" s="175"/>
      <c r="AP208" s="175"/>
      <c r="AQ208" s="175"/>
      <c r="AR208" s="175"/>
      <c r="AS208" s="175"/>
      <c r="AT208" s="175"/>
      <c r="AU208" s="175"/>
      <c r="AV208" s="175"/>
      <c r="AW208" s="175"/>
      <c r="AX208" s="175"/>
      <c r="AY208" s="175"/>
      <c r="AZ208" s="175"/>
      <c r="BA208" s="175"/>
      <c r="BB208" s="17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77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9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13" t="s">
        <v>88</v>
      </c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16"/>
      <c r="H215" s="117"/>
      <c r="I215" s="117"/>
      <c r="J215" s="117"/>
      <c r="K215" s="117"/>
      <c r="L215" s="117"/>
      <c r="M215" s="117"/>
      <c r="N215" s="117"/>
      <c r="O215" s="117"/>
      <c r="P215" s="117"/>
      <c r="Q215" s="117"/>
      <c r="R215" s="118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33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0:B211"/>
    <mergeCell ref="BE210:BE21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G214:R215"/>
    <mergeCell ref="G202:BB203"/>
    <mergeCell ref="G204:BB205"/>
    <mergeCell ref="G206:BB207"/>
    <mergeCell ref="G208:BB209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G190:BB191"/>
    <mergeCell ref="G192:BB193"/>
    <mergeCell ref="G194:BB195"/>
    <mergeCell ref="G196:BB197"/>
    <mergeCell ref="G200:BB201"/>
    <mergeCell ref="G184:BB185"/>
    <mergeCell ref="G186:BB187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G170:R171"/>
    <mergeCell ref="T170:AE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G160:V161"/>
    <mergeCell ref="G158:V159"/>
    <mergeCell ref="G162:V163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AI148:AX149"/>
    <mergeCell ref="F152:BA153"/>
    <mergeCell ref="W150:AL151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AI112:AX113"/>
    <mergeCell ref="AI114:AX115"/>
    <mergeCell ref="G114:V115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G82:R83"/>
    <mergeCell ref="T82:A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G36:R37"/>
    <mergeCell ref="T36:AE37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G30:Y31"/>
    <mergeCell ref="AJ24:AY25"/>
    <mergeCell ref="AJ28:AY29"/>
    <mergeCell ref="AJ30:AY31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J20:AY21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E916"/>
  <sheetViews>
    <sheetView topLeftCell="A145" zoomScale="40" zoomScaleNormal="40" workbookViewId="0">
      <selection activeCell="AC198" sqref="AC198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0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7"/>
      <c r="AJ108" s="17"/>
      <c r="AK108" s="17"/>
      <c r="AL108" s="17"/>
      <c r="AM108" s="17"/>
      <c r="AN108" s="17"/>
      <c r="AO108" s="13"/>
      <c r="AP108" s="17"/>
      <c r="AQ108" s="17"/>
      <c r="AR108" s="17"/>
      <c r="AS108" s="17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7"/>
      <c r="AJ109" s="17"/>
      <c r="AK109" s="17"/>
      <c r="AL109" s="17"/>
      <c r="AM109" s="17"/>
      <c r="AN109" s="17"/>
      <c r="AO109" s="13"/>
      <c r="AP109" s="17"/>
      <c r="AQ109" s="17"/>
      <c r="AR109" s="17"/>
      <c r="AS109" s="17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18"/>
      <c r="AO114" s="18"/>
      <c r="AP114" s="18"/>
      <c r="AQ114" s="18"/>
      <c r="AR114" s="18"/>
      <c r="AS114" s="1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18"/>
      <c r="AO115" s="18"/>
      <c r="AP115" s="18"/>
      <c r="AQ115" s="18"/>
      <c r="AR115" s="18"/>
      <c r="AS115" s="1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13"/>
      <c r="AL150" s="14"/>
      <c r="AM150" s="14"/>
      <c r="AN150" s="14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13"/>
      <c r="AL151" s="14"/>
      <c r="AM151" s="14"/>
      <c r="AN151" s="14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4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4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4"/>
      <c r="AK200" s="13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4"/>
      <c r="AK201" s="13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01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E916"/>
  <sheetViews>
    <sheetView topLeftCell="G199" zoomScale="50" zoomScaleNormal="50" workbookViewId="0">
      <selection activeCell="G196" sqref="G196:BB197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0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80" t="s">
        <v>94</v>
      </c>
      <c r="H16" s="181"/>
      <c r="I16" s="181"/>
      <c r="J16" s="181"/>
      <c r="K16" s="181"/>
      <c r="L16" s="181"/>
      <c r="M16" s="181"/>
      <c r="N16" s="181"/>
      <c r="O16" s="181"/>
      <c r="P16" s="181"/>
      <c r="Q16" s="181"/>
      <c r="R16" s="181"/>
      <c r="S16" s="181"/>
      <c r="T16" s="181"/>
      <c r="U16" s="181"/>
      <c r="V16" s="181"/>
      <c r="W16" s="181"/>
      <c r="X16" s="181"/>
      <c r="Y16" s="181"/>
      <c r="Z16" s="181"/>
      <c r="AA16" s="181"/>
      <c r="AB16" s="181"/>
      <c r="AC16" s="181"/>
      <c r="AD16" s="181"/>
      <c r="AE16" s="181"/>
      <c r="AF16" s="181"/>
      <c r="AG16" s="181"/>
      <c r="AH16" s="181"/>
      <c r="AI16" s="181"/>
      <c r="AJ16" s="181"/>
      <c r="AK16" s="181"/>
      <c r="AL16" s="181"/>
      <c r="AM16" s="181"/>
      <c r="AN16" s="181"/>
      <c r="AO16" s="181"/>
      <c r="AP16" s="181"/>
      <c r="AQ16" s="181"/>
      <c r="AR16" s="181"/>
      <c r="AS16" s="181"/>
      <c r="AT16" s="181"/>
      <c r="AU16" s="181"/>
      <c r="AV16" s="181"/>
      <c r="AW16" s="181"/>
      <c r="AX16" s="181"/>
      <c r="AY16" s="181"/>
      <c r="AZ16" s="181"/>
      <c r="BA16" s="182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83"/>
      <c r="H17" s="184"/>
      <c r="I17" s="184"/>
      <c r="J17" s="184"/>
      <c r="K17" s="184"/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  <c r="AA17" s="184"/>
      <c r="AB17" s="184"/>
      <c r="AC17" s="184"/>
      <c r="AD17" s="184"/>
      <c r="AE17" s="184"/>
      <c r="AF17" s="184"/>
      <c r="AG17" s="184"/>
      <c r="AH17" s="184"/>
      <c r="AI17" s="184"/>
      <c r="AJ17" s="184"/>
      <c r="AK17" s="184"/>
      <c r="AL17" s="184"/>
      <c r="AM17" s="184"/>
      <c r="AN17" s="184"/>
      <c r="AO17" s="184"/>
      <c r="AP17" s="184"/>
      <c r="AQ17" s="184"/>
      <c r="AR17" s="184"/>
      <c r="AS17" s="184"/>
      <c r="AT17" s="184"/>
      <c r="AU17" s="184"/>
      <c r="AV17" s="184"/>
      <c r="AW17" s="184"/>
      <c r="AX17" s="184"/>
      <c r="AY17" s="184"/>
      <c r="AZ17" s="184"/>
      <c r="BA17" s="185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80" t="s">
        <v>94</v>
      </c>
      <c r="H24" s="181"/>
      <c r="I24" s="181"/>
      <c r="J24" s="181"/>
      <c r="K24" s="181"/>
      <c r="L24" s="181"/>
      <c r="M24" s="181"/>
      <c r="N24" s="181"/>
      <c r="O24" s="181"/>
      <c r="P24" s="181"/>
      <c r="Q24" s="181"/>
      <c r="R24" s="181"/>
      <c r="S24" s="181"/>
      <c r="T24" s="181"/>
      <c r="U24" s="181"/>
      <c r="V24" s="181"/>
      <c r="W24" s="181"/>
      <c r="X24" s="181"/>
      <c r="Y24" s="181"/>
      <c r="Z24" s="181"/>
      <c r="AA24" s="181"/>
      <c r="AB24" s="181"/>
      <c r="AC24" s="181"/>
      <c r="AD24" s="181"/>
      <c r="AE24" s="181"/>
      <c r="AF24" s="181"/>
      <c r="AG24" s="181"/>
      <c r="AH24" s="181"/>
      <c r="AI24" s="181"/>
      <c r="AJ24" s="181"/>
      <c r="AK24" s="181"/>
      <c r="AL24" s="181"/>
      <c r="AM24" s="181"/>
      <c r="AN24" s="181"/>
      <c r="AO24" s="181"/>
      <c r="AP24" s="181"/>
      <c r="AQ24" s="181"/>
      <c r="AR24" s="181"/>
      <c r="AS24" s="181"/>
      <c r="AT24" s="181"/>
      <c r="AU24" s="181"/>
      <c r="AV24" s="181"/>
      <c r="AW24" s="181"/>
      <c r="AX24" s="181"/>
      <c r="AY24" s="181"/>
      <c r="AZ24" s="181"/>
      <c r="BA24" s="182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83"/>
      <c r="H25" s="184"/>
      <c r="I25" s="184"/>
      <c r="J25" s="184"/>
      <c r="K25" s="184"/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  <c r="AA25" s="184"/>
      <c r="AB25" s="184"/>
      <c r="AC25" s="184"/>
      <c r="AD25" s="184"/>
      <c r="AE25" s="184"/>
      <c r="AF25" s="184"/>
      <c r="AG25" s="184"/>
      <c r="AH25" s="184"/>
      <c r="AI25" s="184"/>
      <c r="AJ25" s="184"/>
      <c r="AK25" s="184"/>
      <c r="AL25" s="184"/>
      <c r="AM25" s="184"/>
      <c r="AN25" s="184"/>
      <c r="AO25" s="184"/>
      <c r="AP25" s="184"/>
      <c r="AQ25" s="184"/>
      <c r="AR25" s="184"/>
      <c r="AS25" s="184"/>
      <c r="AT25" s="184"/>
      <c r="AU25" s="184"/>
      <c r="AV25" s="184"/>
      <c r="AW25" s="184"/>
      <c r="AX25" s="184"/>
      <c r="AY25" s="184"/>
      <c r="AZ25" s="184"/>
      <c r="BA25" s="185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13" t="s">
        <v>95</v>
      </c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5"/>
      <c r="V52" s="113" t="s">
        <v>95</v>
      </c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5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16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8"/>
      <c r="V53" s="116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8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13" t="s">
        <v>95</v>
      </c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5"/>
      <c r="V56" s="113" t="s">
        <v>95</v>
      </c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5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16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8"/>
      <c r="V57" s="116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8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35" t="s">
        <v>96</v>
      </c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7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38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40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13" t="s">
        <v>95</v>
      </c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5"/>
      <c r="V62" s="113" t="s">
        <v>95</v>
      </c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5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16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8"/>
      <c r="V63" s="116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8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13" t="s">
        <v>95</v>
      </c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5"/>
      <c r="V64" s="113" t="s">
        <v>95</v>
      </c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5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16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8"/>
      <c r="V65" s="116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8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80" t="s">
        <v>94</v>
      </c>
      <c r="H70" s="181"/>
      <c r="I70" s="181"/>
      <c r="J70" s="181"/>
      <c r="K70" s="181"/>
      <c r="L70" s="181"/>
      <c r="M70" s="181"/>
      <c r="N70" s="181"/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  <c r="AG70" s="181"/>
      <c r="AH70" s="181"/>
      <c r="AI70" s="181"/>
      <c r="AJ70" s="181"/>
      <c r="AK70" s="181"/>
      <c r="AL70" s="181"/>
      <c r="AM70" s="181"/>
      <c r="AN70" s="181"/>
      <c r="AO70" s="181"/>
      <c r="AP70" s="181"/>
      <c r="AQ70" s="181"/>
      <c r="AR70" s="181"/>
      <c r="AS70" s="181"/>
      <c r="AT70" s="181"/>
      <c r="AU70" s="181"/>
      <c r="AV70" s="181"/>
      <c r="AW70" s="181"/>
      <c r="AX70" s="181"/>
      <c r="AY70" s="181"/>
      <c r="AZ70" s="181"/>
      <c r="BA70" s="182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83"/>
      <c r="H71" s="184"/>
      <c r="I71" s="184"/>
      <c r="J71" s="184"/>
      <c r="K71" s="184"/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  <c r="AA71" s="184"/>
      <c r="AB71" s="184"/>
      <c r="AC71" s="184"/>
      <c r="AD71" s="184"/>
      <c r="AE71" s="184"/>
      <c r="AF71" s="184"/>
      <c r="AG71" s="184"/>
      <c r="AH71" s="184"/>
      <c r="AI71" s="184"/>
      <c r="AJ71" s="184"/>
      <c r="AK71" s="184"/>
      <c r="AL71" s="184"/>
      <c r="AM71" s="184"/>
      <c r="AN71" s="184"/>
      <c r="AO71" s="184"/>
      <c r="AP71" s="184"/>
      <c r="AQ71" s="184"/>
      <c r="AR71" s="184"/>
      <c r="AS71" s="184"/>
      <c r="AT71" s="184"/>
      <c r="AU71" s="184"/>
      <c r="AV71" s="184"/>
      <c r="AW71" s="184"/>
      <c r="AX71" s="184"/>
      <c r="AY71" s="184"/>
      <c r="AZ71" s="184"/>
      <c r="BA71" s="185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80" t="s">
        <v>94</v>
      </c>
      <c r="H76" s="181"/>
      <c r="I76" s="181"/>
      <c r="J76" s="181"/>
      <c r="K76" s="181"/>
      <c r="L76" s="181"/>
      <c r="M76" s="181"/>
      <c r="N76" s="181"/>
      <c r="O76" s="181"/>
      <c r="P76" s="181"/>
      <c r="Q76" s="181"/>
      <c r="R76" s="181"/>
      <c r="S76" s="181"/>
      <c r="T76" s="181"/>
      <c r="U76" s="181"/>
      <c r="V76" s="181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1"/>
      <c r="AV76" s="181"/>
      <c r="AW76" s="181"/>
      <c r="AX76" s="181"/>
      <c r="AY76" s="181"/>
      <c r="AZ76" s="181"/>
      <c r="BA76" s="182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83"/>
      <c r="H77" s="184"/>
      <c r="I77" s="18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  <c r="AD77" s="184"/>
      <c r="AE77" s="184"/>
      <c r="AF77" s="184"/>
      <c r="AG77" s="184"/>
      <c r="AH77" s="184"/>
      <c r="AI77" s="184"/>
      <c r="AJ77" s="184"/>
      <c r="AK77" s="184"/>
      <c r="AL77" s="184"/>
      <c r="AM77" s="184"/>
      <c r="AN77" s="184"/>
      <c r="AO77" s="184"/>
      <c r="AP77" s="184"/>
      <c r="AQ77" s="184"/>
      <c r="AR77" s="184"/>
      <c r="AS77" s="184"/>
      <c r="AT77" s="184"/>
      <c r="AU77" s="184"/>
      <c r="AV77" s="184"/>
      <c r="AW77" s="184"/>
      <c r="AX77" s="184"/>
      <c r="AY77" s="184"/>
      <c r="AZ77" s="184"/>
      <c r="BA77" s="185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8" t="s">
        <v>93</v>
      </c>
      <c r="H106" s="169"/>
      <c r="I106" s="169"/>
      <c r="J106" s="169"/>
      <c r="K106" s="169"/>
      <c r="L106" s="169"/>
      <c r="M106" s="169"/>
      <c r="N106" s="169"/>
      <c r="O106" s="169"/>
      <c r="P106" s="169"/>
      <c r="Q106" s="169"/>
      <c r="R106" s="169"/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9"/>
      <c r="AD106" s="169"/>
      <c r="AE106" s="169"/>
      <c r="AF106" s="169"/>
      <c r="AG106" s="169"/>
      <c r="AH106" s="169"/>
      <c r="AI106" s="169"/>
      <c r="AJ106" s="169"/>
      <c r="AK106" s="169"/>
      <c r="AL106" s="169"/>
      <c r="AM106" s="169"/>
      <c r="AN106" s="169"/>
      <c r="AO106" s="169"/>
      <c r="AP106" s="169"/>
      <c r="AQ106" s="169"/>
      <c r="AR106" s="169"/>
      <c r="AS106" s="169"/>
      <c r="AT106" s="169"/>
      <c r="AU106" s="169"/>
      <c r="AV106" s="169"/>
      <c r="AW106" s="169"/>
      <c r="AX106" s="169"/>
      <c r="AY106" s="169"/>
      <c r="AZ106" s="169"/>
      <c r="BA106" s="169"/>
      <c r="BB106" s="170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71"/>
      <c r="H107" s="172"/>
      <c r="I107" s="172"/>
      <c r="J107" s="172"/>
      <c r="K107" s="172"/>
      <c r="L107" s="172"/>
      <c r="M107" s="172"/>
      <c r="N107" s="172"/>
      <c r="O107" s="172"/>
      <c r="P107" s="172"/>
      <c r="Q107" s="172"/>
      <c r="R107" s="172"/>
      <c r="S107" s="172"/>
      <c r="T107" s="172"/>
      <c r="U107" s="172"/>
      <c r="V107" s="172"/>
      <c r="W107" s="172"/>
      <c r="X107" s="172"/>
      <c r="Y107" s="172"/>
      <c r="Z107" s="172"/>
      <c r="AA107" s="172"/>
      <c r="AB107" s="172"/>
      <c r="AC107" s="172"/>
      <c r="AD107" s="172"/>
      <c r="AE107" s="172"/>
      <c r="AF107" s="172"/>
      <c r="AG107" s="172"/>
      <c r="AH107" s="172"/>
      <c r="AI107" s="172"/>
      <c r="AJ107" s="172"/>
      <c r="AK107" s="172"/>
      <c r="AL107" s="172"/>
      <c r="AM107" s="172"/>
      <c r="AN107" s="172"/>
      <c r="AO107" s="172"/>
      <c r="AP107" s="172"/>
      <c r="AQ107" s="172"/>
      <c r="AR107" s="172"/>
      <c r="AS107" s="172"/>
      <c r="AT107" s="172"/>
      <c r="AU107" s="172"/>
      <c r="AV107" s="172"/>
      <c r="AW107" s="172"/>
      <c r="AX107" s="172"/>
      <c r="AY107" s="172"/>
      <c r="AZ107" s="172"/>
      <c r="BA107" s="172"/>
      <c r="BB107" s="173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7"/>
      <c r="AJ108" s="17"/>
      <c r="AK108" s="17"/>
      <c r="AL108" s="17"/>
      <c r="AM108" s="17"/>
      <c r="AN108" s="17"/>
      <c r="AO108" s="13"/>
      <c r="AP108" s="17"/>
      <c r="AQ108" s="17"/>
      <c r="AR108" s="17"/>
      <c r="AS108" s="17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7"/>
      <c r="AJ109" s="17"/>
      <c r="AK109" s="17"/>
      <c r="AL109" s="17"/>
      <c r="AM109" s="17"/>
      <c r="AN109" s="17"/>
      <c r="AO109" s="13"/>
      <c r="AP109" s="17"/>
      <c r="AQ109" s="17"/>
      <c r="AR109" s="17"/>
      <c r="AS109" s="17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80" t="s">
        <v>94</v>
      </c>
      <c r="H114" s="181"/>
      <c r="I114" s="181"/>
      <c r="J114" s="181"/>
      <c r="K114" s="181"/>
      <c r="L114" s="181"/>
      <c r="M114" s="181"/>
      <c r="N114" s="181"/>
      <c r="O114" s="181"/>
      <c r="P114" s="181"/>
      <c r="Q114" s="181"/>
      <c r="R114" s="181"/>
      <c r="S114" s="181"/>
      <c r="T114" s="181"/>
      <c r="U114" s="181"/>
      <c r="V114" s="181"/>
      <c r="W114" s="181"/>
      <c r="X114" s="181"/>
      <c r="Y114" s="181"/>
      <c r="Z114" s="181"/>
      <c r="AA114" s="181"/>
      <c r="AB114" s="181"/>
      <c r="AC114" s="181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6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83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  <c r="AA115" s="184"/>
      <c r="AB115" s="184"/>
      <c r="AC115" s="184"/>
      <c r="AD115" s="184"/>
      <c r="AE115" s="184"/>
      <c r="AF115" s="184"/>
      <c r="AG115" s="184"/>
      <c r="AH115" s="184"/>
      <c r="AI115" s="184"/>
      <c r="AJ115" s="184"/>
      <c r="AK115" s="184"/>
      <c r="AL115" s="184"/>
      <c r="AM115" s="184"/>
      <c r="AN115" s="184"/>
      <c r="AO115" s="184"/>
      <c r="AP115" s="184"/>
      <c r="AQ115" s="184"/>
      <c r="AR115" s="184"/>
      <c r="AS115" s="184"/>
      <c r="AT115" s="184"/>
      <c r="AU115" s="184"/>
      <c r="AV115" s="184"/>
      <c r="AW115" s="184"/>
      <c r="AX115" s="184"/>
      <c r="AY115" s="184"/>
      <c r="AZ115" s="184"/>
      <c r="BA115" s="184"/>
      <c r="BB115" s="184"/>
      <c r="BC115" s="184"/>
      <c r="BD115" s="187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80" t="s">
        <v>94</v>
      </c>
      <c r="H120" s="181"/>
      <c r="I120" s="181"/>
      <c r="J120" s="181"/>
      <c r="K120" s="181"/>
      <c r="L120" s="181"/>
      <c r="M120" s="181"/>
      <c r="N120" s="181"/>
      <c r="O120" s="181"/>
      <c r="P120" s="181"/>
      <c r="Q120" s="181"/>
      <c r="R120" s="181"/>
      <c r="S120" s="181"/>
      <c r="T120" s="181"/>
      <c r="U120" s="181"/>
      <c r="V120" s="181"/>
      <c r="W120" s="181"/>
      <c r="X120" s="181"/>
      <c r="Y120" s="181"/>
      <c r="Z120" s="181"/>
      <c r="AA120" s="181"/>
      <c r="AB120" s="181"/>
      <c r="AC120" s="181"/>
      <c r="AD120" s="181"/>
      <c r="AE120" s="181"/>
      <c r="AF120" s="181"/>
      <c r="AG120" s="181"/>
      <c r="AH120" s="181"/>
      <c r="AI120" s="181"/>
      <c r="AJ120" s="181"/>
      <c r="AK120" s="181"/>
      <c r="AL120" s="181"/>
      <c r="AM120" s="181"/>
      <c r="AN120" s="181"/>
      <c r="AO120" s="181"/>
      <c r="AP120" s="181"/>
      <c r="AQ120" s="181"/>
      <c r="AR120" s="181"/>
      <c r="AS120" s="181"/>
      <c r="AT120" s="181"/>
      <c r="AU120" s="181"/>
      <c r="AV120" s="181"/>
      <c r="AW120" s="181"/>
      <c r="AX120" s="181"/>
      <c r="AY120" s="181"/>
      <c r="AZ120" s="181"/>
      <c r="BA120" s="182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83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  <c r="AA121" s="184"/>
      <c r="AB121" s="184"/>
      <c r="AC121" s="184"/>
      <c r="AD121" s="184"/>
      <c r="AE121" s="184"/>
      <c r="AF121" s="184"/>
      <c r="AG121" s="184"/>
      <c r="AH121" s="184"/>
      <c r="AI121" s="184"/>
      <c r="AJ121" s="184"/>
      <c r="AK121" s="184"/>
      <c r="AL121" s="184"/>
      <c r="AM121" s="184"/>
      <c r="AN121" s="184"/>
      <c r="AO121" s="184"/>
      <c r="AP121" s="184"/>
      <c r="AQ121" s="184"/>
      <c r="AR121" s="184"/>
      <c r="AS121" s="184"/>
      <c r="AT121" s="184"/>
      <c r="AU121" s="184"/>
      <c r="AV121" s="184"/>
      <c r="AW121" s="184"/>
      <c r="AX121" s="184"/>
      <c r="AY121" s="184"/>
      <c r="AZ121" s="184"/>
      <c r="BA121" s="185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13" t="s">
        <v>95</v>
      </c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5"/>
      <c r="V140" s="113" t="s">
        <v>95</v>
      </c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5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16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8"/>
      <c r="V141" s="116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8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68" t="s">
        <v>97</v>
      </c>
      <c r="H142" s="169"/>
      <c r="I142" s="169"/>
      <c r="J142" s="169"/>
      <c r="K142" s="169"/>
      <c r="L142" s="169"/>
      <c r="M142" s="169"/>
      <c r="N142" s="169"/>
      <c r="O142" s="169"/>
      <c r="P142" s="169"/>
      <c r="Q142" s="169"/>
      <c r="R142" s="169"/>
      <c r="S142" s="169"/>
      <c r="T142" s="169"/>
      <c r="U142" s="169"/>
      <c r="V142" s="169"/>
      <c r="W142" s="169"/>
      <c r="X142" s="169"/>
      <c r="Y142" s="169"/>
      <c r="Z142" s="169"/>
      <c r="AA142" s="169"/>
      <c r="AB142" s="169"/>
      <c r="AC142" s="169"/>
      <c r="AD142" s="169"/>
      <c r="AE142" s="169"/>
      <c r="AF142" s="169"/>
      <c r="AG142" s="169"/>
      <c r="AH142" s="169"/>
      <c r="AI142" s="169"/>
      <c r="AJ142" s="169"/>
      <c r="AK142" s="169"/>
      <c r="AL142" s="169"/>
      <c r="AM142" s="169"/>
      <c r="AN142" s="169"/>
      <c r="AO142" s="169"/>
      <c r="AP142" s="169"/>
      <c r="AQ142" s="169"/>
      <c r="AR142" s="169"/>
      <c r="AS142" s="169"/>
      <c r="AT142" s="169"/>
      <c r="AU142" s="169"/>
      <c r="AV142" s="169"/>
      <c r="AW142" s="169"/>
      <c r="AX142" s="169"/>
      <c r="AY142" s="169"/>
      <c r="AZ142" s="169"/>
      <c r="BA142" s="169"/>
      <c r="BB142" s="170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71"/>
      <c r="H143" s="172"/>
      <c r="I143" s="172"/>
      <c r="J143" s="172"/>
      <c r="K143" s="172"/>
      <c r="L143" s="172"/>
      <c r="M143" s="172"/>
      <c r="N143" s="172"/>
      <c r="O143" s="172"/>
      <c r="P143" s="172"/>
      <c r="Q143" s="172"/>
      <c r="R143" s="172"/>
      <c r="S143" s="172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2"/>
      <c r="AD143" s="172"/>
      <c r="AE143" s="172"/>
      <c r="AF143" s="172"/>
      <c r="AG143" s="172"/>
      <c r="AH143" s="172"/>
      <c r="AI143" s="172"/>
      <c r="AJ143" s="172"/>
      <c r="AK143" s="172"/>
      <c r="AL143" s="172"/>
      <c r="AM143" s="172"/>
      <c r="AN143" s="172"/>
      <c r="AO143" s="172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3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13" t="s">
        <v>95</v>
      </c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5"/>
      <c r="V144" s="113" t="s">
        <v>95</v>
      </c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5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16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8"/>
      <c r="V145" s="116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8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68" t="s">
        <v>97</v>
      </c>
      <c r="H148" s="169"/>
      <c r="I148" s="169"/>
      <c r="J148" s="169"/>
      <c r="K148" s="169"/>
      <c r="L148" s="169"/>
      <c r="M148" s="169"/>
      <c r="N148" s="169"/>
      <c r="O148" s="169"/>
      <c r="P148" s="169"/>
      <c r="Q148" s="169"/>
      <c r="R148" s="169"/>
      <c r="S148" s="169"/>
      <c r="T148" s="169"/>
      <c r="U148" s="169"/>
      <c r="V148" s="169"/>
      <c r="W148" s="169"/>
      <c r="X148" s="169"/>
      <c r="Y148" s="169"/>
      <c r="Z148" s="169"/>
      <c r="AA148" s="169"/>
      <c r="AB148" s="169"/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  <c r="AQ148" s="169"/>
      <c r="AR148" s="169"/>
      <c r="AS148" s="169"/>
      <c r="AT148" s="169"/>
      <c r="AU148" s="169"/>
      <c r="AV148" s="169"/>
      <c r="AW148" s="169"/>
      <c r="AX148" s="169"/>
      <c r="AY148" s="169"/>
      <c r="AZ148" s="169"/>
      <c r="BA148" s="169"/>
      <c r="BB148" s="170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1"/>
      <c r="H149" s="172"/>
      <c r="I149" s="172"/>
      <c r="J149" s="172"/>
      <c r="K149" s="172"/>
      <c r="L149" s="172"/>
      <c r="M149" s="172"/>
      <c r="N149" s="172"/>
      <c r="O149" s="172"/>
      <c r="P149" s="172"/>
      <c r="Q149" s="172"/>
      <c r="R149" s="172"/>
      <c r="S149" s="172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2"/>
      <c r="AD149" s="172"/>
      <c r="AE149" s="172"/>
      <c r="AF149" s="172"/>
      <c r="AG149" s="172"/>
      <c r="AH149" s="172"/>
      <c r="AI149" s="172"/>
      <c r="AJ149" s="172"/>
      <c r="AK149" s="172"/>
      <c r="AL149" s="172"/>
      <c r="AM149" s="172"/>
      <c r="AN149" s="172"/>
      <c r="AO149" s="172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3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168" t="s">
        <v>97</v>
      </c>
      <c r="H150" s="169"/>
      <c r="I150" s="169"/>
      <c r="J150" s="169"/>
      <c r="K150" s="169"/>
      <c r="L150" s="169"/>
      <c r="M150" s="169"/>
      <c r="N150" s="169"/>
      <c r="O150" s="169"/>
      <c r="P150" s="169"/>
      <c r="Q150" s="169"/>
      <c r="R150" s="169"/>
      <c r="S150" s="169"/>
      <c r="T150" s="169"/>
      <c r="U150" s="169"/>
      <c r="V150" s="169"/>
      <c r="W150" s="169"/>
      <c r="X150" s="169"/>
      <c r="Y150" s="169"/>
      <c r="Z150" s="169"/>
      <c r="AA150" s="169"/>
      <c r="AB150" s="169"/>
      <c r="AC150" s="169"/>
      <c r="AD150" s="169"/>
      <c r="AE150" s="169"/>
      <c r="AF150" s="169"/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  <c r="AQ150" s="169"/>
      <c r="AR150" s="169"/>
      <c r="AS150" s="169"/>
      <c r="AT150" s="169"/>
      <c r="AU150" s="169"/>
      <c r="AV150" s="169"/>
      <c r="AW150" s="169"/>
      <c r="AX150" s="169"/>
      <c r="AY150" s="169"/>
      <c r="AZ150" s="169"/>
      <c r="BA150" s="169"/>
      <c r="BB150" s="170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171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  <c r="AL151" s="172"/>
      <c r="AM151" s="172"/>
      <c r="AN151" s="172"/>
      <c r="AO151" s="172"/>
      <c r="AP151" s="172"/>
      <c r="AQ151" s="172"/>
      <c r="AR151" s="172"/>
      <c r="AS151" s="172"/>
      <c r="AT151" s="172"/>
      <c r="AU151" s="172"/>
      <c r="AV151" s="172"/>
      <c r="AW151" s="172"/>
      <c r="AX151" s="172"/>
      <c r="AY151" s="172"/>
      <c r="AZ151" s="172"/>
      <c r="BA151" s="172"/>
      <c r="BB151" s="173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38"/>
      <c r="D152" s="38"/>
      <c r="E152" s="39"/>
      <c r="F152" s="38"/>
      <c r="G152" s="113" t="s">
        <v>95</v>
      </c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5"/>
      <c r="V152" s="113" t="s">
        <v>95</v>
      </c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5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38"/>
      <c r="D153" s="38"/>
      <c r="E153" s="39"/>
      <c r="F153" s="38"/>
      <c r="G153" s="116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8"/>
      <c r="V153" s="116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8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13" t="s">
        <v>95</v>
      </c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5"/>
      <c r="V154" s="113" t="s">
        <v>95</v>
      </c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16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8"/>
      <c r="V155" s="116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8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80" t="s">
        <v>94</v>
      </c>
      <c r="H158" s="181"/>
      <c r="I158" s="181"/>
      <c r="J158" s="181"/>
      <c r="K158" s="181"/>
      <c r="L158" s="181"/>
      <c r="M158" s="181"/>
      <c r="N158" s="181"/>
      <c r="O158" s="181"/>
      <c r="P158" s="181"/>
      <c r="Q158" s="181"/>
      <c r="R158" s="181"/>
      <c r="S158" s="181"/>
      <c r="T158" s="181"/>
      <c r="U158" s="181"/>
      <c r="V158" s="181"/>
      <c r="W158" s="181"/>
      <c r="X158" s="181"/>
      <c r="Y158" s="181"/>
      <c r="Z158" s="181"/>
      <c r="AA158" s="181"/>
      <c r="AB158" s="181"/>
      <c r="AC158" s="181"/>
      <c r="AD158" s="181"/>
      <c r="AE158" s="181"/>
      <c r="AF158" s="181"/>
      <c r="AG158" s="181"/>
      <c r="AH158" s="181"/>
      <c r="AI158" s="181"/>
      <c r="AJ158" s="181"/>
      <c r="AK158" s="181"/>
      <c r="AL158" s="181"/>
      <c r="AM158" s="181"/>
      <c r="AN158" s="181"/>
      <c r="AO158" s="181"/>
      <c r="AP158" s="181"/>
      <c r="AQ158" s="181"/>
      <c r="AR158" s="181"/>
      <c r="AS158" s="181"/>
      <c r="AT158" s="181"/>
      <c r="AU158" s="181"/>
      <c r="AV158" s="181"/>
      <c r="AW158" s="181"/>
      <c r="AX158" s="181"/>
      <c r="AY158" s="181"/>
      <c r="AZ158" s="181"/>
      <c r="BA158" s="181"/>
      <c r="BB158" s="181"/>
      <c r="BC158" s="181"/>
      <c r="BD158" s="186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83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  <c r="AA159" s="184"/>
      <c r="AB159" s="184"/>
      <c r="AC159" s="184"/>
      <c r="AD159" s="184"/>
      <c r="AE159" s="184"/>
      <c r="AF159" s="184"/>
      <c r="AG159" s="184"/>
      <c r="AH159" s="184"/>
      <c r="AI159" s="184"/>
      <c r="AJ159" s="184"/>
      <c r="AK159" s="184"/>
      <c r="AL159" s="184"/>
      <c r="AM159" s="184"/>
      <c r="AN159" s="184"/>
      <c r="AO159" s="184"/>
      <c r="AP159" s="184"/>
      <c r="AQ159" s="184"/>
      <c r="AR159" s="184"/>
      <c r="AS159" s="184"/>
      <c r="AT159" s="184"/>
      <c r="AU159" s="184"/>
      <c r="AV159" s="184"/>
      <c r="AW159" s="184"/>
      <c r="AX159" s="184"/>
      <c r="AY159" s="184"/>
      <c r="AZ159" s="184"/>
      <c r="BA159" s="184"/>
      <c r="BB159" s="184"/>
      <c r="BC159" s="184"/>
      <c r="BD159" s="187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80" t="s">
        <v>94</v>
      </c>
      <c r="H164" s="181"/>
      <c r="I164" s="181"/>
      <c r="J164" s="181"/>
      <c r="K164" s="181"/>
      <c r="L164" s="181"/>
      <c r="M164" s="181"/>
      <c r="N164" s="181"/>
      <c r="O164" s="181"/>
      <c r="P164" s="181"/>
      <c r="Q164" s="181"/>
      <c r="R164" s="181"/>
      <c r="S164" s="181"/>
      <c r="T164" s="181"/>
      <c r="U164" s="181"/>
      <c r="V164" s="181"/>
      <c r="W164" s="181"/>
      <c r="X164" s="181"/>
      <c r="Y164" s="181"/>
      <c r="Z164" s="181"/>
      <c r="AA164" s="181"/>
      <c r="AB164" s="181"/>
      <c r="AC164" s="181"/>
      <c r="AD164" s="181"/>
      <c r="AE164" s="181"/>
      <c r="AF164" s="181"/>
      <c r="AG164" s="181"/>
      <c r="AH164" s="181"/>
      <c r="AI164" s="181"/>
      <c r="AJ164" s="181"/>
      <c r="AK164" s="181"/>
      <c r="AL164" s="181"/>
      <c r="AM164" s="181"/>
      <c r="AN164" s="181"/>
      <c r="AO164" s="181"/>
      <c r="AP164" s="181"/>
      <c r="AQ164" s="181"/>
      <c r="AR164" s="181"/>
      <c r="AS164" s="181"/>
      <c r="AT164" s="181"/>
      <c r="AU164" s="181"/>
      <c r="AV164" s="181"/>
      <c r="AW164" s="181"/>
      <c r="AX164" s="181"/>
      <c r="AY164" s="181"/>
      <c r="AZ164" s="181"/>
      <c r="BA164" s="182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83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/>
      <c r="AY165" s="184"/>
      <c r="AZ165" s="184"/>
      <c r="BA165" s="185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68" t="s">
        <v>97</v>
      </c>
      <c r="H186" s="169"/>
      <c r="I186" s="169"/>
      <c r="J186" s="169"/>
      <c r="K186" s="169"/>
      <c r="L186" s="169"/>
      <c r="M186" s="169"/>
      <c r="N186" s="169"/>
      <c r="O186" s="169"/>
      <c r="P186" s="169"/>
      <c r="Q186" s="169"/>
      <c r="R186" s="169"/>
      <c r="S186" s="169"/>
      <c r="T186" s="169"/>
      <c r="U186" s="169"/>
      <c r="V186" s="169"/>
      <c r="W186" s="169"/>
      <c r="X186" s="169"/>
      <c r="Y186" s="169"/>
      <c r="Z186" s="169"/>
      <c r="AA186" s="169"/>
      <c r="AB186" s="169"/>
      <c r="AC186" s="169"/>
      <c r="AD186" s="169"/>
      <c r="AE186" s="169"/>
      <c r="AF186" s="169"/>
      <c r="AG186" s="169"/>
      <c r="AH186" s="169"/>
      <c r="AI186" s="169"/>
      <c r="AJ186" s="169"/>
      <c r="AK186" s="169"/>
      <c r="AL186" s="169"/>
      <c r="AM186" s="169"/>
      <c r="AN186" s="169"/>
      <c r="AO186" s="169"/>
      <c r="AP186" s="169"/>
      <c r="AQ186" s="169"/>
      <c r="AR186" s="169"/>
      <c r="AS186" s="169"/>
      <c r="AT186" s="169"/>
      <c r="AU186" s="169"/>
      <c r="AV186" s="169"/>
      <c r="AW186" s="169"/>
      <c r="AX186" s="169"/>
      <c r="AY186" s="169"/>
      <c r="AZ186" s="169"/>
      <c r="BA186" s="169"/>
      <c r="BB186" s="170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71"/>
      <c r="H187" s="172"/>
      <c r="I187" s="172"/>
      <c r="J187" s="172"/>
      <c r="K187" s="172"/>
      <c r="L187" s="172"/>
      <c r="M187" s="172"/>
      <c r="N187" s="172"/>
      <c r="O187" s="172"/>
      <c r="P187" s="172"/>
      <c r="Q187" s="172"/>
      <c r="R187" s="172"/>
      <c r="S187" s="172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2"/>
      <c r="AD187" s="172"/>
      <c r="AE187" s="172"/>
      <c r="AF187" s="172"/>
      <c r="AG187" s="172"/>
      <c r="AH187" s="172"/>
      <c r="AI187" s="172"/>
      <c r="AJ187" s="172"/>
      <c r="AK187" s="172"/>
      <c r="AL187" s="172"/>
      <c r="AM187" s="172"/>
      <c r="AN187" s="172"/>
      <c r="AO187" s="172"/>
      <c r="AP187" s="172"/>
      <c r="AQ187" s="172"/>
      <c r="AR187" s="172"/>
      <c r="AS187" s="172"/>
      <c r="AT187" s="172"/>
      <c r="AU187" s="172"/>
      <c r="AV187" s="172"/>
      <c r="AW187" s="172"/>
      <c r="AX187" s="172"/>
      <c r="AY187" s="172"/>
      <c r="AZ187" s="172"/>
      <c r="BA187" s="172"/>
      <c r="BB187" s="173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4" t="s">
        <v>72</v>
      </c>
      <c r="AB190" s="195"/>
      <c r="AC190" s="195"/>
      <c r="AD190" s="195"/>
      <c r="AE190" s="195"/>
      <c r="AF190" s="195"/>
      <c r="AG190" s="195"/>
      <c r="AH190" s="195"/>
      <c r="AI190" s="195"/>
      <c r="AJ190" s="195"/>
      <c r="AK190" s="195"/>
      <c r="AL190" s="196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7"/>
      <c r="AB191" s="198"/>
      <c r="AC191" s="198"/>
      <c r="AD191" s="198"/>
      <c r="AE191" s="198"/>
      <c r="AF191" s="198"/>
      <c r="AG191" s="198"/>
      <c r="AH191" s="198"/>
      <c r="AI191" s="198"/>
      <c r="AJ191" s="198"/>
      <c r="AK191" s="198"/>
      <c r="AL191" s="19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68" t="s">
        <v>97</v>
      </c>
      <c r="H192" s="169"/>
      <c r="I192" s="169"/>
      <c r="J192" s="169"/>
      <c r="K192" s="169"/>
      <c r="L192" s="169"/>
      <c r="M192" s="169"/>
      <c r="N192" s="169"/>
      <c r="O192" s="169"/>
      <c r="P192" s="169"/>
      <c r="Q192" s="169"/>
      <c r="R192" s="169"/>
      <c r="S192" s="169"/>
      <c r="T192" s="169"/>
      <c r="U192" s="169"/>
      <c r="V192" s="169"/>
      <c r="W192" s="169"/>
      <c r="X192" s="169"/>
      <c r="Y192" s="169"/>
      <c r="Z192" s="169"/>
      <c r="AA192" s="169"/>
      <c r="AB192" s="169"/>
      <c r="AC192" s="169"/>
      <c r="AD192" s="169"/>
      <c r="AE192" s="169"/>
      <c r="AF192" s="169"/>
      <c r="AG192" s="169"/>
      <c r="AH192" s="169"/>
      <c r="AI192" s="169"/>
      <c r="AJ192" s="169"/>
      <c r="AK192" s="169"/>
      <c r="AL192" s="169"/>
      <c r="AM192" s="169"/>
      <c r="AN192" s="169"/>
      <c r="AO192" s="169"/>
      <c r="AP192" s="169"/>
      <c r="AQ192" s="169"/>
      <c r="AR192" s="169"/>
      <c r="AS192" s="169"/>
      <c r="AT192" s="169"/>
      <c r="AU192" s="169"/>
      <c r="AV192" s="169"/>
      <c r="AW192" s="169"/>
      <c r="AX192" s="169"/>
      <c r="AY192" s="169"/>
      <c r="AZ192" s="169"/>
      <c r="BA192" s="169"/>
      <c r="BB192" s="170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71"/>
      <c r="H193" s="172"/>
      <c r="I193" s="172"/>
      <c r="J193" s="172"/>
      <c r="K193" s="172"/>
      <c r="L193" s="172"/>
      <c r="M193" s="172"/>
      <c r="N193" s="172"/>
      <c r="O193" s="172"/>
      <c r="P193" s="172"/>
      <c r="Q193" s="172"/>
      <c r="R193" s="172"/>
      <c r="S193" s="172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2"/>
      <c r="AD193" s="172"/>
      <c r="AE193" s="172"/>
      <c r="AF193" s="172"/>
      <c r="AG193" s="172"/>
      <c r="AH193" s="172"/>
      <c r="AI193" s="172"/>
      <c r="AJ193" s="172"/>
      <c r="AK193" s="172"/>
      <c r="AL193" s="172"/>
      <c r="AM193" s="172"/>
      <c r="AN193" s="172"/>
      <c r="AO193" s="17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3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88" t="s">
        <v>97</v>
      </c>
      <c r="H194" s="189"/>
      <c r="I194" s="189"/>
      <c r="J194" s="189"/>
      <c r="K194" s="189"/>
      <c r="L194" s="189"/>
      <c r="M194" s="189"/>
      <c r="N194" s="189"/>
      <c r="O194" s="189"/>
      <c r="P194" s="189"/>
      <c r="Q194" s="189"/>
      <c r="R194" s="189"/>
      <c r="S194" s="189"/>
      <c r="T194" s="189"/>
      <c r="U194" s="189"/>
      <c r="V194" s="189"/>
      <c r="W194" s="189"/>
      <c r="X194" s="189"/>
      <c r="Y194" s="189"/>
      <c r="Z194" s="189"/>
      <c r="AA194" s="189"/>
      <c r="AB194" s="189"/>
      <c r="AC194" s="189"/>
      <c r="AD194" s="190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91"/>
      <c r="H195" s="192"/>
      <c r="I195" s="192"/>
      <c r="J195" s="192"/>
      <c r="K195" s="192"/>
      <c r="L195" s="192"/>
      <c r="M195" s="192"/>
      <c r="N195" s="192"/>
      <c r="O195" s="192"/>
      <c r="P195" s="192"/>
      <c r="Q195" s="192"/>
      <c r="R195" s="192"/>
      <c r="S195" s="192"/>
      <c r="T195" s="192"/>
      <c r="U195" s="192"/>
      <c r="V195" s="192"/>
      <c r="W195" s="192"/>
      <c r="X195" s="192"/>
      <c r="Y195" s="192"/>
      <c r="Z195" s="192"/>
      <c r="AA195" s="192"/>
      <c r="AB195" s="192"/>
      <c r="AC195" s="192"/>
      <c r="AD195" s="193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68" t="s">
        <v>97</v>
      </c>
      <c r="H196" s="169"/>
      <c r="I196" s="169"/>
      <c r="J196" s="169"/>
      <c r="K196" s="169"/>
      <c r="L196" s="169"/>
      <c r="M196" s="169"/>
      <c r="N196" s="169"/>
      <c r="O196" s="169"/>
      <c r="P196" s="169"/>
      <c r="Q196" s="169"/>
      <c r="R196" s="169"/>
      <c r="S196" s="169"/>
      <c r="T196" s="169"/>
      <c r="U196" s="169"/>
      <c r="V196" s="169"/>
      <c r="W196" s="169"/>
      <c r="X196" s="169"/>
      <c r="Y196" s="169"/>
      <c r="Z196" s="169"/>
      <c r="AA196" s="169"/>
      <c r="AB196" s="169"/>
      <c r="AC196" s="169"/>
      <c r="AD196" s="169"/>
      <c r="AE196" s="169"/>
      <c r="AF196" s="169"/>
      <c r="AG196" s="169"/>
      <c r="AH196" s="169"/>
      <c r="AI196" s="169"/>
      <c r="AJ196" s="169"/>
      <c r="AK196" s="169"/>
      <c r="AL196" s="169"/>
      <c r="AM196" s="169"/>
      <c r="AN196" s="169"/>
      <c r="AO196" s="169"/>
      <c r="AP196" s="169"/>
      <c r="AQ196" s="169"/>
      <c r="AR196" s="169"/>
      <c r="AS196" s="169"/>
      <c r="AT196" s="169"/>
      <c r="AU196" s="169"/>
      <c r="AV196" s="169"/>
      <c r="AW196" s="169"/>
      <c r="AX196" s="169"/>
      <c r="AY196" s="169"/>
      <c r="AZ196" s="169"/>
      <c r="BA196" s="169"/>
      <c r="BB196" s="170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71"/>
      <c r="H197" s="172"/>
      <c r="I197" s="172"/>
      <c r="J197" s="172"/>
      <c r="K197" s="172"/>
      <c r="L197" s="172"/>
      <c r="M197" s="172"/>
      <c r="N197" s="172"/>
      <c r="O197" s="172"/>
      <c r="P197" s="172"/>
      <c r="Q197" s="172"/>
      <c r="R197" s="172"/>
      <c r="S197" s="172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2"/>
      <c r="AD197" s="172"/>
      <c r="AE197" s="172"/>
      <c r="AF197" s="172"/>
      <c r="AG197" s="172"/>
      <c r="AH197" s="172"/>
      <c r="AI197" s="172"/>
      <c r="AJ197" s="172"/>
      <c r="AK197" s="172"/>
      <c r="AL197" s="172"/>
      <c r="AM197" s="172"/>
      <c r="AN197" s="172"/>
      <c r="AO197" s="17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3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4"/>
      <c r="AK200" s="13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4"/>
      <c r="AK201" s="13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80" t="s">
        <v>94</v>
      </c>
      <c r="H202" s="181"/>
      <c r="I202" s="181"/>
      <c r="J202" s="181"/>
      <c r="K202" s="181"/>
      <c r="L202" s="181"/>
      <c r="M202" s="181"/>
      <c r="N202" s="181"/>
      <c r="O202" s="181"/>
      <c r="P202" s="181"/>
      <c r="Q202" s="181"/>
      <c r="R202" s="181"/>
      <c r="S202" s="181"/>
      <c r="T202" s="181"/>
      <c r="U202" s="181"/>
      <c r="V202" s="181"/>
      <c r="W202" s="181"/>
      <c r="X202" s="181"/>
      <c r="Y202" s="181"/>
      <c r="Z202" s="181"/>
      <c r="AA202" s="181"/>
      <c r="AB202" s="181"/>
      <c r="AC202" s="181"/>
      <c r="AD202" s="181"/>
      <c r="AE202" s="181"/>
      <c r="AF202" s="181"/>
      <c r="AG202" s="181"/>
      <c r="AH202" s="181"/>
      <c r="AI202" s="181"/>
      <c r="AJ202" s="181"/>
      <c r="AK202" s="181"/>
      <c r="AL202" s="181"/>
      <c r="AM202" s="181"/>
      <c r="AN202" s="181"/>
      <c r="AO202" s="181"/>
      <c r="AP202" s="181"/>
      <c r="AQ202" s="181"/>
      <c r="AR202" s="181"/>
      <c r="AS202" s="181"/>
      <c r="AT202" s="181"/>
      <c r="AU202" s="181"/>
      <c r="AV202" s="181"/>
      <c r="AW202" s="181"/>
      <c r="AX202" s="181"/>
      <c r="AY202" s="181"/>
      <c r="AZ202" s="181"/>
      <c r="BA202" s="181"/>
      <c r="BB202" s="181"/>
      <c r="BC202" s="181"/>
      <c r="BD202" s="186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83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  <c r="R203" s="184"/>
      <c r="S203" s="184"/>
      <c r="T203" s="184"/>
      <c r="U203" s="184"/>
      <c r="V203" s="184"/>
      <c r="W203" s="184"/>
      <c r="X203" s="184"/>
      <c r="Y203" s="184"/>
      <c r="Z203" s="184"/>
      <c r="AA203" s="184"/>
      <c r="AB203" s="184"/>
      <c r="AC203" s="184"/>
      <c r="AD203" s="184"/>
      <c r="AE203" s="184"/>
      <c r="AF203" s="184"/>
      <c r="AG203" s="184"/>
      <c r="AH203" s="184"/>
      <c r="AI203" s="184"/>
      <c r="AJ203" s="184"/>
      <c r="AK203" s="184"/>
      <c r="AL203" s="184"/>
      <c r="AM203" s="184"/>
      <c r="AN203" s="184"/>
      <c r="AO203" s="184"/>
      <c r="AP203" s="184"/>
      <c r="AQ203" s="184"/>
      <c r="AR203" s="184"/>
      <c r="AS203" s="184"/>
      <c r="AT203" s="184"/>
      <c r="AU203" s="184"/>
      <c r="AV203" s="184"/>
      <c r="AW203" s="184"/>
      <c r="AX203" s="184"/>
      <c r="AY203" s="184"/>
      <c r="AZ203" s="184"/>
      <c r="BA203" s="184"/>
      <c r="BB203" s="184"/>
      <c r="BC203" s="184"/>
      <c r="BD203" s="187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80" t="s">
        <v>94</v>
      </c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  <c r="R208" s="181"/>
      <c r="S208" s="181"/>
      <c r="T208" s="181"/>
      <c r="U208" s="181"/>
      <c r="V208" s="181"/>
      <c r="W208" s="181"/>
      <c r="X208" s="181"/>
      <c r="Y208" s="181"/>
      <c r="Z208" s="181"/>
      <c r="AA208" s="181"/>
      <c r="AB208" s="181"/>
      <c r="AC208" s="181"/>
      <c r="AD208" s="181"/>
      <c r="AE208" s="181"/>
      <c r="AF208" s="181"/>
      <c r="AG208" s="181"/>
      <c r="AH208" s="181"/>
      <c r="AI208" s="181"/>
      <c r="AJ208" s="181"/>
      <c r="AK208" s="181"/>
      <c r="AL208" s="181"/>
      <c r="AM208" s="181"/>
      <c r="AN208" s="181"/>
      <c r="AO208" s="181"/>
      <c r="AP208" s="181"/>
      <c r="AQ208" s="181"/>
      <c r="AR208" s="181"/>
      <c r="AS208" s="181"/>
      <c r="AT208" s="181"/>
      <c r="AU208" s="181"/>
      <c r="AV208" s="181"/>
      <c r="AW208" s="181"/>
      <c r="AX208" s="181"/>
      <c r="AY208" s="181"/>
      <c r="AZ208" s="181"/>
      <c r="BA208" s="182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83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  <c r="R209" s="184"/>
      <c r="S209" s="184"/>
      <c r="T209" s="184"/>
      <c r="U209" s="184"/>
      <c r="V209" s="184"/>
      <c r="W209" s="184"/>
      <c r="X209" s="184"/>
      <c r="Y209" s="184"/>
      <c r="Z209" s="184"/>
      <c r="AA209" s="184"/>
      <c r="AB209" s="184"/>
      <c r="AC209" s="184"/>
      <c r="AD209" s="184"/>
      <c r="AE209" s="184"/>
      <c r="AF209" s="184"/>
      <c r="AG209" s="184"/>
      <c r="AH209" s="184"/>
      <c r="AI209" s="184"/>
      <c r="AJ209" s="184"/>
      <c r="AK209" s="184"/>
      <c r="AL209" s="184"/>
      <c r="AM209" s="184"/>
      <c r="AN209" s="184"/>
      <c r="AO209" s="184"/>
      <c r="AP209" s="184"/>
      <c r="AQ209" s="184"/>
      <c r="AR209" s="184"/>
      <c r="AS209" s="184"/>
      <c r="AT209" s="184"/>
      <c r="AU209" s="184"/>
      <c r="AV209" s="184"/>
      <c r="AW209" s="184"/>
      <c r="AX209" s="184"/>
      <c r="AY209" s="184"/>
      <c r="AZ209" s="184"/>
      <c r="BA209" s="185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37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G208:BA209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G202:BD203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G186:BB187"/>
    <mergeCell ref="G192:BB193"/>
    <mergeCell ref="G196:BB197"/>
    <mergeCell ref="G194:AD195"/>
    <mergeCell ref="AA190:AL19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G158:BD159"/>
    <mergeCell ref="G164:BA165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G114:BD115"/>
    <mergeCell ref="G120:BA121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G70:BA71"/>
    <mergeCell ref="G76:BA77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G62:U63"/>
    <mergeCell ref="V62:AJ63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G24:BA25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G16:BA17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  <mergeCell ref="V52:AJ53"/>
    <mergeCell ref="G52:U53"/>
    <mergeCell ref="G56:U57"/>
    <mergeCell ref="V56:AJ57"/>
    <mergeCell ref="G64:U65"/>
    <mergeCell ref="V64:AJ65"/>
    <mergeCell ref="G154:U155"/>
    <mergeCell ref="V154:AJ155"/>
    <mergeCell ref="G140:U141"/>
    <mergeCell ref="V140:AJ141"/>
    <mergeCell ref="G144:U145"/>
    <mergeCell ref="V144:AJ145"/>
    <mergeCell ref="G152:U153"/>
    <mergeCell ref="V152:AJ153"/>
    <mergeCell ref="G142:BB143"/>
    <mergeCell ref="G150:BB151"/>
    <mergeCell ref="G106:BB107"/>
    <mergeCell ref="G148:BB149"/>
    <mergeCell ref="C60:BD61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E916"/>
  <sheetViews>
    <sheetView topLeftCell="A199" zoomScale="40" zoomScaleNormal="40" workbookViewId="0">
      <selection activeCell="S204" sqref="S204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0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35" t="s">
        <v>24</v>
      </c>
      <c r="H6" s="136"/>
      <c r="I6" s="136"/>
      <c r="J6" s="136"/>
      <c r="K6" s="136"/>
      <c r="L6" s="136"/>
      <c r="M6" s="136"/>
      <c r="N6" s="136"/>
      <c r="O6" s="136"/>
      <c r="P6" s="136"/>
      <c r="Q6" s="136"/>
      <c r="R6" s="136"/>
      <c r="S6" s="136"/>
      <c r="T6" s="136"/>
      <c r="U6" s="136"/>
      <c r="V6" s="136"/>
      <c r="W6" s="136"/>
      <c r="X6" s="147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38"/>
      <c r="H7" s="139"/>
      <c r="I7" s="139"/>
      <c r="J7" s="139"/>
      <c r="K7" s="139"/>
      <c r="L7" s="139"/>
      <c r="M7" s="139"/>
      <c r="N7" s="139"/>
      <c r="O7" s="139"/>
      <c r="P7" s="139"/>
      <c r="Q7" s="139"/>
      <c r="R7" s="139"/>
      <c r="S7" s="139"/>
      <c r="T7" s="139"/>
      <c r="U7" s="139"/>
      <c r="V7" s="139"/>
      <c r="W7" s="139"/>
      <c r="X7" s="148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35" t="s">
        <v>25</v>
      </c>
      <c r="H8" s="136"/>
      <c r="I8" s="136"/>
      <c r="J8" s="136"/>
      <c r="K8" s="136"/>
      <c r="L8" s="136"/>
      <c r="M8" s="136"/>
      <c r="N8" s="136"/>
      <c r="O8" s="136"/>
      <c r="P8" s="136"/>
      <c r="Q8" s="136"/>
      <c r="R8" s="136"/>
      <c r="S8" s="136"/>
      <c r="T8" s="136"/>
      <c r="U8" s="136"/>
      <c r="V8" s="136"/>
      <c r="W8" s="136"/>
      <c r="X8" s="147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38"/>
      <c r="H9" s="139"/>
      <c r="I9" s="139"/>
      <c r="J9" s="139"/>
      <c r="K9" s="139"/>
      <c r="L9" s="139"/>
      <c r="M9" s="139"/>
      <c r="N9" s="139"/>
      <c r="O9" s="139"/>
      <c r="P9" s="139"/>
      <c r="Q9" s="139"/>
      <c r="R9" s="139"/>
      <c r="S9" s="139"/>
      <c r="T9" s="139"/>
      <c r="U9" s="139"/>
      <c r="V9" s="139"/>
      <c r="W9" s="139"/>
      <c r="X9" s="148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35" t="s">
        <v>27</v>
      </c>
      <c r="H10" s="136"/>
      <c r="I10" s="136"/>
      <c r="J10" s="136"/>
      <c r="K10" s="136"/>
      <c r="L10" s="136"/>
      <c r="M10" s="136"/>
      <c r="N10" s="136"/>
      <c r="O10" s="136"/>
      <c r="P10" s="136"/>
      <c r="Q10" s="136"/>
      <c r="R10" s="136"/>
      <c r="S10" s="136"/>
      <c r="T10" s="136"/>
      <c r="U10" s="136"/>
      <c r="V10" s="136"/>
      <c r="W10" s="136"/>
      <c r="X10" s="147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38"/>
      <c r="H11" s="139"/>
      <c r="I11" s="139"/>
      <c r="J11" s="139"/>
      <c r="K11" s="139"/>
      <c r="L11" s="139"/>
      <c r="M11" s="139"/>
      <c r="N11" s="139"/>
      <c r="O11" s="139"/>
      <c r="P11" s="139"/>
      <c r="Q11" s="139"/>
      <c r="R11" s="139"/>
      <c r="S11" s="139"/>
      <c r="T11" s="139"/>
      <c r="U11" s="139"/>
      <c r="V11" s="139"/>
      <c r="W11" s="139"/>
      <c r="X11" s="148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35" t="s">
        <v>28</v>
      </c>
      <c r="H12" s="136"/>
      <c r="I12" s="136"/>
      <c r="J12" s="136"/>
      <c r="K12" s="136"/>
      <c r="L12" s="136"/>
      <c r="M12" s="136"/>
      <c r="N12" s="136"/>
      <c r="O12" s="136"/>
      <c r="P12" s="136"/>
      <c r="Q12" s="136"/>
      <c r="R12" s="136"/>
      <c r="S12" s="136"/>
      <c r="T12" s="136"/>
      <c r="U12" s="136"/>
      <c r="V12" s="136"/>
      <c r="W12" s="136"/>
      <c r="X12" s="147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38"/>
      <c r="H13" s="139"/>
      <c r="I13" s="139"/>
      <c r="J13" s="139"/>
      <c r="K13" s="139"/>
      <c r="L13" s="139"/>
      <c r="M13" s="139"/>
      <c r="N13" s="139"/>
      <c r="O13" s="139"/>
      <c r="P13" s="139"/>
      <c r="Q13" s="139"/>
      <c r="R13" s="139"/>
      <c r="S13" s="139"/>
      <c r="T13" s="139"/>
      <c r="U13" s="139"/>
      <c r="V13" s="139"/>
      <c r="W13" s="139"/>
      <c r="X13" s="148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35" t="s">
        <v>79</v>
      </c>
      <c r="H14" s="136"/>
      <c r="I14" s="136"/>
      <c r="J14" s="136"/>
      <c r="K14" s="136"/>
      <c r="L14" s="136"/>
      <c r="M14" s="136"/>
      <c r="N14" s="136"/>
      <c r="O14" s="136"/>
      <c r="P14" s="136"/>
      <c r="Q14" s="136"/>
      <c r="R14" s="136"/>
      <c r="S14" s="136"/>
      <c r="T14" s="136"/>
      <c r="U14" s="136"/>
      <c r="V14" s="136"/>
      <c r="W14" s="136"/>
      <c r="X14" s="136"/>
      <c r="Y14" s="136"/>
      <c r="Z14" s="136"/>
      <c r="AA14" s="136"/>
      <c r="AB14" s="136"/>
      <c r="AC14" s="136"/>
      <c r="AD14" s="136"/>
      <c r="AE14" s="136"/>
      <c r="AF14" s="136"/>
      <c r="AG14" s="136"/>
      <c r="AH14" s="136"/>
      <c r="AI14" s="136"/>
      <c r="AJ14" s="136"/>
      <c r="AK14" s="136"/>
      <c r="AL14" s="136"/>
      <c r="AM14" s="136"/>
      <c r="AN14" s="136"/>
      <c r="AO14" s="136"/>
      <c r="AP14" s="147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38"/>
      <c r="H15" s="139"/>
      <c r="I15" s="139"/>
      <c r="J15" s="139"/>
      <c r="K15" s="139"/>
      <c r="L15" s="139"/>
      <c r="M15" s="139"/>
      <c r="N15" s="139"/>
      <c r="O15" s="139"/>
      <c r="P15" s="139"/>
      <c r="Q15" s="139"/>
      <c r="R15" s="139"/>
      <c r="S15" s="139"/>
      <c r="T15" s="139"/>
      <c r="U15" s="139"/>
      <c r="V15" s="139"/>
      <c r="W15" s="139"/>
      <c r="X15" s="139"/>
      <c r="Y15" s="139"/>
      <c r="Z15" s="139"/>
      <c r="AA15" s="139"/>
      <c r="AB15" s="139"/>
      <c r="AC15" s="139"/>
      <c r="AD15" s="139"/>
      <c r="AE15" s="139"/>
      <c r="AF15" s="139"/>
      <c r="AG15" s="139"/>
      <c r="AH15" s="139"/>
      <c r="AI15" s="139"/>
      <c r="AJ15" s="139"/>
      <c r="AK15" s="139"/>
      <c r="AL15" s="139"/>
      <c r="AM15" s="139"/>
      <c r="AN15" s="139"/>
      <c r="AO15" s="139"/>
      <c r="AP15" s="148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35" t="s">
        <v>31</v>
      </c>
      <c r="H16" s="136"/>
      <c r="I16" s="136"/>
      <c r="J16" s="136"/>
      <c r="K16" s="136"/>
      <c r="L16" s="136"/>
      <c r="M16" s="136"/>
      <c r="N16" s="136"/>
      <c r="O16" s="136"/>
      <c r="P16" s="136"/>
      <c r="Q16" s="136"/>
      <c r="R16" s="136"/>
      <c r="S16" s="136"/>
      <c r="T16" s="136"/>
      <c r="U16" s="136"/>
      <c r="V16" s="136"/>
      <c r="W16" s="136"/>
      <c r="X16" s="147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38"/>
      <c r="H17" s="139"/>
      <c r="I17" s="139"/>
      <c r="J17" s="139"/>
      <c r="K17" s="139"/>
      <c r="L17" s="139"/>
      <c r="M17" s="139"/>
      <c r="N17" s="139"/>
      <c r="O17" s="139"/>
      <c r="P17" s="139"/>
      <c r="Q17" s="139"/>
      <c r="R17" s="139"/>
      <c r="S17" s="139"/>
      <c r="T17" s="139"/>
      <c r="U17" s="139"/>
      <c r="V17" s="139"/>
      <c r="W17" s="139"/>
      <c r="X17" s="148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35" t="s">
        <v>32</v>
      </c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47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38"/>
      <c r="H19" s="139"/>
      <c r="I19" s="139"/>
      <c r="J19" s="139"/>
      <c r="K19" s="139"/>
      <c r="L19" s="139"/>
      <c r="M19" s="139"/>
      <c r="N19" s="139"/>
      <c r="O19" s="139"/>
      <c r="P19" s="139"/>
      <c r="Q19" s="139"/>
      <c r="R19" s="139"/>
      <c r="S19" s="139"/>
      <c r="T19" s="139"/>
      <c r="U19" s="139"/>
      <c r="V19" s="139"/>
      <c r="W19" s="139"/>
      <c r="X19" s="148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35" t="s">
        <v>34</v>
      </c>
      <c r="H20" s="136"/>
      <c r="I20" s="136"/>
      <c r="J20" s="136"/>
      <c r="K20" s="136"/>
      <c r="L20" s="136"/>
      <c r="M20" s="136"/>
      <c r="N20" s="136"/>
      <c r="O20" s="136"/>
      <c r="P20" s="136"/>
      <c r="Q20" s="136"/>
      <c r="R20" s="136"/>
      <c r="S20" s="136"/>
      <c r="T20" s="136"/>
      <c r="U20" s="136"/>
      <c r="V20" s="136"/>
      <c r="W20" s="136"/>
      <c r="X20" s="147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38"/>
      <c r="H21" s="139"/>
      <c r="I21" s="139"/>
      <c r="J21" s="139"/>
      <c r="K21" s="139"/>
      <c r="L21" s="139"/>
      <c r="M21" s="139"/>
      <c r="N21" s="139"/>
      <c r="O21" s="139"/>
      <c r="P21" s="139"/>
      <c r="Q21" s="139"/>
      <c r="R21" s="139"/>
      <c r="S21" s="139"/>
      <c r="T21" s="139"/>
      <c r="U21" s="139"/>
      <c r="V21" s="139"/>
      <c r="W21" s="139"/>
      <c r="X21" s="148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35" t="s">
        <v>37</v>
      </c>
      <c r="H24" s="136"/>
      <c r="I24" s="136"/>
      <c r="J24" s="136"/>
      <c r="K24" s="136"/>
      <c r="L24" s="136"/>
      <c r="M24" s="136"/>
      <c r="N24" s="136"/>
      <c r="O24" s="136"/>
      <c r="P24" s="136"/>
      <c r="Q24" s="136"/>
      <c r="R24" s="136"/>
      <c r="S24" s="136"/>
      <c r="T24" s="136"/>
      <c r="U24" s="136"/>
      <c r="V24" s="136"/>
      <c r="W24" s="136"/>
      <c r="X24" s="147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38"/>
      <c r="H25" s="139"/>
      <c r="I25" s="139"/>
      <c r="J25" s="139"/>
      <c r="K25" s="139"/>
      <c r="L25" s="139"/>
      <c r="M25" s="139"/>
      <c r="N25" s="139"/>
      <c r="O25" s="139"/>
      <c r="P25" s="139"/>
      <c r="Q25" s="139"/>
      <c r="R25" s="139"/>
      <c r="S25" s="139"/>
      <c r="T25" s="139"/>
      <c r="U25" s="139"/>
      <c r="V25" s="139"/>
      <c r="W25" s="139"/>
      <c r="X25" s="148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200" t="s">
        <v>98</v>
      </c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X32" s="202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203"/>
      <c r="H33" s="204"/>
      <c r="I33" s="204"/>
      <c r="J33" s="204"/>
      <c r="K33" s="204"/>
      <c r="L33" s="204"/>
      <c r="M33" s="204"/>
      <c r="N33" s="204"/>
      <c r="O33" s="204"/>
      <c r="P33" s="204"/>
      <c r="Q33" s="204"/>
      <c r="R33" s="204"/>
      <c r="S33" s="204"/>
      <c r="T33" s="204"/>
      <c r="U33" s="204"/>
      <c r="V33" s="204"/>
      <c r="W33" s="204"/>
      <c r="X33" s="205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80" t="s">
        <v>99</v>
      </c>
      <c r="H62" s="181"/>
      <c r="I62" s="181"/>
      <c r="J62" s="181"/>
      <c r="K62" s="181"/>
      <c r="L62" s="181"/>
      <c r="M62" s="181"/>
      <c r="N62" s="181"/>
      <c r="O62" s="181"/>
      <c r="P62" s="181"/>
      <c r="Q62" s="181"/>
      <c r="R62" s="181"/>
      <c r="S62" s="181"/>
      <c r="T62" s="181"/>
      <c r="U62" s="181"/>
      <c r="V62" s="181"/>
      <c r="W62" s="181"/>
      <c r="X62" s="181"/>
      <c r="Y62" s="181"/>
      <c r="Z62" s="181"/>
      <c r="AA62" s="181"/>
      <c r="AB62" s="181"/>
      <c r="AC62" s="181"/>
      <c r="AD62" s="181"/>
      <c r="AE62" s="181"/>
      <c r="AF62" s="181"/>
      <c r="AG62" s="181"/>
      <c r="AH62" s="181"/>
      <c r="AI62" s="181"/>
      <c r="AJ62" s="181"/>
      <c r="AK62" s="181"/>
      <c r="AL62" s="181"/>
      <c r="AM62" s="181"/>
      <c r="AN62" s="181"/>
      <c r="AO62" s="181"/>
      <c r="AP62" s="181"/>
      <c r="AQ62" s="181"/>
      <c r="AR62" s="181"/>
      <c r="AS62" s="181"/>
      <c r="AT62" s="181"/>
      <c r="AU62" s="181"/>
      <c r="AV62" s="181"/>
      <c r="AW62" s="181"/>
      <c r="AX62" s="181"/>
      <c r="AY62" s="181"/>
      <c r="AZ62" s="181"/>
      <c r="BA62" s="182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83"/>
      <c r="H63" s="184"/>
      <c r="I63" s="184"/>
      <c r="J63" s="184"/>
      <c r="K63" s="184"/>
      <c r="L63" s="184"/>
      <c r="M63" s="184"/>
      <c r="N63" s="184"/>
      <c r="O63" s="184"/>
      <c r="P63" s="184"/>
      <c r="Q63" s="184"/>
      <c r="R63" s="184"/>
      <c r="S63" s="184"/>
      <c r="T63" s="184"/>
      <c r="U63" s="184"/>
      <c r="V63" s="184"/>
      <c r="W63" s="184"/>
      <c r="X63" s="184"/>
      <c r="Y63" s="184"/>
      <c r="Z63" s="184"/>
      <c r="AA63" s="184"/>
      <c r="AB63" s="184"/>
      <c r="AC63" s="184"/>
      <c r="AD63" s="184"/>
      <c r="AE63" s="184"/>
      <c r="AF63" s="184"/>
      <c r="AG63" s="184"/>
      <c r="AH63" s="184"/>
      <c r="AI63" s="184"/>
      <c r="AJ63" s="184"/>
      <c r="AK63" s="184"/>
      <c r="AL63" s="184"/>
      <c r="AM63" s="184"/>
      <c r="AN63" s="184"/>
      <c r="AO63" s="184"/>
      <c r="AP63" s="184"/>
      <c r="AQ63" s="184"/>
      <c r="AR63" s="184"/>
      <c r="AS63" s="184"/>
      <c r="AT63" s="184"/>
      <c r="AU63" s="184"/>
      <c r="AV63" s="184"/>
      <c r="AW63" s="184"/>
      <c r="AX63" s="184"/>
      <c r="AY63" s="184"/>
      <c r="AZ63" s="184"/>
      <c r="BA63" s="185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35" t="s">
        <v>33</v>
      </c>
      <c r="H64" s="136"/>
      <c r="I64" s="136"/>
      <c r="J64" s="136"/>
      <c r="K64" s="136"/>
      <c r="L64" s="136"/>
      <c r="M64" s="136"/>
      <c r="N64" s="136"/>
      <c r="O64" s="136"/>
      <c r="P64" s="136"/>
      <c r="Q64" s="136"/>
      <c r="R64" s="136"/>
      <c r="S64" s="136"/>
      <c r="T64" s="136"/>
      <c r="U64" s="136"/>
      <c r="V64" s="136"/>
      <c r="W64" s="136"/>
      <c r="X64" s="147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38"/>
      <c r="H65" s="139"/>
      <c r="I65" s="139"/>
      <c r="J65" s="139"/>
      <c r="K65" s="139"/>
      <c r="L65" s="139"/>
      <c r="M65" s="139"/>
      <c r="N65" s="139"/>
      <c r="O65" s="139"/>
      <c r="P65" s="139"/>
      <c r="Q65" s="139"/>
      <c r="R65" s="139"/>
      <c r="S65" s="139"/>
      <c r="T65" s="139"/>
      <c r="U65" s="139"/>
      <c r="V65" s="139"/>
      <c r="W65" s="139"/>
      <c r="X65" s="148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206" t="s">
        <v>98</v>
      </c>
      <c r="W74" s="207"/>
      <c r="X74" s="207"/>
      <c r="Y74" s="207"/>
      <c r="Z74" s="207"/>
      <c r="AA74" s="207"/>
      <c r="AB74" s="207"/>
      <c r="AC74" s="207"/>
      <c r="AD74" s="207"/>
      <c r="AE74" s="207"/>
      <c r="AF74" s="207"/>
      <c r="AG74" s="207"/>
      <c r="AH74" s="207"/>
      <c r="AI74" s="207"/>
      <c r="AJ74" s="207"/>
      <c r="AK74" s="207"/>
      <c r="AL74" s="207"/>
      <c r="AM74" s="207"/>
      <c r="AN74" s="207"/>
      <c r="AO74" s="207"/>
      <c r="AP74" s="207"/>
      <c r="AQ74" s="207"/>
      <c r="AR74" s="207"/>
      <c r="AS74" s="207"/>
      <c r="AT74" s="207"/>
      <c r="AU74" s="207"/>
      <c r="AV74" s="207"/>
      <c r="AW74" s="207"/>
      <c r="AX74" s="207"/>
      <c r="AY74" s="207"/>
      <c r="AZ74" s="207"/>
      <c r="BA74" s="207"/>
      <c r="BB74" s="207"/>
      <c r="BC74" s="207"/>
      <c r="BD74" s="208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209"/>
      <c r="W75" s="210"/>
      <c r="X75" s="210"/>
      <c r="Y75" s="210"/>
      <c r="Z75" s="210"/>
      <c r="AA75" s="210"/>
      <c r="AB75" s="210"/>
      <c r="AC75" s="210"/>
      <c r="AD75" s="210"/>
      <c r="AE75" s="210"/>
      <c r="AF75" s="210"/>
      <c r="AG75" s="210"/>
      <c r="AH75" s="210"/>
      <c r="AI75" s="210"/>
      <c r="AJ75" s="210"/>
      <c r="AK75" s="210"/>
      <c r="AL75" s="210"/>
      <c r="AM75" s="210"/>
      <c r="AN75" s="210"/>
      <c r="AO75" s="210"/>
      <c r="AP75" s="210"/>
      <c r="AQ75" s="210"/>
      <c r="AR75" s="210"/>
      <c r="AS75" s="210"/>
      <c r="AT75" s="210"/>
      <c r="AU75" s="210"/>
      <c r="AV75" s="210"/>
      <c r="AW75" s="210"/>
      <c r="AX75" s="210"/>
      <c r="AY75" s="210"/>
      <c r="AZ75" s="210"/>
      <c r="BA75" s="210"/>
      <c r="BB75" s="210"/>
      <c r="BC75" s="210"/>
      <c r="BD75" s="211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80" t="s">
        <v>94</v>
      </c>
      <c r="H106" s="181"/>
      <c r="I106" s="181"/>
      <c r="J106" s="181"/>
      <c r="K106" s="181"/>
      <c r="L106" s="181"/>
      <c r="M106" s="181"/>
      <c r="N106" s="181"/>
      <c r="O106" s="181"/>
      <c r="P106" s="181"/>
      <c r="Q106" s="181"/>
      <c r="R106" s="181"/>
      <c r="S106" s="181"/>
      <c r="T106" s="181"/>
      <c r="U106" s="181"/>
      <c r="V106" s="181"/>
      <c r="W106" s="181"/>
      <c r="X106" s="181"/>
      <c r="Y106" s="181"/>
      <c r="Z106" s="181"/>
      <c r="AA106" s="181"/>
      <c r="AB106" s="181"/>
      <c r="AC106" s="181"/>
      <c r="AD106" s="181"/>
      <c r="AE106" s="181"/>
      <c r="AF106" s="181"/>
      <c r="AG106" s="181"/>
      <c r="AH106" s="181"/>
      <c r="AI106" s="181"/>
      <c r="AJ106" s="181"/>
      <c r="AK106" s="181"/>
      <c r="AL106" s="181"/>
      <c r="AM106" s="181"/>
      <c r="AN106" s="181"/>
      <c r="AO106" s="181"/>
      <c r="AP106" s="181"/>
      <c r="AQ106" s="181"/>
      <c r="AR106" s="181"/>
      <c r="AS106" s="181"/>
      <c r="AT106" s="181"/>
      <c r="AU106" s="181"/>
      <c r="AV106" s="181"/>
      <c r="AW106" s="181"/>
      <c r="AX106" s="181"/>
      <c r="AY106" s="181"/>
      <c r="AZ106" s="181"/>
      <c r="BA106" s="182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83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  <c r="R107" s="184"/>
      <c r="S107" s="184"/>
      <c r="T107" s="184"/>
      <c r="U107" s="184"/>
      <c r="V107" s="184"/>
      <c r="W107" s="184"/>
      <c r="X107" s="184"/>
      <c r="Y107" s="184"/>
      <c r="Z107" s="184"/>
      <c r="AA107" s="184"/>
      <c r="AB107" s="184"/>
      <c r="AC107" s="184"/>
      <c r="AD107" s="184"/>
      <c r="AE107" s="184"/>
      <c r="AF107" s="184"/>
      <c r="AG107" s="184"/>
      <c r="AH107" s="184"/>
      <c r="AI107" s="184"/>
      <c r="AJ107" s="184"/>
      <c r="AK107" s="184"/>
      <c r="AL107" s="184"/>
      <c r="AM107" s="184"/>
      <c r="AN107" s="184"/>
      <c r="AO107" s="184"/>
      <c r="AP107" s="184"/>
      <c r="AQ107" s="184"/>
      <c r="AR107" s="184"/>
      <c r="AS107" s="184"/>
      <c r="AT107" s="184"/>
      <c r="AU107" s="184"/>
      <c r="AV107" s="184"/>
      <c r="AW107" s="184"/>
      <c r="AX107" s="184"/>
      <c r="AY107" s="184"/>
      <c r="AZ107" s="184"/>
      <c r="BA107" s="185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7"/>
      <c r="AJ108" s="17"/>
      <c r="AK108" s="17"/>
      <c r="AL108" s="17"/>
      <c r="AM108" s="17"/>
      <c r="AN108" s="17"/>
      <c r="AO108" s="13"/>
      <c r="AP108" s="17"/>
      <c r="AQ108" s="17"/>
      <c r="AR108" s="17"/>
      <c r="AS108" s="17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7"/>
      <c r="AJ109" s="17"/>
      <c r="AK109" s="17"/>
      <c r="AL109" s="17"/>
      <c r="AM109" s="17"/>
      <c r="AN109" s="17"/>
      <c r="AO109" s="13"/>
      <c r="AP109" s="17"/>
      <c r="AQ109" s="17"/>
      <c r="AR109" s="17"/>
      <c r="AS109" s="17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18"/>
      <c r="AO114" s="18"/>
      <c r="AP114" s="18"/>
      <c r="AQ114" s="18"/>
      <c r="AR114" s="18"/>
      <c r="AS114" s="1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18"/>
      <c r="AO115" s="18"/>
      <c r="AP115" s="18"/>
      <c r="AQ115" s="18"/>
      <c r="AR115" s="18"/>
      <c r="AS115" s="1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206" t="s">
        <v>100</v>
      </c>
      <c r="P118" s="207"/>
      <c r="Q118" s="207"/>
      <c r="R118" s="207"/>
      <c r="S118" s="207"/>
      <c r="T118" s="207"/>
      <c r="U118" s="207"/>
      <c r="V118" s="207"/>
      <c r="W118" s="207"/>
      <c r="X118" s="207"/>
      <c r="Y118" s="207"/>
      <c r="Z118" s="207"/>
      <c r="AA118" s="207"/>
      <c r="AB118" s="207"/>
      <c r="AC118" s="207"/>
      <c r="AD118" s="207"/>
      <c r="AE118" s="207"/>
      <c r="AF118" s="212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209"/>
      <c r="P119" s="210"/>
      <c r="Q119" s="210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3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35" t="s">
        <v>26</v>
      </c>
      <c r="H142" s="136"/>
      <c r="I142" s="136"/>
      <c r="J142" s="136"/>
      <c r="K142" s="136"/>
      <c r="L142" s="136"/>
      <c r="M142" s="136"/>
      <c r="N142" s="136"/>
      <c r="O142" s="136"/>
      <c r="P142" s="136"/>
      <c r="Q142" s="136"/>
      <c r="R142" s="136"/>
      <c r="S142" s="136"/>
      <c r="T142" s="136"/>
      <c r="U142" s="136"/>
      <c r="V142" s="136"/>
      <c r="W142" s="136"/>
      <c r="X142" s="147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38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39"/>
      <c r="S143" s="139"/>
      <c r="T143" s="139"/>
      <c r="U143" s="139"/>
      <c r="V143" s="139"/>
      <c r="W143" s="139"/>
      <c r="X143" s="148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35" t="s">
        <v>29</v>
      </c>
      <c r="H146" s="136"/>
      <c r="I146" s="136"/>
      <c r="J146" s="136"/>
      <c r="K146" s="136"/>
      <c r="L146" s="136"/>
      <c r="M146" s="136"/>
      <c r="N146" s="136"/>
      <c r="O146" s="136"/>
      <c r="P146" s="136"/>
      <c r="Q146" s="136"/>
      <c r="R146" s="136"/>
      <c r="S146" s="136"/>
      <c r="T146" s="136"/>
      <c r="U146" s="136"/>
      <c r="V146" s="136"/>
      <c r="W146" s="136"/>
      <c r="X146" s="147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38"/>
      <c r="H147" s="139"/>
      <c r="I147" s="139"/>
      <c r="J147" s="139"/>
      <c r="K147" s="139"/>
      <c r="L147" s="139"/>
      <c r="M147" s="139"/>
      <c r="N147" s="139"/>
      <c r="O147" s="139"/>
      <c r="P147" s="139"/>
      <c r="Q147" s="139"/>
      <c r="R147" s="139"/>
      <c r="S147" s="139"/>
      <c r="T147" s="139"/>
      <c r="U147" s="139"/>
      <c r="V147" s="139"/>
      <c r="W147" s="139"/>
      <c r="X147" s="148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35" t="s">
        <v>30</v>
      </c>
      <c r="H148" s="136"/>
      <c r="I148" s="136"/>
      <c r="J148" s="136"/>
      <c r="K148" s="136"/>
      <c r="L148" s="136"/>
      <c r="M148" s="136"/>
      <c r="N148" s="136"/>
      <c r="O148" s="136"/>
      <c r="P148" s="136"/>
      <c r="Q148" s="136"/>
      <c r="R148" s="136"/>
      <c r="S148" s="136"/>
      <c r="T148" s="136"/>
      <c r="U148" s="136"/>
      <c r="V148" s="136"/>
      <c r="W148" s="136"/>
      <c r="X148" s="14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38"/>
      <c r="H149" s="139"/>
      <c r="I149" s="139"/>
      <c r="J149" s="139"/>
      <c r="K149" s="139"/>
      <c r="L149" s="139"/>
      <c r="M149" s="139"/>
      <c r="N149" s="139"/>
      <c r="O149" s="139"/>
      <c r="P149" s="139"/>
      <c r="Q149" s="139"/>
      <c r="R149" s="139"/>
      <c r="S149" s="139"/>
      <c r="T149" s="139"/>
      <c r="U149" s="139"/>
      <c r="V149" s="139"/>
      <c r="W149" s="139"/>
      <c r="X149" s="148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180" t="s">
        <v>101</v>
      </c>
      <c r="H150" s="181"/>
      <c r="I150" s="181"/>
      <c r="J150" s="181"/>
      <c r="K150" s="181"/>
      <c r="L150" s="181"/>
      <c r="M150" s="181"/>
      <c r="N150" s="181"/>
      <c r="O150" s="181"/>
      <c r="P150" s="181"/>
      <c r="Q150" s="181"/>
      <c r="R150" s="181"/>
      <c r="S150" s="181"/>
      <c r="T150" s="181"/>
      <c r="U150" s="181"/>
      <c r="V150" s="181"/>
      <c r="W150" s="181"/>
      <c r="X150" s="181"/>
      <c r="Y150" s="181"/>
      <c r="Z150" s="181"/>
      <c r="AA150" s="181"/>
      <c r="AB150" s="181"/>
      <c r="AC150" s="181"/>
      <c r="AD150" s="181"/>
      <c r="AE150" s="181"/>
      <c r="AF150" s="181"/>
      <c r="AG150" s="181"/>
      <c r="AH150" s="181"/>
      <c r="AI150" s="181"/>
      <c r="AJ150" s="181"/>
      <c r="AK150" s="181"/>
      <c r="AL150" s="181"/>
      <c r="AM150" s="181"/>
      <c r="AN150" s="181"/>
      <c r="AO150" s="181"/>
      <c r="AP150" s="181"/>
      <c r="AQ150" s="181"/>
      <c r="AR150" s="181"/>
      <c r="AS150" s="181"/>
      <c r="AT150" s="181"/>
      <c r="AU150" s="181"/>
      <c r="AV150" s="181"/>
      <c r="AW150" s="181"/>
      <c r="AX150" s="181"/>
      <c r="AY150" s="181"/>
      <c r="AZ150" s="181"/>
      <c r="BA150" s="182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183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  <c r="R151" s="184"/>
      <c r="S151" s="184"/>
      <c r="T151" s="184"/>
      <c r="U151" s="184"/>
      <c r="V151" s="184"/>
      <c r="W151" s="184"/>
      <c r="X151" s="184"/>
      <c r="Y151" s="184"/>
      <c r="Z151" s="184"/>
      <c r="AA151" s="184"/>
      <c r="AB151" s="184"/>
      <c r="AC151" s="184"/>
      <c r="AD151" s="184"/>
      <c r="AE151" s="184"/>
      <c r="AF151" s="184"/>
      <c r="AG151" s="184"/>
      <c r="AH151" s="184"/>
      <c r="AI151" s="184"/>
      <c r="AJ151" s="184"/>
      <c r="AK151" s="184"/>
      <c r="AL151" s="184"/>
      <c r="AM151" s="184"/>
      <c r="AN151" s="184"/>
      <c r="AO151" s="184"/>
      <c r="AP151" s="184"/>
      <c r="AQ151" s="184"/>
      <c r="AR151" s="184"/>
      <c r="AS151" s="184"/>
      <c r="AT151" s="184"/>
      <c r="AU151" s="184"/>
      <c r="AV151" s="184"/>
      <c r="AW151" s="184"/>
      <c r="AX151" s="184"/>
      <c r="AY151" s="184"/>
      <c r="AZ151" s="184"/>
      <c r="BA151" s="185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35" t="s">
        <v>35</v>
      </c>
      <c r="H154" s="136"/>
      <c r="I154" s="136"/>
      <c r="J154" s="136"/>
      <c r="K154" s="136"/>
      <c r="L154" s="136"/>
      <c r="M154" s="136"/>
      <c r="N154" s="136"/>
      <c r="O154" s="136"/>
      <c r="P154" s="136"/>
      <c r="Q154" s="136"/>
      <c r="R154" s="136"/>
      <c r="S154" s="136"/>
      <c r="T154" s="136"/>
      <c r="U154" s="136"/>
      <c r="V154" s="136"/>
      <c r="W154" s="136"/>
      <c r="X154" s="147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38"/>
      <c r="H155" s="139"/>
      <c r="I155" s="139"/>
      <c r="J155" s="139"/>
      <c r="K155" s="139"/>
      <c r="L155" s="139"/>
      <c r="M155" s="139"/>
      <c r="N155" s="139"/>
      <c r="O155" s="139"/>
      <c r="P155" s="139"/>
      <c r="Q155" s="139"/>
      <c r="R155" s="139"/>
      <c r="S155" s="139"/>
      <c r="T155" s="139"/>
      <c r="U155" s="139"/>
      <c r="V155" s="139"/>
      <c r="W155" s="139"/>
      <c r="X155" s="148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35" t="s">
        <v>36</v>
      </c>
      <c r="H156" s="136"/>
      <c r="I156" s="136"/>
      <c r="J156" s="136"/>
      <c r="K156" s="136"/>
      <c r="L156" s="136"/>
      <c r="M156" s="136"/>
      <c r="N156" s="136"/>
      <c r="O156" s="136"/>
      <c r="P156" s="136"/>
      <c r="Q156" s="136"/>
      <c r="R156" s="136"/>
      <c r="S156" s="136"/>
      <c r="T156" s="136"/>
      <c r="U156" s="136"/>
      <c r="V156" s="136"/>
      <c r="W156" s="136"/>
      <c r="X156" s="147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38"/>
      <c r="H157" s="139"/>
      <c r="I157" s="139"/>
      <c r="J157" s="139"/>
      <c r="K157" s="139"/>
      <c r="L157" s="139"/>
      <c r="M157" s="139"/>
      <c r="N157" s="139"/>
      <c r="O157" s="139"/>
      <c r="P157" s="139"/>
      <c r="Q157" s="139"/>
      <c r="R157" s="139"/>
      <c r="S157" s="139"/>
      <c r="T157" s="139"/>
      <c r="U157" s="139"/>
      <c r="V157" s="139"/>
      <c r="W157" s="139"/>
      <c r="X157" s="148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35" t="s">
        <v>38</v>
      </c>
      <c r="H158" s="136"/>
      <c r="I158" s="136"/>
      <c r="J158" s="136"/>
      <c r="K158" s="136"/>
      <c r="L158" s="136"/>
      <c r="M158" s="136"/>
      <c r="N158" s="136"/>
      <c r="O158" s="136"/>
      <c r="P158" s="136"/>
      <c r="Q158" s="136"/>
      <c r="R158" s="136"/>
      <c r="S158" s="136"/>
      <c r="T158" s="136"/>
      <c r="U158" s="136"/>
      <c r="V158" s="136"/>
      <c r="W158" s="136"/>
      <c r="X158" s="147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4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38"/>
      <c r="H159" s="139"/>
      <c r="I159" s="139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39"/>
      <c r="U159" s="139"/>
      <c r="V159" s="139"/>
      <c r="W159" s="139"/>
      <c r="X159" s="148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4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206" t="s">
        <v>100</v>
      </c>
      <c r="H162" s="207"/>
      <c r="I162" s="207"/>
      <c r="J162" s="207"/>
      <c r="K162" s="207"/>
      <c r="L162" s="207"/>
      <c r="M162" s="207"/>
      <c r="N162" s="207"/>
      <c r="O162" s="207"/>
      <c r="P162" s="207"/>
      <c r="Q162" s="207"/>
      <c r="R162" s="207"/>
      <c r="S162" s="207"/>
      <c r="T162" s="207"/>
      <c r="U162" s="207"/>
      <c r="V162" s="207"/>
      <c r="W162" s="207"/>
      <c r="X162" s="212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209"/>
      <c r="H163" s="210"/>
      <c r="I163" s="210"/>
      <c r="J163" s="210"/>
      <c r="K163" s="210"/>
      <c r="L163" s="210"/>
      <c r="M163" s="210"/>
      <c r="N163" s="210"/>
      <c r="O163" s="210"/>
      <c r="P163" s="210"/>
      <c r="Q163" s="210"/>
      <c r="R163" s="210"/>
      <c r="S163" s="210"/>
      <c r="T163" s="210"/>
      <c r="U163" s="210"/>
      <c r="V163" s="210"/>
      <c r="W163" s="210"/>
      <c r="X163" s="213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200" t="s">
        <v>102</v>
      </c>
      <c r="H166" s="201"/>
      <c r="I166" s="201"/>
      <c r="J166" s="201"/>
      <c r="K166" s="201"/>
      <c r="L166" s="201"/>
      <c r="M166" s="201"/>
      <c r="N166" s="201"/>
      <c r="O166" s="201"/>
      <c r="P166" s="201"/>
      <c r="Q166" s="201"/>
      <c r="R166" s="201"/>
      <c r="S166" s="201"/>
      <c r="T166" s="201"/>
      <c r="U166" s="201"/>
      <c r="V166" s="201"/>
      <c r="W166" s="201"/>
      <c r="X166" s="202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203"/>
      <c r="H167" s="204"/>
      <c r="I167" s="204"/>
      <c r="J167" s="204"/>
      <c r="K167" s="204"/>
      <c r="L167" s="204"/>
      <c r="M167" s="204"/>
      <c r="N167" s="204"/>
      <c r="O167" s="204"/>
      <c r="P167" s="204"/>
      <c r="Q167" s="204"/>
      <c r="R167" s="204"/>
      <c r="S167" s="204"/>
      <c r="T167" s="204"/>
      <c r="U167" s="204"/>
      <c r="V167" s="204"/>
      <c r="W167" s="204"/>
      <c r="X167" s="205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80" t="s">
        <v>94</v>
      </c>
      <c r="H194" s="181"/>
      <c r="I194" s="181"/>
      <c r="J194" s="181"/>
      <c r="K194" s="181"/>
      <c r="L194" s="181"/>
      <c r="M194" s="181"/>
      <c r="N194" s="181"/>
      <c r="O194" s="181"/>
      <c r="P194" s="181"/>
      <c r="Q194" s="181"/>
      <c r="R194" s="181"/>
      <c r="S194" s="181"/>
      <c r="T194" s="181"/>
      <c r="U194" s="181"/>
      <c r="V194" s="181"/>
      <c r="W194" s="181"/>
      <c r="X194" s="181"/>
      <c r="Y194" s="181"/>
      <c r="Z194" s="181"/>
      <c r="AA194" s="181"/>
      <c r="AB194" s="181"/>
      <c r="AC194" s="181"/>
      <c r="AD194" s="181"/>
      <c r="AE194" s="181"/>
      <c r="AF194" s="181"/>
      <c r="AG194" s="181"/>
      <c r="AH194" s="181"/>
      <c r="AI194" s="181"/>
      <c r="AJ194" s="181"/>
      <c r="AK194" s="181"/>
      <c r="AL194" s="181"/>
      <c r="AM194" s="181"/>
      <c r="AN194" s="181"/>
      <c r="AO194" s="181"/>
      <c r="AP194" s="181"/>
      <c r="AQ194" s="181"/>
      <c r="AR194" s="181"/>
      <c r="AS194" s="181"/>
      <c r="AT194" s="181"/>
      <c r="AU194" s="181"/>
      <c r="AV194" s="181"/>
      <c r="AW194" s="181"/>
      <c r="AX194" s="181"/>
      <c r="AY194" s="181"/>
      <c r="AZ194" s="181"/>
      <c r="BA194" s="182"/>
      <c r="BB194" s="13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83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  <c r="R195" s="184"/>
      <c r="S195" s="184"/>
      <c r="T195" s="184"/>
      <c r="U195" s="184"/>
      <c r="V195" s="184"/>
      <c r="W195" s="184"/>
      <c r="X195" s="184"/>
      <c r="Y195" s="184"/>
      <c r="Z195" s="184"/>
      <c r="AA195" s="184"/>
      <c r="AB195" s="184"/>
      <c r="AC195" s="184"/>
      <c r="AD195" s="184"/>
      <c r="AE195" s="184"/>
      <c r="AF195" s="184"/>
      <c r="AG195" s="184"/>
      <c r="AH195" s="184"/>
      <c r="AI195" s="184"/>
      <c r="AJ195" s="184"/>
      <c r="AK195" s="184"/>
      <c r="AL195" s="184"/>
      <c r="AM195" s="184"/>
      <c r="AN195" s="184"/>
      <c r="AO195" s="184"/>
      <c r="AP195" s="184"/>
      <c r="AQ195" s="184"/>
      <c r="AR195" s="184"/>
      <c r="AS195" s="184"/>
      <c r="AT195" s="184"/>
      <c r="AU195" s="184"/>
      <c r="AV195" s="184"/>
      <c r="AW195" s="184"/>
      <c r="AX195" s="184"/>
      <c r="AY195" s="184"/>
      <c r="AZ195" s="184"/>
      <c r="BA195" s="185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4"/>
      <c r="AK200" s="13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4"/>
      <c r="AK201" s="13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200" t="s">
        <v>103</v>
      </c>
      <c r="H208" s="201"/>
      <c r="I208" s="201"/>
      <c r="J208" s="201"/>
      <c r="K208" s="201"/>
      <c r="L208" s="201"/>
      <c r="M208" s="201"/>
      <c r="N208" s="201"/>
      <c r="O208" s="201"/>
      <c r="P208" s="201"/>
      <c r="Q208" s="201"/>
      <c r="R208" s="201"/>
      <c r="S208" s="201"/>
      <c r="T208" s="201"/>
      <c r="U208" s="201"/>
      <c r="V208" s="201"/>
      <c r="W208" s="201"/>
      <c r="X208" s="202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203"/>
      <c r="H209" s="204"/>
      <c r="I209" s="204"/>
      <c r="J209" s="204"/>
      <c r="K209" s="204"/>
      <c r="L209" s="204"/>
      <c r="M209" s="204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5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27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G208:X209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G194:BA195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G166:X167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G162:X163"/>
    <mergeCell ref="G154:X155"/>
    <mergeCell ref="G156:X157"/>
    <mergeCell ref="G158:X159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G150:BA151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O118:AF119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G106:BA107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V74:BD75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G62:BA63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G32:X33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  <mergeCell ref="G6:X7"/>
    <mergeCell ref="G8:X9"/>
    <mergeCell ref="G142:X143"/>
    <mergeCell ref="G10:X11"/>
    <mergeCell ref="G12:X13"/>
    <mergeCell ref="G146:X147"/>
    <mergeCell ref="G148:X149"/>
    <mergeCell ref="G16:X17"/>
    <mergeCell ref="G18:X19"/>
    <mergeCell ref="G64:X65"/>
    <mergeCell ref="G20:X21"/>
    <mergeCell ref="G24:X25"/>
    <mergeCell ref="G14:AP15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E916"/>
  <sheetViews>
    <sheetView topLeftCell="B189" zoomScale="40" zoomScaleNormal="40" workbookViewId="0">
      <selection activeCell="W241" sqref="W241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5" width="8.75" style="11" customWidth="1"/>
    <col min="6" max="6" width="7" style="11" customWidth="1"/>
    <col min="7" max="56" width="8.75" style="1" customWidth="1"/>
    <col min="57" max="57" width="10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2" t="s">
        <v>104</v>
      </c>
      <c r="H10" s="163"/>
      <c r="I10" s="163"/>
      <c r="J10" s="163"/>
      <c r="K10" s="163"/>
      <c r="L10" s="163"/>
      <c r="M10" s="163"/>
      <c r="N10" s="163"/>
      <c r="O10" s="163"/>
      <c r="P10" s="163"/>
      <c r="Q10" s="163"/>
      <c r="R10" s="163"/>
      <c r="S10" s="163"/>
      <c r="T10" s="163"/>
      <c r="U10" s="163"/>
      <c r="V10" s="164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5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  <c r="T11" s="166"/>
      <c r="U11" s="166"/>
      <c r="V11" s="167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62" t="s">
        <v>104</v>
      </c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4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65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  <c r="S13" s="166"/>
      <c r="T13" s="166"/>
      <c r="U13" s="166"/>
      <c r="V13" s="167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62" t="s">
        <v>104</v>
      </c>
      <c r="H14" s="163"/>
      <c r="I14" s="163"/>
      <c r="J14" s="163"/>
      <c r="K14" s="163"/>
      <c r="L14" s="163"/>
      <c r="M14" s="163"/>
      <c r="N14" s="163"/>
      <c r="O14" s="163"/>
      <c r="P14" s="163"/>
      <c r="Q14" s="163"/>
      <c r="R14" s="163"/>
      <c r="S14" s="163"/>
      <c r="T14" s="163"/>
      <c r="U14" s="163"/>
      <c r="V14" s="164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65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  <c r="T15" s="166"/>
      <c r="U15" s="166"/>
      <c r="V15" s="167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2" t="s">
        <v>104</v>
      </c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4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220" t="s">
        <v>105</v>
      </c>
      <c r="AI16" s="221"/>
      <c r="AJ16" s="221"/>
      <c r="AK16" s="221"/>
      <c r="AL16" s="221"/>
      <c r="AM16" s="221"/>
      <c r="AN16" s="221"/>
      <c r="AO16" s="221"/>
      <c r="AP16" s="221"/>
      <c r="AQ16" s="221"/>
      <c r="AR16" s="221"/>
      <c r="AS16" s="222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5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7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223"/>
      <c r="AI17" s="224"/>
      <c r="AJ17" s="224"/>
      <c r="AK17" s="224"/>
      <c r="AL17" s="224"/>
      <c r="AM17" s="224"/>
      <c r="AN17" s="224"/>
      <c r="AO17" s="224"/>
      <c r="AP17" s="224"/>
      <c r="AQ17" s="224"/>
      <c r="AR17" s="224"/>
      <c r="AS17" s="225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62" t="s">
        <v>104</v>
      </c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4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65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7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62" t="s">
        <v>104</v>
      </c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65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  <c r="T21" s="166"/>
      <c r="U21" s="166"/>
      <c r="V21" s="167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2" t="s">
        <v>104</v>
      </c>
      <c r="H24" s="163"/>
      <c r="I24" s="163"/>
      <c r="J24" s="163"/>
      <c r="K24" s="163"/>
      <c r="L24" s="163"/>
      <c r="M24" s="163"/>
      <c r="N24" s="163"/>
      <c r="O24" s="163"/>
      <c r="P24" s="163"/>
      <c r="Q24" s="163"/>
      <c r="R24" s="163"/>
      <c r="S24" s="163"/>
      <c r="T24" s="163"/>
      <c r="U24" s="163"/>
      <c r="V24" s="164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5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  <c r="T25" s="166"/>
      <c r="U25" s="166"/>
      <c r="V25" s="167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2" t="s">
        <v>104</v>
      </c>
      <c r="H28" s="163"/>
      <c r="I28" s="163"/>
      <c r="J28" s="163"/>
      <c r="K28" s="163"/>
      <c r="L28" s="163"/>
      <c r="M28" s="163"/>
      <c r="N28" s="163"/>
      <c r="O28" s="163"/>
      <c r="P28" s="163"/>
      <c r="Q28" s="163"/>
      <c r="R28" s="163"/>
      <c r="S28" s="163"/>
      <c r="T28" s="163"/>
      <c r="U28" s="163"/>
      <c r="V28" s="164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220" t="s">
        <v>105</v>
      </c>
      <c r="AI28" s="221"/>
      <c r="AJ28" s="221"/>
      <c r="AK28" s="221"/>
      <c r="AL28" s="221"/>
      <c r="AM28" s="221"/>
      <c r="AN28" s="221"/>
      <c r="AO28" s="221"/>
      <c r="AP28" s="221"/>
      <c r="AQ28" s="221"/>
      <c r="AR28" s="221"/>
      <c r="AS28" s="222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5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7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223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5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226" t="s">
        <v>105</v>
      </c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27"/>
      <c r="V30" s="227"/>
      <c r="W30" s="227"/>
      <c r="X30" s="227"/>
      <c r="Y30" s="227"/>
      <c r="Z30" s="227"/>
      <c r="AA30" s="227"/>
      <c r="AB30" s="227"/>
      <c r="AC30" s="227"/>
      <c r="AD30" s="227"/>
      <c r="AE30" s="227"/>
      <c r="AF30" s="227"/>
      <c r="AG30" s="227"/>
      <c r="AH30" s="227"/>
      <c r="AI30" s="227"/>
      <c r="AJ30" s="227"/>
      <c r="AK30" s="227"/>
      <c r="AL30" s="227"/>
      <c r="AM30" s="227"/>
      <c r="AN30" s="227"/>
      <c r="AO30" s="227"/>
      <c r="AP30" s="227"/>
      <c r="AQ30" s="227"/>
      <c r="AR30" s="227"/>
      <c r="AS30" s="228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229"/>
      <c r="H31" s="230"/>
      <c r="I31" s="230"/>
      <c r="J31" s="230"/>
      <c r="K31" s="230"/>
      <c r="L31" s="230"/>
      <c r="M31" s="230"/>
      <c r="N31" s="230"/>
      <c r="O31" s="230"/>
      <c r="P31" s="230"/>
      <c r="Q31" s="230"/>
      <c r="R31" s="230"/>
      <c r="S31" s="230"/>
      <c r="T31" s="230"/>
      <c r="U31" s="230"/>
      <c r="V31" s="230"/>
      <c r="W31" s="230"/>
      <c r="X31" s="230"/>
      <c r="Y31" s="230"/>
      <c r="Z31" s="230"/>
      <c r="AA31" s="230"/>
      <c r="AB31" s="230"/>
      <c r="AC31" s="230"/>
      <c r="AD31" s="230"/>
      <c r="AE31" s="230"/>
      <c r="AF31" s="230"/>
      <c r="AG31" s="230"/>
      <c r="AH31" s="230"/>
      <c r="AI31" s="230"/>
      <c r="AJ31" s="230"/>
      <c r="AK31" s="230"/>
      <c r="AL31" s="230"/>
      <c r="AM31" s="230"/>
      <c r="AN31" s="230"/>
      <c r="AO31" s="230"/>
      <c r="AP31" s="230"/>
      <c r="AQ31" s="230"/>
      <c r="AR31" s="230"/>
      <c r="AS31" s="231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62" t="s">
        <v>104</v>
      </c>
      <c r="H56" s="163"/>
      <c r="I56" s="163"/>
      <c r="J56" s="163"/>
      <c r="K56" s="163"/>
      <c r="L56" s="163"/>
      <c r="M56" s="163"/>
      <c r="N56" s="163"/>
      <c r="O56" s="163"/>
      <c r="P56" s="163"/>
      <c r="Q56" s="163"/>
      <c r="R56" s="163"/>
      <c r="S56" s="163"/>
      <c r="T56" s="163"/>
      <c r="U56" s="163"/>
      <c r="V56" s="164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62" t="s">
        <v>104</v>
      </c>
      <c r="AJ56" s="163"/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65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  <c r="S57" s="166"/>
      <c r="T57" s="166"/>
      <c r="U57" s="166"/>
      <c r="V57" s="167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65"/>
      <c r="AJ57" s="166"/>
      <c r="AK57" s="166"/>
      <c r="AL57" s="166"/>
      <c r="AM57" s="166"/>
      <c r="AN57" s="166"/>
      <c r="AO57" s="166"/>
      <c r="AP57" s="166"/>
      <c r="AQ57" s="166"/>
      <c r="AR57" s="166"/>
      <c r="AS57" s="166"/>
      <c r="AT57" s="166"/>
      <c r="AU57" s="166"/>
      <c r="AV57" s="166"/>
      <c r="AW57" s="166"/>
      <c r="AX57" s="167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62" t="s">
        <v>104</v>
      </c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4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62" t="s">
        <v>104</v>
      </c>
      <c r="AJ58" s="163"/>
      <c r="AK58" s="163"/>
      <c r="AL58" s="163"/>
      <c r="AM58" s="163"/>
      <c r="AN58" s="163"/>
      <c r="AO58" s="163"/>
      <c r="AP58" s="163"/>
      <c r="AQ58" s="163"/>
      <c r="AR58" s="163"/>
      <c r="AS58" s="163"/>
      <c r="AT58" s="163"/>
      <c r="AU58" s="163"/>
      <c r="AV58" s="163"/>
      <c r="AW58" s="163"/>
      <c r="AX58" s="16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65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  <c r="S59" s="166"/>
      <c r="T59" s="166"/>
      <c r="U59" s="166"/>
      <c r="V59" s="167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65"/>
      <c r="AJ59" s="166"/>
      <c r="AK59" s="166"/>
      <c r="AL59" s="166"/>
      <c r="AM59" s="166"/>
      <c r="AN59" s="166"/>
      <c r="AO59" s="166"/>
      <c r="AP59" s="166"/>
      <c r="AQ59" s="166"/>
      <c r="AR59" s="166"/>
      <c r="AS59" s="166"/>
      <c r="AT59" s="166"/>
      <c r="AU59" s="166"/>
      <c r="AV59" s="166"/>
      <c r="AW59" s="166"/>
      <c r="AX59" s="167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62" t="s">
        <v>104</v>
      </c>
      <c r="H60" s="163"/>
      <c r="I60" s="163"/>
      <c r="J60" s="163"/>
      <c r="K60" s="163"/>
      <c r="L60" s="163"/>
      <c r="M60" s="163"/>
      <c r="N60" s="163"/>
      <c r="O60" s="163"/>
      <c r="P60" s="163"/>
      <c r="Q60" s="163"/>
      <c r="R60" s="163"/>
      <c r="S60" s="163"/>
      <c r="T60" s="163"/>
      <c r="U60" s="163"/>
      <c r="V60" s="16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62" t="s">
        <v>104</v>
      </c>
      <c r="AJ60" s="163"/>
      <c r="AK60" s="163"/>
      <c r="AL60" s="163"/>
      <c r="AM60" s="163"/>
      <c r="AN60" s="163"/>
      <c r="AO60" s="163"/>
      <c r="AP60" s="163"/>
      <c r="AQ60" s="163"/>
      <c r="AR60" s="163"/>
      <c r="AS60" s="163"/>
      <c r="AT60" s="163"/>
      <c r="AU60" s="163"/>
      <c r="AV60" s="163"/>
      <c r="AW60" s="163"/>
      <c r="AX60" s="16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65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  <c r="S61" s="166"/>
      <c r="T61" s="166"/>
      <c r="U61" s="166"/>
      <c r="V61" s="167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65"/>
      <c r="AJ61" s="166"/>
      <c r="AK61" s="166"/>
      <c r="AL61" s="166"/>
      <c r="AM61" s="166"/>
      <c r="AN61" s="166"/>
      <c r="AO61" s="166"/>
      <c r="AP61" s="166"/>
      <c r="AQ61" s="166"/>
      <c r="AR61" s="166"/>
      <c r="AS61" s="166"/>
      <c r="AT61" s="166"/>
      <c r="AU61" s="166"/>
      <c r="AV61" s="166"/>
      <c r="AW61" s="166"/>
      <c r="AX61" s="167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62" t="s">
        <v>104</v>
      </c>
      <c r="H62" s="163"/>
      <c r="I62" s="163"/>
      <c r="J62" s="163"/>
      <c r="K62" s="163"/>
      <c r="L62" s="163"/>
      <c r="M62" s="163"/>
      <c r="N62" s="163"/>
      <c r="O62" s="163"/>
      <c r="P62" s="163"/>
      <c r="Q62" s="163"/>
      <c r="R62" s="163"/>
      <c r="S62" s="163"/>
      <c r="T62" s="163"/>
      <c r="U62" s="163"/>
      <c r="V62" s="164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62" t="s">
        <v>104</v>
      </c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65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  <c r="S63" s="166"/>
      <c r="T63" s="166"/>
      <c r="U63" s="166"/>
      <c r="V63" s="167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65"/>
      <c r="AJ63" s="166"/>
      <c r="AK63" s="166"/>
      <c r="AL63" s="166"/>
      <c r="AM63" s="166"/>
      <c r="AN63" s="166"/>
      <c r="AO63" s="166"/>
      <c r="AP63" s="166"/>
      <c r="AQ63" s="166"/>
      <c r="AR63" s="166"/>
      <c r="AS63" s="166"/>
      <c r="AT63" s="166"/>
      <c r="AU63" s="166"/>
      <c r="AV63" s="166"/>
      <c r="AW63" s="166"/>
      <c r="AX63" s="167"/>
      <c r="AY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62" t="s">
        <v>104</v>
      </c>
      <c r="H64" s="163"/>
      <c r="I64" s="163"/>
      <c r="J64" s="163"/>
      <c r="K64" s="163"/>
      <c r="L64" s="163"/>
      <c r="M64" s="163"/>
      <c r="N64" s="163"/>
      <c r="O64" s="163"/>
      <c r="P64" s="163"/>
      <c r="Q64" s="163"/>
      <c r="R64" s="163"/>
      <c r="S64" s="163"/>
      <c r="T64" s="163"/>
      <c r="U64" s="163"/>
      <c r="V64" s="16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62" t="s">
        <v>104</v>
      </c>
      <c r="AJ64" s="163"/>
      <c r="AK64" s="163"/>
      <c r="AL64" s="163"/>
      <c r="AM64" s="163"/>
      <c r="AN64" s="163"/>
      <c r="AO64" s="163"/>
      <c r="AP64" s="163"/>
      <c r="AQ64" s="163"/>
      <c r="AR64" s="163"/>
      <c r="AS64" s="163"/>
      <c r="AT64" s="163"/>
      <c r="AU64" s="163"/>
      <c r="AV64" s="163"/>
      <c r="AW64" s="163"/>
      <c r="AX64" s="16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65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  <c r="S65" s="166"/>
      <c r="T65" s="166"/>
      <c r="U65" s="166"/>
      <c r="V65" s="167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65"/>
      <c r="AJ65" s="166"/>
      <c r="AK65" s="166"/>
      <c r="AL65" s="166"/>
      <c r="AM65" s="166"/>
      <c r="AN65" s="166"/>
      <c r="AO65" s="166"/>
      <c r="AP65" s="166"/>
      <c r="AQ65" s="166"/>
      <c r="AR65" s="166"/>
      <c r="AS65" s="166"/>
      <c r="AT65" s="166"/>
      <c r="AU65" s="166"/>
      <c r="AV65" s="166"/>
      <c r="AW65" s="166"/>
      <c r="AX65" s="167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62" t="s">
        <v>104</v>
      </c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3"/>
      <c r="T66" s="163"/>
      <c r="U66" s="163"/>
      <c r="V66" s="16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65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7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62" t="s">
        <v>104</v>
      </c>
      <c r="H70" s="163"/>
      <c r="I70" s="163"/>
      <c r="J70" s="163"/>
      <c r="K70" s="163"/>
      <c r="L70" s="163"/>
      <c r="M70" s="163"/>
      <c r="N70" s="163"/>
      <c r="O70" s="163"/>
      <c r="P70" s="163"/>
      <c r="Q70" s="163"/>
      <c r="R70" s="163"/>
      <c r="S70" s="163"/>
      <c r="T70" s="163"/>
      <c r="U70" s="163"/>
      <c r="V70" s="164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65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  <c r="S71" s="166"/>
      <c r="T71" s="166"/>
      <c r="U71" s="166"/>
      <c r="V71" s="167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2" t="s">
        <v>104</v>
      </c>
      <c r="H74" s="163"/>
      <c r="I74" s="163"/>
      <c r="J74" s="163"/>
      <c r="K74" s="163"/>
      <c r="L74" s="163"/>
      <c r="M74" s="163"/>
      <c r="N74" s="163"/>
      <c r="O74" s="163"/>
      <c r="P74" s="163"/>
      <c r="Q74" s="163"/>
      <c r="R74" s="163"/>
      <c r="S74" s="163"/>
      <c r="T74" s="163"/>
      <c r="U74" s="163"/>
      <c r="V74" s="164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5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7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2" t="s">
        <v>104</v>
      </c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63"/>
      <c r="AT100" s="163"/>
      <c r="AU100" s="163"/>
      <c r="AV100" s="163"/>
      <c r="AW100" s="163"/>
      <c r="AX100" s="164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5"/>
      <c r="AJ101" s="166"/>
      <c r="AK101" s="166"/>
      <c r="AL101" s="166"/>
      <c r="AM101" s="166"/>
      <c r="AN101" s="166"/>
      <c r="AO101" s="166"/>
      <c r="AP101" s="166"/>
      <c r="AQ101" s="166"/>
      <c r="AR101" s="166"/>
      <c r="AS101" s="166"/>
      <c r="AT101" s="166"/>
      <c r="AU101" s="166"/>
      <c r="AV101" s="166"/>
      <c r="AW101" s="166"/>
      <c r="AX101" s="167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2" t="s">
        <v>104</v>
      </c>
      <c r="AJ102" s="163"/>
      <c r="AK102" s="163"/>
      <c r="AL102" s="163"/>
      <c r="AM102" s="163"/>
      <c r="AN102" s="163"/>
      <c r="AO102" s="163"/>
      <c r="AP102" s="163"/>
      <c r="AQ102" s="163"/>
      <c r="AR102" s="163"/>
      <c r="AS102" s="163"/>
      <c r="AT102" s="163"/>
      <c r="AU102" s="163"/>
      <c r="AV102" s="163"/>
      <c r="AW102" s="163"/>
      <c r="AX102" s="164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5"/>
      <c r="AJ103" s="166"/>
      <c r="AK103" s="166"/>
      <c r="AL103" s="166"/>
      <c r="AM103" s="166"/>
      <c r="AN103" s="166"/>
      <c r="AO103" s="166"/>
      <c r="AP103" s="166"/>
      <c r="AQ103" s="166"/>
      <c r="AR103" s="166"/>
      <c r="AS103" s="166"/>
      <c r="AT103" s="166"/>
      <c r="AU103" s="166"/>
      <c r="AV103" s="166"/>
      <c r="AW103" s="166"/>
      <c r="AX103" s="167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2" t="s">
        <v>104</v>
      </c>
      <c r="AJ104" s="163"/>
      <c r="AK104" s="163"/>
      <c r="AL104" s="163"/>
      <c r="AM104" s="163"/>
      <c r="AN104" s="163"/>
      <c r="AO104" s="163"/>
      <c r="AP104" s="163"/>
      <c r="AQ104" s="163"/>
      <c r="AR104" s="163"/>
      <c r="AS104" s="163"/>
      <c r="AT104" s="163"/>
      <c r="AU104" s="163"/>
      <c r="AV104" s="163"/>
      <c r="AW104" s="163"/>
      <c r="AX104" s="164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5"/>
      <c r="AJ105" s="166"/>
      <c r="AK105" s="166"/>
      <c r="AL105" s="166"/>
      <c r="AM105" s="166"/>
      <c r="AN105" s="166"/>
      <c r="AO105" s="166"/>
      <c r="AP105" s="166"/>
      <c r="AQ105" s="166"/>
      <c r="AR105" s="166"/>
      <c r="AS105" s="166"/>
      <c r="AT105" s="166"/>
      <c r="AU105" s="166"/>
      <c r="AV105" s="166"/>
      <c r="AW105" s="166"/>
      <c r="AX105" s="167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2" t="s">
        <v>104</v>
      </c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63"/>
      <c r="AT106" s="163"/>
      <c r="AU106" s="163"/>
      <c r="AV106" s="163"/>
      <c r="AW106" s="163"/>
      <c r="AX106" s="164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5"/>
      <c r="AJ107" s="166"/>
      <c r="AK107" s="166"/>
      <c r="AL107" s="166"/>
      <c r="AM107" s="166"/>
      <c r="AN107" s="166"/>
      <c r="AO107" s="166"/>
      <c r="AP107" s="166"/>
      <c r="AQ107" s="166"/>
      <c r="AR107" s="166"/>
      <c r="AS107" s="166"/>
      <c r="AT107" s="166"/>
      <c r="AU107" s="166"/>
      <c r="AV107" s="166"/>
      <c r="AW107" s="166"/>
      <c r="AX107" s="167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214" t="s">
        <v>106</v>
      </c>
      <c r="Y108" s="215"/>
      <c r="Z108" s="215"/>
      <c r="AA108" s="215"/>
      <c r="AB108" s="215"/>
      <c r="AC108" s="215"/>
      <c r="AD108" s="215"/>
      <c r="AE108" s="215"/>
      <c r="AF108" s="216"/>
      <c r="AG108" s="13"/>
      <c r="AH108" s="14"/>
      <c r="AI108" s="162" t="s">
        <v>104</v>
      </c>
      <c r="AJ108" s="163"/>
      <c r="AK108" s="163"/>
      <c r="AL108" s="163"/>
      <c r="AM108" s="163"/>
      <c r="AN108" s="163"/>
      <c r="AO108" s="163"/>
      <c r="AP108" s="163"/>
      <c r="AQ108" s="163"/>
      <c r="AR108" s="163"/>
      <c r="AS108" s="163"/>
      <c r="AT108" s="163"/>
      <c r="AU108" s="163"/>
      <c r="AV108" s="163"/>
      <c r="AW108" s="163"/>
      <c r="AX108" s="16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217"/>
      <c r="Y109" s="218"/>
      <c r="Z109" s="218"/>
      <c r="AA109" s="218"/>
      <c r="AB109" s="218"/>
      <c r="AC109" s="218"/>
      <c r="AD109" s="218"/>
      <c r="AE109" s="218"/>
      <c r="AF109" s="219"/>
      <c r="AG109" s="13"/>
      <c r="AH109" s="14"/>
      <c r="AI109" s="165"/>
      <c r="AJ109" s="166"/>
      <c r="AK109" s="166"/>
      <c r="AL109" s="166"/>
      <c r="AM109" s="166"/>
      <c r="AN109" s="166"/>
      <c r="AO109" s="166"/>
      <c r="AP109" s="166"/>
      <c r="AQ109" s="166"/>
      <c r="AR109" s="166"/>
      <c r="AS109" s="166"/>
      <c r="AT109" s="166"/>
      <c r="AU109" s="166"/>
      <c r="AV109" s="166"/>
      <c r="AW109" s="166"/>
      <c r="AX109" s="167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214" t="s">
        <v>106</v>
      </c>
      <c r="Y110" s="215"/>
      <c r="Z110" s="215"/>
      <c r="AA110" s="215"/>
      <c r="AB110" s="215"/>
      <c r="AC110" s="215"/>
      <c r="AD110" s="215"/>
      <c r="AE110" s="215"/>
      <c r="AF110" s="216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217"/>
      <c r="Y111" s="218"/>
      <c r="Z111" s="218"/>
      <c r="AA111" s="218"/>
      <c r="AB111" s="218"/>
      <c r="AC111" s="218"/>
      <c r="AD111" s="218"/>
      <c r="AE111" s="218"/>
      <c r="AF111" s="219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2" t="s">
        <v>104</v>
      </c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4"/>
      <c r="W112" s="16"/>
      <c r="X112" s="16"/>
      <c r="Y112" s="16"/>
      <c r="Z112" s="16"/>
      <c r="AA112" s="16"/>
      <c r="AB112" s="16"/>
      <c r="AC112" s="214" t="s">
        <v>106</v>
      </c>
      <c r="AD112" s="215"/>
      <c r="AE112" s="215"/>
      <c r="AF112" s="215"/>
      <c r="AG112" s="215"/>
      <c r="AH112" s="215"/>
      <c r="AI112" s="215"/>
      <c r="AJ112" s="215"/>
      <c r="AK112" s="216"/>
      <c r="AL112" s="17"/>
      <c r="AM112" s="17"/>
      <c r="AN112" s="214" t="s">
        <v>106</v>
      </c>
      <c r="AO112" s="215"/>
      <c r="AP112" s="215"/>
      <c r="AQ112" s="215"/>
      <c r="AR112" s="215"/>
      <c r="AS112" s="215"/>
      <c r="AT112" s="215"/>
      <c r="AU112" s="215"/>
      <c r="AV112" s="216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5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  <c r="S113" s="166"/>
      <c r="T113" s="166"/>
      <c r="U113" s="166"/>
      <c r="V113" s="167"/>
      <c r="W113" s="16"/>
      <c r="X113" s="16"/>
      <c r="Y113" s="16"/>
      <c r="Z113" s="16"/>
      <c r="AA113" s="16"/>
      <c r="AB113" s="16"/>
      <c r="AC113" s="217"/>
      <c r="AD113" s="218"/>
      <c r="AE113" s="218"/>
      <c r="AF113" s="218"/>
      <c r="AG113" s="218"/>
      <c r="AH113" s="218"/>
      <c r="AI113" s="218"/>
      <c r="AJ113" s="218"/>
      <c r="AK113" s="219"/>
      <c r="AL113" s="17"/>
      <c r="AM113" s="17"/>
      <c r="AN113" s="217"/>
      <c r="AO113" s="218"/>
      <c r="AP113" s="218"/>
      <c r="AQ113" s="218"/>
      <c r="AR113" s="218"/>
      <c r="AS113" s="218"/>
      <c r="AT113" s="218"/>
      <c r="AU113" s="218"/>
      <c r="AV113" s="219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62" t="s">
        <v>104</v>
      </c>
      <c r="H114" s="163"/>
      <c r="I114" s="163"/>
      <c r="J114" s="163"/>
      <c r="K114" s="163"/>
      <c r="L114" s="163"/>
      <c r="M114" s="163"/>
      <c r="N114" s="163"/>
      <c r="O114" s="163"/>
      <c r="P114" s="163"/>
      <c r="Q114" s="163"/>
      <c r="R114" s="163"/>
      <c r="S114" s="163"/>
      <c r="T114" s="163"/>
      <c r="U114" s="163"/>
      <c r="V114" s="164"/>
      <c r="W114" s="19"/>
      <c r="X114" s="19"/>
      <c r="Y114" s="19"/>
      <c r="Z114" s="19"/>
      <c r="AA114" s="18"/>
      <c r="AB114" s="18"/>
      <c r="AC114" s="214" t="s">
        <v>106</v>
      </c>
      <c r="AD114" s="215"/>
      <c r="AE114" s="215"/>
      <c r="AF114" s="215"/>
      <c r="AG114" s="215"/>
      <c r="AH114" s="215"/>
      <c r="AI114" s="215"/>
      <c r="AJ114" s="215"/>
      <c r="AK114" s="216"/>
      <c r="AL114" s="18"/>
      <c r="AM114" s="18"/>
      <c r="AN114" s="214" t="s">
        <v>106</v>
      </c>
      <c r="AO114" s="215"/>
      <c r="AP114" s="215"/>
      <c r="AQ114" s="215"/>
      <c r="AR114" s="215"/>
      <c r="AS114" s="215"/>
      <c r="AT114" s="215"/>
      <c r="AU114" s="215"/>
      <c r="AV114" s="216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65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7"/>
      <c r="W115" s="19"/>
      <c r="X115" s="19"/>
      <c r="Y115" s="19"/>
      <c r="Z115" s="19"/>
      <c r="AA115" s="18"/>
      <c r="AB115" s="18"/>
      <c r="AC115" s="217"/>
      <c r="AD115" s="218"/>
      <c r="AE115" s="218"/>
      <c r="AF115" s="218"/>
      <c r="AG115" s="218"/>
      <c r="AH115" s="218"/>
      <c r="AI115" s="218"/>
      <c r="AJ115" s="218"/>
      <c r="AK115" s="219"/>
      <c r="AL115" s="18"/>
      <c r="AM115" s="18"/>
      <c r="AN115" s="217"/>
      <c r="AO115" s="218"/>
      <c r="AP115" s="218"/>
      <c r="AQ115" s="218"/>
      <c r="AR115" s="218"/>
      <c r="AS115" s="218"/>
      <c r="AT115" s="218"/>
      <c r="AU115" s="218"/>
      <c r="AV115" s="219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62" t="s">
        <v>104</v>
      </c>
      <c r="H116" s="163"/>
      <c r="I116" s="163"/>
      <c r="J116" s="163"/>
      <c r="K116" s="163"/>
      <c r="L116" s="163"/>
      <c r="M116" s="163"/>
      <c r="N116" s="163"/>
      <c r="O116" s="163"/>
      <c r="P116" s="163"/>
      <c r="Q116" s="163"/>
      <c r="R116" s="163"/>
      <c r="S116" s="163"/>
      <c r="T116" s="163"/>
      <c r="U116" s="163"/>
      <c r="V116" s="164"/>
      <c r="W116" s="16"/>
      <c r="X116" s="16"/>
      <c r="Y116" s="13"/>
      <c r="Z116" s="14"/>
      <c r="AA116" s="14"/>
      <c r="AB116" s="14"/>
      <c r="AC116" s="214" t="s">
        <v>106</v>
      </c>
      <c r="AD116" s="215"/>
      <c r="AE116" s="215"/>
      <c r="AF116" s="215"/>
      <c r="AG116" s="215"/>
      <c r="AH116" s="215"/>
      <c r="AI116" s="215"/>
      <c r="AJ116" s="215"/>
      <c r="AK116" s="216"/>
      <c r="AL116" s="16"/>
      <c r="AM116" s="214" t="s">
        <v>106</v>
      </c>
      <c r="AN116" s="215"/>
      <c r="AO116" s="215"/>
      <c r="AP116" s="215"/>
      <c r="AQ116" s="215"/>
      <c r="AR116" s="215"/>
      <c r="AS116" s="215"/>
      <c r="AT116" s="215"/>
      <c r="AU116" s="216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65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  <c r="S117" s="166"/>
      <c r="T117" s="166"/>
      <c r="U117" s="166"/>
      <c r="V117" s="167"/>
      <c r="W117" s="16"/>
      <c r="X117" s="16"/>
      <c r="Y117" s="13"/>
      <c r="Z117" s="14"/>
      <c r="AA117" s="14"/>
      <c r="AB117" s="14"/>
      <c r="AC117" s="217"/>
      <c r="AD117" s="218"/>
      <c r="AE117" s="218"/>
      <c r="AF117" s="218"/>
      <c r="AG117" s="218"/>
      <c r="AH117" s="218"/>
      <c r="AI117" s="218"/>
      <c r="AJ117" s="218"/>
      <c r="AK117" s="219"/>
      <c r="AL117" s="16"/>
      <c r="AM117" s="217"/>
      <c r="AN117" s="218"/>
      <c r="AO117" s="218"/>
      <c r="AP117" s="218"/>
      <c r="AQ117" s="218"/>
      <c r="AR117" s="218"/>
      <c r="AS117" s="218"/>
      <c r="AT117" s="218"/>
      <c r="AU117" s="219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2" t="s">
        <v>104</v>
      </c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4"/>
      <c r="W118" s="16"/>
      <c r="X118" s="16"/>
      <c r="Y118" s="16"/>
      <c r="Z118" s="16"/>
      <c r="AA118" s="16"/>
      <c r="AB118" s="16"/>
      <c r="AC118" s="214" t="s">
        <v>106</v>
      </c>
      <c r="AD118" s="215"/>
      <c r="AE118" s="215"/>
      <c r="AF118" s="215"/>
      <c r="AG118" s="215"/>
      <c r="AH118" s="215"/>
      <c r="AI118" s="215"/>
      <c r="AJ118" s="215"/>
      <c r="AK118" s="216"/>
      <c r="AL118" s="14"/>
      <c r="AM118" s="214" t="s">
        <v>106</v>
      </c>
      <c r="AN118" s="215"/>
      <c r="AO118" s="215"/>
      <c r="AP118" s="215"/>
      <c r="AQ118" s="215"/>
      <c r="AR118" s="215"/>
      <c r="AS118" s="215"/>
      <c r="AT118" s="215"/>
      <c r="AU118" s="216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5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7"/>
      <c r="W119" s="16"/>
      <c r="X119" s="16"/>
      <c r="Y119" s="16"/>
      <c r="Z119" s="16"/>
      <c r="AA119" s="16"/>
      <c r="AB119" s="16"/>
      <c r="AC119" s="217"/>
      <c r="AD119" s="218"/>
      <c r="AE119" s="218"/>
      <c r="AF119" s="218"/>
      <c r="AG119" s="218"/>
      <c r="AH119" s="218"/>
      <c r="AI119" s="218"/>
      <c r="AJ119" s="218"/>
      <c r="AK119" s="219"/>
      <c r="AL119" s="14"/>
      <c r="AM119" s="217"/>
      <c r="AN119" s="218"/>
      <c r="AO119" s="218"/>
      <c r="AP119" s="218"/>
      <c r="AQ119" s="218"/>
      <c r="AR119" s="218"/>
      <c r="AS119" s="218"/>
      <c r="AT119" s="218"/>
      <c r="AU119" s="219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232" t="s">
        <v>107</v>
      </c>
      <c r="AJ122" s="233"/>
      <c r="AK122" s="233"/>
      <c r="AL122" s="233"/>
      <c r="AM122" s="233"/>
      <c r="AN122" s="23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235"/>
      <c r="AJ123" s="236"/>
      <c r="AK123" s="236"/>
      <c r="AL123" s="236"/>
      <c r="AM123" s="236"/>
      <c r="AN123" s="237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62" t="s">
        <v>104</v>
      </c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65"/>
      <c r="AJ143" s="166"/>
      <c r="AK143" s="166"/>
      <c r="AL143" s="166"/>
      <c r="AM143" s="166"/>
      <c r="AN143" s="166"/>
      <c r="AO143" s="166"/>
      <c r="AP143" s="166"/>
      <c r="AQ143" s="166"/>
      <c r="AR143" s="166"/>
      <c r="AS143" s="166"/>
      <c r="AT143" s="166"/>
      <c r="AU143" s="166"/>
      <c r="AV143" s="166"/>
      <c r="AW143" s="166"/>
      <c r="AX143" s="167"/>
      <c r="AY143" s="14"/>
      <c r="AZ143" s="14"/>
      <c r="BA143" s="13"/>
      <c r="BB143" s="14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62" t="s">
        <v>104</v>
      </c>
      <c r="H144" s="163"/>
      <c r="I144" s="163"/>
      <c r="J144" s="163"/>
      <c r="K144" s="163"/>
      <c r="L144" s="163"/>
      <c r="M144" s="163"/>
      <c r="N144" s="163"/>
      <c r="O144" s="163"/>
      <c r="P144" s="163"/>
      <c r="Q144" s="163"/>
      <c r="R144" s="163"/>
      <c r="S144" s="163"/>
      <c r="T144" s="163"/>
      <c r="U144" s="163"/>
      <c r="V144" s="164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62" t="s">
        <v>104</v>
      </c>
      <c r="AJ144" s="163"/>
      <c r="AK144" s="163"/>
      <c r="AL144" s="163"/>
      <c r="AM144" s="163"/>
      <c r="AN144" s="163"/>
      <c r="AO144" s="163"/>
      <c r="AP144" s="163"/>
      <c r="AQ144" s="163"/>
      <c r="AR144" s="163"/>
      <c r="AS144" s="163"/>
      <c r="AT144" s="163"/>
      <c r="AU144" s="163"/>
      <c r="AV144" s="163"/>
      <c r="AW144" s="163"/>
      <c r="AX144" s="16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65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  <c r="S145" s="166"/>
      <c r="T145" s="166"/>
      <c r="U145" s="166"/>
      <c r="V145" s="16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65"/>
      <c r="AJ145" s="166"/>
      <c r="AK145" s="166"/>
      <c r="AL145" s="166"/>
      <c r="AM145" s="166"/>
      <c r="AN145" s="166"/>
      <c r="AO145" s="166"/>
      <c r="AP145" s="166"/>
      <c r="AQ145" s="166"/>
      <c r="AR145" s="166"/>
      <c r="AS145" s="166"/>
      <c r="AT145" s="166"/>
      <c r="AU145" s="166"/>
      <c r="AV145" s="166"/>
      <c r="AW145" s="166"/>
      <c r="AX145" s="167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62" t="s">
        <v>104</v>
      </c>
      <c r="H146" s="163"/>
      <c r="I146" s="163"/>
      <c r="J146" s="163"/>
      <c r="K146" s="163"/>
      <c r="L146" s="163"/>
      <c r="M146" s="163"/>
      <c r="N146" s="163"/>
      <c r="O146" s="163"/>
      <c r="P146" s="163"/>
      <c r="Q146" s="163"/>
      <c r="R146" s="163"/>
      <c r="S146" s="163"/>
      <c r="T146" s="163"/>
      <c r="U146" s="163"/>
      <c r="V146" s="164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2" t="s">
        <v>104</v>
      </c>
      <c r="AJ146" s="163"/>
      <c r="AK146" s="163"/>
      <c r="AL146" s="163"/>
      <c r="AM146" s="163"/>
      <c r="AN146" s="163"/>
      <c r="AO146" s="163"/>
      <c r="AP146" s="163"/>
      <c r="AQ146" s="163"/>
      <c r="AR146" s="163"/>
      <c r="AS146" s="163"/>
      <c r="AT146" s="163"/>
      <c r="AU146" s="163"/>
      <c r="AV146" s="163"/>
      <c r="AW146" s="163"/>
      <c r="AX146" s="164"/>
      <c r="AY146" s="14"/>
      <c r="AZ146" s="14"/>
      <c r="BA146" s="13"/>
      <c r="BB146" s="14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65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  <c r="S147" s="166"/>
      <c r="T147" s="166"/>
      <c r="U147" s="166"/>
      <c r="V147" s="167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5"/>
      <c r="AJ147" s="166"/>
      <c r="AK147" s="166"/>
      <c r="AL147" s="166"/>
      <c r="AM147" s="166"/>
      <c r="AN147" s="166"/>
      <c r="AO147" s="166"/>
      <c r="AP147" s="166"/>
      <c r="AQ147" s="166"/>
      <c r="AR147" s="166"/>
      <c r="AS147" s="166"/>
      <c r="AT147" s="166"/>
      <c r="AU147" s="166"/>
      <c r="AV147" s="166"/>
      <c r="AW147" s="166"/>
      <c r="AX147" s="167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62" t="s">
        <v>104</v>
      </c>
      <c r="H148" s="163"/>
      <c r="I148" s="163"/>
      <c r="J148" s="163"/>
      <c r="K148" s="163"/>
      <c r="L148" s="163"/>
      <c r="M148" s="163"/>
      <c r="N148" s="163"/>
      <c r="O148" s="163"/>
      <c r="P148" s="163"/>
      <c r="Q148" s="163"/>
      <c r="R148" s="163"/>
      <c r="S148" s="163"/>
      <c r="T148" s="163"/>
      <c r="U148" s="163"/>
      <c r="V148" s="164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41"/>
      <c r="AJ148" s="41"/>
      <c r="AK148" s="41"/>
      <c r="AL148" s="41"/>
      <c r="AM148" s="41"/>
      <c r="AN148" s="41"/>
      <c r="AO148" s="42"/>
      <c r="AP148" s="41"/>
      <c r="AQ148" s="232" t="s">
        <v>107</v>
      </c>
      <c r="AR148" s="233"/>
      <c r="AS148" s="233"/>
      <c r="AT148" s="233"/>
      <c r="AU148" s="233"/>
      <c r="AV148" s="234"/>
      <c r="AW148" s="13"/>
      <c r="AX148" s="232" t="s">
        <v>107</v>
      </c>
      <c r="AY148" s="233"/>
      <c r="AZ148" s="233"/>
      <c r="BA148" s="233"/>
      <c r="BB148" s="233"/>
      <c r="BC148" s="23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65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  <c r="S149" s="166"/>
      <c r="T149" s="166"/>
      <c r="U149" s="166"/>
      <c r="V149" s="16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41"/>
      <c r="AJ149" s="41"/>
      <c r="AK149" s="41"/>
      <c r="AL149" s="41"/>
      <c r="AM149" s="41"/>
      <c r="AN149" s="41"/>
      <c r="AO149" s="42"/>
      <c r="AP149" s="41"/>
      <c r="AQ149" s="235"/>
      <c r="AR149" s="236"/>
      <c r="AS149" s="236"/>
      <c r="AT149" s="236"/>
      <c r="AU149" s="236"/>
      <c r="AV149" s="237"/>
      <c r="AW149" s="13"/>
      <c r="AX149" s="235"/>
      <c r="AY149" s="236"/>
      <c r="AZ149" s="236"/>
      <c r="BA149" s="236"/>
      <c r="BB149" s="236"/>
      <c r="BC149" s="237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162" t="s">
        <v>104</v>
      </c>
      <c r="H150" s="163"/>
      <c r="I150" s="163"/>
      <c r="J150" s="163"/>
      <c r="K150" s="163"/>
      <c r="L150" s="163"/>
      <c r="M150" s="163"/>
      <c r="N150" s="163"/>
      <c r="O150" s="163"/>
      <c r="P150" s="163"/>
      <c r="Q150" s="163"/>
      <c r="R150" s="163"/>
      <c r="S150" s="163"/>
      <c r="T150" s="163"/>
      <c r="U150" s="163"/>
      <c r="V150" s="164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62" t="s">
        <v>104</v>
      </c>
      <c r="AJ150" s="163"/>
      <c r="AK150" s="163"/>
      <c r="AL150" s="163"/>
      <c r="AM150" s="163"/>
      <c r="AN150" s="163"/>
      <c r="AO150" s="163"/>
      <c r="AP150" s="163"/>
      <c r="AQ150" s="163"/>
      <c r="AR150" s="163"/>
      <c r="AS150" s="163"/>
      <c r="AT150" s="163"/>
      <c r="AU150" s="163"/>
      <c r="AV150" s="163"/>
      <c r="AW150" s="163"/>
      <c r="AX150" s="16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165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  <c r="S151" s="166"/>
      <c r="T151" s="166"/>
      <c r="U151" s="166"/>
      <c r="V151" s="167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65"/>
      <c r="AJ151" s="166"/>
      <c r="AK151" s="166"/>
      <c r="AL151" s="166"/>
      <c r="AM151" s="166"/>
      <c r="AN151" s="166"/>
      <c r="AO151" s="166"/>
      <c r="AP151" s="166"/>
      <c r="AQ151" s="166"/>
      <c r="AR151" s="166"/>
      <c r="AS151" s="166"/>
      <c r="AT151" s="166"/>
      <c r="AU151" s="166"/>
      <c r="AV151" s="166"/>
      <c r="AW151" s="166"/>
      <c r="AX151" s="167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162" t="s">
        <v>104</v>
      </c>
      <c r="H152" s="163"/>
      <c r="I152" s="163"/>
      <c r="J152" s="163"/>
      <c r="K152" s="163"/>
      <c r="L152" s="163"/>
      <c r="M152" s="163"/>
      <c r="N152" s="163"/>
      <c r="O152" s="163"/>
      <c r="P152" s="163"/>
      <c r="Q152" s="163"/>
      <c r="R152" s="163"/>
      <c r="S152" s="163"/>
      <c r="T152" s="163"/>
      <c r="U152" s="163"/>
      <c r="V152" s="16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62" t="s">
        <v>104</v>
      </c>
      <c r="AJ152" s="163"/>
      <c r="AK152" s="163"/>
      <c r="AL152" s="163"/>
      <c r="AM152" s="163"/>
      <c r="AN152" s="163"/>
      <c r="AO152" s="163"/>
      <c r="AP152" s="163"/>
      <c r="AQ152" s="163"/>
      <c r="AR152" s="163"/>
      <c r="AS152" s="163"/>
      <c r="AT152" s="163"/>
      <c r="AU152" s="163"/>
      <c r="AV152" s="163"/>
      <c r="AW152" s="163"/>
      <c r="AX152" s="16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165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  <c r="S153" s="166"/>
      <c r="T153" s="166"/>
      <c r="U153" s="166"/>
      <c r="V153" s="167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65"/>
      <c r="AJ153" s="166"/>
      <c r="AK153" s="166"/>
      <c r="AL153" s="166"/>
      <c r="AM153" s="166"/>
      <c r="AN153" s="166"/>
      <c r="AO153" s="166"/>
      <c r="AP153" s="166"/>
      <c r="AQ153" s="166"/>
      <c r="AR153" s="166"/>
      <c r="AS153" s="166"/>
      <c r="AT153" s="166"/>
      <c r="AU153" s="166"/>
      <c r="AV153" s="166"/>
      <c r="AW153" s="166"/>
      <c r="AX153" s="167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62" t="s">
        <v>104</v>
      </c>
      <c r="H156" s="163"/>
      <c r="I156" s="163"/>
      <c r="J156" s="163"/>
      <c r="K156" s="163"/>
      <c r="L156" s="163"/>
      <c r="M156" s="163"/>
      <c r="N156" s="163"/>
      <c r="O156" s="163"/>
      <c r="P156" s="163"/>
      <c r="Q156" s="163"/>
      <c r="R156" s="163"/>
      <c r="S156" s="163"/>
      <c r="T156" s="163"/>
      <c r="U156" s="163"/>
      <c r="V156" s="164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65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  <c r="S157" s="166"/>
      <c r="T157" s="166"/>
      <c r="U157" s="166"/>
      <c r="V157" s="167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238" t="s">
        <v>108</v>
      </c>
      <c r="F158" s="239"/>
      <c r="G158" s="239"/>
      <c r="H158" s="239"/>
      <c r="I158" s="239"/>
      <c r="J158" s="239"/>
      <c r="K158" s="239"/>
      <c r="L158" s="239"/>
      <c r="M158" s="239"/>
      <c r="N158" s="239"/>
      <c r="O158" s="239"/>
      <c r="P158" s="239"/>
      <c r="Q158" s="239"/>
      <c r="R158" s="239"/>
      <c r="S158" s="239"/>
      <c r="T158" s="239"/>
      <c r="U158" s="239"/>
      <c r="V158" s="239"/>
      <c r="W158" s="240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232" t="s">
        <v>107</v>
      </c>
      <c r="AJ158" s="233"/>
      <c r="AK158" s="233"/>
      <c r="AL158" s="233"/>
      <c r="AM158" s="233"/>
      <c r="AN158" s="234"/>
      <c r="AO158" s="15"/>
      <c r="AP158" s="232" t="s">
        <v>107</v>
      </c>
      <c r="AQ158" s="233"/>
      <c r="AR158" s="233"/>
      <c r="AS158" s="233"/>
      <c r="AT158" s="233"/>
      <c r="AU158" s="234"/>
      <c r="AV158" s="15"/>
      <c r="AW158" s="232" t="s">
        <v>107</v>
      </c>
      <c r="AX158" s="233"/>
      <c r="AY158" s="233"/>
      <c r="AZ158" s="233"/>
      <c r="BA158" s="233"/>
      <c r="BB158" s="234"/>
      <c r="BC158" s="15"/>
      <c r="BD158" s="14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241"/>
      <c r="F159" s="242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2"/>
      <c r="R159" s="242"/>
      <c r="S159" s="242"/>
      <c r="T159" s="242"/>
      <c r="U159" s="242"/>
      <c r="V159" s="242"/>
      <c r="W159" s="243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235"/>
      <c r="AJ159" s="236"/>
      <c r="AK159" s="236"/>
      <c r="AL159" s="236"/>
      <c r="AM159" s="236"/>
      <c r="AN159" s="237"/>
      <c r="AO159" s="15"/>
      <c r="AP159" s="235"/>
      <c r="AQ159" s="236"/>
      <c r="AR159" s="236"/>
      <c r="AS159" s="236"/>
      <c r="AT159" s="236"/>
      <c r="AU159" s="237"/>
      <c r="AV159" s="15"/>
      <c r="AW159" s="235"/>
      <c r="AX159" s="236"/>
      <c r="AY159" s="236"/>
      <c r="AZ159" s="236"/>
      <c r="BA159" s="236"/>
      <c r="BB159" s="237"/>
      <c r="BC159" s="15"/>
      <c r="BD159" s="14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238" t="s">
        <v>108</v>
      </c>
      <c r="F160" s="239"/>
      <c r="G160" s="239"/>
      <c r="H160" s="239"/>
      <c r="I160" s="239"/>
      <c r="J160" s="239"/>
      <c r="K160" s="239"/>
      <c r="L160" s="239"/>
      <c r="M160" s="239"/>
      <c r="N160" s="239"/>
      <c r="O160" s="239"/>
      <c r="P160" s="239"/>
      <c r="Q160" s="239"/>
      <c r="R160" s="239"/>
      <c r="S160" s="239"/>
      <c r="T160" s="239"/>
      <c r="U160" s="239"/>
      <c r="V160" s="240"/>
      <c r="W160" s="238" t="s">
        <v>108</v>
      </c>
      <c r="X160" s="239"/>
      <c r="Y160" s="239"/>
      <c r="Z160" s="239"/>
      <c r="AA160" s="239"/>
      <c r="AB160" s="239"/>
      <c r="AC160" s="239"/>
      <c r="AD160" s="239"/>
      <c r="AE160" s="239"/>
      <c r="AF160" s="239"/>
      <c r="AG160" s="239"/>
      <c r="AH160" s="239"/>
      <c r="AI160" s="239"/>
      <c r="AJ160" s="239"/>
      <c r="AK160" s="239"/>
      <c r="AL160" s="239"/>
      <c r="AM160" s="239"/>
      <c r="AN160" s="239"/>
      <c r="AO160" s="239"/>
      <c r="AP160" s="240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241"/>
      <c r="F161" s="242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2"/>
      <c r="R161" s="242"/>
      <c r="S161" s="242"/>
      <c r="T161" s="242"/>
      <c r="U161" s="242"/>
      <c r="V161" s="243"/>
      <c r="W161" s="241"/>
      <c r="X161" s="242"/>
      <c r="Y161" s="242"/>
      <c r="Z161" s="242"/>
      <c r="AA161" s="242"/>
      <c r="AB161" s="242"/>
      <c r="AC161" s="242"/>
      <c r="AD161" s="242"/>
      <c r="AE161" s="242"/>
      <c r="AF161" s="242"/>
      <c r="AG161" s="242"/>
      <c r="AH161" s="242"/>
      <c r="AI161" s="242"/>
      <c r="AJ161" s="242"/>
      <c r="AK161" s="242"/>
      <c r="AL161" s="242"/>
      <c r="AM161" s="242"/>
      <c r="AN161" s="242"/>
      <c r="AO161" s="242"/>
      <c r="AP161" s="243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238" t="s">
        <v>108</v>
      </c>
      <c r="F162" s="239"/>
      <c r="G162" s="239"/>
      <c r="H162" s="239"/>
      <c r="I162" s="239"/>
      <c r="J162" s="239"/>
      <c r="K162" s="239"/>
      <c r="L162" s="239"/>
      <c r="M162" s="239"/>
      <c r="N162" s="239"/>
      <c r="O162" s="239"/>
      <c r="P162" s="239"/>
      <c r="Q162" s="239"/>
      <c r="R162" s="239"/>
      <c r="S162" s="239"/>
      <c r="T162" s="239"/>
      <c r="U162" s="239"/>
      <c r="V162" s="240"/>
      <c r="W162" s="238" t="s">
        <v>108</v>
      </c>
      <c r="X162" s="239"/>
      <c r="Y162" s="239"/>
      <c r="Z162" s="239"/>
      <c r="AA162" s="239"/>
      <c r="AB162" s="239"/>
      <c r="AC162" s="239"/>
      <c r="AD162" s="239"/>
      <c r="AE162" s="239"/>
      <c r="AF162" s="239"/>
      <c r="AG162" s="239"/>
      <c r="AH162" s="239"/>
      <c r="AI162" s="239"/>
      <c r="AJ162" s="239"/>
      <c r="AK162" s="239"/>
      <c r="AL162" s="239"/>
      <c r="AM162" s="239"/>
      <c r="AN162" s="239"/>
      <c r="AO162" s="239"/>
      <c r="AP162" s="240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241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3"/>
      <c r="W163" s="241"/>
      <c r="X163" s="242"/>
      <c r="Y163" s="242"/>
      <c r="Z163" s="242"/>
      <c r="AA163" s="242"/>
      <c r="AB163" s="242"/>
      <c r="AC163" s="242"/>
      <c r="AD163" s="242"/>
      <c r="AE163" s="242"/>
      <c r="AF163" s="242"/>
      <c r="AG163" s="242"/>
      <c r="AH163" s="242"/>
      <c r="AI163" s="242"/>
      <c r="AJ163" s="242"/>
      <c r="AK163" s="242"/>
      <c r="AL163" s="242"/>
      <c r="AM163" s="242"/>
      <c r="AN163" s="242"/>
      <c r="AO163" s="242"/>
      <c r="AP163" s="243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232" t="s">
        <v>107</v>
      </c>
      <c r="AJ170" s="233"/>
      <c r="AK170" s="233"/>
      <c r="AL170" s="233"/>
      <c r="AM170" s="233"/>
      <c r="AN170" s="234"/>
      <c r="AO170" s="17"/>
      <c r="AP170" s="232" t="s">
        <v>107</v>
      </c>
      <c r="AQ170" s="233"/>
      <c r="AR170" s="233"/>
      <c r="AS170" s="233"/>
      <c r="AT170" s="233"/>
      <c r="AU170" s="234"/>
      <c r="AV170" s="17"/>
      <c r="AW170" s="232" t="s">
        <v>107</v>
      </c>
      <c r="AX170" s="233"/>
      <c r="AY170" s="233"/>
      <c r="AZ170" s="233"/>
      <c r="BA170" s="233"/>
      <c r="BB170" s="234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235"/>
      <c r="AJ171" s="236"/>
      <c r="AK171" s="236"/>
      <c r="AL171" s="236"/>
      <c r="AM171" s="236"/>
      <c r="AN171" s="237"/>
      <c r="AO171" s="17"/>
      <c r="AP171" s="235"/>
      <c r="AQ171" s="236"/>
      <c r="AR171" s="236"/>
      <c r="AS171" s="236"/>
      <c r="AT171" s="236"/>
      <c r="AU171" s="237"/>
      <c r="AV171" s="17"/>
      <c r="AW171" s="235"/>
      <c r="AX171" s="236"/>
      <c r="AY171" s="236"/>
      <c r="AZ171" s="236"/>
      <c r="BA171" s="236"/>
      <c r="BB171" s="23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62" t="s">
        <v>104</v>
      </c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3"/>
      <c r="T188" s="163"/>
      <c r="U188" s="163"/>
      <c r="V188" s="164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65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  <c r="S189" s="166"/>
      <c r="T189" s="166"/>
      <c r="U189" s="166"/>
      <c r="V189" s="167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62" t="s">
        <v>104</v>
      </c>
      <c r="H190" s="163"/>
      <c r="I190" s="163"/>
      <c r="J190" s="163"/>
      <c r="K190" s="163"/>
      <c r="L190" s="163"/>
      <c r="M190" s="163"/>
      <c r="N190" s="163"/>
      <c r="O190" s="163"/>
      <c r="P190" s="163"/>
      <c r="Q190" s="163"/>
      <c r="R190" s="163"/>
      <c r="S190" s="163"/>
      <c r="T190" s="163"/>
      <c r="U190" s="163"/>
      <c r="V190" s="164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65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  <c r="S191" s="166"/>
      <c r="T191" s="166"/>
      <c r="U191" s="166"/>
      <c r="V191" s="167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62" t="s">
        <v>104</v>
      </c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3"/>
      <c r="T192" s="163"/>
      <c r="U192" s="163"/>
      <c r="V192" s="164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65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7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62" t="s">
        <v>104</v>
      </c>
      <c r="H194" s="163"/>
      <c r="I194" s="163"/>
      <c r="J194" s="163"/>
      <c r="K194" s="163"/>
      <c r="L194" s="163"/>
      <c r="M194" s="163"/>
      <c r="N194" s="163"/>
      <c r="O194" s="163"/>
      <c r="P194" s="163"/>
      <c r="Q194" s="163"/>
      <c r="R194" s="163"/>
      <c r="S194" s="163"/>
      <c r="T194" s="163"/>
      <c r="U194" s="163"/>
      <c r="V194" s="16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65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  <c r="S195" s="166"/>
      <c r="T195" s="166"/>
      <c r="U195" s="166"/>
      <c r="V195" s="167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62" t="s">
        <v>104</v>
      </c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3"/>
      <c r="T196" s="163"/>
      <c r="U196" s="163"/>
      <c r="V196" s="164"/>
      <c r="W196" s="19"/>
      <c r="X196" s="19"/>
      <c r="Y196" s="244" t="s">
        <v>109</v>
      </c>
      <c r="Z196" s="245"/>
      <c r="AA196" s="245"/>
      <c r="AB196" s="245"/>
      <c r="AC196" s="245"/>
      <c r="AD196" s="245"/>
      <c r="AE196" s="245"/>
      <c r="AF196" s="245"/>
      <c r="AG196" s="245"/>
      <c r="AH196" s="245"/>
      <c r="AI196" s="245"/>
      <c r="AJ196" s="245"/>
      <c r="AK196" s="245"/>
      <c r="AL196" s="245"/>
      <c r="AM196" s="245"/>
      <c r="AN196" s="246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65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  <c r="S197" s="166"/>
      <c r="T197" s="166"/>
      <c r="U197" s="166"/>
      <c r="V197" s="167"/>
      <c r="W197" s="19"/>
      <c r="X197" s="19"/>
      <c r="Y197" s="247"/>
      <c r="Z197" s="248"/>
      <c r="AA197" s="248"/>
      <c r="AB197" s="248"/>
      <c r="AC197" s="248"/>
      <c r="AD197" s="248"/>
      <c r="AE197" s="248"/>
      <c r="AF197" s="248"/>
      <c r="AG197" s="248"/>
      <c r="AH197" s="248"/>
      <c r="AI197" s="248"/>
      <c r="AJ197" s="248"/>
      <c r="AK197" s="248"/>
      <c r="AL197" s="248"/>
      <c r="AM197" s="248"/>
      <c r="AN197" s="249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62" t="s">
        <v>104</v>
      </c>
      <c r="H200" s="163"/>
      <c r="I200" s="163"/>
      <c r="J200" s="163"/>
      <c r="K200" s="163"/>
      <c r="L200" s="163"/>
      <c r="M200" s="163"/>
      <c r="N200" s="163"/>
      <c r="O200" s="163"/>
      <c r="P200" s="163"/>
      <c r="Q200" s="163"/>
      <c r="R200" s="163"/>
      <c r="S200" s="163"/>
      <c r="T200" s="163"/>
      <c r="U200" s="163"/>
      <c r="V200" s="164"/>
      <c r="W200" s="14"/>
      <c r="X200" s="14"/>
      <c r="Y200" s="244" t="s">
        <v>109</v>
      </c>
      <c r="Z200" s="245"/>
      <c r="AA200" s="245"/>
      <c r="AB200" s="245"/>
      <c r="AC200" s="245"/>
      <c r="AD200" s="245"/>
      <c r="AE200" s="245"/>
      <c r="AF200" s="245"/>
      <c r="AG200" s="245"/>
      <c r="AH200" s="245"/>
      <c r="AI200" s="245"/>
      <c r="AJ200" s="245"/>
      <c r="AK200" s="245"/>
      <c r="AL200" s="245"/>
      <c r="AM200" s="245"/>
      <c r="AN200" s="246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65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  <c r="S201" s="166"/>
      <c r="T201" s="166"/>
      <c r="U201" s="166"/>
      <c r="V201" s="167"/>
      <c r="W201" s="14"/>
      <c r="X201" s="14"/>
      <c r="Y201" s="247"/>
      <c r="Z201" s="248"/>
      <c r="AA201" s="248"/>
      <c r="AB201" s="248"/>
      <c r="AC201" s="248"/>
      <c r="AD201" s="248"/>
      <c r="AE201" s="248"/>
      <c r="AF201" s="248"/>
      <c r="AG201" s="248"/>
      <c r="AH201" s="248"/>
      <c r="AI201" s="248"/>
      <c r="AJ201" s="248"/>
      <c r="AK201" s="248"/>
      <c r="AL201" s="248"/>
      <c r="AM201" s="248"/>
      <c r="AN201" s="249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62" t="s">
        <v>104</v>
      </c>
      <c r="H202" s="163"/>
      <c r="I202" s="163"/>
      <c r="J202" s="163"/>
      <c r="K202" s="163"/>
      <c r="L202" s="163"/>
      <c r="M202" s="163"/>
      <c r="N202" s="163"/>
      <c r="O202" s="163"/>
      <c r="P202" s="163"/>
      <c r="Q202" s="163"/>
      <c r="R202" s="163"/>
      <c r="S202" s="163"/>
      <c r="T202" s="163"/>
      <c r="U202" s="163"/>
      <c r="V202" s="164"/>
      <c r="W202" s="250" t="s">
        <v>108</v>
      </c>
      <c r="X202" s="251"/>
      <c r="Y202" s="251"/>
      <c r="Z202" s="251"/>
      <c r="AA202" s="251"/>
      <c r="AB202" s="251"/>
      <c r="AC202" s="251"/>
      <c r="AD202" s="251"/>
      <c r="AE202" s="251"/>
      <c r="AF202" s="251"/>
      <c r="AG202" s="251"/>
      <c r="AH202" s="251"/>
      <c r="AI202" s="251"/>
      <c r="AJ202" s="251"/>
      <c r="AK202" s="251"/>
      <c r="AL202" s="251"/>
      <c r="AM202" s="251"/>
      <c r="AN202" s="251"/>
      <c r="AO202" s="251"/>
      <c r="AP202" s="252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65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  <c r="S203" s="166"/>
      <c r="T203" s="166"/>
      <c r="U203" s="166"/>
      <c r="V203" s="167"/>
      <c r="W203" s="253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54"/>
      <c r="AK203" s="254"/>
      <c r="AL203" s="254"/>
      <c r="AM203" s="254"/>
      <c r="AN203" s="254"/>
      <c r="AO203" s="254"/>
      <c r="AP203" s="255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250" t="s">
        <v>108</v>
      </c>
      <c r="F204" s="251"/>
      <c r="G204" s="251"/>
      <c r="H204" s="251"/>
      <c r="I204" s="251"/>
      <c r="J204" s="251"/>
      <c r="K204" s="251"/>
      <c r="L204" s="251"/>
      <c r="M204" s="251"/>
      <c r="N204" s="251"/>
      <c r="O204" s="251"/>
      <c r="P204" s="251"/>
      <c r="Q204" s="251"/>
      <c r="R204" s="251"/>
      <c r="S204" s="251"/>
      <c r="T204" s="251"/>
      <c r="U204" s="251"/>
      <c r="V204" s="251"/>
      <c r="W204" s="252"/>
      <c r="X204" s="250" t="s">
        <v>108</v>
      </c>
      <c r="Y204" s="251"/>
      <c r="Z204" s="251"/>
      <c r="AA204" s="251"/>
      <c r="AB204" s="251"/>
      <c r="AC204" s="251"/>
      <c r="AD204" s="251"/>
      <c r="AE204" s="251"/>
      <c r="AF204" s="251"/>
      <c r="AG204" s="251"/>
      <c r="AH204" s="251"/>
      <c r="AI204" s="251"/>
      <c r="AJ204" s="251"/>
      <c r="AK204" s="251"/>
      <c r="AL204" s="251"/>
      <c r="AM204" s="251"/>
      <c r="AN204" s="251"/>
      <c r="AO204" s="251"/>
      <c r="AP204" s="252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253"/>
      <c r="F205" s="254"/>
      <c r="G205" s="254"/>
      <c r="H205" s="254"/>
      <c r="I205" s="254"/>
      <c r="J205" s="254"/>
      <c r="K205" s="254"/>
      <c r="L205" s="254"/>
      <c r="M205" s="254"/>
      <c r="N205" s="254"/>
      <c r="O205" s="254"/>
      <c r="P205" s="254"/>
      <c r="Q205" s="254"/>
      <c r="R205" s="254"/>
      <c r="S205" s="254"/>
      <c r="T205" s="254"/>
      <c r="U205" s="254"/>
      <c r="V205" s="254"/>
      <c r="W205" s="255"/>
      <c r="X205" s="253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54"/>
      <c r="AK205" s="254"/>
      <c r="AL205" s="254"/>
      <c r="AM205" s="254"/>
      <c r="AN205" s="254"/>
      <c r="AO205" s="254"/>
      <c r="AP205" s="255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250" t="s">
        <v>108</v>
      </c>
      <c r="F206" s="251"/>
      <c r="G206" s="251"/>
      <c r="H206" s="251"/>
      <c r="I206" s="251"/>
      <c r="J206" s="251"/>
      <c r="K206" s="251"/>
      <c r="L206" s="251"/>
      <c r="M206" s="251"/>
      <c r="N206" s="251"/>
      <c r="O206" s="251"/>
      <c r="P206" s="251"/>
      <c r="Q206" s="251"/>
      <c r="R206" s="251"/>
      <c r="S206" s="251"/>
      <c r="T206" s="251"/>
      <c r="U206" s="251"/>
      <c r="V206" s="251"/>
      <c r="W206" s="252"/>
      <c r="X206" s="250" t="s">
        <v>108</v>
      </c>
      <c r="Y206" s="251"/>
      <c r="Z206" s="251"/>
      <c r="AA206" s="251"/>
      <c r="AB206" s="251"/>
      <c r="AC206" s="251"/>
      <c r="AD206" s="251"/>
      <c r="AE206" s="251"/>
      <c r="AF206" s="251"/>
      <c r="AG206" s="251"/>
      <c r="AH206" s="251"/>
      <c r="AI206" s="251"/>
      <c r="AJ206" s="251"/>
      <c r="AK206" s="251"/>
      <c r="AL206" s="251"/>
      <c r="AM206" s="251"/>
      <c r="AN206" s="251"/>
      <c r="AO206" s="251"/>
      <c r="AP206" s="252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253"/>
      <c r="F207" s="254"/>
      <c r="G207" s="254"/>
      <c r="H207" s="254"/>
      <c r="I207" s="254"/>
      <c r="J207" s="254"/>
      <c r="K207" s="254"/>
      <c r="L207" s="254"/>
      <c r="M207" s="254"/>
      <c r="N207" s="254"/>
      <c r="O207" s="254"/>
      <c r="P207" s="254"/>
      <c r="Q207" s="254"/>
      <c r="R207" s="254"/>
      <c r="S207" s="254"/>
      <c r="T207" s="254"/>
      <c r="U207" s="254"/>
      <c r="V207" s="254"/>
      <c r="W207" s="255"/>
      <c r="X207" s="253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254"/>
      <c r="AL207" s="254"/>
      <c r="AM207" s="254"/>
      <c r="AN207" s="254"/>
      <c r="AO207" s="254"/>
      <c r="AP207" s="255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83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X206:AP207"/>
    <mergeCell ref="X204:AP205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G202:V203"/>
    <mergeCell ref="W202:AP203"/>
    <mergeCell ref="E204:W205"/>
    <mergeCell ref="E206:W207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Y196:AN197"/>
    <mergeCell ref="Y200:AN201"/>
    <mergeCell ref="G188:V189"/>
    <mergeCell ref="G190:V191"/>
    <mergeCell ref="G192:V193"/>
    <mergeCell ref="G194:V195"/>
    <mergeCell ref="G196:V197"/>
    <mergeCell ref="G200:V20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AI170:AN171"/>
    <mergeCell ref="AP170:AU171"/>
    <mergeCell ref="AW170:BB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AI158:AN159"/>
    <mergeCell ref="AP158:AU159"/>
    <mergeCell ref="AW158:BB159"/>
    <mergeCell ref="G156:V157"/>
    <mergeCell ref="W160:AP161"/>
    <mergeCell ref="W162:AP163"/>
    <mergeCell ref="E158:W159"/>
    <mergeCell ref="E160:V161"/>
    <mergeCell ref="E162:V163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AQ148:AV149"/>
    <mergeCell ref="AX148:BC149"/>
    <mergeCell ref="G152:V153"/>
    <mergeCell ref="G144:V145"/>
    <mergeCell ref="G146:V147"/>
    <mergeCell ref="G148:V149"/>
    <mergeCell ref="G150:V151"/>
    <mergeCell ref="AI142:AX143"/>
    <mergeCell ref="AI144:AX145"/>
    <mergeCell ref="AI146:AX147"/>
    <mergeCell ref="AI150:AX151"/>
    <mergeCell ref="AI152:AX153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AI122:AN123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G112:V113"/>
    <mergeCell ref="G114:V115"/>
    <mergeCell ref="G116:V117"/>
    <mergeCell ref="G118:V119"/>
    <mergeCell ref="AC112:AK113"/>
    <mergeCell ref="AC114:AK115"/>
    <mergeCell ref="AN112:AV113"/>
    <mergeCell ref="AN114:AV115"/>
    <mergeCell ref="AC116:AK117"/>
    <mergeCell ref="AC118:AK119"/>
    <mergeCell ref="AM116:AU117"/>
    <mergeCell ref="AM118:AU119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AI100:AX101"/>
    <mergeCell ref="AI102:AX103"/>
    <mergeCell ref="AI104:AX105"/>
    <mergeCell ref="AI106:AX107"/>
    <mergeCell ref="AI108:AX109"/>
    <mergeCell ref="X108:AF109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G66:V67"/>
    <mergeCell ref="G70:V71"/>
    <mergeCell ref="G74:V75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G56:V57"/>
    <mergeCell ref="G58:V59"/>
    <mergeCell ref="G60:V61"/>
    <mergeCell ref="G62:V63"/>
    <mergeCell ref="G64:V65"/>
    <mergeCell ref="AI56:AX57"/>
    <mergeCell ref="AI58:AX59"/>
    <mergeCell ref="AI60:AX61"/>
    <mergeCell ref="AI62:AX63"/>
    <mergeCell ref="AI64:AX65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G24:V25"/>
    <mergeCell ref="G28:V29"/>
    <mergeCell ref="AH28:AS29"/>
    <mergeCell ref="G30:AS31"/>
    <mergeCell ref="BE16:BE17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G10:V11"/>
    <mergeCell ref="G12:V13"/>
    <mergeCell ref="G14:V15"/>
    <mergeCell ref="G16:V17"/>
    <mergeCell ref="G18:V19"/>
    <mergeCell ref="G20:V21"/>
    <mergeCell ref="AH16:AS17"/>
    <mergeCell ref="X110:AF111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E916"/>
  <sheetViews>
    <sheetView zoomScale="50" zoomScaleNormal="50" workbookViewId="0">
      <selection activeCell="G212" sqref="G212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0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74" t="s">
        <v>110</v>
      </c>
      <c r="H8" s="175"/>
      <c r="I8" s="175"/>
      <c r="J8" s="175"/>
      <c r="K8" s="175"/>
      <c r="L8" s="175"/>
      <c r="M8" s="175"/>
      <c r="N8" s="175"/>
      <c r="O8" s="175"/>
      <c r="P8" s="175"/>
      <c r="Q8" s="175"/>
      <c r="R8" s="175"/>
      <c r="S8" s="175"/>
      <c r="T8" s="175"/>
      <c r="U8" s="175"/>
      <c r="V8" s="176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77"/>
      <c r="H9" s="178"/>
      <c r="I9" s="178"/>
      <c r="J9" s="178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9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74" t="s">
        <v>110</v>
      </c>
      <c r="H10" s="175"/>
      <c r="I10" s="175"/>
      <c r="J10" s="175"/>
      <c r="K10" s="175"/>
      <c r="L10" s="175"/>
      <c r="M10" s="175"/>
      <c r="N10" s="175"/>
      <c r="O10" s="175"/>
      <c r="P10" s="175"/>
      <c r="Q10" s="175"/>
      <c r="R10" s="175"/>
      <c r="S10" s="175"/>
      <c r="T10" s="175"/>
      <c r="U10" s="175"/>
      <c r="V10" s="17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77"/>
      <c r="H11" s="178"/>
      <c r="I11" s="178"/>
      <c r="J11" s="178"/>
      <c r="K11" s="178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9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74" t="s">
        <v>110</v>
      </c>
      <c r="H12" s="175"/>
      <c r="I12" s="175"/>
      <c r="J12" s="175"/>
      <c r="K12" s="175"/>
      <c r="L12" s="175"/>
      <c r="M12" s="175"/>
      <c r="N12" s="175"/>
      <c r="O12" s="175"/>
      <c r="P12" s="175"/>
      <c r="Q12" s="175"/>
      <c r="R12" s="175"/>
      <c r="S12" s="175"/>
      <c r="T12" s="175"/>
      <c r="U12" s="175"/>
      <c r="V12" s="176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77"/>
      <c r="H13" s="178"/>
      <c r="I13" s="178"/>
      <c r="J13" s="178"/>
      <c r="K13" s="178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9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74" t="s">
        <v>110</v>
      </c>
      <c r="H14" s="175"/>
      <c r="I14" s="175"/>
      <c r="J14" s="175"/>
      <c r="K14" s="175"/>
      <c r="L14" s="175"/>
      <c r="M14" s="175"/>
      <c r="N14" s="175"/>
      <c r="O14" s="175"/>
      <c r="P14" s="175"/>
      <c r="Q14" s="175"/>
      <c r="R14" s="175"/>
      <c r="S14" s="175"/>
      <c r="T14" s="175"/>
      <c r="U14" s="175"/>
      <c r="V14" s="17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77"/>
      <c r="H15" s="178"/>
      <c r="I15" s="178"/>
      <c r="J15" s="178"/>
      <c r="K15" s="178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9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74" t="s">
        <v>110</v>
      </c>
      <c r="H16" s="175"/>
      <c r="I16" s="175"/>
      <c r="J16" s="175"/>
      <c r="K16" s="175"/>
      <c r="L16" s="175"/>
      <c r="M16" s="175"/>
      <c r="N16" s="175"/>
      <c r="O16" s="175"/>
      <c r="P16" s="175"/>
      <c r="Q16" s="175"/>
      <c r="R16" s="175"/>
      <c r="S16" s="175"/>
      <c r="T16" s="175"/>
      <c r="U16" s="175"/>
      <c r="V16" s="17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77"/>
      <c r="H17" s="178"/>
      <c r="I17" s="178"/>
      <c r="J17" s="178"/>
      <c r="K17" s="178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9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74" t="s">
        <v>110</v>
      </c>
      <c r="H18" s="175"/>
      <c r="I18" s="175"/>
      <c r="J18" s="175"/>
      <c r="K18" s="175"/>
      <c r="L18" s="175"/>
      <c r="M18" s="175"/>
      <c r="N18" s="175"/>
      <c r="O18" s="175"/>
      <c r="P18" s="175"/>
      <c r="Q18" s="175"/>
      <c r="R18" s="175"/>
      <c r="S18" s="175"/>
      <c r="T18" s="175"/>
      <c r="U18" s="175"/>
      <c r="V18" s="176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77"/>
      <c r="H19" s="178"/>
      <c r="I19" s="178"/>
      <c r="J19" s="178"/>
      <c r="K19" s="178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9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74" t="s">
        <v>110</v>
      </c>
      <c r="H20" s="175"/>
      <c r="I20" s="175"/>
      <c r="J20" s="175"/>
      <c r="K20" s="175"/>
      <c r="L20" s="175"/>
      <c r="M20" s="175"/>
      <c r="N20" s="175"/>
      <c r="O20" s="175"/>
      <c r="P20" s="175"/>
      <c r="Q20" s="175"/>
      <c r="R20" s="175"/>
      <c r="S20" s="175"/>
      <c r="T20" s="175"/>
      <c r="U20" s="175"/>
      <c r="V20" s="176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77"/>
      <c r="H21" s="178"/>
      <c r="I21" s="178"/>
      <c r="J21" s="178"/>
      <c r="K21" s="178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9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74" t="s">
        <v>110</v>
      </c>
      <c r="H24" s="175"/>
      <c r="I24" s="175"/>
      <c r="J24" s="175"/>
      <c r="K24" s="175"/>
      <c r="L24" s="175"/>
      <c r="M24" s="175"/>
      <c r="N24" s="175"/>
      <c r="O24" s="175"/>
      <c r="P24" s="175"/>
      <c r="Q24" s="175"/>
      <c r="R24" s="175"/>
      <c r="S24" s="175"/>
      <c r="T24" s="175"/>
      <c r="U24" s="175"/>
      <c r="V24" s="17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77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9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74" t="s">
        <v>110</v>
      </c>
      <c r="H28" s="175"/>
      <c r="I28" s="175"/>
      <c r="J28" s="175"/>
      <c r="K28" s="175"/>
      <c r="L28" s="175"/>
      <c r="M28" s="175"/>
      <c r="N28" s="175"/>
      <c r="O28" s="175"/>
      <c r="P28" s="175"/>
      <c r="Q28" s="175"/>
      <c r="R28" s="175"/>
      <c r="S28" s="175"/>
      <c r="T28" s="175"/>
      <c r="U28" s="175"/>
      <c r="V28" s="17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77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9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74" t="s">
        <v>110</v>
      </c>
      <c r="H30" s="175"/>
      <c r="I30" s="175"/>
      <c r="J30" s="175"/>
      <c r="K30" s="175"/>
      <c r="L30" s="175"/>
      <c r="M30" s="175"/>
      <c r="N30" s="175"/>
      <c r="O30" s="175"/>
      <c r="P30" s="175"/>
      <c r="Q30" s="175"/>
      <c r="R30" s="175"/>
      <c r="S30" s="175"/>
      <c r="T30" s="175"/>
      <c r="U30" s="175"/>
      <c r="V30" s="17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77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9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89" t="s">
        <v>111</v>
      </c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/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1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92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89" t="s">
        <v>111</v>
      </c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/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1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92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89" t="s">
        <v>111</v>
      </c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0"/>
      <c r="AJ78" s="90"/>
      <c r="AK78" s="90"/>
      <c r="AL78" s="90"/>
      <c r="AM78" s="90"/>
      <c r="AN78" s="90"/>
      <c r="AO78" s="90"/>
      <c r="AP78" s="90"/>
      <c r="AQ78" s="90"/>
      <c r="AR78" s="90"/>
      <c r="AS78" s="90"/>
      <c r="AT78" s="90"/>
      <c r="AU78" s="90"/>
      <c r="AV78" s="90"/>
      <c r="AW78" s="90"/>
      <c r="AX78" s="90"/>
      <c r="AY78" s="90"/>
      <c r="AZ78" s="90"/>
      <c r="BA78" s="90"/>
      <c r="BB78" s="91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92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AZ79" s="93"/>
      <c r="BA79" s="93"/>
      <c r="BB79" s="9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89" t="s">
        <v>111</v>
      </c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0"/>
      <c r="AJ80" s="90"/>
      <c r="AK80" s="90"/>
      <c r="AL80" s="90"/>
      <c r="AM80" s="90"/>
      <c r="AN80" s="90"/>
      <c r="AO80" s="90"/>
      <c r="AP80" s="90"/>
      <c r="AQ80" s="90"/>
      <c r="AR80" s="90"/>
      <c r="AS80" s="90"/>
      <c r="AT80" s="90"/>
      <c r="AU80" s="90"/>
      <c r="AV80" s="90"/>
      <c r="AW80" s="90"/>
      <c r="AX80" s="90"/>
      <c r="AY80" s="90"/>
      <c r="AZ80" s="90"/>
      <c r="BA80" s="90"/>
      <c r="BB80" s="91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92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AZ81" s="93"/>
      <c r="BA81" s="93"/>
      <c r="BB81" s="9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89" t="s">
        <v>111</v>
      </c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0"/>
      <c r="AJ82" s="90"/>
      <c r="AK82" s="90"/>
      <c r="AL82" s="90"/>
      <c r="AM82" s="90"/>
      <c r="AN82" s="90"/>
      <c r="AO82" s="90"/>
      <c r="AP82" s="90"/>
      <c r="AQ82" s="90"/>
      <c r="AR82" s="90"/>
      <c r="AS82" s="90"/>
      <c r="AT82" s="90"/>
      <c r="AU82" s="90"/>
      <c r="AV82" s="90"/>
      <c r="AW82" s="90"/>
      <c r="AX82" s="90"/>
      <c r="AY82" s="90"/>
      <c r="AZ82" s="90"/>
      <c r="BA82" s="90"/>
      <c r="BB82" s="91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92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AZ83" s="93"/>
      <c r="BA83" s="93"/>
      <c r="BB83" s="9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13" t="s">
        <v>110</v>
      </c>
      <c r="AD102" s="114"/>
      <c r="AE102" s="114"/>
      <c r="AF102" s="114"/>
      <c r="AG102" s="114"/>
      <c r="AH102" s="114"/>
      <c r="AI102" s="114"/>
      <c r="AJ102" s="114"/>
      <c r="AK102" s="114"/>
      <c r="AL102" s="114"/>
      <c r="AM102" s="114"/>
      <c r="AN102" s="114"/>
      <c r="AO102" s="114"/>
      <c r="AP102" s="114"/>
      <c r="AQ102" s="114"/>
      <c r="AR102" s="114"/>
      <c r="AS102" s="115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256"/>
      <c r="AD103" s="257"/>
      <c r="AE103" s="257"/>
      <c r="AF103" s="257"/>
      <c r="AG103" s="257"/>
      <c r="AH103" s="257"/>
      <c r="AI103" s="257"/>
      <c r="AJ103" s="257"/>
      <c r="AK103" s="257"/>
      <c r="AL103" s="257"/>
      <c r="AM103" s="257"/>
      <c r="AN103" s="257"/>
      <c r="AO103" s="257"/>
      <c r="AP103" s="257"/>
      <c r="AQ103" s="257"/>
      <c r="AR103" s="257"/>
      <c r="AS103" s="258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256"/>
      <c r="AD104" s="257"/>
      <c r="AE104" s="257"/>
      <c r="AF104" s="257"/>
      <c r="AG104" s="257"/>
      <c r="AH104" s="257"/>
      <c r="AI104" s="257"/>
      <c r="AJ104" s="257"/>
      <c r="AK104" s="257"/>
      <c r="AL104" s="257"/>
      <c r="AM104" s="257"/>
      <c r="AN104" s="257"/>
      <c r="AO104" s="257"/>
      <c r="AP104" s="257"/>
      <c r="AQ104" s="257"/>
      <c r="AR104" s="257"/>
      <c r="AS104" s="258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256"/>
      <c r="AD105" s="257"/>
      <c r="AE105" s="257"/>
      <c r="AF105" s="257"/>
      <c r="AG105" s="257"/>
      <c r="AH105" s="257"/>
      <c r="AI105" s="257"/>
      <c r="AJ105" s="257"/>
      <c r="AK105" s="257"/>
      <c r="AL105" s="257"/>
      <c r="AM105" s="257"/>
      <c r="AN105" s="257"/>
      <c r="AO105" s="257"/>
      <c r="AP105" s="257"/>
      <c r="AQ105" s="257"/>
      <c r="AR105" s="257"/>
      <c r="AS105" s="258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256"/>
      <c r="AD106" s="257"/>
      <c r="AE106" s="257"/>
      <c r="AF106" s="257"/>
      <c r="AG106" s="257"/>
      <c r="AH106" s="257"/>
      <c r="AI106" s="257"/>
      <c r="AJ106" s="257"/>
      <c r="AK106" s="257"/>
      <c r="AL106" s="257"/>
      <c r="AM106" s="257"/>
      <c r="AN106" s="257"/>
      <c r="AO106" s="257"/>
      <c r="AP106" s="257"/>
      <c r="AQ106" s="257"/>
      <c r="AR106" s="257"/>
      <c r="AS106" s="258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256"/>
      <c r="AD107" s="257"/>
      <c r="AE107" s="257"/>
      <c r="AF107" s="257"/>
      <c r="AG107" s="257"/>
      <c r="AH107" s="257"/>
      <c r="AI107" s="257"/>
      <c r="AJ107" s="257"/>
      <c r="AK107" s="257"/>
      <c r="AL107" s="257"/>
      <c r="AM107" s="257"/>
      <c r="AN107" s="257"/>
      <c r="AO107" s="257"/>
      <c r="AP107" s="257"/>
      <c r="AQ107" s="257"/>
      <c r="AR107" s="257"/>
      <c r="AS107" s="258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256"/>
      <c r="AD108" s="257"/>
      <c r="AE108" s="257"/>
      <c r="AF108" s="257"/>
      <c r="AG108" s="257"/>
      <c r="AH108" s="257"/>
      <c r="AI108" s="257"/>
      <c r="AJ108" s="257"/>
      <c r="AK108" s="257"/>
      <c r="AL108" s="257"/>
      <c r="AM108" s="257"/>
      <c r="AN108" s="257"/>
      <c r="AO108" s="257"/>
      <c r="AP108" s="257"/>
      <c r="AQ108" s="257"/>
      <c r="AR108" s="257"/>
      <c r="AS108" s="258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256"/>
      <c r="AD109" s="257"/>
      <c r="AE109" s="257"/>
      <c r="AF109" s="257"/>
      <c r="AG109" s="257"/>
      <c r="AH109" s="257"/>
      <c r="AI109" s="257"/>
      <c r="AJ109" s="257"/>
      <c r="AK109" s="257"/>
      <c r="AL109" s="257"/>
      <c r="AM109" s="257"/>
      <c r="AN109" s="257"/>
      <c r="AO109" s="257"/>
      <c r="AP109" s="257"/>
      <c r="AQ109" s="257"/>
      <c r="AR109" s="257"/>
      <c r="AS109" s="258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256"/>
      <c r="AD110" s="257"/>
      <c r="AE110" s="257"/>
      <c r="AF110" s="257"/>
      <c r="AG110" s="257"/>
      <c r="AH110" s="257"/>
      <c r="AI110" s="257"/>
      <c r="AJ110" s="257"/>
      <c r="AK110" s="257"/>
      <c r="AL110" s="257"/>
      <c r="AM110" s="257"/>
      <c r="AN110" s="257"/>
      <c r="AO110" s="257"/>
      <c r="AP110" s="257"/>
      <c r="AQ110" s="257"/>
      <c r="AR110" s="257"/>
      <c r="AS110" s="258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256"/>
      <c r="AD111" s="257"/>
      <c r="AE111" s="257"/>
      <c r="AF111" s="257"/>
      <c r="AG111" s="257"/>
      <c r="AH111" s="257"/>
      <c r="AI111" s="257"/>
      <c r="AJ111" s="257"/>
      <c r="AK111" s="257"/>
      <c r="AL111" s="257"/>
      <c r="AM111" s="257"/>
      <c r="AN111" s="257"/>
      <c r="AO111" s="257"/>
      <c r="AP111" s="257"/>
      <c r="AQ111" s="257"/>
      <c r="AR111" s="257"/>
      <c r="AS111" s="258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256"/>
      <c r="AD112" s="257"/>
      <c r="AE112" s="257"/>
      <c r="AF112" s="257"/>
      <c r="AG112" s="257"/>
      <c r="AH112" s="257"/>
      <c r="AI112" s="257"/>
      <c r="AJ112" s="257"/>
      <c r="AK112" s="257"/>
      <c r="AL112" s="257"/>
      <c r="AM112" s="257"/>
      <c r="AN112" s="257"/>
      <c r="AO112" s="257"/>
      <c r="AP112" s="257"/>
      <c r="AQ112" s="257"/>
      <c r="AR112" s="257"/>
      <c r="AS112" s="258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256"/>
      <c r="AD113" s="257"/>
      <c r="AE113" s="257"/>
      <c r="AF113" s="257"/>
      <c r="AG113" s="257"/>
      <c r="AH113" s="257"/>
      <c r="AI113" s="257"/>
      <c r="AJ113" s="257"/>
      <c r="AK113" s="257"/>
      <c r="AL113" s="257"/>
      <c r="AM113" s="257"/>
      <c r="AN113" s="257"/>
      <c r="AO113" s="257"/>
      <c r="AP113" s="257"/>
      <c r="AQ113" s="257"/>
      <c r="AR113" s="257"/>
      <c r="AS113" s="258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256"/>
      <c r="AD114" s="257"/>
      <c r="AE114" s="257"/>
      <c r="AF114" s="257"/>
      <c r="AG114" s="257"/>
      <c r="AH114" s="257"/>
      <c r="AI114" s="257"/>
      <c r="AJ114" s="257"/>
      <c r="AK114" s="257"/>
      <c r="AL114" s="257"/>
      <c r="AM114" s="257"/>
      <c r="AN114" s="257"/>
      <c r="AO114" s="257"/>
      <c r="AP114" s="257"/>
      <c r="AQ114" s="257"/>
      <c r="AR114" s="257"/>
      <c r="AS114" s="25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256"/>
      <c r="AD115" s="257"/>
      <c r="AE115" s="257"/>
      <c r="AF115" s="257"/>
      <c r="AG115" s="257"/>
      <c r="AH115" s="257"/>
      <c r="AI115" s="257"/>
      <c r="AJ115" s="257"/>
      <c r="AK115" s="257"/>
      <c r="AL115" s="257"/>
      <c r="AM115" s="257"/>
      <c r="AN115" s="257"/>
      <c r="AO115" s="257"/>
      <c r="AP115" s="257"/>
      <c r="AQ115" s="257"/>
      <c r="AR115" s="257"/>
      <c r="AS115" s="25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256"/>
      <c r="AD116" s="257"/>
      <c r="AE116" s="257"/>
      <c r="AF116" s="257"/>
      <c r="AG116" s="257"/>
      <c r="AH116" s="257"/>
      <c r="AI116" s="257"/>
      <c r="AJ116" s="257"/>
      <c r="AK116" s="257"/>
      <c r="AL116" s="257"/>
      <c r="AM116" s="257"/>
      <c r="AN116" s="257"/>
      <c r="AO116" s="257"/>
      <c r="AP116" s="257"/>
      <c r="AQ116" s="257"/>
      <c r="AR116" s="257"/>
      <c r="AS116" s="258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256"/>
      <c r="AD117" s="257"/>
      <c r="AE117" s="257"/>
      <c r="AF117" s="257"/>
      <c r="AG117" s="257"/>
      <c r="AH117" s="257"/>
      <c r="AI117" s="257"/>
      <c r="AJ117" s="257"/>
      <c r="AK117" s="257"/>
      <c r="AL117" s="257"/>
      <c r="AM117" s="257"/>
      <c r="AN117" s="257"/>
      <c r="AO117" s="257"/>
      <c r="AP117" s="257"/>
      <c r="AQ117" s="257"/>
      <c r="AR117" s="257"/>
      <c r="AS117" s="258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256"/>
      <c r="AD118" s="257"/>
      <c r="AE118" s="257"/>
      <c r="AF118" s="257"/>
      <c r="AG118" s="257"/>
      <c r="AH118" s="257"/>
      <c r="AI118" s="257"/>
      <c r="AJ118" s="257"/>
      <c r="AK118" s="257"/>
      <c r="AL118" s="257"/>
      <c r="AM118" s="257"/>
      <c r="AN118" s="257"/>
      <c r="AO118" s="257"/>
      <c r="AP118" s="257"/>
      <c r="AQ118" s="257"/>
      <c r="AR118" s="257"/>
      <c r="AS118" s="258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16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8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13"/>
      <c r="AL150" s="14"/>
      <c r="AM150" s="14"/>
      <c r="AN150" s="14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13"/>
      <c r="AL151" s="14"/>
      <c r="AM151" s="14"/>
      <c r="AN151" s="14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4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4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74" t="s">
        <v>112</v>
      </c>
      <c r="Z196" s="175"/>
      <c r="AA196" s="175"/>
      <c r="AB196" s="175"/>
      <c r="AC196" s="175"/>
      <c r="AD196" s="175"/>
      <c r="AE196" s="175"/>
      <c r="AF196" s="175"/>
      <c r="AG196" s="175"/>
      <c r="AH196" s="175"/>
      <c r="AI196" s="175"/>
      <c r="AJ196" s="175"/>
      <c r="AK196" s="175"/>
      <c r="AL196" s="175"/>
      <c r="AM196" s="175"/>
      <c r="AN196" s="176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77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9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74" t="s">
        <v>112</v>
      </c>
      <c r="Z200" s="175"/>
      <c r="AA200" s="175"/>
      <c r="AB200" s="175"/>
      <c r="AC200" s="175"/>
      <c r="AD200" s="175"/>
      <c r="AE200" s="175"/>
      <c r="AF200" s="175"/>
      <c r="AG200" s="175"/>
      <c r="AH200" s="175"/>
      <c r="AI200" s="175"/>
      <c r="AJ200" s="175"/>
      <c r="AK200" s="175"/>
      <c r="AL200" s="175"/>
      <c r="AM200" s="175"/>
      <c r="AN200" s="176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77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9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89" t="s">
        <v>110</v>
      </c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1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92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  <c r="AS211" s="93"/>
      <c r="AT211" s="93"/>
      <c r="AU211" s="93"/>
      <c r="AV211" s="93"/>
      <c r="AW211" s="93"/>
      <c r="AX211" s="93"/>
      <c r="AY211" s="93"/>
      <c r="AZ211" s="93"/>
      <c r="BA211" s="93"/>
      <c r="BB211" s="9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20"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G210:BB211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Y196:AN197"/>
    <mergeCell ref="Y200:AN20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E148:BE14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AC102:AS119"/>
    <mergeCell ref="BE104:BE105"/>
    <mergeCell ref="B106:B107"/>
    <mergeCell ref="BE106:BE107"/>
    <mergeCell ref="B108:B109"/>
    <mergeCell ref="BE108:BE109"/>
    <mergeCell ref="BE98:BE99"/>
    <mergeCell ref="B100:B101"/>
    <mergeCell ref="BE100:BE101"/>
    <mergeCell ref="B102:B103"/>
    <mergeCell ref="BE102:BE103"/>
    <mergeCell ref="B90:B91"/>
    <mergeCell ref="BE90:BE91"/>
    <mergeCell ref="B92:B93"/>
    <mergeCell ref="BE92:BE93"/>
    <mergeCell ref="BC94:BD94"/>
    <mergeCell ref="BE94:BE95"/>
    <mergeCell ref="BE96:BE97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96:B97"/>
    <mergeCell ref="S94:V94"/>
    <mergeCell ref="W94:Z94"/>
    <mergeCell ref="AA94:AD94"/>
    <mergeCell ref="AE94:AH94"/>
    <mergeCell ref="AI94:AL94"/>
    <mergeCell ref="AM94:AP94"/>
    <mergeCell ref="B104:B105"/>
    <mergeCell ref="B98:B99"/>
    <mergeCell ref="B116:B117"/>
    <mergeCell ref="B128:B129"/>
    <mergeCell ref="B134:B13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G78:BB79"/>
    <mergeCell ref="G80:BB81"/>
    <mergeCell ref="G82:BB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G74:BB75"/>
    <mergeCell ref="G76:BB77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G30:V31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  <mergeCell ref="G8:V9"/>
    <mergeCell ref="G10:V11"/>
    <mergeCell ref="G12:V13"/>
    <mergeCell ref="G14:V15"/>
    <mergeCell ref="G16:V17"/>
    <mergeCell ref="G18:V19"/>
    <mergeCell ref="G20:V21"/>
    <mergeCell ref="G24:V25"/>
    <mergeCell ref="G28:V29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BE916"/>
  <sheetViews>
    <sheetView zoomScale="40" zoomScaleNormal="40" workbookViewId="0">
      <selection activeCell="AJ203" sqref="AJ203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6.2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07" t="s">
        <v>87</v>
      </c>
      <c r="AV52" s="108"/>
      <c r="AW52" s="108"/>
      <c r="AX52" s="108"/>
      <c r="AY52" s="108"/>
      <c r="AZ52" s="108"/>
      <c r="BA52" s="108"/>
      <c r="BB52" s="108"/>
      <c r="BC52" s="108"/>
      <c r="BD52" s="109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10"/>
      <c r="AV53" s="111"/>
      <c r="AW53" s="111"/>
      <c r="AX53" s="111"/>
      <c r="AY53" s="111"/>
      <c r="AZ53" s="111"/>
      <c r="BA53" s="111"/>
      <c r="BB53" s="111"/>
      <c r="BC53" s="111"/>
      <c r="BD53" s="112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35" t="s">
        <v>87</v>
      </c>
      <c r="D60" s="136"/>
      <c r="E60" s="136"/>
      <c r="F60" s="136"/>
      <c r="G60" s="136"/>
      <c r="H60" s="136"/>
      <c r="I60" s="136"/>
      <c r="J60" s="136"/>
      <c r="K60" s="136"/>
      <c r="L60" s="136"/>
      <c r="M60" s="136"/>
      <c r="N60" s="136"/>
      <c r="O60" s="136"/>
      <c r="P60" s="136"/>
      <c r="Q60" s="136"/>
      <c r="R60" s="136"/>
      <c r="S60" s="136"/>
      <c r="T60" s="136"/>
      <c r="U60" s="136"/>
      <c r="V60" s="136"/>
      <c r="W60" s="136"/>
      <c r="X60" s="136"/>
      <c r="Y60" s="136"/>
      <c r="Z60" s="136"/>
      <c r="AA60" s="136"/>
      <c r="AB60" s="136"/>
      <c r="AC60" s="136"/>
      <c r="AD60" s="136"/>
      <c r="AE60" s="136"/>
      <c r="AF60" s="136"/>
      <c r="AG60" s="136"/>
      <c r="AH60" s="136"/>
      <c r="AI60" s="136"/>
      <c r="AJ60" s="136"/>
      <c r="AK60" s="136"/>
      <c r="AL60" s="136"/>
      <c r="AM60" s="136"/>
      <c r="AN60" s="136"/>
      <c r="AO60" s="136"/>
      <c r="AP60" s="136"/>
      <c r="AQ60" s="136"/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7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38"/>
      <c r="D61" s="139"/>
      <c r="E61" s="139"/>
      <c r="F61" s="139"/>
      <c r="G61" s="139"/>
      <c r="H61" s="139"/>
      <c r="I61" s="139"/>
      <c r="J61" s="139"/>
      <c r="K61" s="139"/>
      <c r="L61" s="139"/>
      <c r="M61" s="139"/>
      <c r="N61" s="139"/>
      <c r="O61" s="139"/>
      <c r="P61" s="139"/>
      <c r="Q61" s="139"/>
      <c r="R61" s="139"/>
      <c r="S61" s="139"/>
      <c r="T61" s="139"/>
      <c r="U61" s="139"/>
      <c r="V61" s="139"/>
      <c r="W61" s="139"/>
      <c r="X61" s="139"/>
      <c r="Y61" s="139"/>
      <c r="Z61" s="139"/>
      <c r="AA61" s="139"/>
      <c r="AB61" s="139"/>
      <c r="AC61" s="139"/>
      <c r="AD61" s="139"/>
      <c r="AE61" s="139"/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40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U62" s="107" t="s">
        <v>87</v>
      </c>
      <c r="AV62" s="108"/>
      <c r="AW62" s="108"/>
      <c r="AX62" s="108"/>
      <c r="AY62" s="108"/>
      <c r="AZ62" s="108"/>
      <c r="BA62" s="108"/>
      <c r="BB62" s="108"/>
      <c r="BC62" s="108"/>
      <c r="BD62" s="109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U63" s="110"/>
      <c r="AV63" s="111"/>
      <c r="AW63" s="111"/>
      <c r="AX63" s="111"/>
      <c r="AY63" s="111"/>
      <c r="AZ63" s="111"/>
      <c r="BA63" s="111"/>
      <c r="BB63" s="111"/>
      <c r="BC63" s="111"/>
      <c r="BD63" s="112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U70" s="107" t="s">
        <v>87</v>
      </c>
      <c r="AV70" s="108"/>
      <c r="AW70" s="108"/>
      <c r="AX70" s="108"/>
      <c r="AY70" s="108"/>
      <c r="AZ70" s="108"/>
      <c r="BA70" s="108"/>
      <c r="BB70" s="108"/>
      <c r="BC70" s="108"/>
      <c r="BD70" s="109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U71" s="110"/>
      <c r="AV71" s="111"/>
      <c r="AW71" s="111"/>
      <c r="AX71" s="111"/>
      <c r="AY71" s="111"/>
      <c r="AZ71" s="111"/>
      <c r="BA71" s="111"/>
      <c r="BB71" s="111"/>
      <c r="BC71" s="111"/>
      <c r="BD71" s="112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U78" s="107" t="s">
        <v>87</v>
      </c>
      <c r="AV78" s="108"/>
      <c r="AW78" s="108"/>
      <c r="AX78" s="108"/>
      <c r="AY78" s="108"/>
      <c r="AZ78" s="108"/>
      <c r="BA78" s="108"/>
      <c r="BB78" s="108"/>
      <c r="BC78" s="108"/>
      <c r="BD78" s="109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U79" s="110"/>
      <c r="AV79" s="111"/>
      <c r="AW79" s="111"/>
      <c r="AX79" s="111"/>
      <c r="AY79" s="111"/>
      <c r="AZ79" s="111"/>
      <c r="BA79" s="111"/>
      <c r="BB79" s="111"/>
      <c r="BC79" s="111"/>
      <c r="BD79" s="112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35" t="s">
        <v>87</v>
      </c>
      <c r="D108" s="136"/>
      <c r="E108" s="136"/>
      <c r="F108" s="136"/>
      <c r="G108" s="136"/>
      <c r="H108" s="136"/>
      <c r="I108" s="136"/>
      <c r="J108" s="136"/>
      <c r="K108" s="136"/>
      <c r="L108" s="136"/>
      <c r="M108" s="136"/>
      <c r="N108" s="136"/>
      <c r="O108" s="136"/>
      <c r="P108" s="136"/>
      <c r="Q108" s="136"/>
      <c r="R108" s="136"/>
      <c r="S108" s="136"/>
      <c r="T108" s="136"/>
      <c r="U108" s="136"/>
      <c r="V108" s="136"/>
      <c r="W108" s="136"/>
      <c r="X108" s="136"/>
      <c r="Y108" s="136"/>
      <c r="Z108" s="136"/>
      <c r="AA108" s="136"/>
      <c r="AB108" s="136"/>
      <c r="AC108" s="136"/>
      <c r="AD108" s="136"/>
      <c r="AE108" s="136"/>
      <c r="AF108" s="136"/>
      <c r="AG108" s="136"/>
      <c r="AH108" s="136"/>
      <c r="AI108" s="136"/>
      <c r="AJ108" s="136"/>
      <c r="AK108" s="136"/>
      <c r="AL108" s="136"/>
      <c r="AM108" s="136"/>
      <c r="AN108" s="136"/>
      <c r="AO108" s="136"/>
      <c r="AP108" s="136"/>
      <c r="AQ108" s="136"/>
      <c r="AR108" s="136"/>
      <c r="AS108" s="136"/>
      <c r="AT108" s="136"/>
      <c r="AU108" s="136"/>
      <c r="AV108" s="136"/>
      <c r="AW108" s="136"/>
      <c r="AX108" s="136"/>
      <c r="AY108" s="136"/>
      <c r="AZ108" s="136"/>
      <c r="BA108" s="136"/>
      <c r="BB108" s="136"/>
      <c r="BC108" s="136"/>
      <c r="BD108" s="137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38"/>
      <c r="D109" s="139"/>
      <c r="E109" s="139"/>
      <c r="F109" s="139"/>
      <c r="G109" s="139"/>
      <c r="H109" s="139"/>
      <c r="I109" s="139"/>
      <c r="J109" s="139"/>
      <c r="K109" s="139"/>
      <c r="L109" s="139"/>
      <c r="M109" s="139"/>
      <c r="N109" s="139"/>
      <c r="O109" s="139"/>
      <c r="P109" s="139"/>
      <c r="Q109" s="139"/>
      <c r="R109" s="139"/>
      <c r="S109" s="139"/>
      <c r="T109" s="139"/>
      <c r="U109" s="139"/>
      <c r="V109" s="139"/>
      <c r="W109" s="139"/>
      <c r="X109" s="139"/>
      <c r="Y109" s="139"/>
      <c r="Z109" s="139"/>
      <c r="AA109" s="139"/>
      <c r="AB109" s="139"/>
      <c r="AC109" s="139"/>
      <c r="AD109" s="139"/>
      <c r="AE109" s="139"/>
      <c r="AF109" s="139"/>
      <c r="AG109" s="139"/>
      <c r="AH109" s="139"/>
      <c r="AI109" s="139"/>
      <c r="AJ109" s="139"/>
      <c r="AK109" s="139"/>
      <c r="AL109" s="139"/>
      <c r="AM109" s="139"/>
      <c r="AN109" s="139"/>
      <c r="AO109" s="139"/>
      <c r="AP109" s="139"/>
      <c r="AQ109" s="139"/>
      <c r="AR109" s="139"/>
      <c r="AS109" s="139"/>
      <c r="AT109" s="139"/>
      <c r="AU109" s="139"/>
      <c r="AV109" s="139"/>
      <c r="AW109" s="139"/>
      <c r="AX109" s="139"/>
      <c r="AY109" s="139"/>
      <c r="AZ109" s="139"/>
      <c r="BA109" s="139"/>
      <c r="BB109" s="139"/>
      <c r="BC109" s="139"/>
      <c r="BD109" s="140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17"/>
      <c r="AO110" s="13"/>
      <c r="AP110" s="17"/>
      <c r="AQ110" s="17"/>
      <c r="AR110" s="17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17"/>
      <c r="AO111" s="13"/>
      <c r="AP111" s="17"/>
      <c r="AQ111" s="17"/>
      <c r="AR111" s="17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18"/>
      <c r="AO114" s="18"/>
      <c r="AP114" s="18"/>
      <c r="AQ114" s="18"/>
      <c r="AR114" s="18"/>
      <c r="AS114" s="1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18"/>
      <c r="AO115" s="18"/>
      <c r="AP115" s="18"/>
      <c r="AQ115" s="18"/>
      <c r="AR115" s="18"/>
      <c r="AS115" s="1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7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9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07" t="s">
        <v>87</v>
      </c>
      <c r="AV140" s="108"/>
      <c r="AW140" s="108"/>
      <c r="AX140" s="108"/>
      <c r="AY140" s="108"/>
      <c r="AZ140" s="108"/>
      <c r="BA140" s="108"/>
      <c r="BB140" s="108"/>
      <c r="BC140" s="108"/>
      <c r="BD140" s="109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10"/>
      <c r="AV141" s="111"/>
      <c r="AW141" s="111"/>
      <c r="AX141" s="111"/>
      <c r="AY141" s="111"/>
      <c r="AZ141" s="111"/>
      <c r="BA141" s="111"/>
      <c r="BB141" s="111"/>
      <c r="BC141" s="111"/>
      <c r="BD141" s="112"/>
      <c r="BE141" s="77"/>
    </row>
    <row r="142" spans="1:57" s="3" customFormat="1" ht="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07" t="s">
        <v>87</v>
      </c>
      <c r="AV142" s="108"/>
      <c r="AW142" s="108"/>
      <c r="AX142" s="108"/>
      <c r="AY142" s="108"/>
      <c r="AZ142" s="108"/>
      <c r="BA142" s="108"/>
      <c r="BB142" s="108"/>
      <c r="BC142" s="108"/>
      <c r="BD142" s="109"/>
      <c r="BE142" s="145">
        <f>BE140+7</f>
        <v>44623</v>
      </c>
    </row>
    <row r="143" spans="1:57" s="3" customFormat="1" ht="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10"/>
      <c r="AV143" s="111"/>
      <c r="AW143" s="111"/>
      <c r="AX143" s="111"/>
      <c r="AY143" s="111"/>
      <c r="AZ143" s="111"/>
      <c r="BA143" s="111"/>
      <c r="BB143" s="111"/>
      <c r="BC143" s="111"/>
      <c r="BD143" s="112"/>
      <c r="BE143" s="146"/>
    </row>
    <row r="144" spans="1:57" s="3" customFormat="1" ht="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07" t="s">
        <v>87</v>
      </c>
      <c r="AV146" s="108"/>
      <c r="AW146" s="108"/>
      <c r="AX146" s="108"/>
      <c r="AY146" s="108"/>
      <c r="AZ146" s="108"/>
      <c r="BA146" s="108"/>
      <c r="BB146" s="108"/>
      <c r="BC146" s="108"/>
      <c r="BD146" s="109"/>
      <c r="BE146" s="145">
        <f t="shared" ref="BE146" si="119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10"/>
      <c r="AV147" s="111"/>
      <c r="AW147" s="111"/>
      <c r="AX147" s="111"/>
      <c r="AY147" s="111"/>
      <c r="AZ147" s="111"/>
      <c r="BA147" s="111"/>
      <c r="BB147" s="111"/>
      <c r="BC147" s="111"/>
      <c r="BD147" s="112"/>
      <c r="BE147" s="146"/>
    </row>
    <row r="148" spans="1:57" s="3" customFormat="1" ht="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13"/>
      <c r="AL150" s="14"/>
      <c r="AM150" s="14"/>
      <c r="AN150" s="14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5">
        <f t="shared" ref="BE150" si="123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13"/>
      <c r="AL151" s="14"/>
      <c r="AM151" s="14"/>
      <c r="AN151" s="14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5">
        <f t="shared" ref="BE152" si="125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07" t="s">
        <v>87</v>
      </c>
      <c r="AV158" s="108"/>
      <c r="AW158" s="108"/>
      <c r="AX158" s="108"/>
      <c r="AY158" s="108"/>
      <c r="AZ158" s="108"/>
      <c r="BA158" s="108"/>
      <c r="BB158" s="108"/>
      <c r="BC158" s="108"/>
      <c r="BD158" s="109"/>
      <c r="BE158" s="145">
        <f t="shared" ref="BE158" si="131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10"/>
      <c r="AV159" s="111"/>
      <c r="AW159" s="111"/>
      <c r="AX159" s="111"/>
      <c r="AY159" s="111"/>
      <c r="AZ159" s="111"/>
      <c r="BA159" s="111"/>
      <c r="BB159" s="111"/>
      <c r="BC159" s="111"/>
      <c r="BD159" s="112"/>
      <c r="BE159" s="146"/>
    </row>
    <row r="160" spans="1:57" s="3" customFormat="1" ht="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07" t="s">
        <v>87</v>
      </c>
      <c r="AV160" s="108"/>
      <c r="AW160" s="108"/>
      <c r="AX160" s="108"/>
      <c r="AY160" s="108"/>
      <c r="AZ160" s="108"/>
      <c r="BA160" s="108"/>
      <c r="BB160" s="108"/>
      <c r="BC160" s="108"/>
      <c r="BD160" s="109"/>
      <c r="BE160" s="145">
        <f t="shared" ref="BE160" si="133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10"/>
      <c r="AV161" s="111"/>
      <c r="AW161" s="111"/>
      <c r="AX161" s="111"/>
      <c r="AY161" s="111"/>
      <c r="AZ161" s="111"/>
      <c r="BA161" s="111"/>
      <c r="BB161" s="111"/>
      <c r="BC161" s="111"/>
      <c r="BD161" s="112"/>
      <c r="BE161" s="146"/>
    </row>
    <row r="162" spans="1:57" s="3" customFormat="1" ht="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35" t="s">
        <v>87</v>
      </c>
      <c r="AB162" s="136"/>
      <c r="AC162" s="136"/>
      <c r="AD162" s="136"/>
      <c r="AE162" s="136"/>
      <c r="AF162" s="136"/>
      <c r="AG162" s="136"/>
      <c r="AH162" s="136"/>
      <c r="AI162" s="147"/>
      <c r="AJ162" s="14"/>
      <c r="AK162" s="107" t="s">
        <v>87</v>
      </c>
      <c r="AL162" s="108"/>
      <c r="AM162" s="108"/>
      <c r="AN162" s="108"/>
      <c r="AO162" s="108"/>
      <c r="AP162" s="108"/>
      <c r="AQ162" s="108"/>
      <c r="AR162" s="108"/>
      <c r="AS162" s="108"/>
      <c r="AT162" s="109"/>
      <c r="AU162" s="107" t="s">
        <v>87</v>
      </c>
      <c r="AV162" s="108"/>
      <c r="AW162" s="108"/>
      <c r="AX162" s="108"/>
      <c r="AY162" s="108"/>
      <c r="AZ162" s="108"/>
      <c r="BA162" s="108"/>
      <c r="BB162" s="108"/>
      <c r="BC162" s="108"/>
      <c r="BD162" s="109"/>
      <c r="BE162" s="145">
        <f t="shared" ref="BE162" si="135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38"/>
      <c r="AB163" s="139"/>
      <c r="AC163" s="139"/>
      <c r="AD163" s="139"/>
      <c r="AE163" s="139"/>
      <c r="AF163" s="139"/>
      <c r="AG163" s="139"/>
      <c r="AH163" s="139"/>
      <c r="AI163" s="148"/>
      <c r="AJ163" s="14"/>
      <c r="AK163" s="110"/>
      <c r="AL163" s="111"/>
      <c r="AM163" s="111"/>
      <c r="AN163" s="111"/>
      <c r="AO163" s="111"/>
      <c r="AP163" s="111"/>
      <c r="AQ163" s="111"/>
      <c r="AR163" s="111"/>
      <c r="AS163" s="111"/>
      <c r="AT163" s="112"/>
      <c r="AU163" s="110"/>
      <c r="AV163" s="111"/>
      <c r="AW163" s="111"/>
      <c r="AX163" s="111"/>
      <c r="AY163" s="111"/>
      <c r="AZ163" s="111"/>
      <c r="BA163" s="111"/>
      <c r="BB163" s="111"/>
      <c r="BC163" s="111"/>
      <c r="BD163" s="112"/>
      <c r="BE163" s="146"/>
    </row>
    <row r="164" spans="1:57" s="3" customFormat="1" ht="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7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U192" s="113" t="s">
        <v>96</v>
      </c>
      <c r="AV192" s="114"/>
      <c r="AW192" s="114"/>
      <c r="AX192" s="114"/>
      <c r="AY192" s="114"/>
      <c r="AZ192" s="114"/>
      <c r="BA192" s="114"/>
      <c r="BB192" s="114"/>
      <c r="BC192" s="114"/>
      <c r="BD192" s="259"/>
      <c r="BE192" s="76">
        <f t="shared" ref="BE192" si="159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U193" s="116"/>
      <c r="AV193" s="117"/>
      <c r="AW193" s="117"/>
      <c r="AX193" s="117"/>
      <c r="AY193" s="117"/>
      <c r="AZ193" s="117"/>
      <c r="BA193" s="117"/>
      <c r="BB193" s="117"/>
      <c r="BC193" s="117"/>
      <c r="BD193" s="260"/>
      <c r="BE193" s="151"/>
    </row>
    <row r="194" spans="1:57" s="3" customFormat="1" ht="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13" t="s">
        <v>96</v>
      </c>
      <c r="AV194" s="114"/>
      <c r="AW194" s="114"/>
      <c r="AX194" s="114"/>
      <c r="AY194" s="114"/>
      <c r="AZ194" s="114"/>
      <c r="BA194" s="114"/>
      <c r="BB194" s="114"/>
      <c r="BC194" s="114"/>
      <c r="BD194" s="259"/>
      <c r="BE194" s="76">
        <f t="shared" ref="BE194" si="161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16"/>
      <c r="AV195" s="117"/>
      <c r="AW195" s="117"/>
      <c r="AX195" s="117"/>
      <c r="AY195" s="117"/>
      <c r="AZ195" s="117"/>
      <c r="BA195" s="117"/>
      <c r="BB195" s="117"/>
      <c r="BC195" s="117"/>
      <c r="BD195" s="260"/>
      <c r="BE195" s="151"/>
    </row>
    <row r="196" spans="1:57" s="3" customFormat="1" ht="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3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5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13" t="s">
        <v>96</v>
      </c>
      <c r="AJ200" s="114"/>
      <c r="AK200" s="114"/>
      <c r="AL200" s="114"/>
      <c r="AM200" s="114"/>
      <c r="AN200" s="114"/>
      <c r="AO200" s="114"/>
      <c r="AP200" s="114"/>
      <c r="AQ200" s="114"/>
      <c r="AR200" s="259"/>
      <c r="AS200" s="113" t="s">
        <v>96</v>
      </c>
      <c r="AT200" s="114"/>
      <c r="AU200" s="114"/>
      <c r="AV200" s="114"/>
      <c r="AW200" s="114"/>
      <c r="AX200" s="114"/>
      <c r="AY200" s="114"/>
      <c r="AZ200" s="114"/>
      <c r="BA200" s="114"/>
      <c r="BB200" s="259"/>
      <c r="BC200" s="14"/>
      <c r="BD200" s="14"/>
      <c r="BE200" s="76">
        <f t="shared" ref="BE200" si="167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16"/>
      <c r="AJ201" s="117"/>
      <c r="AK201" s="117"/>
      <c r="AL201" s="117"/>
      <c r="AM201" s="117"/>
      <c r="AN201" s="117"/>
      <c r="AO201" s="117"/>
      <c r="AP201" s="117"/>
      <c r="AQ201" s="117"/>
      <c r="AR201" s="260"/>
      <c r="AS201" s="116"/>
      <c r="AT201" s="117"/>
      <c r="AU201" s="117"/>
      <c r="AV201" s="117"/>
      <c r="AW201" s="117"/>
      <c r="AX201" s="117"/>
      <c r="AY201" s="117"/>
      <c r="AZ201" s="117"/>
      <c r="BA201" s="117"/>
      <c r="BB201" s="260"/>
      <c r="BC201" s="14"/>
      <c r="BD201" s="14"/>
      <c r="BE201" s="151"/>
    </row>
    <row r="202" spans="1:57" s="3" customFormat="1" ht="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9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07" t="s">
        <v>87</v>
      </c>
      <c r="AV204" s="108"/>
      <c r="AW204" s="108"/>
      <c r="AX204" s="108"/>
      <c r="AY204" s="108"/>
      <c r="AZ204" s="108"/>
      <c r="BA204" s="108"/>
      <c r="BB204" s="108"/>
      <c r="BC204" s="108"/>
      <c r="BD204" s="109"/>
      <c r="BE204" s="76">
        <f t="shared" ref="BE204" si="171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10"/>
      <c r="AV205" s="111"/>
      <c r="AW205" s="111"/>
      <c r="AX205" s="111"/>
      <c r="AY205" s="111"/>
      <c r="AZ205" s="111"/>
      <c r="BA205" s="111"/>
      <c r="BB205" s="111"/>
      <c r="BC205" s="111"/>
      <c r="BD205" s="112"/>
      <c r="BE205" s="151"/>
    </row>
    <row r="206" spans="1:57" s="3" customFormat="1" ht="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3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5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7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9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1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3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5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7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9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1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1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20">
    <mergeCell ref="AU52:BD53"/>
    <mergeCell ref="AU140:BD141"/>
    <mergeCell ref="AU142:BD143"/>
    <mergeCell ref="AU158:BD159"/>
    <mergeCell ref="AU160:BD161"/>
    <mergeCell ref="AU194:BD195"/>
    <mergeCell ref="AU204:BD205"/>
    <mergeCell ref="B230:AI231"/>
    <mergeCell ref="B222:B223"/>
    <mergeCell ref="B212:B213"/>
    <mergeCell ref="B202:B203"/>
    <mergeCell ref="W182:Z182"/>
    <mergeCell ref="AA182:AD182"/>
    <mergeCell ref="AE182:AH182"/>
    <mergeCell ref="AI182:AL182"/>
    <mergeCell ref="AM182:AP182"/>
    <mergeCell ref="B178:B179"/>
    <mergeCell ref="B172:B173"/>
    <mergeCell ref="B160:B161"/>
    <mergeCell ref="B134:B135"/>
    <mergeCell ref="B128:B129"/>
    <mergeCell ref="B116:B117"/>
    <mergeCell ref="B90:B91"/>
    <mergeCell ref="B192:B19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BE192:BE193"/>
    <mergeCell ref="B194:B195"/>
    <mergeCell ref="BE194:BE195"/>
    <mergeCell ref="B196:B197"/>
    <mergeCell ref="BE196:BE197"/>
    <mergeCell ref="B210:B211"/>
    <mergeCell ref="BE210:BE211"/>
    <mergeCell ref="B198:B199"/>
    <mergeCell ref="BE198:BE199"/>
    <mergeCell ref="B200:B201"/>
    <mergeCell ref="BE200:BE201"/>
    <mergeCell ref="AI200:AR201"/>
    <mergeCell ref="AS200:BB201"/>
    <mergeCell ref="AU192:BD193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E202:BE20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AA162:AI163"/>
    <mergeCell ref="AK162:AT163"/>
    <mergeCell ref="AU162:BD163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AU146:BD147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E148:BE14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C108:BD109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E104:BE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AU78:BD79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AU70:BD71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C60:BD61"/>
    <mergeCell ref="AU62:BD63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BG916"/>
  <sheetViews>
    <sheetView zoomScale="40" zoomScaleNormal="40" workbookViewId="0">
      <selection activeCell="AF214" sqref="AF214:BF215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3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 t="s">
        <v>9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244" t="s">
        <v>113</v>
      </c>
      <c r="AM6" s="245"/>
      <c r="AN6" s="245"/>
      <c r="AO6" s="245"/>
      <c r="AP6" s="245"/>
      <c r="AQ6" s="245"/>
      <c r="AR6" s="245"/>
      <c r="AS6" s="245"/>
      <c r="AT6" s="246"/>
      <c r="AU6" s="14"/>
      <c r="AV6" s="244" t="s">
        <v>113</v>
      </c>
      <c r="AW6" s="245"/>
      <c r="AX6" s="245"/>
      <c r="AY6" s="245"/>
      <c r="AZ6" s="245"/>
      <c r="BA6" s="245"/>
      <c r="BB6" s="245"/>
      <c r="BC6" s="245"/>
      <c r="BD6" s="246"/>
      <c r="BE6" s="14"/>
      <c r="BF6" s="14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247"/>
      <c r="AM7" s="248"/>
      <c r="AN7" s="248"/>
      <c r="AO7" s="248"/>
      <c r="AP7" s="248"/>
      <c r="AQ7" s="248"/>
      <c r="AR7" s="248"/>
      <c r="AS7" s="248"/>
      <c r="AT7" s="249"/>
      <c r="AU7" s="14"/>
      <c r="AV7" s="247"/>
      <c r="AW7" s="248"/>
      <c r="AX7" s="248"/>
      <c r="AY7" s="248"/>
      <c r="AZ7" s="248"/>
      <c r="BA7" s="248"/>
      <c r="BB7" s="248"/>
      <c r="BC7" s="248"/>
      <c r="BD7" s="249"/>
      <c r="BE7" s="14"/>
      <c r="BF7" s="14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244" t="s">
        <v>113</v>
      </c>
      <c r="AM8" s="245"/>
      <c r="AN8" s="245"/>
      <c r="AO8" s="245"/>
      <c r="AP8" s="245"/>
      <c r="AQ8" s="245"/>
      <c r="AR8" s="245"/>
      <c r="AS8" s="245"/>
      <c r="AT8" s="246"/>
      <c r="AU8" s="14"/>
      <c r="AV8" s="244" t="s">
        <v>113</v>
      </c>
      <c r="AW8" s="245"/>
      <c r="AX8" s="245"/>
      <c r="AY8" s="245"/>
      <c r="AZ8" s="245"/>
      <c r="BA8" s="245"/>
      <c r="BB8" s="245"/>
      <c r="BC8" s="245"/>
      <c r="BD8" s="246"/>
      <c r="BE8" s="14"/>
      <c r="BF8" s="14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247"/>
      <c r="AM9" s="248"/>
      <c r="AN9" s="248"/>
      <c r="AO9" s="248"/>
      <c r="AP9" s="248"/>
      <c r="AQ9" s="248"/>
      <c r="AR9" s="248"/>
      <c r="AS9" s="248"/>
      <c r="AT9" s="249"/>
      <c r="AU9" s="14"/>
      <c r="AV9" s="247"/>
      <c r="AW9" s="248"/>
      <c r="AX9" s="248"/>
      <c r="AY9" s="248"/>
      <c r="AZ9" s="248"/>
      <c r="BA9" s="248"/>
      <c r="BB9" s="248"/>
      <c r="BC9" s="248"/>
      <c r="BD9" s="249"/>
      <c r="BE9" s="14"/>
      <c r="BF9" s="14"/>
      <c r="BG9" s="77"/>
    </row>
    <row r="10" spans="1:59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268" t="s">
        <v>80</v>
      </c>
      <c r="X10" s="269"/>
      <c r="Y10" s="269"/>
      <c r="Z10" s="269"/>
      <c r="AA10" s="269"/>
      <c r="AB10" s="269"/>
      <c r="AC10" s="269"/>
      <c r="AD10" s="269"/>
      <c r="AE10" s="269"/>
      <c r="AF10" s="269"/>
      <c r="AG10" s="269"/>
      <c r="AH10" s="270"/>
      <c r="AI10" s="14"/>
      <c r="AJ10" s="14"/>
      <c r="AK10" s="13"/>
      <c r="AL10" s="244" t="s">
        <v>113</v>
      </c>
      <c r="AM10" s="245"/>
      <c r="AN10" s="245"/>
      <c r="AO10" s="245"/>
      <c r="AP10" s="245"/>
      <c r="AQ10" s="245"/>
      <c r="AR10" s="245"/>
      <c r="AS10" s="245"/>
      <c r="AT10" s="246"/>
      <c r="AU10" s="14"/>
      <c r="AV10" s="244" t="s">
        <v>113</v>
      </c>
      <c r="AW10" s="245"/>
      <c r="AX10" s="245"/>
      <c r="AY10" s="245"/>
      <c r="AZ10" s="245"/>
      <c r="BA10" s="245"/>
      <c r="BB10" s="245"/>
      <c r="BC10" s="245"/>
      <c r="BD10" s="246"/>
      <c r="BE10" s="14"/>
      <c r="BF10" s="14"/>
      <c r="BG10" s="76">
        <f t="shared" ref="BG10" si="1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271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3"/>
      <c r="AI11" s="14"/>
      <c r="AJ11" s="14"/>
      <c r="AK11" s="13"/>
      <c r="AL11" s="247"/>
      <c r="AM11" s="248"/>
      <c r="AN11" s="248"/>
      <c r="AO11" s="248"/>
      <c r="AP11" s="248"/>
      <c r="AQ11" s="248"/>
      <c r="AR11" s="248"/>
      <c r="AS11" s="248"/>
      <c r="AT11" s="249"/>
      <c r="AU11" s="14"/>
      <c r="AV11" s="247"/>
      <c r="AW11" s="248"/>
      <c r="AX11" s="248"/>
      <c r="AY11" s="248"/>
      <c r="AZ11" s="248"/>
      <c r="BA11" s="248"/>
      <c r="BB11" s="248"/>
      <c r="BC11" s="248"/>
      <c r="BD11" s="249"/>
      <c r="BE11" s="14"/>
      <c r="BF11" s="14"/>
      <c r="BG11" s="77"/>
    </row>
    <row r="12" spans="1:59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268" t="s">
        <v>80</v>
      </c>
      <c r="X12" s="269"/>
      <c r="Y12" s="269"/>
      <c r="Z12" s="269"/>
      <c r="AA12" s="269"/>
      <c r="AB12" s="269"/>
      <c r="AC12" s="269"/>
      <c r="AD12" s="269"/>
      <c r="AE12" s="269"/>
      <c r="AF12" s="269"/>
      <c r="AG12" s="269"/>
      <c r="AH12" s="270"/>
      <c r="AI12" s="14"/>
      <c r="AJ12" s="14"/>
      <c r="AK12" s="13"/>
      <c r="AL12" s="244" t="s">
        <v>113</v>
      </c>
      <c r="AM12" s="245"/>
      <c r="AN12" s="245"/>
      <c r="AO12" s="245"/>
      <c r="AP12" s="245"/>
      <c r="AQ12" s="245"/>
      <c r="AR12" s="245"/>
      <c r="AS12" s="245"/>
      <c r="AT12" s="246"/>
      <c r="AU12" s="14"/>
      <c r="AV12" s="244" t="s">
        <v>113</v>
      </c>
      <c r="AW12" s="245"/>
      <c r="AX12" s="245"/>
      <c r="AY12" s="245"/>
      <c r="AZ12" s="245"/>
      <c r="BA12" s="245"/>
      <c r="BB12" s="245"/>
      <c r="BC12" s="245"/>
      <c r="BD12" s="246"/>
      <c r="BE12" s="14"/>
      <c r="BF12" s="14"/>
      <c r="BG12" s="76">
        <f t="shared" ref="BG12" si="3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271"/>
      <c r="X13" s="272"/>
      <c r="Y13" s="272"/>
      <c r="Z13" s="272"/>
      <c r="AA13" s="272"/>
      <c r="AB13" s="272"/>
      <c r="AC13" s="272"/>
      <c r="AD13" s="272"/>
      <c r="AE13" s="272"/>
      <c r="AF13" s="272"/>
      <c r="AG13" s="272"/>
      <c r="AH13" s="273"/>
      <c r="AI13" s="14"/>
      <c r="AJ13" s="14"/>
      <c r="AK13" s="13"/>
      <c r="AL13" s="247"/>
      <c r="AM13" s="248"/>
      <c r="AN13" s="248"/>
      <c r="AO13" s="248"/>
      <c r="AP13" s="248"/>
      <c r="AQ13" s="248"/>
      <c r="AR13" s="248"/>
      <c r="AS13" s="248"/>
      <c r="AT13" s="249"/>
      <c r="AU13" s="14"/>
      <c r="AV13" s="247"/>
      <c r="AW13" s="248"/>
      <c r="AX13" s="248"/>
      <c r="AY13" s="248"/>
      <c r="AZ13" s="248"/>
      <c r="BA13" s="248"/>
      <c r="BB13" s="248"/>
      <c r="BC13" s="248"/>
      <c r="BD13" s="249"/>
      <c r="BE13" s="14"/>
      <c r="BF13" s="14"/>
      <c r="BG13" s="77"/>
    </row>
    <row r="14" spans="1:59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268" t="s">
        <v>80</v>
      </c>
      <c r="X14" s="269"/>
      <c r="Y14" s="269"/>
      <c r="Z14" s="269"/>
      <c r="AA14" s="269"/>
      <c r="AB14" s="269"/>
      <c r="AC14" s="269"/>
      <c r="AD14" s="269"/>
      <c r="AE14" s="269"/>
      <c r="AF14" s="269"/>
      <c r="AG14" s="269"/>
      <c r="AH14" s="270"/>
      <c r="AI14" s="14"/>
      <c r="AJ14" s="14"/>
      <c r="AK14" s="14"/>
      <c r="AL14" s="244" t="s">
        <v>113</v>
      </c>
      <c r="AM14" s="245"/>
      <c r="AN14" s="245"/>
      <c r="AO14" s="245"/>
      <c r="AP14" s="245"/>
      <c r="AQ14" s="245"/>
      <c r="AR14" s="245"/>
      <c r="AS14" s="245"/>
      <c r="AT14" s="246"/>
      <c r="AU14" s="14"/>
      <c r="AV14" s="244" t="s">
        <v>113</v>
      </c>
      <c r="AW14" s="245"/>
      <c r="AX14" s="245"/>
      <c r="AY14" s="245"/>
      <c r="AZ14" s="245"/>
      <c r="BA14" s="245"/>
      <c r="BB14" s="245"/>
      <c r="BC14" s="245"/>
      <c r="BD14" s="246"/>
      <c r="BE14" s="14"/>
      <c r="BF14" s="14"/>
      <c r="BG14" s="76">
        <f t="shared" ref="BG14" si="5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271"/>
      <c r="X15" s="272"/>
      <c r="Y15" s="272"/>
      <c r="Z15" s="272"/>
      <c r="AA15" s="272"/>
      <c r="AB15" s="272"/>
      <c r="AC15" s="272"/>
      <c r="AD15" s="272"/>
      <c r="AE15" s="272"/>
      <c r="AF15" s="272"/>
      <c r="AG15" s="272"/>
      <c r="AH15" s="273"/>
      <c r="AI15" s="14"/>
      <c r="AJ15" s="14"/>
      <c r="AK15" s="14"/>
      <c r="AL15" s="247"/>
      <c r="AM15" s="248"/>
      <c r="AN15" s="248"/>
      <c r="AO15" s="248"/>
      <c r="AP15" s="248"/>
      <c r="AQ15" s="248"/>
      <c r="AR15" s="248"/>
      <c r="AS15" s="248"/>
      <c r="AT15" s="249"/>
      <c r="AU15" s="14"/>
      <c r="AV15" s="247"/>
      <c r="AW15" s="248"/>
      <c r="AX15" s="248"/>
      <c r="AY15" s="248"/>
      <c r="AZ15" s="248"/>
      <c r="BA15" s="248"/>
      <c r="BB15" s="248"/>
      <c r="BC15" s="248"/>
      <c r="BD15" s="249"/>
      <c r="BE15" s="14"/>
      <c r="BF15" s="14"/>
      <c r="BG15" s="77"/>
    </row>
    <row r="16" spans="1:59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268" t="s">
        <v>80</v>
      </c>
      <c r="AA16" s="269"/>
      <c r="AB16" s="269"/>
      <c r="AC16" s="269"/>
      <c r="AD16" s="269"/>
      <c r="AE16" s="269"/>
      <c r="AF16" s="269"/>
      <c r="AG16" s="269"/>
      <c r="AH16" s="270"/>
      <c r="AI16" s="14"/>
      <c r="AJ16" s="14"/>
      <c r="AK16" s="14"/>
      <c r="AL16" s="244" t="s">
        <v>113</v>
      </c>
      <c r="AM16" s="245"/>
      <c r="AN16" s="245"/>
      <c r="AO16" s="245"/>
      <c r="AP16" s="245"/>
      <c r="AQ16" s="245"/>
      <c r="AR16" s="245"/>
      <c r="AS16" s="245"/>
      <c r="AT16" s="246"/>
      <c r="AU16" s="14"/>
      <c r="AV16" s="244" t="s">
        <v>113</v>
      </c>
      <c r="AW16" s="245"/>
      <c r="AX16" s="245"/>
      <c r="AY16" s="245"/>
      <c r="AZ16" s="245"/>
      <c r="BA16" s="245"/>
      <c r="BB16" s="245"/>
      <c r="BC16" s="245"/>
      <c r="BD16" s="246"/>
      <c r="BE16" s="14"/>
      <c r="BF16" s="14"/>
      <c r="BG16" s="76">
        <f t="shared" ref="BG16" si="7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271"/>
      <c r="AA17" s="272"/>
      <c r="AB17" s="272"/>
      <c r="AC17" s="272"/>
      <c r="AD17" s="272"/>
      <c r="AE17" s="272"/>
      <c r="AF17" s="272"/>
      <c r="AG17" s="272"/>
      <c r="AH17" s="273"/>
      <c r="AI17" s="14"/>
      <c r="AJ17" s="14"/>
      <c r="AK17" s="14"/>
      <c r="AL17" s="247"/>
      <c r="AM17" s="248"/>
      <c r="AN17" s="248"/>
      <c r="AO17" s="248"/>
      <c r="AP17" s="248"/>
      <c r="AQ17" s="248"/>
      <c r="AR17" s="248"/>
      <c r="AS17" s="248"/>
      <c r="AT17" s="249"/>
      <c r="AU17" s="14"/>
      <c r="AV17" s="247"/>
      <c r="AW17" s="248"/>
      <c r="AX17" s="248"/>
      <c r="AY17" s="248"/>
      <c r="AZ17" s="248"/>
      <c r="BA17" s="248"/>
      <c r="BB17" s="248"/>
      <c r="BC17" s="248"/>
      <c r="BD17" s="249"/>
      <c r="BE17" s="14"/>
      <c r="BF17" s="14"/>
      <c r="BG17" s="77"/>
    </row>
    <row r="18" spans="1:59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244" t="s">
        <v>113</v>
      </c>
      <c r="AM18" s="245"/>
      <c r="AN18" s="245"/>
      <c r="AO18" s="245"/>
      <c r="AP18" s="245"/>
      <c r="AQ18" s="245"/>
      <c r="AR18" s="17"/>
      <c r="AS18" s="244" t="s">
        <v>113</v>
      </c>
      <c r="AT18" s="245"/>
      <c r="AU18" s="245"/>
      <c r="AV18" s="245"/>
      <c r="AW18" s="245"/>
      <c r="AX18" s="245"/>
      <c r="AY18" s="14"/>
      <c r="AZ18" s="14"/>
      <c r="BA18" s="13"/>
      <c r="BB18" s="14"/>
      <c r="BC18" s="14"/>
      <c r="BD18" s="14"/>
      <c r="BE18" s="14"/>
      <c r="BF18" s="14"/>
      <c r="BG18" s="76">
        <f t="shared" ref="BG18" si="9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247"/>
      <c r="AM19" s="248"/>
      <c r="AN19" s="248"/>
      <c r="AO19" s="248"/>
      <c r="AP19" s="248"/>
      <c r="AQ19" s="248"/>
      <c r="AR19" s="17"/>
      <c r="AS19" s="247"/>
      <c r="AT19" s="248"/>
      <c r="AU19" s="248"/>
      <c r="AV19" s="248"/>
      <c r="AW19" s="248"/>
      <c r="AX19" s="248"/>
      <c r="AY19" s="14"/>
      <c r="AZ19" s="14"/>
      <c r="BA19" s="13"/>
      <c r="BB19" s="14"/>
      <c r="BC19" s="14"/>
      <c r="BD19" s="14"/>
      <c r="BE19" s="14"/>
      <c r="BF19" s="14"/>
      <c r="BG19" s="77"/>
    </row>
    <row r="20" spans="1:59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244" t="s">
        <v>113</v>
      </c>
      <c r="AM20" s="245"/>
      <c r="AN20" s="245"/>
      <c r="AO20" s="245"/>
      <c r="AP20" s="245"/>
      <c r="AQ20" s="245"/>
      <c r="AR20" s="14"/>
      <c r="AS20" s="244" t="s">
        <v>113</v>
      </c>
      <c r="AT20" s="245"/>
      <c r="AU20" s="245"/>
      <c r="AV20" s="245"/>
      <c r="AW20" s="245"/>
      <c r="AX20" s="245"/>
      <c r="AY20" s="14"/>
      <c r="AZ20" s="14"/>
      <c r="BA20" s="13"/>
      <c r="BB20" s="14"/>
      <c r="BC20" s="14"/>
      <c r="BD20" s="14"/>
      <c r="BE20" s="14"/>
      <c r="BF20" s="14"/>
      <c r="BG20" s="76">
        <f t="shared" ref="BG20" si="11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247"/>
      <c r="AM21" s="248"/>
      <c r="AN21" s="248"/>
      <c r="AO21" s="248"/>
      <c r="AP21" s="248"/>
      <c r="AQ21" s="248"/>
      <c r="AR21" s="14"/>
      <c r="AS21" s="247"/>
      <c r="AT21" s="248"/>
      <c r="AU21" s="248"/>
      <c r="AV21" s="248"/>
      <c r="AW21" s="248"/>
      <c r="AX21" s="248"/>
      <c r="AY21" s="14"/>
      <c r="AZ21" s="14"/>
      <c r="BA21" s="13"/>
      <c r="BB21" s="14"/>
      <c r="BC21" s="14"/>
      <c r="BD21" s="14"/>
      <c r="BE21" s="14"/>
      <c r="BF21" s="14"/>
      <c r="BG21" s="77"/>
    </row>
    <row r="22" spans="1:59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81">
        <f t="shared" ref="BG22" si="13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82"/>
    </row>
    <row r="24" spans="1:59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244" t="s">
        <v>113</v>
      </c>
      <c r="AM24" s="245"/>
      <c r="AN24" s="245"/>
      <c r="AO24" s="245"/>
      <c r="AP24" s="245"/>
      <c r="AQ24" s="246"/>
      <c r="AR24" s="17"/>
      <c r="AS24" s="244" t="s">
        <v>113</v>
      </c>
      <c r="AT24" s="245"/>
      <c r="AU24" s="245"/>
      <c r="AV24" s="245"/>
      <c r="AW24" s="245"/>
      <c r="AX24" s="246"/>
      <c r="AY24" s="14"/>
      <c r="AZ24" s="14"/>
      <c r="BA24" s="13"/>
      <c r="BB24" s="14"/>
      <c r="BC24" s="14"/>
      <c r="BD24" s="14"/>
      <c r="BE24" s="14"/>
      <c r="BF24" s="14"/>
      <c r="BG24" s="76">
        <f t="shared" ref="BG24" si="15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247"/>
      <c r="AM25" s="248"/>
      <c r="AN25" s="248"/>
      <c r="AO25" s="248"/>
      <c r="AP25" s="248"/>
      <c r="AQ25" s="249"/>
      <c r="AR25" s="17"/>
      <c r="AS25" s="247"/>
      <c r="AT25" s="248"/>
      <c r="AU25" s="248"/>
      <c r="AV25" s="248"/>
      <c r="AW25" s="248"/>
      <c r="AX25" s="249"/>
      <c r="AY25" s="14"/>
      <c r="AZ25" s="14"/>
      <c r="BA25" s="13"/>
      <c r="BB25" s="14"/>
      <c r="BC25" s="14"/>
      <c r="BD25" s="14"/>
      <c r="BE25" s="14"/>
      <c r="BF25" s="14"/>
      <c r="BG25" s="77"/>
    </row>
    <row r="26" spans="1:59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81">
        <f t="shared" ref="BG26" si="17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82"/>
    </row>
    <row r="28" spans="1:59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244" t="s">
        <v>113</v>
      </c>
      <c r="AO28" s="245"/>
      <c r="AP28" s="245"/>
      <c r="AQ28" s="245"/>
      <c r="AR28" s="245"/>
      <c r="AS28" s="245"/>
      <c r="AT28" s="245"/>
      <c r="AU28" s="245"/>
      <c r="AV28" s="246"/>
      <c r="AW28" s="14"/>
      <c r="AX28" s="244" t="s">
        <v>113</v>
      </c>
      <c r="AY28" s="245"/>
      <c r="AZ28" s="245"/>
      <c r="BA28" s="245"/>
      <c r="BB28" s="245"/>
      <c r="BC28" s="245"/>
      <c r="BD28" s="245"/>
      <c r="BE28" s="245"/>
      <c r="BF28" s="246"/>
      <c r="BG28" s="76">
        <f t="shared" ref="BG28" si="1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247"/>
      <c r="AO29" s="248"/>
      <c r="AP29" s="248"/>
      <c r="AQ29" s="248"/>
      <c r="AR29" s="248"/>
      <c r="AS29" s="248"/>
      <c r="AT29" s="248"/>
      <c r="AU29" s="248"/>
      <c r="AV29" s="249"/>
      <c r="AW29" s="14"/>
      <c r="AX29" s="247"/>
      <c r="AY29" s="248"/>
      <c r="AZ29" s="248"/>
      <c r="BA29" s="248"/>
      <c r="BB29" s="248"/>
      <c r="BC29" s="248"/>
      <c r="BD29" s="248"/>
      <c r="BE29" s="248"/>
      <c r="BF29" s="249"/>
      <c r="BG29" s="77"/>
    </row>
    <row r="30" spans="1:59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244" t="s">
        <v>113</v>
      </c>
      <c r="AO30" s="245"/>
      <c r="AP30" s="245"/>
      <c r="AQ30" s="245"/>
      <c r="AR30" s="245"/>
      <c r="AS30" s="245"/>
      <c r="AT30" s="245"/>
      <c r="AU30" s="245"/>
      <c r="AV30" s="246"/>
      <c r="AW30" s="14"/>
      <c r="AX30" s="244" t="s">
        <v>113</v>
      </c>
      <c r="AY30" s="245"/>
      <c r="AZ30" s="245"/>
      <c r="BA30" s="245"/>
      <c r="BB30" s="245"/>
      <c r="BC30" s="245"/>
      <c r="BD30" s="245"/>
      <c r="BE30" s="245"/>
      <c r="BF30" s="246"/>
      <c r="BG30" s="76">
        <f t="shared" ref="BG30" si="21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247"/>
      <c r="AO31" s="248"/>
      <c r="AP31" s="248"/>
      <c r="AQ31" s="248"/>
      <c r="AR31" s="248"/>
      <c r="AS31" s="248"/>
      <c r="AT31" s="248"/>
      <c r="AU31" s="248"/>
      <c r="AV31" s="249"/>
      <c r="AW31" s="14"/>
      <c r="AX31" s="247"/>
      <c r="AY31" s="248"/>
      <c r="AZ31" s="248"/>
      <c r="BA31" s="248"/>
      <c r="BB31" s="248"/>
      <c r="BC31" s="248"/>
      <c r="BD31" s="248"/>
      <c r="BE31" s="248"/>
      <c r="BF31" s="249"/>
      <c r="BG31" s="77"/>
    </row>
    <row r="32" spans="1:59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244" t="s">
        <v>113</v>
      </c>
      <c r="AO32" s="245"/>
      <c r="AP32" s="245"/>
      <c r="AQ32" s="245"/>
      <c r="AR32" s="245"/>
      <c r="AS32" s="245"/>
      <c r="AT32" s="245"/>
      <c r="AU32" s="245"/>
      <c r="AV32" s="246"/>
      <c r="AW32" s="14"/>
      <c r="AX32" s="244" t="s">
        <v>113</v>
      </c>
      <c r="AY32" s="245"/>
      <c r="AZ32" s="245"/>
      <c r="BA32" s="245"/>
      <c r="BB32" s="245"/>
      <c r="BC32" s="245"/>
      <c r="BD32" s="245"/>
      <c r="BE32" s="245"/>
      <c r="BF32" s="246"/>
      <c r="BG32" s="76">
        <f t="shared" ref="BG32" si="23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247"/>
      <c r="AO33" s="248"/>
      <c r="AP33" s="248"/>
      <c r="AQ33" s="248"/>
      <c r="AR33" s="248"/>
      <c r="AS33" s="248"/>
      <c r="AT33" s="248"/>
      <c r="AU33" s="248"/>
      <c r="AV33" s="249"/>
      <c r="AW33" s="14"/>
      <c r="AX33" s="247"/>
      <c r="AY33" s="248"/>
      <c r="AZ33" s="248"/>
      <c r="BA33" s="248"/>
      <c r="BB33" s="248"/>
      <c r="BC33" s="248"/>
      <c r="BD33" s="248"/>
      <c r="BE33" s="248"/>
      <c r="BF33" s="249"/>
      <c r="BG33" s="77"/>
    </row>
    <row r="34" spans="1:59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244" t="s">
        <v>113</v>
      </c>
      <c r="AO34" s="245"/>
      <c r="AP34" s="245"/>
      <c r="AQ34" s="245"/>
      <c r="AR34" s="245"/>
      <c r="AS34" s="245"/>
      <c r="AT34" s="245"/>
      <c r="AU34" s="245"/>
      <c r="AV34" s="246"/>
      <c r="AW34" s="14"/>
      <c r="AX34" s="244" t="s">
        <v>113</v>
      </c>
      <c r="AY34" s="245"/>
      <c r="AZ34" s="245"/>
      <c r="BA34" s="245"/>
      <c r="BB34" s="245"/>
      <c r="BC34" s="245"/>
      <c r="BD34" s="245"/>
      <c r="BE34" s="245"/>
      <c r="BF34" s="246"/>
      <c r="BG34" s="76">
        <f t="shared" ref="BG34" si="25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247"/>
      <c r="AO35" s="248"/>
      <c r="AP35" s="248"/>
      <c r="AQ35" s="248"/>
      <c r="AR35" s="248"/>
      <c r="AS35" s="248"/>
      <c r="AT35" s="248"/>
      <c r="AU35" s="248"/>
      <c r="AV35" s="249"/>
      <c r="AW35" s="14"/>
      <c r="AX35" s="247"/>
      <c r="AY35" s="248"/>
      <c r="AZ35" s="248"/>
      <c r="BA35" s="248"/>
      <c r="BB35" s="248"/>
      <c r="BC35" s="248"/>
      <c r="BD35" s="248"/>
      <c r="BE35" s="248"/>
      <c r="BF35" s="249"/>
      <c r="BG35" s="77"/>
    </row>
    <row r="36" spans="1:59" s="3" customFormat="1" ht="25.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244" t="s">
        <v>113</v>
      </c>
      <c r="AO36" s="245"/>
      <c r="AP36" s="245"/>
      <c r="AQ36" s="245"/>
      <c r="AR36" s="245"/>
      <c r="AS36" s="246"/>
      <c r="AT36" s="17"/>
      <c r="AU36" s="244" t="s">
        <v>113</v>
      </c>
      <c r="AV36" s="245"/>
      <c r="AW36" s="245"/>
      <c r="AX36" s="245"/>
      <c r="AY36" s="245"/>
      <c r="AZ36" s="246"/>
      <c r="BA36" s="15"/>
      <c r="BB36" s="15"/>
      <c r="BC36" s="15"/>
      <c r="BD36" s="15"/>
      <c r="BE36" s="15"/>
      <c r="BF36" s="14"/>
      <c r="BG36" s="76">
        <f t="shared" ref="BG36" si="27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247"/>
      <c r="AO37" s="248"/>
      <c r="AP37" s="248"/>
      <c r="AQ37" s="248"/>
      <c r="AR37" s="248"/>
      <c r="AS37" s="249"/>
      <c r="AT37" s="17"/>
      <c r="AU37" s="247"/>
      <c r="AV37" s="248"/>
      <c r="AW37" s="248"/>
      <c r="AX37" s="248"/>
      <c r="AY37" s="248"/>
      <c r="AZ37" s="249"/>
      <c r="BA37" s="15"/>
      <c r="BB37" s="15"/>
      <c r="BC37" s="15"/>
      <c r="BD37" s="15"/>
      <c r="BE37" s="15"/>
      <c r="BF37" s="14"/>
      <c r="BG37" s="77"/>
    </row>
    <row r="38" spans="1:59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76">
        <f t="shared" ref="BG38" si="29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77"/>
    </row>
    <row r="40" spans="1:59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76">
        <f t="shared" ref="BG40" si="31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77"/>
    </row>
    <row r="42" spans="1:59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76">
        <f t="shared" ref="BG42" si="33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77"/>
    </row>
    <row r="44" spans="1:59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76">
        <f t="shared" ref="BG44" si="35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77"/>
    </row>
    <row r="46" spans="1:59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76">
        <f t="shared" ref="BG46" si="37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77"/>
    </row>
    <row r="48" spans="1:59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76">
        <f t="shared" ref="BG48" si="3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77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30"/>
      <c r="BE50" s="130"/>
      <c r="BF50" s="103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/>
      <c r="BE51" s="4"/>
      <c r="BF51" s="4">
        <v>15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14"/>
      <c r="BF52" s="14"/>
      <c r="BG52" s="7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14"/>
      <c r="BF53" s="14"/>
      <c r="BG53" s="77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5"/>
      <c r="BF55" s="5"/>
      <c r="BG55" s="82"/>
    </row>
    <row r="56" spans="1:59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4" t="s">
        <v>114</v>
      </c>
      <c r="AG56" s="195"/>
      <c r="AH56" s="195"/>
      <c r="AI56" s="195"/>
      <c r="AJ56" s="195"/>
      <c r="AK56" s="195"/>
      <c r="AL56" s="195"/>
      <c r="AM56" s="195"/>
      <c r="AN56" s="195"/>
      <c r="AO56" s="195"/>
      <c r="AP56" s="195"/>
      <c r="AQ56" s="195"/>
      <c r="AR56" s="195"/>
      <c r="AS56" s="196"/>
      <c r="AT56" s="83" t="s">
        <v>114</v>
      </c>
      <c r="AU56" s="84"/>
      <c r="AV56" s="84"/>
      <c r="AW56" s="84"/>
      <c r="AX56" s="84"/>
      <c r="AY56" s="84"/>
      <c r="AZ56" s="84"/>
      <c r="BA56" s="84"/>
      <c r="BB56" s="84"/>
      <c r="BC56" s="84"/>
      <c r="BD56" s="84"/>
      <c r="BE56" s="84"/>
      <c r="BF56" s="85"/>
      <c r="BG56" s="76">
        <f t="shared" ref="BG56" si="41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7"/>
      <c r="AG57" s="198"/>
      <c r="AH57" s="198"/>
      <c r="AI57" s="198"/>
      <c r="AJ57" s="198"/>
      <c r="AK57" s="198"/>
      <c r="AL57" s="198"/>
      <c r="AM57" s="198"/>
      <c r="AN57" s="198"/>
      <c r="AO57" s="198"/>
      <c r="AP57" s="198"/>
      <c r="AQ57" s="198"/>
      <c r="AR57" s="198"/>
      <c r="AS57" s="199"/>
      <c r="AT57" s="86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8"/>
      <c r="BG57" s="77"/>
    </row>
    <row r="58" spans="1:59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83" t="s">
        <v>114</v>
      </c>
      <c r="AR58" s="84"/>
      <c r="AS58" s="84"/>
      <c r="AT58" s="84"/>
      <c r="AU58" s="84"/>
      <c r="AV58" s="84"/>
      <c r="AW58" s="84"/>
      <c r="AX58" s="84"/>
      <c r="AY58" s="84"/>
      <c r="AZ58" s="84"/>
      <c r="BA58" s="84"/>
      <c r="BB58" s="84"/>
      <c r="BC58" s="84"/>
      <c r="BD58" s="84"/>
      <c r="BE58" s="84"/>
      <c r="BF58" s="85"/>
      <c r="BG58" s="76">
        <f t="shared" ref="BG58" si="43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86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8"/>
      <c r="BG59" s="77"/>
    </row>
    <row r="60" spans="1:59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14"/>
      <c r="BF60" s="14"/>
      <c r="BG60" s="76">
        <f t="shared" ref="BG60" si="45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14"/>
      <c r="BF61" s="14"/>
      <c r="BG61" s="77"/>
    </row>
    <row r="62" spans="1:59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14"/>
      <c r="BF62" s="14"/>
      <c r="BG62" s="76">
        <f t="shared" ref="BG62" si="47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14"/>
      <c r="BF63" s="14"/>
      <c r="BG63" s="77"/>
    </row>
    <row r="64" spans="1:59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14"/>
      <c r="BF64" s="14"/>
      <c r="BG64" s="76">
        <f t="shared" ref="BG64" si="49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14"/>
      <c r="BF65" s="14"/>
      <c r="BG65" s="77"/>
    </row>
    <row r="66" spans="1:59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14"/>
      <c r="BF66" s="14"/>
      <c r="BG66" s="76">
        <f t="shared" ref="BG66" si="51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14"/>
      <c r="BF67" s="14"/>
      <c r="BG67" s="77"/>
    </row>
    <row r="68" spans="1:59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81">
        <f t="shared" ref="BG68" si="53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82"/>
    </row>
    <row r="70" spans="1:59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14"/>
      <c r="BF70" s="14"/>
      <c r="BG70" s="76">
        <f t="shared" ref="BG70" si="55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14"/>
      <c r="BF71" s="14"/>
      <c r="BG71" s="77"/>
    </row>
    <row r="72" spans="1:59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81">
        <f t="shared" ref="BG72" si="57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82"/>
    </row>
    <row r="74" spans="1:59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83" t="s">
        <v>114</v>
      </c>
      <c r="AU74" s="84"/>
      <c r="AV74" s="84"/>
      <c r="AW74" s="84"/>
      <c r="AX74" s="84"/>
      <c r="AY74" s="84"/>
      <c r="AZ74" s="84"/>
      <c r="BA74" s="84"/>
      <c r="BB74" s="84"/>
      <c r="BC74" s="84"/>
      <c r="BD74" s="84"/>
      <c r="BE74" s="84"/>
      <c r="BF74" s="85"/>
      <c r="BG74" s="76">
        <f t="shared" ref="BG74" si="5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86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8"/>
      <c r="BG75" s="77"/>
    </row>
    <row r="76" spans="1:59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274" t="s">
        <v>80</v>
      </c>
      <c r="S76" s="275"/>
      <c r="T76" s="275"/>
      <c r="U76" s="275"/>
      <c r="V76" s="275"/>
      <c r="W76" s="275"/>
      <c r="X76" s="275"/>
      <c r="Y76" s="275"/>
      <c r="Z76" s="276"/>
      <c r="AA76" s="16"/>
      <c r="AB76" s="274" t="s">
        <v>80</v>
      </c>
      <c r="AC76" s="275"/>
      <c r="AD76" s="275"/>
      <c r="AE76" s="275"/>
      <c r="AF76" s="275"/>
      <c r="AG76" s="275"/>
      <c r="AH76" s="275"/>
      <c r="AI76" s="275"/>
      <c r="AJ76" s="276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14"/>
      <c r="BF76" s="14"/>
      <c r="BG76" s="76">
        <f t="shared" ref="BG76" si="61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277"/>
      <c r="S77" s="278"/>
      <c r="T77" s="278"/>
      <c r="U77" s="278"/>
      <c r="V77" s="278"/>
      <c r="W77" s="278"/>
      <c r="X77" s="278"/>
      <c r="Y77" s="278"/>
      <c r="Z77" s="279"/>
      <c r="AA77" s="16"/>
      <c r="AB77" s="277"/>
      <c r="AC77" s="278"/>
      <c r="AD77" s="278"/>
      <c r="AE77" s="278"/>
      <c r="AF77" s="278"/>
      <c r="AG77" s="278"/>
      <c r="AH77" s="278"/>
      <c r="AI77" s="278"/>
      <c r="AJ77" s="279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14"/>
      <c r="BF77" s="14"/>
      <c r="BG77" s="77"/>
    </row>
    <row r="78" spans="1:59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274" t="s">
        <v>80</v>
      </c>
      <c r="S78" s="275"/>
      <c r="T78" s="275"/>
      <c r="U78" s="275"/>
      <c r="V78" s="275"/>
      <c r="W78" s="275"/>
      <c r="X78" s="275"/>
      <c r="Y78" s="275"/>
      <c r="Z78" s="276"/>
      <c r="AA78" s="16"/>
      <c r="AB78" s="274" t="s">
        <v>80</v>
      </c>
      <c r="AC78" s="275"/>
      <c r="AD78" s="275"/>
      <c r="AE78" s="275"/>
      <c r="AF78" s="275"/>
      <c r="AG78" s="275"/>
      <c r="AH78" s="275"/>
      <c r="AI78" s="275"/>
      <c r="AJ78" s="27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14"/>
      <c r="BF78" s="14"/>
      <c r="BG78" s="76">
        <f t="shared" ref="BG78" si="63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277"/>
      <c r="S79" s="278"/>
      <c r="T79" s="278"/>
      <c r="U79" s="278"/>
      <c r="V79" s="278"/>
      <c r="W79" s="278"/>
      <c r="X79" s="278"/>
      <c r="Y79" s="278"/>
      <c r="Z79" s="279"/>
      <c r="AA79" s="16"/>
      <c r="AB79" s="277"/>
      <c r="AC79" s="278"/>
      <c r="AD79" s="278"/>
      <c r="AE79" s="278"/>
      <c r="AF79" s="278"/>
      <c r="AG79" s="278"/>
      <c r="AH79" s="278"/>
      <c r="AI79" s="278"/>
      <c r="AJ79" s="279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14"/>
      <c r="BF79" s="14"/>
      <c r="BG79" s="77"/>
    </row>
    <row r="80" spans="1:59" s="3" customFormat="1" ht="25.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274" t="s">
        <v>80</v>
      </c>
      <c r="K80" s="275"/>
      <c r="L80" s="275"/>
      <c r="M80" s="275"/>
      <c r="N80" s="275"/>
      <c r="O80" s="275"/>
      <c r="P80" s="275"/>
      <c r="Q80" s="275"/>
      <c r="R80" s="276"/>
      <c r="S80" s="16"/>
      <c r="T80" s="274" t="s">
        <v>80</v>
      </c>
      <c r="U80" s="275"/>
      <c r="V80" s="275"/>
      <c r="W80" s="275"/>
      <c r="X80" s="275"/>
      <c r="Y80" s="275"/>
      <c r="Z80" s="275"/>
      <c r="AA80" s="275"/>
      <c r="AB80" s="27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14"/>
      <c r="BF80" s="14"/>
      <c r="BG80" s="76">
        <f t="shared" ref="BG80" si="65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277"/>
      <c r="K81" s="278"/>
      <c r="L81" s="278"/>
      <c r="M81" s="278"/>
      <c r="N81" s="278"/>
      <c r="O81" s="278"/>
      <c r="P81" s="278"/>
      <c r="Q81" s="278"/>
      <c r="R81" s="279"/>
      <c r="S81" s="16"/>
      <c r="T81" s="277"/>
      <c r="U81" s="278"/>
      <c r="V81" s="278"/>
      <c r="W81" s="278"/>
      <c r="X81" s="278"/>
      <c r="Y81" s="278"/>
      <c r="Z81" s="278"/>
      <c r="AA81" s="278"/>
      <c r="AB81" s="279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14"/>
      <c r="BF81" s="14"/>
      <c r="BG81" s="77"/>
    </row>
    <row r="82" spans="1:59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274" t="s">
        <v>80</v>
      </c>
      <c r="K82" s="275"/>
      <c r="L82" s="275"/>
      <c r="M82" s="275"/>
      <c r="N82" s="275"/>
      <c r="O82" s="275"/>
      <c r="P82" s="275"/>
      <c r="Q82" s="275"/>
      <c r="R82" s="276"/>
      <c r="S82" s="16"/>
      <c r="T82" s="274" t="s">
        <v>80</v>
      </c>
      <c r="U82" s="275"/>
      <c r="V82" s="275"/>
      <c r="W82" s="275"/>
      <c r="X82" s="275"/>
      <c r="Y82" s="275"/>
      <c r="Z82" s="275"/>
      <c r="AA82" s="275"/>
      <c r="AB82" s="276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14"/>
      <c r="BF82" s="14"/>
      <c r="BG82" s="76">
        <f t="shared" ref="BG82" si="67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277"/>
      <c r="K83" s="278"/>
      <c r="L83" s="278"/>
      <c r="M83" s="278"/>
      <c r="N83" s="278"/>
      <c r="O83" s="278"/>
      <c r="P83" s="278"/>
      <c r="Q83" s="278"/>
      <c r="R83" s="279"/>
      <c r="S83" s="16"/>
      <c r="T83" s="277"/>
      <c r="U83" s="278"/>
      <c r="V83" s="278"/>
      <c r="W83" s="278"/>
      <c r="X83" s="278"/>
      <c r="Y83" s="278"/>
      <c r="Z83" s="278"/>
      <c r="AA83" s="278"/>
      <c r="AB83" s="279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14"/>
      <c r="BF83" s="14"/>
      <c r="BG83" s="77"/>
    </row>
    <row r="84" spans="1:59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76">
        <f t="shared" ref="BG84" si="69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77"/>
    </row>
    <row r="86" spans="1:59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76">
        <f t="shared" ref="BG86" si="71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77"/>
    </row>
    <row r="88" spans="1:59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73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76">
        <f t="shared" ref="BG90" si="75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77"/>
    </row>
    <row r="92" spans="1:59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76">
        <f t="shared" ref="BG92" si="77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0"/>
      <c r="BE94" s="130"/>
      <c r="BF94" s="131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 t="s">
        <v>9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261" t="s">
        <v>115</v>
      </c>
      <c r="H96" s="262"/>
      <c r="I96" s="262"/>
      <c r="J96" s="262"/>
      <c r="K96" s="262"/>
      <c r="L96" s="263"/>
      <c r="M96" s="16"/>
      <c r="N96" s="261" t="s">
        <v>115</v>
      </c>
      <c r="O96" s="262"/>
      <c r="P96" s="262"/>
      <c r="Q96" s="262"/>
      <c r="R96" s="262"/>
      <c r="S96" s="263"/>
      <c r="T96" s="16"/>
      <c r="U96" s="261" t="s">
        <v>115</v>
      </c>
      <c r="V96" s="262"/>
      <c r="W96" s="262"/>
      <c r="X96" s="262"/>
      <c r="Y96" s="262"/>
      <c r="Z96" s="263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244" t="s">
        <v>116</v>
      </c>
      <c r="AO96" s="245"/>
      <c r="AP96" s="245"/>
      <c r="AQ96" s="245"/>
      <c r="AR96" s="245"/>
      <c r="AS96" s="245"/>
      <c r="AT96" s="245"/>
      <c r="AU96" s="245"/>
      <c r="AV96" s="246"/>
      <c r="AW96" s="16"/>
      <c r="AX96" s="244" t="s">
        <v>116</v>
      </c>
      <c r="AY96" s="245"/>
      <c r="AZ96" s="245"/>
      <c r="BA96" s="245"/>
      <c r="BB96" s="245"/>
      <c r="BC96" s="245"/>
      <c r="BD96" s="245"/>
      <c r="BE96" s="245"/>
      <c r="BF96" s="246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264"/>
      <c r="H97" s="265"/>
      <c r="I97" s="265"/>
      <c r="J97" s="265"/>
      <c r="K97" s="265"/>
      <c r="L97" s="266"/>
      <c r="M97" s="16"/>
      <c r="N97" s="264"/>
      <c r="O97" s="265"/>
      <c r="P97" s="265"/>
      <c r="Q97" s="265"/>
      <c r="R97" s="265"/>
      <c r="S97" s="266"/>
      <c r="T97" s="16"/>
      <c r="U97" s="264"/>
      <c r="V97" s="265"/>
      <c r="W97" s="265"/>
      <c r="X97" s="265"/>
      <c r="Y97" s="265"/>
      <c r="Z97" s="26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247"/>
      <c r="AO97" s="248"/>
      <c r="AP97" s="248"/>
      <c r="AQ97" s="248"/>
      <c r="AR97" s="248"/>
      <c r="AS97" s="248"/>
      <c r="AT97" s="248"/>
      <c r="AU97" s="248"/>
      <c r="AV97" s="249"/>
      <c r="AW97" s="16"/>
      <c r="AX97" s="247"/>
      <c r="AY97" s="248"/>
      <c r="AZ97" s="248"/>
      <c r="BA97" s="248"/>
      <c r="BB97" s="248"/>
      <c r="BC97" s="248"/>
      <c r="BD97" s="248"/>
      <c r="BE97" s="248"/>
      <c r="BF97" s="249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261" t="s">
        <v>115</v>
      </c>
      <c r="H100" s="262"/>
      <c r="I100" s="262"/>
      <c r="J100" s="262"/>
      <c r="K100" s="262"/>
      <c r="L100" s="263"/>
      <c r="M100" s="13"/>
      <c r="N100" s="261" t="s">
        <v>115</v>
      </c>
      <c r="O100" s="262"/>
      <c r="P100" s="262"/>
      <c r="Q100" s="262"/>
      <c r="R100" s="262"/>
      <c r="S100" s="263"/>
      <c r="T100" s="13"/>
      <c r="U100" s="261" t="s">
        <v>115</v>
      </c>
      <c r="V100" s="262"/>
      <c r="W100" s="262"/>
      <c r="X100" s="262"/>
      <c r="Y100" s="262"/>
      <c r="Z100" s="26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244" t="s">
        <v>116</v>
      </c>
      <c r="AO100" s="245"/>
      <c r="AP100" s="245"/>
      <c r="AQ100" s="245"/>
      <c r="AR100" s="245"/>
      <c r="AS100" s="245"/>
      <c r="AT100" s="245"/>
      <c r="AU100" s="245"/>
      <c r="AV100" s="246"/>
      <c r="AW100" s="16"/>
      <c r="AX100" s="244" t="s">
        <v>116</v>
      </c>
      <c r="AY100" s="245"/>
      <c r="AZ100" s="245"/>
      <c r="BA100" s="245"/>
      <c r="BB100" s="245"/>
      <c r="BC100" s="245"/>
      <c r="BD100" s="245"/>
      <c r="BE100" s="245"/>
      <c r="BF100" s="246"/>
      <c r="BG100" s="76">
        <f t="shared" ref="BG100" si="7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264"/>
      <c r="H101" s="265"/>
      <c r="I101" s="265"/>
      <c r="J101" s="265"/>
      <c r="K101" s="265"/>
      <c r="L101" s="266"/>
      <c r="M101" s="13"/>
      <c r="N101" s="264"/>
      <c r="O101" s="265"/>
      <c r="P101" s="265"/>
      <c r="Q101" s="265"/>
      <c r="R101" s="265"/>
      <c r="S101" s="266"/>
      <c r="T101" s="13"/>
      <c r="U101" s="264"/>
      <c r="V101" s="265"/>
      <c r="W101" s="265"/>
      <c r="X101" s="265"/>
      <c r="Y101" s="265"/>
      <c r="Z101" s="266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247"/>
      <c r="AO101" s="248"/>
      <c r="AP101" s="248"/>
      <c r="AQ101" s="248"/>
      <c r="AR101" s="248"/>
      <c r="AS101" s="248"/>
      <c r="AT101" s="248"/>
      <c r="AU101" s="248"/>
      <c r="AV101" s="249"/>
      <c r="AW101" s="16"/>
      <c r="AX101" s="247"/>
      <c r="AY101" s="248"/>
      <c r="AZ101" s="248"/>
      <c r="BA101" s="248"/>
      <c r="BB101" s="248"/>
      <c r="BC101" s="248"/>
      <c r="BD101" s="248"/>
      <c r="BE101" s="248"/>
      <c r="BF101" s="249"/>
      <c r="BG101" s="77"/>
    </row>
    <row r="102" spans="1:59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261" t="s">
        <v>115</v>
      </c>
      <c r="H102" s="262"/>
      <c r="I102" s="262"/>
      <c r="J102" s="262"/>
      <c r="K102" s="262"/>
      <c r="L102" s="263"/>
      <c r="M102" s="13"/>
      <c r="N102" s="261" t="s">
        <v>115</v>
      </c>
      <c r="O102" s="262"/>
      <c r="P102" s="262"/>
      <c r="Q102" s="262"/>
      <c r="R102" s="262"/>
      <c r="S102" s="263"/>
      <c r="T102" s="14"/>
      <c r="U102" s="261" t="s">
        <v>115</v>
      </c>
      <c r="V102" s="262"/>
      <c r="W102" s="262"/>
      <c r="X102" s="262"/>
      <c r="Y102" s="262"/>
      <c r="Z102" s="263"/>
      <c r="AA102" s="14"/>
      <c r="AB102" s="14"/>
      <c r="AC102" s="13"/>
      <c r="AD102" s="14"/>
      <c r="AE102" s="14"/>
      <c r="AF102" s="14"/>
      <c r="AG102" s="13"/>
      <c r="AH102" s="14"/>
      <c r="AI102" s="16"/>
      <c r="AJ102" s="16"/>
      <c r="AK102" s="16"/>
      <c r="AL102" s="16"/>
      <c r="AM102" s="16"/>
      <c r="AN102" s="244" t="s">
        <v>116</v>
      </c>
      <c r="AO102" s="245"/>
      <c r="AP102" s="245"/>
      <c r="AQ102" s="245"/>
      <c r="AR102" s="245"/>
      <c r="AS102" s="245"/>
      <c r="AT102" s="245"/>
      <c r="AU102" s="245"/>
      <c r="AV102" s="246"/>
      <c r="AW102" s="16"/>
      <c r="AX102" s="244" t="s">
        <v>116</v>
      </c>
      <c r="AY102" s="245"/>
      <c r="AZ102" s="245"/>
      <c r="BA102" s="245"/>
      <c r="BB102" s="245"/>
      <c r="BC102" s="245"/>
      <c r="BD102" s="245"/>
      <c r="BE102" s="245"/>
      <c r="BF102" s="246"/>
      <c r="BG102" s="76">
        <f t="shared" ref="BG102" si="81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264"/>
      <c r="H103" s="265"/>
      <c r="I103" s="265"/>
      <c r="J103" s="265"/>
      <c r="K103" s="265"/>
      <c r="L103" s="266"/>
      <c r="M103" s="13"/>
      <c r="N103" s="264"/>
      <c r="O103" s="265"/>
      <c r="P103" s="265"/>
      <c r="Q103" s="265"/>
      <c r="R103" s="265"/>
      <c r="S103" s="266"/>
      <c r="T103" s="14"/>
      <c r="U103" s="264"/>
      <c r="V103" s="265"/>
      <c r="W103" s="265"/>
      <c r="X103" s="265"/>
      <c r="Y103" s="265"/>
      <c r="Z103" s="266"/>
      <c r="AA103" s="14"/>
      <c r="AB103" s="14"/>
      <c r="AC103" s="13"/>
      <c r="AD103" s="14"/>
      <c r="AE103" s="14"/>
      <c r="AF103" s="14"/>
      <c r="AG103" s="13"/>
      <c r="AH103" s="14"/>
      <c r="AI103" s="16"/>
      <c r="AJ103" s="16"/>
      <c r="AK103" s="16"/>
      <c r="AL103" s="16"/>
      <c r="AM103" s="16"/>
      <c r="AN103" s="247"/>
      <c r="AO103" s="248"/>
      <c r="AP103" s="248"/>
      <c r="AQ103" s="248"/>
      <c r="AR103" s="248"/>
      <c r="AS103" s="248"/>
      <c r="AT103" s="248"/>
      <c r="AU103" s="248"/>
      <c r="AV103" s="249"/>
      <c r="AW103" s="16"/>
      <c r="AX103" s="247"/>
      <c r="AY103" s="248"/>
      <c r="AZ103" s="248"/>
      <c r="BA103" s="248"/>
      <c r="BB103" s="248"/>
      <c r="BC103" s="248"/>
      <c r="BD103" s="248"/>
      <c r="BE103" s="248"/>
      <c r="BF103" s="249"/>
      <c r="BG103" s="77"/>
    </row>
    <row r="104" spans="1:59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261" t="s">
        <v>115</v>
      </c>
      <c r="H104" s="262"/>
      <c r="I104" s="262"/>
      <c r="J104" s="262"/>
      <c r="K104" s="262"/>
      <c r="L104" s="263"/>
      <c r="M104" s="16"/>
      <c r="N104" s="261" t="s">
        <v>115</v>
      </c>
      <c r="O104" s="262"/>
      <c r="P104" s="262"/>
      <c r="Q104" s="262"/>
      <c r="R104" s="262"/>
      <c r="S104" s="263"/>
      <c r="T104" s="16"/>
      <c r="U104" s="261" t="s">
        <v>115</v>
      </c>
      <c r="V104" s="262"/>
      <c r="W104" s="262"/>
      <c r="X104" s="262"/>
      <c r="Y104" s="262"/>
      <c r="Z104" s="263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244" t="s">
        <v>116</v>
      </c>
      <c r="AO104" s="245"/>
      <c r="AP104" s="245"/>
      <c r="AQ104" s="245"/>
      <c r="AR104" s="245"/>
      <c r="AS104" s="245"/>
      <c r="AT104" s="245"/>
      <c r="AU104" s="245"/>
      <c r="AV104" s="246"/>
      <c r="AW104" s="16"/>
      <c r="AX104" s="244" t="s">
        <v>116</v>
      </c>
      <c r="AY104" s="245"/>
      <c r="AZ104" s="245"/>
      <c r="BA104" s="245"/>
      <c r="BB104" s="245"/>
      <c r="BC104" s="245"/>
      <c r="BD104" s="245"/>
      <c r="BE104" s="245"/>
      <c r="BF104" s="246"/>
      <c r="BG104" s="76">
        <f t="shared" ref="BG104" si="83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264"/>
      <c r="H105" s="265"/>
      <c r="I105" s="265"/>
      <c r="J105" s="265"/>
      <c r="K105" s="265"/>
      <c r="L105" s="266"/>
      <c r="M105" s="16"/>
      <c r="N105" s="264"/>
      <c r="O105" s="265"/>
      <c r="P105" s="265"/>
      <c r="Q105" s="265"/>
      <c r="R105" s="265"/>
      <c r="S105" s="266"/>
      <c r="T105" s="16"/>
      <c r="U105" s="264"/>
      <c r="V105" s="265"/>
      <c r="W105" s="265"/>
      <c r="X105" s="265"/>
      <c r="Y105" s="265"/>
      <c r="Z105" s="26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247"/>
      <c r="AO105" s="248"/>
      <c r="AP105" s="248"/>
      <c r="AQ105" s="248"/>
      <c r="AR105" s="248"/>
      <c r="AS105" s="248"/>
      <c r="AT105" s="248"/>
      <c r="AU105" s="248"/>
      <c r="AV105" s="249"/>
      <c r="AW105" s="16"/>
      <c r="AX105" s="247"/>
      <c r="AY105" s="248"/>
      <c r="AZ105" s="248"/>
      <c r="BA105" s="248"/>
      <c r="BB105" s="248"/>
      <c r="BC105" s="248"/>
      <c r="BD105" s="248"/>
      <c r="BE105" s="248"/>
      <c r="BF105" s="249"/>
      <c r="BG105" s="77"/>
    </row>
    <row r="106" spans="1:59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261" t="s">
        <v>115</v>
      </c>
      <c r="H106" s="262"/>
      <c r="I106" s="262"/>
      <c r="J106" s="262"/>
      <c r="K106" s="262"/>
      <c r="L106" s="263"/>
      <c r="M106" s="16"/>
      <c r="N106" s="261" t="s">
        <v>115</v>
      </c>
      <c r="O106" s="262"/>
      <c r="P106" s="262"/>
      <c r="Q106" s="262"/>
      <c r="R106" s="262"/>
      <c r="S106" s="263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"/>
      <c r="AJ106" s="16"/>
      <c r="AK106" s="16"/>
      <c r="AL106" s="16"/>
      <c r="AM106" s="16"/>
      <c r="AN106" s="244" t="s">
        <v>116</v>
      </c>
      <c r="AO106" s="245"/>
      <c r="AP106" s="245"/>
      <c r="AQ106" s="245"/>
      <c r="AR106" s="245"/>
      <c r="AS106" s="245"/>
      <c r="AT106" s="245"/>
      <c r="AU106" s="245"/>
      <c r="AV106" s="246"/>
      <c r="AW106" s="16"/>
      <c r="AX106" s="244" t="s">
        <v>116</v>
      </c>
      <c r="AY106" s="245"/>
      <c r="AZ106" s="245"/>
      <c r="BA106" s="245"/>
      <c r="BB106" s="245"/>
      <c r="BC106" s="245"/>
      <c r="BD106" s="245"/>
      <c r="BE106" s="245"/>
      <c r="BF106" s="246"/>
      <c r="BG106" s="76">
        <f t="shared" ref="BG106" si="85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264"/>
      <c r="H107" s="265"/>
      <c r="I107" s="265"/>
      <c r="J107" s="265"/>
      <c r="K107" s="265"/>
      <c r="L107" s="266"/>
      <c r="M107" s="16"/>
      <c r="N107" s="264"/>
      <c r="O107" s="265"/>
      <c r="P107" s="265"/>
      <c r="Q107" s="265"/>
      <c r="R107" s="265"/>
      <c r="S107" s="26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"/>
      <c r="AJ107" s="16"/>
      <c r="AK107" s="16"/>
      <c r="AL107" s="16"/>
      <c r="AM107" s="16"/>
      <c r="AN107" s="247"/>
      <c r="AO107" s="248"/>
      <c r="AP107" s="248"/>
      <c r="AQ107" s="248"/>
      <c r="AR107" s="248"/>
      <c r="AS107" s="248"/>
      <c r="AT107" s="248"/>
      <c r="AU107" s="248"/>
      <c r="AV107" s="249"/>
      <c r="AW107" s="16"/>
      <c r="AX107" s="247"/>
      <c r="AY107" s="248"/>
      <c r="AZ107" s="248"/>
      <c r="BA107" s="248"/>
      <c r="BB107" s="248"/>
      <c r="BC107" s="248"/>
      <c r="BD107" s="248"/>
      <c r="BE107" s="248"/>
      <c r="BF107" s="249"/>
      <c r="BG107" s="77"/>
    </row>
    <row r="108" spans="1:59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7"/>
      <c r="AJ108" s="17"/>
      <c r="AK108" s="17"/>
      <c r="AL108" s="17"/>
      <c r="AM108" s="17"/>
      <c r="AN108" s="244" t="s">
        <v>116</v>
      </c>
      <c r="AO108" s="245"/>
      <c r="AP108" s="245"/>
      <c r="AQ108" s="245"/>
      <c r="AR108" s="245"/>
      <c r="AS108" s="245"/>
      <c r="AT108" s="245"/>
      <c r="AU108" s="245"/>
      <c r="AV108" s="246"/>
      <c r="AW108" s="16"/>
      <c r="AX108" s="244" t="s">
        <v>116</v>
      </c>
      <c r="AY108" s="245"/>
      <c r="AZ108" s="245"/>
      <c r="BA108" s="245"/>
      <c r="BB108" s="245"/>
      <c r="BC108" s="245"/>
      <c r="BD108" s="245"/>
      <c r="BE108" s="245"/>
      <c r="BF108" s="246"/>
      <c r="BG108" s="76">
        <f t="shared" ref="BG108" si="87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7"/>
      <c r="AJ109" s="17"/>
      <c r="AK109" s="17"/>
      <c r="AL109" s="17"/>
      <c r="AM109" s="17"/>
      <c r="AN109" s="247"/>
      <c r="AO109" s="248"/>
      <c r="AP109" s="248"/>
      <c r="AQ109" s="248"/>
      <c r="AR109" s="248"/>
      <c r="AS109" s="248"/>
      <c r="AT109" s="248"/>
      <c r="AU109" s="248"/>
      <c r="AV109" s="249"/>
      <c r="AW109" s="16"/>
      <c r="AX109" s="247"/>
      <c r="AY109" s="248"/>
      <c r="AZ109" s="248"/>
      <c r="BA109" s="248"/>
      <c r="BB109" s="248"/>
      <c r="BC109" s="248"/>
      <c r="BD109" s="248"/>
      <c r="BE109" s="248"/>
      <c r="BF109" s="249"/>
      <c r="BG109" s="77"/>
    </row>
    <row r="110" spans="1:59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261" t="s">
        <v>115</v>
      </c>
      <c r="H110" s="262"/>
      <c r="I110" s="262"/>
      <c r="J110" s="262"/>
      <c r="K110" s="262"/>
      <c r="L110" s="263"/>
      <c r="M110" s="13"/>
      <c r="N110" s="261" t="s">
        <v>115</v>
      </c>
      <c r="O110" s="262"/>
      <c r="P110" s="262"/>
      <c r="Q110" s="262"/>
      <c r="R110" s="262"/>
      <c r="S110" s="263"/>
      <c r="T110" s="14"/>
      <c r="U110" s="261" t="s">
        <v>115</v>
      </c>
      <c r="V110" s="262"/>
      <c r="W110" s="262"/>
      <c r="X110" s="262"/>
      <c r="Y110" s="262"/>
      <c r="Z110" s="263"/>
      <c r="AA110" s="14"/>
      <c r="AB110" s="14"/>
      <c r="AC110" s="13"/>
      <c r="AD110" s="14"/>
      <c r="AE110" s="14"/>
      <c r="AF110" s="14"/>
      <c r="AG110" s="13"/>
      <c r="AH110" s="14"/>
      <c r="AI110" s="17"/>
      <c r="AJ110" s="17"/>
      <c r="AK110" s="17"/>
      <c r="AL110" s="17"/>
      <c r="AM110" s="17"/>
      <c r="AN110" s="244" t="s">
        <v>116</v>
      </c>
      <c r="AO110" s="245"/>
      <c r="AP110" s="245"/>
      <c r="AQ110" s="245"/>
      <c r="AR110" s="245"/>
      <c r="AS110" s="246"/>
      <c r="AT110" s="17"/>
      <c r="AU110" s="244" t="s">
        <v>116</v>
      </c>
      <c r="AV110" s="245"/>
      <c r="AW110" s="245"/>
      <c r="AX110" s="245"/>
      <c r="AY110" s="245"/>
      <c r="AZ110" s="246"/>
      <c r="BA110" s="14"/>
      <c r="BB110" s="14"/>
      <c r="BC110" s="14"/>
      <c r="BD110" s="14"/>
      <c r="BE110" s="14"/>
      <c r="BF110" s="14"/>
      <c r="BG110" s="76">
        <f t="shared" ref="BG110" si="89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264"/>
      <c r="H111" s="265"/>
      <c r="I111" s="265"/>
      <c r="J111" s="265"/>
      <c r="K111" s="265"/>
      <c r="L111" s="266"/>
      <c r="M111" s="13"/>
      <c r="N111" s="264"/>
      <c r="O111" s="265"/>
      <c r="P111" s="265"/>
      <c r="Q111" s="265"/>
      <c r="R111" s="265"/>
      <c r="S111" s="266"/>
      <c r="T111" s="14"/>
      <c r="U111" s="264"/>
      <c r="V111" s="265"/>
      <c r="W111" s="265"/>
      <c r="X111" s="265"/>
      <c r="Y111" s="265"/>
      <c r="Z111" s="266"/>
      <c r="AA111" s="14"/>
      <c r="AB111" s="14"/>
      <c r="AC111" s="13"/>
      <c r="AD111" s="14"/>
      <c r="AE111" s="14"/>
      <c r="AF111" s="14"/>
      <c r="AG111" s="13"/>
      <c r="AH111" s="14"/>
      <c r="AI111" s="17"/>
      <c r="AJ111" s="17"/>
      <c r="AK111" s="17"/>
      <c r="AL111" s="17"/>
      <c r="AM111" s="17"/>
      <c r="AN111" s="247"/>
      <c r="AO111" s="248"/>
      <c r="AP111" s="248"/>
      <c r="AQ111" s="248"/>
      <c r="AR111" s="248"/>
      <c r="AS111" s="249"/>
      <c r="AT111" s="17"/>
      <c r="AU111" s="247"/>
      <c r="AV111" s="248"/>
      <c r="AW111" s="248"/>
      <c r="AX111" s="248"/>
      <c r="AY111" s="248"/>
      <c r="AZ111" s="249"/>
      <c r="BA111" s="14"/>
      <c r="BB111" s="14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244" t="s">
        <v>116</v>
      </c>
      <c r="AO112" s="245"/>
      <c r="AP112" s="245"/>
      <c r="AQ112" s="245"/>
      <c r="AR112" s="245"/>
      <c r="AS112" s="246"/>
      <c r="AT112" s="17"/>
      <c r="AU112" s="244" t="s">
        <v>116</v>
      </c>
      <c r="AV112" s="245"/>
      <c r="AW112" s="245"/>
      <c r="AX112" s="245"/>
      <c r="AY112" s="245"/>
      <c r="AZ112" s="246"/>
      <c r="BA112" s="14"/>
      <c r="BB112" s="14"/>
      <c r="BC112" s="14"/>
      <c r="BD112" s="14"/>
      <c r="BE112" s="14"/>
      <c r="BF112" s="14"/>
      <c r="BG112" s="76">
        <f t="shared" ref="BG112" si="91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247"/>
      <c r="AO113" s="248"/>
      <c r="AP113" s="248"/>
      <c r="AQ113" s="248"/>
      <c r="AR113" s="248"/>
      <c r="AS113" s="249"/>
      <c r="AT113" s="17"/>
      <c r="AU113" s="247"/>
      <c r="AV113" s="248"/>
      <c r="AW113" s="248"/>
      <c r="AX113" s="248"/>
      <c r="AY113" s="248"/>
      <c r="AZ113" s="249"/>
      <c r="BA113" s="14"/>
      <c r="BB113" s="14"/>
      <c r="BC113" s="14"/>
      <c r="BD113" s="14"/>
      <c r="BE113" s="14"/>
      <c r="BF113" s="14"/>
      <c r="BG113" s="77"/>
    </row>
    <row r="114" spans="1:59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244" t="s">
        <v>116</v>
      </c>
      <c r="AO114" s="245"/>
      <c r="AP114" s="245"/>
      <c r="AQ114" s="245"/>
      <c r="AR114" s="245"/>
      <c r="AS114" s="246"/>
      <c r="AT114" s="17"/>
      <c r="AU114" s="244" t="s">
        <v>116</v>
      </c>
      <c r="AV114" s="245"/>
      <c r="AW114" s="245"/>
      <c r="AX114" s="245"/>
      <c r="AY114" s="245"/>
      <c r="AZ114" s="246"/>
      <c r="BA114" s="14"/>
      <c r="BB114" s="14"/>
      <c r="BC114" s="14"/>
      <c r="BD114" s="14"/>
      <c r="BE114" s="14"/>
      <c r="BF114" s="14"/>
      <c r="BG114" s="76">
        <f t="shared" ref="BG114" si="93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247"/>
      <c r="AO115" s="248"/>
      <c r="AP115" s="248"/>
      <c r="AQ115" s="248"/>
      <c r="AR115" s="248"/>
      <c r="AS115" s="249"/>
      <c r="AT115" s="17"/>
      <c r="AU115" s="247"/>
      <c r="AV115" s="248"/>
      <c r="AW115" s="248"/>
      <c r="AX115" s="248"/>
      <c r="AY115" s="248"/>
      <c r="AZ115" s="249"/>
      <c r="BA115" s="14"/>
      <c r="BB115" s="14"/>
      <c r="BC115" s="14"/>
      <c r="BD115" s="14"/>
      <c r="BE115" s="14"/>
      <c r="BF115" s="14"/>
      <c r="BG115" s="77"/>
    </row>
    <row r="116" spans="1:59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76">
        <f t="shared" ref="BG116" si="95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77"/>
    </row>
    <row r="118" spans="1:59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76">
        <f t="shared" ref="BG118" si="97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77"/>
    </row>
    <row r="120" spans="1:59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274" t="s">
        <v>115</v>
      </c>
      <c r="K120" s="275"/>
      <c r="L120" s="275"/>
      <c r="M120" s="275"/>
      <c r="N120" s="275"/>
      <c r="O120" s="275"/>
      <c r="P120" s="275"/>
      <c r="Q120" s="275"/>
      <c r="R120" s="276"/>
      <c r="S120" s="16"/>
      <c r="T120" s="274" t="s">
        <v>115</v>
      </c>
      <c r="U120" s="275"/>
      <c r="V120" s="275"/>
      <c r="W120" s="275"/>
      <c r="X120" s="275"/>
      <c r="Y120" s="275"/>
      <c r="Z120" s="275"/>
      <c r="AA120" s="275"/>
      <c r="AB120" s="276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76">
        <f t="shared" ref="BG120" si="9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277"/>
      <c r="K121" s="278"/>
      <c r="L121" s="278"/>
      <c r="M121" s="278"/>
      <c r="N121" s="278"/>
      <c r="O121" s="278"/>
      <c r="P121" s="278"/>
      <c r="Q121" s="278"/>
      <c r="R121" s="279"/>
      <c r="S121" s="16"/>
      <c r="T121" s="277"/>
      <c r="U121" s="278"/>
      <c r="V121" s="278"/>
      <c r="W121" s="278"/>
      <c r="X121" s="278"/>
      <c r="Y121" s="278"/>
      <c r="Z121" s="278"/>
      <c r="AA121" s="278"/>
      <c r="AB121" s="279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77"/>
    </row>
    <row r="122" spans="1:59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274" t="s">
        <v>115</v>
      </c>
      <c r="K122" s="275"/>
      <c r="L122" s="275"/>
      <c r="M122" s="275"/>
      <c r="N122" s="275"/>
      <c r="O122" s="275"/>
      <c r="P122" s="275"/>
      <c r="Q122" s="275"/>
      <c r="R122" s="276"/>
      <c r="S122" s="16"/>
      <c r="T122" s="274" t="s">
        <v>115</v>
      </c>
      <c r="U122" s="275"/>
      <c r="V122" s="275"/>
      <c r="W122" s="275"/>
      <c r="X122" s="275"/>
      <c r="Y122" s="275"/>
      <c r="Z122" s="275"/>
      <c r="AA122" s="275"/>
      <c r="AB122" s="276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76">
        <f t="shared" ref="BG122" si="101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277"/>
      <c r="K123" s="278"/>
      <c r="L123" s="278"/>
      <c r="M123" s="278"/>
      <c r="N123" s="278"/>
      <c r="O123" s="278"/>
      <c r="P123" s="278"/>
      <c r="Q123" s="278"/>
      <c r="R123" s="279"/>
      <c r="S123" s="16"/>
      <c r="T123" s="277"/>
      <c r="U123" s="278"/>
      <c r="V123" s="278"/>
      <c r="W123" s="278"/>
      <c r="X123" s="278"/>
      <c r="Y123" s="278"/>
      <c r="Z123" s="278"/>
      <c r="AA123" s="278"/>
      <c r="AB123" s="279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77"/>
    </row>
    <row r="124" spans="1:59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274" t="s">
        <v>115</v>
      </c>
      <c r="K124" s="275"/>
      <c r="L124" s="275"/>
      <c r="M124" s="275"/>
      <c r="N124" s="275"/>
      <c r="O124" s="275"/>
      <c r="P124" s="275"/>
      <c r="Q124" s="275"/>
      <c r="R124" s="276"/>
      <c r="S124" s="16"/>
      <c r="T124" s="274" t="s">
        <v>115</v>
      </c>
      <c r="U124" s="275"/>
      <c r="V124" s="275"/>
      <c r="W124" s="275"/>
      <c r="X124" s="275"/>
      <c r="Y124" s="275"/>
      <c r="Z124" s="275"/>
      <c r="AA124" s="275"/>
      <c r="AB124" s="276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14"/>
      <c r="BF124" s="14"/>
      <c r="BG124" s="76">
        <f t="shared" ref="BG124" si="103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277"/>
      <c r="K125" s="278"/>
      <c r="L125" s="278"/>
      <c r="M125" s="278"/>
      <c r="N125" s="278"/>
      <c r="O125" s="278"/>
      <c r="P125" s="278"/>
      <c r="Q125" s="278"/>
      <c r="R125" s="279"/>
      <c r="S125" s="16"/>
      <c r="T125" s="277"/>
      <c r="U125" s="278"/>
      <c r="V125" s="278"/>
      <c r="W125" s="278"/>
      <c r="X125" s="278"/>
      <c r="Y125" s="278"/>
      <c r="Z125" s="278"/>
      <c r="AA125" s="278"/>
      <c r="AB125" s="279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14"/>
      <c r="BF125" s="14"/>
      <c r="BG125" s="77"/>
    </row>
    <row r="126" spans="1:59" s="3" customFormat="1" ht="25.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274" t="s">
        <v>115</v>
      </c>
      <c r="K126" s="275"/>
      <c r="L126" s="275"/>
      <c r="M126" s="275"/>
      <c r="N126" s="275"/>
      <c r="O126" s="275"/>
      <c r="P126" s="275"/>
      <c r="Q126" s="275"/>
      <c r="R126" s="276"/>
      <c r="S126" s="16"/>
      <c r="T126" s="274" t="s">
        <v>115</v>
      </c>
      <c r="U126" s="275"/>
      <c r="V126" s="275"/>
      <c r="W126" s="275"/>
      <c r="X126" s="275"/>
      <c r="Y126" s="275"/>
      <c r="Z126" s="275"/>
      <c r="AA126" s="275"/>
      <c r="AB126" s="276"/>
      <c r="AC126" s="13"/>
      <c r="AD126" s="14"/>
      <c r="AE126" s="14"/>
      <c r="AF126" s="14"/>
      <c r="AG126" s="13"/>
      <c r="AH126" s="14"/>
      <c r="AI126" s="14"/>
      <c r="AJ126" s="14"/>
      <c r="AK126" s="14"/>
      <c r="AL126" s="244" t="s">
        <v>116</v>
      </c>
      <c r="AM126" s="245"/>
      <c r="AN126" s="245"/>
      <c r="AO126" s="245"/>
      <c r="AP126" s="245"/>
      <c r="AQ126" s="246"/>
      <c r="AR126" s="17"/>
      <c r="AS126" s="244" t="s">
        <v>116</v>
      </c>
      <c r="AT126" s="245"/>
      <c r="AU126" s="245"/>
      <c r="AV126" s="245"/>
      <c r="AW126" s="245"/>
      <c r="AX126" s="246"/>
      <c r="AY126" s="14"/>
      <c r="AZ126" s="14"/>
      <c r="BA126" s="15"/>
      <c r="BB126" s="15"/>
      <c r="BC126" s="15"/>
      <c r="BD126" s="15"/>
      <c r="BE126" s="15"/>
      <c r="BF126" s="15"/>
      <c r="BG126" s="76">
        <f t="shared" ref="BG126" si="105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277"/>
      <c r="K127" s="278"/>
      <c r="L127" s="278"/>
      <c r="M127" s="278"/>
      <c r="N127" s="278"/>
      <c r="O127" s="278"/>
      <c r="P127" s="278"/>
      <c r="Q127" s="278"/>
      <c r="R127" s="279"/>
      <c r="S127" s="16"/>
      <c r="T127" s="277"/>
      <c r="U127" s="278"/>
      <c r="V127" s="278"/>
      <c r="W127" s="278"/>
      <c r="X127" s="278"/>
      <c r="Y127" s="278"/>
      <c r="Z127" s="278"/>
      <c r="AA127" s="278"/>
      <c r="AB127" s="279"/>
      <c r="AC127" s="13"/>
      <c r="AD127" s="14"/>
      <c r="AE127" s="14"/>
      <c r="AF127" s="14"/>
      <c r="AG127" s="13"/>
      <c r="AH127" s="14"/>
      <c r="AI127" s="14"/>
      <c r="AJ127" s="14"/>
      <c r="AK127" s="14"/>
      <c r="AL127" s="247"/>
      <c r="AM127" s="248"/>
      <c r="AN127" s="248"/>
      <c r="AO127" s="248"/>
      <c r="AP127" s="248"/>
      <c r="AQ127" s="249"/>
      <c r="AR127" s="17"/>
      <c r="AS127" s="247"/>
      <c r="AT127" s="248"/>
      <c r="AU127" s="248"/>
      <c r="AV127" s="248"/>
      <c r="AW127" s="248"/>
      <c r="AX127" s="249"/>
      <c r="AY127" s="14"/>
      <c r="AZ127" s="14"/>
      <c r="BA127" s="15"/>
      <c r="BB127" s="15"/>
      <c r="BC127" s="15"/>
      <c r="BD127" s="15"/>
      <c r="BE127" s="15"/>
      <c r="BF127" s="15"/>
      <c r="BG127" s="77"/>
    </row>
    <row r="128" spans="1:59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76">
        <f t="shared" ref="BG128" si="107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77"/>
    </row>
    <row r="130" spans="1:59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76">
        <f t="shared" ref="BG130" si="109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77"/>
    </row>
    <row r="132" spans="1:59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76">
        <f t="shared" ref="BG132" si="111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77"/>
    </row>
    <row r="134" spans="1:59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76">
        <f t="shared" ref="BG134" si="113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77"/>
    </row>
    <row r="136" spans="1:59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76">
        <f t="shared" ref="BG136" si="115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30"/>
      <c r="BE138" s="130"/>
      <c r="BF138" s="103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/>
      <c r="BE139" s="4"/>
      <c r="BF139" s="4">
        <v>15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"/>
      <c r="BF143" s="14"/>
      <c r="BG143" s="146"/>
    </row>
    <row r="144" spans="1:59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"/>
      <c r="BF144" s="14"/>
      <c r="BG144" s="145">
        <f t="shared" ref="BG144" si="117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"/>
      <c r="BF145" s="14"/>
      <c r="BG145" s="146"/>
    </row>
    <row r="146" spans="1:59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"/>
      <c r="BF146" s="14"/>
      <c r="BG146" s="145">
        <f t="shared" ref="BG146" si="11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"/>
      <c r="BF147" s="14"/>
      <c r="BG147" s="146"/>
    </row>
    <row r="148" spans="1:59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"/>
      <c r="BF148" s="14"/>
      <c r="BG148" s="145">
        <f t="shared" ref="BG148" si="121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"/>
      <c r="BF149" s="14"/>
      <c r="BG149" s="146"/>
    </row>
    <row r="150" spans="1:59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13"/>
      <c r="AL150" s="14"/>
      <c r="AM150" s="14"/>
      <c r="AN150" s="14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"/>
      <c r="BF150" s="14"/>
      <c r="BG150" s="145">
        <f t="shared" ref="BG150" si="123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13"/>
      <c r="AL151" s="14"/>
      <c r="AM151" s="14"/>
      <c r="AN151" s="14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"/>
      <c r="BF151" s="14"/>
      <c r="BG151" s="146"/>
    </row>
    <row r="152" spans="1:59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"/>
      <c r="BF152" s="14"/>
      <c r="BG152" s="145">
        <f t="shared" ref="BG152" si="125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"/>
      <c r="BF153" s="14"/>
      <c r="BG153" s="146"/>
    </row>
    <row r="154" spans="1:59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4"/>
      <c r="BG154" s="145">
        <f t="shared" ref="BG154" si="127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4"/>
      <c r="BG155" s="146"/>
    </row>
    <row r="156" spans="1:59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4"/>
      <c r="BG156" s="145">
        <f t="shared" ref="BG156" si="129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4"/>
      <c r="BG157" s="146"/>
    </row>
    <row r="158" spans="1:59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280" t="s">
        <v>115</v>
      </c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282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4"/>
      <c r="BG158" s="145">
        <f t="shared" ref="BG158" si="131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283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4"/>
      <c r="BG160" s="145">
        <f t="shared" ref="BG160" si="133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4"/>
      <c r="BG161" s="146"/>
    </row>
    <row r="162" spans="1:59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83" t="s">
        <v>114</v>
      </c>
      <c r="AG162" s="84"/>
      <c r="AH162" s="84"/>
      <c r="AI162" s="84"/>
      <c r="AJ162" s="84"/>
      <c r="AK162" s="84"/>
      <c r="AL162" s="84"/>
      <c r="AM162" s="84"/>
      <c r="AN162" s="84"/>
      <c r="AO162" s="84"/>
      <c r="AP162" s="84"/>
      <c r="AQ162" s="84"/>
      <c r="AR162" s="84"/>
      <c r="AS162" s="84"/>
      <c r="AT162" s="84"/>
      <c r="AU162" s="84"/>
      <c r="AV162" s="84"/>
      <c r="AW162" s="84"/>
      <c r="AX162" s="84"/>
      <c r="AY162" s="84"/>
      <c r="AZ162" s="84"/>
      <c r="BA162" s="84"/>
      <c r="BB162" s="84"/>
      <c r="BC162" s="84"/>
      <c r="BD162" s="84"/>
      <c r="BE162" s="84"/>
      <c r="BF162" s="85"/>
      <c r="BG162" s="145">
        <f t="shared" ref="BG162" si="135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86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8"/>
      <c r="BG163" s="146"/>
    </row>
    <row r="164" spans="1:59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274" t="s">
        <v>80</v>
      </c>
      <c r="L164" s="275"/>
      <c r="M164" s="275"/>
      <c r="N164" s="275"/>
      <c r="O164" s="275"/>
      <c r="P164" s="275"/>
      <c r="Q164" s="275"/>
      <c r="R164" s="275"/>
      <c r="S164" s="27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45">
        <f t="shared" ref="BG164" si="137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277"/>
      <c r="L165" s="278"/>
      <c r="M165" s="278"/>
      <c r="N165" s="278"/>
      <c r="O165" s="278"/>
      <c r="P165" s="278"/>
      <c r="Q165" s="278"/>
      <c r="R165" s="278"/>
      <c r="S165" s="279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46"/>
    </row>
    <row r="166" spans="1:59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274" t="s">
        <v>80</v>
      </c>
      <c r="L166" s="275"/>
      <c r="M166" s="275"/>
      <c r="N166" s="275"/>
      <c r="O166" s="275"/>
      <c r="P166" s="275"/>
      <c r="Q166" s="275"/>
      <c r="R166" s="275"/>
      <c r="S166" s="27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83" t="s">
        <v>114</v>
      </c>
      <c r="AK166" s="84"/>
      <c r="AL166" s="84"/>
      <c r="AM166" s="84"/>
      <c r="AN166" s="84"/>
      <c r="AO166" s="84"/>
      <c r="AP166" s="84"/>
      <c r="AQ166" s="84"/>
      <c r="AR166" s="84"/>
      <c r="AS166" s="84"/>
      <c r="AT166" s="84"/>
      <c r="AU166" s="84"/>
      <c r="AV166" s="141"/>
      <c r="AW166" s="21"/>
      <c r="AX166" s="21"/>
      <c r="AY166" s="21"/>
      <c r="AZ166" s="21"/>
      <c r="BA166" s="21"/>
      <c r="BB166" s="14"/>
      <c r="BC166" s="14"/>
      <c r="BD166" s="14"/>
      <c r="BE166" s="14"/>
      <c r="BF166" s="14"/>
      <c r="BG166" s="145">
        <f t="shared" ref="BG166" si="139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277"/>
      <c r="L167" s="278"/>
      <c r="M167" s="278"/>
      <c r="N167" s="278"/>
      <c r="O167" s="278"/>
      <c r="P167" s="278"/>
      <c r="Q167" s="278"/>
      <c r="R167" s="278"/>
      <c r="S167" s="279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86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142"/>
      <c r="AW167" s="21"/>
      <c r="AX167" s="21"/>
      <c r="AY167" s="21"/>
      <c r="AZ167" s="21"/>
      <c r="BA167" s="21"/>
      <c r="BB167" s="14"/>
      <c r="BC167" s="14"/>
      <c r="BD167" s="14"/>
      <c r="BE167" s="14"/>
      <c r="BF167" s="14"/>
      <c r="BG167" s="146"/>
    </row>
    <row r="168" spans="1:59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145">
        <f t="shared" ref="BG168" si="141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62" t="s">
        <v>114</v>
      </c>
      <c r="AF170" s="163"/>
      <c r="AG170" s="163"/>
      <c r="AH170" s="163"/>
      <c r="AI170" s="163"/>
      <c r="AJ170" s="163"/>
      <c r="AK170" s="163"/>
      <c r="AL170" s="163"/>
      <c r="AM170" s="163"/>
      <c r="AN170" s="163"/>
      <c r="AO170" s="163"/>
      <c r="AP170" s="163"/>
      <c r="AQ170" s="163"/>
      <c r="AR170" s="163"/>
      <c r="AS170" s="163"/>
      <c r="AT170" s="163"/>
      <c r="AU170" s="163"/>
      <c r="AV170" s="163"/>
      <c r="AW170" s="163"/>
      <c r="AX170" s="163"/>
      <c r="AY170" s="163"/>
      <c r="AZ170" s="163"/>
      <c r="BA170" s="163"/>
      <c r="BB170" s="163"/>
      <c r="BC170" s="163"/>
      <c r="BD170" s="163"/>
      <c r="BE170" s="163"/>
      <c r="BF170" s="286"/>
      <c r="BG170" s="145">
        <f t="shared" ref="BG170" si="143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65"/>
      <c r="AF171" s="166"/>
      <c r="AG171" s="166"/>
      <c r="AH171" s="166"/>
      <c r="AI171" s="166"/>
      <c r="AJ171" s="166"/>
      <c r="AK171" s="166"/>
      <c r="AL171" s="166"/>
      <c r="AM171" s="166"/>
      <c r="AN171" s="166"/>
      <c r="AO171" s="166"/>
      <c r="AP171" s="166"/>
      <c r="AQ171" s="166"/>
      <c r="AR171" s="166"/>
      <c r="AS171" s="166"/>
      <c r="AT171" s="166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287"/>
      <c r="BG171" s="146"/>
    </row>
    <row r="172" spans="1:59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145">
        <f t="shared" ref="BG172" si="145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145">
        <f t="shared" ref="BG174" si="147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145">
        <f t="shared" ref="BG176" si="149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145">
        <f t="shared" ref="BG178" si="151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145">
        <f t="shared" ref="BG180" si="153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"/>
      <c r="BF181" s="14"/>
      <c r="BG181" s="146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30"/>
      <c r="BE182" s="130"/>
      <c r="BF182" s="103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/>
      <c r="BE183" s="4"/>
      <c r="BF183" s="4">
        <v>15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83" t="s">
        <v>114</v>
      </c>
      <c r="AG184" s="84"/>
      <c r="AH184" s="84"/>
      <c r="AI184" s="84"/>
      <c r="AJ184" s="84"/>
      <c r="AK184" s="84"/>
      <c r="AL184" s="84"/>
      <c r="AM184" s="84"/>
      <c r="AN184" s="84"/>
      <c r="AO184" s="84"/>
      <c r="AP184" s="84"/>
      <c r="AQ184" s="84"/>
      <c r="AR184" s="84"/>
      <c r="AS184" s="84"/>
      <c r="AT184" s="84"/>
      <c r="AU184" s="84"/>
      <c r="AV184" s="84"/>
      <c r="AW184" s="84"/>
      <c r="AX184" s="84"/>
      <c r="AY184" s="84"/>
      <c r="AZ184" s="84"/>
      <c r="BA184" s="84"/>
      <c r="BB184" s="84"/>
      <c r="BC184" s="84"/>
      <c r="BD184" s="84"/>
      <c r="BE184" s="84"/>
      <c r="BF184" s="85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86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8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83" t="s">
        <v>114</v>
      </c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U186" s="84"/>
      <c r="AV186" s="84"/>
      <c r="AW186" s="84"/>
      <c r="AX186" s="84"/>
      <c r="AY186" s="84"/>
      <c r="AZ186" s="84"/>
      <c r="BA186" s="84"/>
      <c r="BB186" s="84"/>
      <c r="BC186" s="84"/>
      <c r="BD186" s="84"/>
      <c r="BE186" s="84"/>
      <c r="BF186" s="85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86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8"/>
      <c r="BG187" s="151"/>
    </row>
    <row r="188" spans="1:59" s="3" customFormat="1" ht="25.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83" t="s">
        <v>114</v>
      </c>
      <c r="AG188" s="84"/>
      <c r="AH188" s="84"/>
      <c r="AI188" s="84"/>
      <c r="AJ188" s="84"/>
      <c r="AK188" s="84"/>
      <c r="AL188" s="84"/>
      <c r="AM188" s="84"/>
      <c r="AN188" s="84"/>
      <c r="AO188" s="84"/>
      <c r="AP188" s="84"/>
      <c r="AQ188" s="84"/>
      <c r="AR188" s="84"/>
      <c r="AS188" s="84"/>
      <c r="AT188" s="84"/>
      <c r="AU188" s="84"/>
      <c r="AV188" s="84"/>
      <c r="AW188" s="84"/>
      <c r="AX188" s="84"/>
      <c r="AY188" s="84"/>
      <c r="AZ188" s="84"/>
      <c r="BA188" s="84"/>
      <c r="BB188" s="84"/>
      <c r="BC188" s="84"/>
      <c r="BD188" s="84"/>
      <c r="BE188" s="84"/>
      <c r="BF188" s="85"/>
      <c r="BG188" s="76">
        <f t="shared" ref="BG188" si="155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86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8"/>
      <c r="BG189" s="151"/>
    </row>
    <row r="190" spans="1:59" s="3" customFormat="1" ht="25.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83" t="s">
        <v>114</v>
      </c>
      <c r="AG190" s="84"/>
      <c r="AH190" s="84"/>
      <c r="AI190" s="84"/>
      <c r="AJ190" s="84"/>
      <c r="AK190" s="84"/>
      <c r="AL190" s="84"/>
      <c r="AM190" s="84"/>
      <c r="AN190" s="84"/>
      <c r="AO190" s="84"/>
      <c r="AP190" s="84"/>
      <c r="AQ190" s="84"/>
      <c r="AR190" s="84"/>
      <c r="AS190" s="84"/>
      <c r="AT190" s="84"/>
      <c r="AU190" s="84"/>
      <c r="AV190" s="84"/>
      <c r="AW190" s="84"/>
      <c r="AX190" s="84"/>
      <c r="AY190" s="84"/>
      <c r="AZ190" s="84"/>
      <c r="BA190" s="84"/>
      <c r="BB190" s="84"/>
      <c r="BC190" s="84"/>
      <c r="BD190" s="84"/>
      <c r="BE190" s="84"/>
      <c r="BF190" s="85"/>
      <c r="BG190" s="76">
        <f t="shared" ref="BG190" si="157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86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8"/>
      <c r="BG191" s="151"/>
    </row>
    <row r="192" spans="1:59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83" t="s">
        <v>114</v>
      </c>
      <c r="AG192" s="84"/>
      <c r="AH192" s="84"/>
      <c r="AI192" s="84"/>
      <c r="AJ192" s="84"/>
      <c r="AK192" s="84"/>
      <c r="AL192" s="84"/>
      <c r="AM192" s="84"/>
      <c r="AN192" s="84"/>
      <c r="AO192" s="84"/>
      <c r="AP192" s="84"/>
      <c r="AQ192" s="84"/>
      <c r="AR192" s="84"/>
      <c r="AS192" s="84"/>
      <c r="AT192" s="84"/>
      <c r="AU192" s="84"/>
      <c r="AV192" s="84"/>
      <c r="AW192" s="84"/>
      <c r="AX192" s="84"/>
      <c r="AY192" s="84"/>
      <c r="AZ192" s="84"/>
      <c r="BA192" s="84"/>
      <c r="BB192" s="84"/>
      <c r="BC192" s="84"/>
      <c r="BD192" s="84"/>
      <c r="BE192" s="84"/>
      <c r="BF192" s="85"/>
      <c r="BG192" s="76">
        <f t="shared" ref="BG192" si="159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86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8"/>
      <c r="BG193" s="151"/>
    </row>
    <row r="194" spans="1:59" s="3" customFormat="1" ht="25.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83" t="s">
        <v>114</v>
      </c>
      <c r="AG194" s="84"/>
      <c r="AH194" s="84"/>
      <c r="AI194" s="84"/>
      <c r="AJ194" s="84"/>
      <c r="AK194" s="84"/>
      <c r="AL194" s="84"/>
      <c r="AM194" s="84"/>
      <c r="AN194" s="84"/>
      <c r="AO194" s="84"/>
      <c r="AP194" s="84"/>
      <c r="AQ194" s="84"/>
      <c r="AR194" s="84"/>
      <c r="AS194" s="84"/>
      <c r="AT194" s="84"/>
      <c r="AU194" s="84"/>
      <c r="AV194" s="84"/>
      <c r="AW194" s="84"/>
      <c r="AX194" s="84"/>
      <c r="AY194" s="84"/>
      <c r="AZ194" s="84"/>
      <c r="BA194" s="84"/>
      <c r="BB194" s="84"/>
      <c r="BC194" s="84"/>
      <c r="BD194" s="84"/>
      <c r="BE194" s="84"/>
      <c r="BF194" s="85"/>
      <c r="BG194" s="76">
        <f t="shared" ref="BG194" si="161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86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8"/>
      <c r="BG195" s="151"/>
    </row>
    <row r="196" spans="1:59" s="3" customFormat="1" ht="25.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83" t="s">
        <v>114</v>
      </c>
      <c r="AG196" s="84"/>
      <c r="AH196" s="84"/>
      <c r="AI196" s="84"/>
      <c r="AJ196" s="84"/>
      <c r="AK196" s="84"/>
      <c r="AL196" s="84"/>
      <c r="AM196" s="84"/>
      <c r="AN196" s="84"/>
      <c r="AO196" s="84"/>
      <c r="AP196" s="84"/>
      <c r="AQ196" s="84"/>
      <c r="AR196" s="84"/>
      <c r="AS196" s="84"/>
      <c r="AT196" s="84"/>
      <c r="AU196" s="84"/>
      <c r="AV196" s="84"/>
      <c r="AW196" s="84"/>
      <c r="AX196" s="84"/>
      <c r="AY196" s="84"/>
      <c r="AZ196" s="84"/>
      <c r="BA196" s="84"/>
      <c r="BB196" s="84"/>
      <c r="BC196" s="84"/>
      <c r="BD196" s="84"/>
      <c r="BE196" s="84"/>
      <c r="BF196" s="85"/>
      <c r="BG196" s="76">
        <f t="shared" ref="BG196" si="163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86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8"/>
      <c r="BG197" s="151"/>
    </row>
    <row r="198" spans="1:59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65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83" t="s">
        <v>114</v>
      </c>
      <c r="AG200" s="84"/>
      <c r="AH200" s="84"/>
      <c r="AI200" s="84"/>
      <c r="AJ200" s="84"/>
      <c r="AK200" s="84"/>
      <c r="AL200" s="84"/>
      <c r="AM200" s="84"/>
      <c r="AN200" s="84"/>
      <c r="AO200" s="84"/>
      <c r="AP200" s="84"/>
      <c r="AQ200" s="84"/>
      <c r="AR200" s="84"/>
      <c r="AS200" s="84"/>
      <c r="AT200" s="84"/>
      <c r="AU200" s="84"/>
      <c r="AV200" s="84"/>
      <c r="AW200" s="84"/>
      <c r="AX200" s="84"/>
      <c r="AY200" s="84"/>
      <c r="AZ200" s="84"/>
      <c r="BA200" s="84"/>
      <c r="BB200" s="84"/>
      <c r="BC200" s="84"/>
      <c r="BD200" s="84"/>
      <c r="BE200" s="84"/>
      <c r="BF200" s="85"/>
      <c r="BG200" s="76">
        <f t="shared" ref="BG200" si="167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86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8"/>
      <c r="BG201" s="151"/>
    </row>
    <row r="202" spans="1:59" s="3" customFormat="1" ht="25.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83" t="s">
        <v>114</v>
      </c>
      <c r="AG202" s="84"/>
      <c r="AH202" s="84"/>
      <c r="AI202" s="84"/>
      <c r="AJ202" s="84"/>
      <c r="AK202" s="84"/>
      <c r="AL202" s="84"/>
      <c r="AM202" s="84"/>
      <c r="AN202" s="84"/>
      <c r="AO202" s="84"/>
      <c r="AP202" s="84"/>
      <c r="AQ202" s="84"/>
      <c r="AR202" s="84"/>
      <c r="AS202" s="84"/>
      <c r="AT202" s="84"/>
      <c r="AU202" s="84"/>
      <c r="AV202" s="84"/>
      <c r="AW202" s="84"/>
      <c r="AX202" s="84"/>
      <c r="AY202" s="84"/>
      <c r="AZ202" s="84"/>
      <c r="BA202" s="84"/>
      <c r="BB202" s="84"/>
      <c r="BC202" s="84"/>
      <c r="BD202" s="84"/>
      <c r="BE202" s="84"/>
      <c r="BF202" s="85"/>
      <c r="BG202" s="76">
        <f t="shared" ref="BG202" si="169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86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8"/>
      <c r="BG203" s="151"/>
    </row>
    <row r="204" spans="1:59" s="3" customFormat="1" ht="25.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83" t="s">
        <v>114</v>
      </c>
      <c r="AW204" s="84"/>
      <c r="AX204" s="84"/>
      <c r="AY204" s="84"/>
      <c r="AZ204" s="84"/>
      <c r="BA204" s="84"/>
      <c r="BB204" s="84"/>
      <c r="BC204" s="84"/>
      <c r="BD204" s="141"/>
      <c r="BE204" s="14"/>
      <c r="BF204" s="14"/>
      <c r="BG204" s="76">
        <f t="shared" ref="BG204" si="171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86"/>
      <c r="AW205" s="87"/>
      <c r="AX205" s="87"/>
      <c r="AY205" s="87"/>
      <c r="AZ205" s="87"/>
      <c r="BA205" s="87"/>
      <c r="BB205" s="87"/>
      <c r="BC205" s="87"/>
      <c r="BD205" s="142"/>
      <c r="BE205" s="14"/>
      <c r="BF205" s="14"/>
      <c r="BG205" s="151"/>
    </row>
    <row r="206" spans="1:59" s="3" customFormat="1" ht="25.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83" t="s">
        <v>114</v>
      </c>
      <c r="AG206" s="84"/>
      <c r="AH206" s="84"/>
      <c r="AI206" s="84"/>
      <c r="AJ206" s="84"/>
      <c r="AK206" s="84"/>
      <c r="AL206" s="84"/>
      <c r="AM206" s="84"/>
      <c r="AN206" s="84"/>
      <c r="AO206" s="84"/>
      <c r="AP206" s="84"/>
      <c r="AQ206" s="84"/>
      <c r="AR206" s="84"/>
      <c r="AS206" s="84"/>
      <c r="AT206" s="84"/>
      <c r="AU206" s="84"/>
      <c r="AV206" s="84"/>
      <c r="AW206" s="84"/>
      <c r="AX206" s="84"/>
      <c r="AY206" s="84"/>
      <c r="AZ206" s="84"/>
      <c r="BA206" s="84"/>
      <c r="BB206" s="84"/>
      <c r="BC206" s="84"/>
      <c r="BD206" s="84"/>
      <c r="BE206" s="84"/>
      <c r="BF206" s="85"/>
      <c r="BG206" s="76">
        <f t="shared" ref="BG206" si="173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86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8"/>
      <c r="BG207" s="151"/>
    </row>
    <row r="208" spans="1:59" s="3" customFormat="1" ht="25.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83" t="s">
        <v>114</v>
      </c>
      <c r="AG208" s="84"/>
      <c r="AH208" s="84"/>
      <c r="AI208" s="84"/>
      <c r="AJ208" s="84"/>
      <c r="AK208" s="84"/>
      <c r="AL208" s="84"/>
      <c r="AM208" s="84"/>
      <c r="AN208" s="84"/>
      <c r="AO208" s="84"/>
      <c r="AP208" s="84"/>
      <c r="AQ208" s="84"/>
      <c r="AR208" s="84"/>
      <c r="AS208" s="84"/>
      <c r="AT208" s="84"/>
      <c r="AU208" s="84"/>
      <c r="AV208" s="84"/>
      <c r="AW208" s="84"/>
      <c r="AX208" s="84"/>
      <c r="AY208" s="84"/>
      <c r="AZ208" s="84"/>
      <c r="BA208" s="84"/>
      <c r="BB208" s="84"/>
      <c r="BC208" s="84"/>
      <c r="BD208" s="84"/>
      <c r="BE208" s="84"/>
      <c r="BF208" s="85"/>
      <c r="BG208" s="76">
        <f t="shared" ref="BG208" si="175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86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8"/>
      <c r="BG209" s="151"/>
    </row>
    <row r="210" spans="1:59" s="3" customFormat="1" ht="25.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83" t="s">
        <v>114</v>
      </c>
      <c r="AG210" s="84"/>
      <c r="AH210" s="84"/>
      <c r="AI210" s="84"/>
      <c r="AJ210" s="84"/>
      <c r="AK210" s="84"/>
      <c r="AL210" s="84"/>
      <c r="AM210" s="84"/>
      <c r="AN210" s="84"/>
      <c r="AO210" s="84"/>
      <c r="AP210" s="84"/>
      <c r="AQ210" s="84"/>
      <c r="AR210" s="84"/>
      <c r="AS210" s="84"/>
      <c r="AT210" s="84"/>
      <c r="AU210" s="84"/>
      <c r="AV210" s="84"/>
      <c r="AW210" s="84"/>
      <c r="AX210" s="84"/>
      <c r="AY210" s="84"/>
      <c r="AZ210" s="84"/>
      <c r="BA210" s="84"/>
      <c r="BB210" s="84"/>
      <c r="BC210" s="84"/>
      <c r="BD210" s="84"/>
      <c r="BE210" s="84"/>
      <c r="BF210" s="85"/>
      <c r="BG210" s="76">
        <f t="shared" ref="BG210" si="177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86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8"/>
      <c r="BG211" s="151"/>
    </row>
    <row r="212" spans="1:59" s="3" customFormat="1" ht="25.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79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83" t="s">
        <v>114</v>
      </c>
      <c r="AG214" s="84"/>
      <c r="AH214" s="84"/>
      <c r="AI214" s="84"/>
      <c r="AJ214" s="84"/>
      <c r="AK214" s="84"/>
      <c r="AL214" s="84"/>
      <c r="AM214" s="84"/>
      <c r="AN214" s="84"/>
      <c r="AO214" s="84"/>
      <c r="AP214" s="84"/>
      <c r="AQ214" s="84"/>
      <c r="AR214" s="84"/>
      <c r="AS214" s="84"/>
      <c r="AT214" s="84"/>
      <c r="AU214" s="84"/>
      <c r="AV214" s="84"/>
      <c r="AW214" s="84"/>
      <c r="AX214" s="84"/>
      <c r="AY214" s="84"/>
      <c r="AZ214" s="84"/>
      <c r="BA214" s="84"/>
      <c r="BB214" s="84"/>
      <c r="BC214" s="84"/>
      <c r="BD214" s="84"/>
      <c r="BE214" s="84"/>
      <c r="BF214" s="85"/>
      <c r="BG214" s="76">
        <f t="shared" ref="BG214" si="181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86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8"/>
      <c r="BG215" s="151"/>
    </row>
    <row r="216" spans="1:59" s="3" customFormat="1" ht="25.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83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85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87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9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91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91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410">
    <mergeCell ref="AL6:AT7"/>
    <mergeCell ref="AV6:BD7"/>
    <mergeCell ref="AL12:AT13"/>
    <mergeCell ref="AV12:BD13"/>
    <mergeCell ref="AL18:AQ19"/>
    <mergeCell ref="AS18:AX19"/>
    <mergeCell ref="AN96:AV97"/>
    <mergeCell ref="AX96:BF97"/>
    <mergeCell ref="AN104:AV105"/>
    <mergeCell ref="AX104:BF105"/>
    <mergeCell ref="AN102:AV103"/>
    <mergeCell ref="AX102:BF103"/>
    <mergeCell ref="AN100:AV101"/>
    <mergeCell ref="AX100:BF101"/>
    <mergeCell ref="AN30:AV31"/>
    <mergeCell ref="AX30:BF31"/>
    <mergeCell ref="AN34:AV35"/>
    <mergeCell ref="AX34:BF35"/>
    <mergeCell ref="AN28:AV29"/>
    <mergeCell ref="AX28:BF29"/>
    <mergeCell ref="AL8:AT9"/>
    <mergeCell ref="AL14:AT15"/>
    <mergeCell ref="AL20:AQ21"/>
    <mergeCell ref="AS20:AX21"/>
    <mergeCell ref="AV8:BD9"/>
    <mergeCell ref="AV14:BD15"/>
    <mergeCell ref="AL10:AT11"/>
    <mergeCell ref="AV10:BD11"/>
    <mergeCell ref="AL16:AT17"/>
    <mergeCell ref="AV16:BD17"/>
    <mergeCell ref="B230:AI231"/>
    <mergeCell ref="B222:B223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212:B213"/>
    <mergeCell ref="BG212:BG213"/>
    <mergeCell ref="B214:B215"/>
    <mergeCell ref="BG214:BG215"/>
    <mergeCell ref="B204:B205"/>
    <mergeCell ref="B210:B211"/>
    <mergeCell ref="BG210:BG211"/>
    <mergeCell ref="W182:Z182"/>
    <mergeCell ref="AA182:AD182"/>
    <mergeCell ref="AE182:AH182"/>
    <mergeCell ref="AI182:AL182"/>
    <mergeCell ref="AM182:AP182"/>
    <mergeCell ref="B198:B199"/>
    <mergeCell ref="BG198:BG199"/>
    <mergeCell ref="B200:B201"/>
    <mergeCell ref="BG200:BG201"/>
    <mergeCell ref="BG204:BG205"/>
    <mergeCell ref="B206:B207"/>
    <mergeCell ref="BG206:BG207"/>
    <mergeCell ref="B208:B209"/>
    <mergeCell ref="BG208:BG209"/>
    <mergeCell ref="B202:B203"/>
    <mergeCell ref="BG202:BG203"/>
    <mergeCell ref="B192:B193"/>
    <mergeCell ref="BG192:BG193"/>
    <mergeCell ref="B194:B195"/>
    <mergeCell ref="BG194:BG195"/>
    <mergeCell ref="B196:B197"/>
    <mergeCell ref="BG196:BG197"/>
    <mergeCell ref="B178:B179"/>
    <mergeCell ref="BG178:BG179"/>
    <mergeCell ref="B180:B181"/>
    <mergeCell ref="BG180:BG18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184:B185"/>
    <mergeCell ref="BG184:BG185"/>
    <mergeCell ref="S182:V182"/>
    <mergeCell ref="B172:B173"/>
    <mergeCell ref="BG172:BG173"/>
    <mergeCell ref="B174:B175"/>
    <mergeCell ref="BG174:BG175"/>
    <mergeCell ref="B176:B177"/>
    <mergeCell ref="BG176:BG177"/>
    <mergeCell ref="B166:B167"/>
    <mergeCell ref="BG166:BG167"/>
    <mergeCell ref="B168:B169"/>
    <mergeCell ref="BG168:BG169"/>
    <mergeCell ref="B170:B171"/>
    <mergeCell ref="BG170:BG171"/>
    <mergeCell ref="K166:S167"/>
    <mergeCell ref="AE170:BF171"/>
    <mergeCell ref="AJ166:AV167"/>
    <mergeCell ref="B160:B161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K164:S165"/>
    <mergeCell ref="AF162:BF163"/>
    <mergeCell ref="W158:AK159"/>
    <mergeCell ref="BG148:BG149"/>
    <mergeCell ref="B150:B151"/>
    <mergeCell ref="BG150:BG151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B134:B135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F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AL126:AQ127"/>
    <mergeCell ref="AS126:AX127"/>
    <mergeCell ref="J124:R125"/>
    <mergeCell ref="T124:AB125"/>
    <mergeCell ref="J126:R127"/>
    <mergeCell ref="T126:AB127"/>
    <mergeCell ref="J122:R123"/>
    <mergeCell ref="T122:AB123"/>
    <mergeCell ref="B116:B117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AN110:AS111"/>
    <mergeCell ref="AU110:AZ111"/>
    <mergeCell ref="AN114:AS115"/>
    <mergeCell ref="AU114:AZ115"/>
    <mergeCell ref="AN112:AS113"/>
    <mergeCell ref="AU112:AZ113"/>
    <mergeCell ref="J120:R121"/>
    <mergeCell ref="T120:AB121"/>
    <mergeCell ref="G110:L111"/>
    <mergeCell ref="N110:S111"/>
    <mergeCell ref="U110:Z111"/>
    <mergeCell ref="BG104:BG105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AN108:AV109"/>
    <mergeCell ref="AX108:BF109"/>
    <mergeCell ref="AN106:AV107"/>
    <mergeCell ref="AX106:BF107"/>
    <mergeCell ref="G106:L107"/>
    <mergeCell ref="N106:S107"/>
    <mergeCell ref="B90:B91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R78:Z79"/>
    <mergeCell ref="AB78:AJ79"/>
    <mergeCell ref="J80:R81"/>
    <mergeCell ref="T80:AB81"/>
    <mergeCell ref="J82:R83"/>
    <mergeCell ref="T82:AB83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R76:Z77"/>
    <mergeCell ref="AB76:AJ77"/>
    <mergeCell ref="AT74:BF75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AF56:AS57"/>
    <mergeCell ref="AT56:BF57"/>
    <mergeCell ref="AQ58:BF59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AN36:AS37"/>
    <mergeCell ref="AU36:AZ37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AL24:AQ25"/>
    <mergeCell ref="AS24:AX25"/>
    <mergeCell ref="AN32:AV33"/>
    <mergeCell ref="AX32:BF33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W10:AH11"/>
    <mergeCell ref="W12:AH13"/>
    <mergeCell ref="W14:AH15"/>
    <mergeCell ref="Z16:AH17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  <mergeCell ref="G96:L97"/>
    <mergeCell ref="G100:L101"/>
    <mergeCell ref="N96:S97"/>
    <mergeCell ref="N100:S101"/>
    <mergeCell ref="U96:Z97"/>
    <mergeCell ref="U100:Z101"/>
    <mergeCell ref="G102:L103"/>
    <mergeCell ref="G104:L105"/>
    <mergeCell ref="N102:S103"/>
    <mergeCell ref="N104:S105"/>
    <mergeCell ref="U102:Z103"/>
    <mergeCell ref="U104:Z105"/>
    <mergeCell ref="AF192:BF193"/>
    <mergeCell ref="AF194:BF195"/>
    <mergeCell ref="AF188:BF189"/>
    <mergeCell ref="AF184:BF185"/>
    <mergeCell ref="AF186:BF187"/>
    <mergeCell ref="AF196:BF197"/>
    <mergeCell ref="AF200:BF201"/>
    <mergeCell ref="AF214:BF215"/>
    <mergeCell ref="AF210:BF211"/>
    <mergeCell ref="AV204:BD205"/>
    <mergeCell ref="AF208:BF209"/>
    <mergeCell ref="AF190:BF191"/>
    <mergeCell ref="AF202:BF203"/>
    <mergeCell ref="AF206:BF207"/>
  </mergeCells>
  <phoneticPr fontId="15" type="noConversion"/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BG916"/>
  <sheetViews>
    <sheetView topLeftCell="E61" zoomScale="40" zoomScaleNormal="40" workbookViewId="0">
      <selection activeCell="G214" sqref="G214:O215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3.7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 t="s">
        <v>9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300" t="s">
        <v>115</v>
      </c>
      <c r="X6" s="301"/>
      <c r="Y6" s="301"/>
      <c r="Z6" s="301"/>
      <c r="AA6" s="301"/>
      <c r="AB6" s="301"/>
      <c r="AC6" s="301"/>
      <c r="AD6" s="301"/>
      <c r="AE6" s="302"/>
      <c r="AF6" s="83" t="s">
        <v>117</v>
      </c>
      <c r="AG6" s="84"/>
      <c r="AH6" s="84"/>
      <c r="AI6" s="84"/>
      <c r="AJ6" s="84"/>
      <c r="AK6" s="84"/>
      <c r="AL6" s="84"/>
      <c r="AM6" s="84"/>
      <c r="AN6" s="141"/>
      <c r="AO6" s="83" t="s">
        <v>117</v>
      </c>
      <c r="AP6" s="84"/>
      <c r="AQ6" s="84"/>
      <c r="AR6" s="84"/>
      <c r="AS6" s="84"/>
      <c r="AT6" s="84"/>
      <c r="AU6" s="84"/>
      <c r="AV6" s="84"/>
      <c r="AW6" s="141"/>
      <c r="AX6" s="83" t="s">
        <v>117</v>
      </c>
      <c r="AY6" s="84"/>
      <c r="AZ6" s="84"/>
      <c r="BA6" s="84"/>
      <c r="BB6" s="84"/>
      <c r="BC6" s="84"/>
      <c r="BD6" s="84"/>
      <c r="BE6" s="84"/>
      <c r="BF6" s="141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303"/>
      <c r="X7" s="304"/>
      <c r="Y7" s="304"/>
      <c r="Z7" s="304"/>
      <c r="AA7" s="304"/>
      <c r="AB7" s="304"/>
      <c r="AC7" s="304"/>
      <c r="AD7" s="304"/>
      <c r="AE7" s="305"/>
      <c r="AF7" s="86"/>
      <c r="AG7" s="87"/>
      <c r="AH7" s="87"/>
      <c r="AI7" s="87"/>
      <c r="AJ7" s="87"/>
      <c r="AK7" s="87"/>
      <c r="AL7" s="87"/>
      <c r="AM7" s="87"/>
      <c r="AN7" s="142"/>
      <c r="AO7" s="86"/>
      <c r="AP7" s="87"/>
      <c r="AQ7" s="87"/>
      <c r="AR7" s="87"/>
      <c r="AS7" s="87"/>
      <c r="AT7" s="87"/>
      <c r="AU7" s="87"/>
      <c r="AV7" s="87"/>
      <c r="AW7" s="142"/>
      <c r="AX7" s="86"/>
      <c r="AY7" s="87"/>
      <c r="AZ7" s="87"/>
      <c r="BA7" s="87"/>
      <c r="BB7" s="87"/>
      <c r="BC7" s="87"/>
      <c r="BD7" s="87"/>
      <c r="BE7" s="87"/>
      <c r="BF7" s="142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300" t="s">
        <v>115</v>
      </c>
      <c r="X8" s="301"/>
      <c r="Y8" s="301"/>
      <c r="Z8" s="301"/>
      <c r="AA8" s="301"/>
      <c r="AB8" s="301"/>
      <c r="AC8" s="301"/>
      <c r="AD8" s="301"/>
      <c r="AE8" s="302"/>
      <c r="AF8" s="14"/>
      <c r="AG8" s="13"/>
      <c r="AH8" s="14"/>
      <c r="AI8" s="14"/>
      <c r="AJ8" s="14"/>
      <c r="AK8" s="13"/>
      <c r="AL8" s="13"/>
      <c r="AM8" s="13"/>
      <c r="AN8" s="13"/>
      <c r="AO8" s="288" t="s">
        <v>118</v>
      </c>
      <c r="AP8" s="289"/>
      <c r="AQ8" s="289"/>
      <c r="AR8" s="289"/>
      <c r="AS8" s="289"/>
      <c r="AT8" s="289"/>
      <c r="AU8" s="289"/>
      <c r="AV8" s="289"/>
      <c r="AW8" s="290"/>
      <c r="AX8" s="83" t="s">
        <v>117</v>
      </c>
      <c r="AY8" s="84"/>
      <c r="AZ8" s="84"/>
      <c r="BA8" s="84"/>
      <c r="BB8" s="84"/>
      <c r="BC8" s="84"/>
      <c r="BD8" s="84"/>
      <c r="BE8" s="84"/>
      <c r="BF8" s="141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303"/>
      <c r="X9" s="304"/>
      <c r="Y9" s="304"/>
      <c r="Z9" s="304"/>
      <c r="AA9" s="304"/>
      <c r="AB9" s="304"/>
      <c r="AC9" s="304"/>
      <c r="AD9" s="304"/>
      <c r="AE9" s="305"/>
      <c r="AF9" s="14"/>
      <c r="AG9" s="13"/>
      <c r="AH9" s="14"/>
      <c r="AI9" s="14"/>
      <c r="AJ9" s="14"/>
      <c r="AK9" s="13"/>
      <c r="AL9" s="13"/>
      <c r="AM9" s="13"/>
      <c r="AN9" s="13"/>
      <c r="AO9" s="291"/>
      <c r="AP9" s="292"/>
      <c r="AQ9" s="292"/>
      <c r="AR9" s="292"/>
      <c r="AS9" s="292"/>
      <c r="AT9" s="292"/>
      <c r="AU9" s="292"/>
      <c r="AV9" s="292"/>
      <c r="AW9" s="293"/>
      <c r="AX9" s="86"/>
      <c r="AY9" s="87"/>
      <c r="AZ9" s="87"/>
      <c r="BA9" s="87"/>
      <c r="BB9" s="87"/>
      <c r="BC9" s="87"/>
      <c r="BD9" s="87"/>
      <c r="BE9" s="87"/>
      <c r="BF9" s="142"/>
      <c r="BG9" s="77"/>
    </row>
    <row r="10" spans="1:59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300" t="s">
        <v>115</v>
      </c>
      <c r="X10" s="301"/>
      <c r="Y10" s="301"/>
      <c r="Z10" s="301"/>
      <c r="AA10" s="301"/>
      <c r="AB10" s="301"/>
      <c r="AC10" s="301"/>
      <c r="AD10" s="301"/>
      <c r="AE10" s="302"/>
      <c r="AF10" s="16"/>
      <c r="AG10" s="13"/>
      <c r="AH10" s="14"/>
      <c r="AI10" s="14"/>
      <c r="AJ10" s="14"/>
      <c r="AK10" s="14"/>
      <c r="AL10" s="14"/>
      <c r="AM10" s="14"/>
      <c r="AN10" s="14"/>
      <c r="AO10" s="288" t="s">
        <v>118</v>
      </c>
      <c r="AP10" s="289"/>
      <c r="AQ10" s="289"/>
      <c r="AR10" s="289"/>
      <c r="AS10" s="289"/>
      <c r="AT10" s="289"/>
      <c r="AU10" s="289"/>
      <c r="AV10" s="289"/>
      <c r="AW10" s="290"/>
      <c r="AX10" s="288" t="s">
        <v>118</v>
      </c>
      <c r="AY10" s="289"/>
      <c r="AZ10" s="289"/>
      <c r="BA10" s="289"/>
      <c r="BB10" s="289"/>
      <c r="BC10" s="289"/>
      <c r="BD10" s="289"/>
      <c r="BE10" s="289"/>
      <c r="BF10" s="290"/>
      <c r="BG10" s="76">
        <f t="shared" ref="BG10" si="1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303"/>
      <c r="X11" s="304"/>
      <c r="Y11" s="304"/>
      <c r="Z11" s="304"/>
      <c r="AA11" s="304"/>
      <c r="AB11" s="304"/>
      <c r="AC11" s="304"/>
      <c r="AD11" s="304"/>
      <c r="AE11" s="305"/>
      <c r="AF11" s="16"/>
      <c r="AG11" s="13"/>
      <c r="AH11" s="14"/>
      <c r="AI11" s="14"/>
      <c r="AJ11" s="14"/>
      <c r="AK11" s="14"/>
      <c r="AL11" s="14"/>
      <c r="AM11" s="14"/>
      <c r="AN11" s="14"/>
      <c r="AO11" s="291"/>
      <c r="AP11" s="292"/>
      <c r="AQ11" s="292"/>
      <c r="AR11" s="292"/>
      <c r="AS11" s="292"/>
      <c r="AT11" s="292"/>
      <c r="AU11" s="292"/>
      <c r="AV11" s="292"/>
      <c r="AW11" s="293"/>
      <c r="AX11" s="291"/>
      <c r="AY11" s="292"/>
      <c r="AZ11" s="292"/>
      <c r="BA11" s="292"/>
      <c r="BB11" s="292"/>
      <c r="BC11" s="292"/>
      <c r="BD11" s="292"/>
      <c r="BE11" s="292"/>
      <c r="BF11" s="293"/>
      <c r="BG11" s="77"/>
    </row>
    <row r="12" spans="1:59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300" t="s">
        <v>115</v>
      </c>
      <c r="X12" s="301"/>
      <c r="Y12" s="301"/>
      <c r="Z12" s="301"/>
      <c r="AA12" s="301"/>
      <c r="AB12" s="301"/>
      <c r="AC12" s="301"/>
      <c r="AD12" s="301"/>
      <c r="AE12" s="302"/>
      <c r="AF12" s="14"/>
      <c r="AG12" s="13"/>
      <c r="AH12" s="14"/>
      <c r="AI12" s="14"/>
      <c r="AJ12" s="14"/>
      <c r="AK12" s="14"/>
      <c r="AL12" s="14"/>
      <c r="AM12" s="14"/>
      <c r="AN12" s="14"/>
      <c r="AO12" s="288" t="s">
        <v>118</v>
      </c>
      <c r="AP12" s="289"/>
      <c r="AQ12" s="289"/>
      <c r="AR12" s="289"/>
      <c r="AS12" s="289"/>
      <c r="AT12" s="289"/>
      <c r="AU12" s="289"/>
      <c r="AV12" s="289"/>
      <c r="AW12" s="290"/>
      <c r="AX12" s="288" t="s">
        <v>118</v>
      </c>
      <c r="AY12" s="289"/>
      <c r="AZ12" s="289"/>
      <c r="BA12" s="289"/>
      <c r="BB12" s="289"/>
      <c r="BC12" s="289"/>
      <c r="BD12" s="289"/>
      <c r="BE12" s="289"/>
      <c r="BF12" s="290"/>
      <c r="BG12" s="76">
        <f t="shared" ref="BG12" si="3">BG10+7</f>
        <v>44634</v>
      </c>
    </row>
    <row r="13" spans="1:59" s="3" customFormat="1" ht="25.15" customHeight="1" thickBot="1">
      <c r="A13" s="69"/>
      <c r="B13" s="77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303"/>
      <c r="X13" s="304"/>
      <c r="Y13" s="304"/>
      <c r="Z13" s="304"/>
      <c r="AA13" s="304"/>
      <c r="AB13" s="304"/>
      <c r="AC13" s="304"/>
      <c r="AD13" s="304"/>
      <c r="AE13" s="305"/>
      <c r="AF13" s="14"/>
      <c r="AG13" s="13"/>
      <c r="AH13" s="14"/>
      <c r="AI13" s="14"/>
      <c r="AJ13" s="14"/>
      <c r="AK13" s="14"/>
      <c r="AL13" s="14"/>
      <c r="AM13" s="14"/>
      <c r="AN13" s="14"/>
      <c r="AO13" s="291"/>
      <c r="AP13" s="292"/>
      <c r="AQ13" s="292"/>
      <c r="AR13" s="292"/>
      <c r="AS13" s="292"/>
      <c r="AT13" s="292"/>
      <c r="AU13" s="292"/>
      <c r="AV13" s="292"/>
      <c r="AW13" s="293"/>
      <c r="AX13" s="291"/>
      <c r="AY13" s="292"/>
      <c r="AZ13" s="292"/>
      <c r="BA13" s="292"/>
      <c r="BB13" s="292"/>
      <c r="BC13" s="292"/>
      <c r="BD13" s="292"/>
      <c r="BE13" s="292"/>
      <c r="BF13" s="293"/>
      <c r="BG13" s="77"/>
    </row>
    <row r="14" spans="1:59" s="3" customFormat="1" ht="25.15" customHeight="1">
      <c r="A14" s="69"/>
      <c r="B14" s="76">
        <f t="shared" ref="B14" si="4">B12+7</f>
        <v>44641</v>
      </c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300" t="s">
        <v>115</v>
      </c>
      <c r="X14" s="301"/>
      <c r="Y14" s="301"/>
      <c r="Z14" s="301"/>
      <c r="AA14" s="301"/>
      <c r="AB14" s="301"/>
      <c r="AC14" s="301"/>
      <c r="AD14" s="301"/>
      <c r="AE14" s="302"/>
      <c r="AF14" s="14"/>
      <c r="AG14" s="13"/>
      <c r="AH14" s="14"/>
      <c r="AI14" s="14"/>
      <c r="AJ14" s="14"/>
      <c r="AK14" s="14"/>
      <c r="AL14" s="14"/>
      <c r="AM14" s="14"/>
      <c r="AN14" s="14"/>
      <c r="AO14" s="288" t="s">
        <v>118</v>
      </c>
      <c r="AP14" s="289"/>
      <c r="AQ14" s="289"/>
      <c r="AR14" s="289"/>
      <c r="AS14" s="289"/>
      <c r="AT14" s="289"/>
      <c r="AU14" s="289"/>
      <c r="AV14" s="289"/>
      <c r="AW14" s="290"/>
      <c r="AX14" s="288" t="s">
        <v>118</v>
      </c>
      <c r="AY14" s="289"/>
      <c r="AZ14" s="289"/>
      <c r="BA14" s="289"/>
      <c r="BB14" s="289"/>
      <c r="BC14" s="289"/>
      <c r="BD14" s="289"/>
      <c r="BE14" s="289"/>
      <c r="BF14" s="290"/>
      <c r="BG14" s="306">
        <f t="shared" ref="BG14" si="5">BG12+7</f>
        <v>44641</v>
      </c>
    </row>
    <row r="15" spans="1:59" s="3" customFormat="1" ht="25.15" customHeight="1" thickBot="1">
      <c r="A15" s="69"/>
      <c r="B15" s="77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303"/>
      <c r="X15" s="304"/>
      <c r="Y15" s="304"/>
      <c r="Z15" s="304"/>
      <c r="AA15" s="304"/>
      <c r="AB15" s="304"/>
      <c r="AC15" s="304"/>
      <c r="AD15" s="304"/>
      <c r="AE15" s="305"/>
      <c r="AF15" s="14"/>
      <c r="AG15" s="13"/>
      <c r="AH15" s="14"/>
      <c r="AI15" s="14"/>
      <c r="AJ15" s="14"/>
      <c r="AK15" s="14"/>
      <c r="AL15" s="14"/>
      <c r="AM15" s="14"/>
      <c r="AN15" s="14"/>
      <c r="AO15" s="291"/>
      <c r="AP15" s="292"/>
      <c r="AQ15" s="292"/>
      <c r="AR15" s="292"/>
      <c r="AS15" s="292"/>
      <c r="AT15" s="292"/>
      <c r="AU15" s="292"/>
      <c r="AV15" s="292"/>
      <c r="AW15" s="293"/>
      <c r="AX15" s="291"/>
      <c r="AY15" s="292"/>
      <c r="AZ15" s="292"/>
      <c r="BA15" s="292"/>
      <c r="BB15" s="292"/>
      <c r="BC15" s="292"/>
      <c r="BD15" s="292"/>
      <c r="BE15" s="292"/>
      <c r="BF15" s="293"/>
      <c r="BG15" s="307"/>
    </row>
    <row r="16" spans="1:59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300" t="s">
        <v>115</v>
      </c>
      <c r="X16" s="301"/>
      <c r="Y16" s="301"/>
      <c r="Z16" s="301"/>
      <c r="AA16" s="301"/>
      <c r="AB16" s="301"/>
      <c r="AC16" s="301"/>
      <c r="AD16" s="301"/>
      <c r="AE16" s="302"/>
      <c r="AF16" s="16"/>
      <c r="AG16" s="13"/>
      <c r="AH16" s="14"/>
      <c r="AI16" s="14"/>
      <c r="AJ16" s="14"/>
      <c r="AK16" s="14"/>
      <c r="AL16" s="14"/>
      <c r="AM16" s="14"/>
      <c r="AN16" s="14"/>
      <c r="AO16" s="288" t="s">
        <v>118</v>
      </c>
      <c r="AP16" s="289"/>
      <c r="AQ16" s="289"/>
      <c r="AR16" s="289"/>
      <c r="AS16" s="289"/>
      <c r="AT16" s="289"/>
      <c r="AU16" s="289"/>
      <c r="AV16" s="289"/>
      <c r="AW16" s="290"/>
      <c r="AX16" s="288" t="s">
        <v>118</v>
      </c>
      <c r="AY16" s="289"/>
      <c r="AZ16" s="289"/>
      <c r="BA16" s="289"/>
      <c r="BB16" s="289"/>
      <c r="BC16" s="289"/>
      <c r="BD16" s="289"/>
      <c r="BE16" s="289"/>
      <c r="BF16" s="290"/>
      <c r="BG16" s="306">
        <f t="shared" ref="BG16" si="7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303"/>
      <c r="X17" s="304"/>
      <c r="Y17" s="304"/>
      <c r="Z17" s="304"/>
      <c r="AA17" s="304"/>
      <c r="AB17" s="304"/>
      <c r="AC17" s="304"/>
      <c r="AD17" s="304"/>
      <c r="AE17" s="305"/>
      <c r="AF17" s="16"/>
      <c r="AG17" s="13"/>
      <c r="AH17" s="14"/>
      <c r="AI17" s="14"/>
      <c r="AJ17" s="14"/>
      <c r="AK17" s="14"/>
      <c r="AL17" s="14"/>
      <c r="AM17" s="14"/>
      <c r="AN17" s="14"/>
      <c r="AO17" s="291"/>
      <c r="AP17" s="292"/>
      <c r="AQ17" s="292"/>
      <c r="AR17" s="292"/>
      <c r="AS17" s="292"/>
      <c r="AT17" s="292"/>
      <c r="AU17" s="292"/>
      <c r="AV17" s="292"/>
      <c r="AW17" s="293"/>
      <c r="AX17" s="291"/>
      <c r="AY17" s="292"/>
      <c r="AZ17" s="292"/>
      <c r="BA17" s="292"/>
      <c r="BB17" s="292"/>
      <c r="BC17" s="292"/>
      <c r="BD17" s="292"/>
      <c r="BE17" s="292"/>
      <c r="BF17" s="293"/>
      <c r="BG17" s="307"/>
    </row>
    <row r="18" spans="1:59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300" t="s">
        <v>115</v>
      </c>
      <c r="X18" s="301"/>
      <c r="Y18" s="301"/>
      <c r="Z18" s="301"/>
      <c r="AA18" s="301"/>
      <c r="AB18" s="301"/>
      <c r="AC18" s="301"/>
      <c r="AD18" s="301"/>
      <c r="AE18" s="302"/>
      <c r="AF18" s="14"/>
      <c r="AG18" s="13"/>
      <c r="AH18" s="14"/>
      <c r="AI18" s="14"/>
      <c r="AJ18" s="14"/>
      <c r="AK18" s="14"/>
      <c r="AL18" s="14"/>
      <c r="AM18" s="14"/>
      <c r="AN18" s="17"/>
      <c r="AO18" s="288" t="s">
        <v>118</v>
      </c>
      <c r="AP18" s="289"/>
      <c r="AQ18" s="289"/>
      <c r="AR18" s="289"/>
      <c r="AS18" s="289"/>
      <c r="AT18" s="289"/>
      <c r="AU18" s="289"/>
      <c r="AV18" s="289"/>
      <c r="AW18" s="290"/>
      <c r="AX18" s="288" t="s">
        <v>118</v>
      </c>
      <c r="AY18" s="289"/>
      <c r="AZ18" s="289"/>
      <c r="BA18" s="289"/>
      <c r="BB18" s="289"/>
      <c r="BC18" s="289"/>
      <c r="BD18" s="289"/>
      <c r="BE18" s="289"/>
      <c r="BF18" s="290"/>
      <c r="BG18" s="76">
        <f t="shared" ref="BG18" si="9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303"/>
      <c r="X19" s="304"/>
      <c r="Y19" s="304"/>
      <c r="Z19" s="304"/>
      <c r="AA19" s="304"/>
      <c r="AB19" s="304"/>
      <c r="AC19" s="304"/>
      <c r="AD19" s="304"/>
      <c r="AE19" s="305"/>
      <c r="AF19" s="14"/>
      <c r="AG19" s="13"/>
      <c r="AH19" s="14"/>
      <c r="AI19" s="14"/>
      <c r="AJ19" s="14"/>
      <c r="AK19" s="14"/>
      <c r="AL19" s="14"/>
      <c r="AM19" s="14"/>
      <c r="AN19" s="17"/>
      <c r="AO19" s="291"/>
      <c r="AP19" s="292"/>
      <c r="AQ19" s="292"/>
      <c r="AR19" s="292"/>
      <c r="AS19" s="292"/>
      <c r="AT19" s="292"/>
      <c r="AU19" s="292"/>
      <c r="AV19" s="292"/>
      <c r="AW19" s="293"/>
      <c r="AX19" s="291"/>
      <c r="AY19" s="292"/>
      <c r="AZ19" s="292"/>
      <c r="BA19" s="292"/>
      <c r="BB19" s="292"/>
      <c r="BC19" s="292"/>
      <c r="BD19" s="292"/>
      <c r="BE19" s="292"/>
      <c r="BF19" s="293"/>
      <c r="BG19" s="77"/>
    </row>
    <row r="20" spans="1:59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300" t="s">
        <v>115</v>
      </c>
      <c r="X20" s="301"/>
      <c r="Y20" s="301"/>
      <c r="Z20" s="301"/>
      <c r="AA20" s="301"/>
      <c r="AB20" s="301"/>
      <c r="AC20" s="301"/>
      <c r="AD20" s="301"/>
      <c r="AE20" s="302"/>
      <c r="AF20" s="16"/>
      <c r="AG20" s="16"/>
      <c r="AH20" s="16"/>
      <c r="AI20" s="16"/>
      <c r="AJ20" s="16"/>
      <c r="AK20" s="16"/>
      <c r="AL20" s="16"/>
      <c r="AM20" s="16"/>
      <c r="AN20" s="16"/>
      <c r="AO20" s="288" t="s">
        <v>118</v>
      </c>
      <c r="AP20" s="289"/>
      <c r="AQ20" s="289"/>
      <c r="AR20" s="289"/>
      <c r="AS20" s="289"/>
      <c r="AT20" s="289"/>
      <c r="AU20" s="289"/>
      <c r="AV20" s="289"/>
      <c r="AW20" s="290"/>
      <c r="AX20" s="288" t="s">
        <v>118</v>
      </c>
      <c r="AY20" s="289"/>
      <c r="AZ20" s="289"/>
      <c r="BA20" s="289"/>
      <c r="BB20" s="289"/>
      <c r="BC20" s="289"/>
      <c r="BD20" s="289"/>
      <c r="BE20" s="289"/>
      <c r="BF20" s="290"/>
      <c r="BG20" s="76">
        <f t="shared" ref="BG20" si="11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303"/>
      <c r="X21" s="304"/>
      <c r="Y21" s="304"/>
      <c r="Z21" s="304"/>
      <c r="AA21" s="304"/>
      <c r="AB21" s="304"/>
      <c r="AC21" s="304"/>
      <c r="AD21" s="304"/>
      <c r="AE21" s="305"/>
      <c r="AF21" s="16"/>
      <c r="AG21" s="16"/>
      <c r="AH21" s="16"/>
      <c r="AI21" s="16"/>
      <c r="AJ21" s="16"/>
      <c r="AK21" s="16"/>
      <c r="AL21" s="16"/>
      <c r="AM21" s="16"/>
      <c r="AN21" s="16"/>
      <c r="AO21" s="291"/>
      <c r="AP21" s="292"/>
      <c r="AQ21" s="292"/>
      <c r="AR21" s="292"/>
      <c r="AS21" s="292"/>
      <c r="AT21" s="292"/>
      <c r="AU21" s="292"/>
      <c r="AV21" s="292"/>
      <c r="AW21" s="293"/>
      <c r="AX21" s="291"/>
      <c r="AY21" s="292"/>
      <c r="AZ21" s="292"/>
      <c r="BA21" s="292"/>
      <c r="BB21" s="292"/>
      <c r="BC21" s="292"/>
      <c r="BD21" s="292"/>
      <c r="BE21" s="292"/>
      <c r="BF21" s="293"/>
      <c r="BG21" s="77"/>
    </row>
    <row r="22" spans="1:59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81">
        <f t="shared" ref="BG22" si="13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82"/>
    </row>
    <row r="24" spans="1:59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300" t="s">
        <v>115</v>
      </c>
      <c r="X24" s="301"/>
      <c r="Y24" s="301"/>
      <c r="Z24" s="301"/>
      <c r="AA24" s="301"/>
      <c r="AB24" s="301"/>
      <c r="AC24" s="301"/>
      <c r="AD24" s="301"/>
      <c r="AE24" s="302"/>
      <c r="AF24" s="16"/>
      <c r="AG24" s="13"/>
      <c r="AH24" s="14"/>
      <c r="AI24" s="14"/>
      <c r="AJ24" s="14"/>
      <c r="AK24" s="14"/>
      <c r="AL24" s="14"/>
      <c r="AM24" s="14"/>
      <c r="AN24" s="17"/>
      <c r="AO24" s="288" t="s">
        <v>118</v>
      </c>
      <c r="AP24" s="289"/>
      <c r="AQ24" s="289"/>
      <c r="AR24" s="289"/>
      <c r="AS24" s="289"/>
      <c r="AT24" s="289"/>
      <c r="AU24" s="289"/>
      <c r="AV24" s="289"/>
      <c r="AW24" s="290"/>
      <c r="AX24" s="288" t="s">
        <v>118</v>
      </c>
      <c r="AY24" s="289"/>
      <c r="AZ24" s="289"/>
      <c r="BA24" s="289"/>
      <c r="BB24" s="289"/>
      <c r="BC24" s="289"/>
      <c r="BD24" s="289"/>
      <c r="BE24" s="289"/>
      <c r="BF24" s="290"/>
      <c r="BG24" s="76">
        <f t="shared" ref="BG24" si="15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303"/>
      <c r="X25" s="304"/>
      <c r="Y25" s="304"/>
      <c r="Z25" s="304"/>
      <c r="AA25" s="304"/>
      <c r="AB25" s="304"/>
      <c r="AC25" s="304"/>
      <c r="AD25" s="304"/>
      <c r="AE25" s="305"/>
      <c r="AF25" s="16"/>
      <c r="AG25" s="13"/>
      <c r="AH25" s="14"/>
      <c r="AI25" s="14"/>
      <c r="AJ25" s="14"/>
      <c r="AK25" s="14"/>
      <c r="AL25" s="14"/>
      <c r="AM25" s="14"/>
      <c r="AN25" s="17"/>
      <c r="AO25" s="291"/>
      <c r="AP25" s="292"/>
      <c r="AQ25" s="292"/>
      <c r="AR25" s="292"/>
      <c r="AS25" s="292"/>
      <c r="AT25" s="292"/>
      <c r="AU25" s="292"/>
      <c r="AV25" s="292"/>
      <c r="AW25" s="293"/>
      <c r="AX25" s="291"/>
      <c r="AY25" s="292"/>
      <c r="AZ25" s="292"/>
      <c r="BA25" s="292"/>
      <c r="BB25" s="292"/>
      <c r="BC25" s="292"/>
      <c r="BD25" s="292"/>
      <c r="BE25" s="292"/>
      <c r="BF25" s="293"/>
      <c r="BG25" s="77"/>
    </row>
    <row r="26" spans="1:59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81">
        <f t="shared" ref="BG26" si="17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82"/>
    </row>
    <row r="28" spans="1:59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300" t="s">
        <v>115</v>
      </c>
      <c r="X28" s="301"/>
      <c r="Y28" s="301"/>
      <c r="Z28" s="301"/>
      <c r="AA28" s="301"/>
      <c r="AB28" s="301"/>
      <c r="AC28" s="301"/>
      <c r="AD28" s="301"/>
      <c r="AE28" s="302"/>
      <c r="AF28" s="16"/>
      <c r="AG28" s="13"/>
      <c r="AH28" s="14"/>
      <c r="AI28" s="14"/>
      <c r="AJ28" s="14"/>
      <c r="AK28" s="13"/>
      <c r="AL28" s="14"/>
      <c r="AM28" s="14"/>
      <c r="AN28" s="14"/>
      <c r="AO28" s="288" t="s">
        <v>118</v>
      </c>
      <c r="AP28" s="289"/>
      <c r="AQ28" s="289"/>
      <c r="AR28" s="289"/>
      <c r="AS28" s="289"/>
      <c r="AT28" s="289"/>
      <c r="AU28" s="289"/>
      <c r="AV28" s="289"/>
      <c r="AW28" s="290"/>
      <c r="AX28" s="288" t="s">
        <v>118</v>
      </c>
      <c r="AY28" s="289"/>
      <c r="AZ28" s="289"/>
      <c r="BA28" s="289"/>
      <c r="BB28" s="289"/>
      <c r="BC28" s="289"/>
      <c r="BD28" s="289"/>
      <c r="BE28" s="289"/>
      <c r="BF28" s="290"/>
      <c r="BG28" s="308">
        <f t="shared" ref="BG28" si="1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303"/>
      <c r="X29" s="304"/>
      <c r="Y29" s="304"/>
      <c r="Z29" s="304"/>
      <c r="AA29" s="304"/>
      <c r="AB29" s="304"/>
      <c r="AC29" s="304"/>
      <c r="AD29" s="304"/>
      <c r="AE29" s="305"/>
      <c r="AF29" s="16"/>
      <c r="AG29" s="13"/>
      <c r="AH29" s="14"/>
      <c r="AI29" s="14"/>
      <c r="AJ29" s="14"/>
      <c r="AK29" s="13"/>
      <c r="AL29" s="14"/>
      <c r="AM29" s="14"/>
      <c r="AN29" s="14"/>
      <c r="AO29" s="291"/>
      <c r="AP29" s="292"/>
      <c r="AQ29" s="292"/>
      <c r="AR29" s="292"/>
      <c r="AS29" s="292"/>
      <c r="AT29" s="292"/>
      <c r="AU29" s="292"/>
      <c r="AV29" s="292"/>
      <c r="AW29" s="293"/>
      <c r="AX29" s="291"/>
      <c r="AY29" s="292"/>
      <c r="AZ29" s="292"/>
      <c r="BA29" s="292"/>
      <c r="BB29" s="292"/>
      <c r="BC29" s="292"/>
      <c r="BD29" s="292"/>
      <c r="BE29" s="292"/>
      <c r="BF29" s="293"/>
      <c r="BG29" s="309"/>
    </row>
    <row r="30" spans="1:59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300" t="s">
        <v>115</v>
      </c>
      <c r="X30" s="301"/>
      <c r="Y30" s="301"/>
      <c r="Z30" s="301"/>
      <c r="AA30" s="301"/>
      <c r="AB30" s="301"/>
      <c r="AC30" s="301"/>
      <c r="AD30" s="301"/>
      <c r="AE30" s="302"/>
      <c r="AF30" s="14"/>
      <c r="AG30" s="13"/>
      <c r="AH30" s="14"/>
      <c r="AI30" s="14"/>
      <c r="AJ30" s="14"/>
      <c r="AK30" s="13"/>
      <c r="AL30" s="14"/>
      <c r="AM30" s="14"/>
      <c r="AN30" s="14"/>
      <c r="AO30" s="288" t="s">
        <v>118</v>
      </c>
      <c r="AP30" s="289"/>
      <c r="AQ30" s="289"/>
      <c r="AR30" s="289"/>
      <c r="AS30" s="289"/>
      <c r="AT30" s="289"/>
      <c r="AU30" s="289"/>
      <c r="AV30" s="289"/>
      <c r="AW30" s="290"/>
      <c r="AX30" s="288" t="s">
        <v>118</v>
      </c>
      <c r="AY30" s="289"/>
      <c r="AZ30" s="289"/>
      <c r="BA30" s="289"/>
      <c r="BB30" s="289"/>
      <c r="BC30" s="289"/>
      <c r="BD30" s="289"/>
      <c r="BE30" s="289"/>
      <c r="BF30" s="290"/>
      <c r="BG30" s="308">
        <f t="shared" ref="BG30" si="21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303"/>
      <c r="X31" s="304"/>
      <c r="Y31" s="304"/>
      <c r="Z31" s="304"/>
      <c r="AA31" s="304"/>
      <c r="AB31" s="304"/>
      <c r="AC31" s="304"/>
      <c r="AD31" s="304"/>
      <c r="AE31" s="305"/>
      <c r="AF31" s="14"/>
      <c r="AG31" s="13"/>
      <c r="AH31" s="14"/>
      <c r="AI31" s="14"/>
      <c r="AJ31" s="14"/>
      <c r="AK31" s="13"/>
      <c r="AL31" s="14"/>
      <c r="AM31" s="14"/>
      <c r="AN31" s="14"/>
      <c r="AO31" s="291"/>
      <c r="AP31" s="292"/>
      <c r="AQ31" s="292"/>
      <c r="AR31" s="292"/>
      <c r="AS31" s="292"/>
      <c r="AT31" s="292"/>
      <c r="AU31" s="292"/>
      <c r="AV31" s="292"/>
      <c r="AW31" s="293"/>
      <c r="AX31" s="291"/>
      <c r="AY31" s="292"/>
      <c r="AZ31" s="292"/>
      <c r="BA31" s="292"/>
      <c r="BB31" s="292"/>
      <c r="BC31" s="292"/>
      <c r="BD31" s="292"/>
      <c r="BE31" s="292"/>
      <c r="BF31" s="293"/>
      <c r="BG31" s="309"/>
    </row>
    <row r="32" spans="1:59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300" t="s">
        <v>115</v>
      </c>
      <c r="X32" s="301"/>
      <c r="Y32" s="301"/>
      <c r="Z32" s="301"/>
      <c r="AA32" s="301"/>
      <c r="AB32" s="301"/>
      <c r="AC32" s="301"/>
      <c r="AD32" s="301"/>
      <c r="AE32" s="302"/>
      <c r="AF32" s="14"/>
      <c r="AG32" s="13"/>
      <c r="AH32" s="14"/>
      <c r="AI32" s="113" t="s">
        <v>114</v>
      </c>
      <c r="AJ32" s="114"/>
      <c r="AK32" s="114"/>
      <c r="AL32" s="114"/>
      <c r="AM32" s="114"/>
      <c r="AN32" s="114"/>
      <c r="AO32" s="114"/>
      <c r="AP32" s="114"/>
      <c r="AQ32" s="114"/>
      <c r="AR32" s="114"/>
      <c r="AS32" s="114"/>
      <c r="AT32" s="114"/>
      <c r="AU32" s="114"/>
      <c r="AV32" s="115"/>
      <c r="AW32" s="16"/>
      <c r="AX32" s="288" t="s">
        <v>118</v>
      </c>
      <c r="AY32" s="289"/>
      <c r="AZ32" s="289"/>
      <c r="BA32" s="289"/>
      <c r="BB32" s="289"/>
      <c r="BC32" s="289"/>
      <c r="BD32" s="289"/>
      <c r="BE32" s="289"/>
      <c r="BF32" s="290"/>
      <c r="BG32" s="308">
        <f t="shared" ref="BG32" si="23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303"/>
      <c r="X33" s="304"/>
      <c r="Y33" s="304"/>
      <c r="Z33" s="304"/>
      <c r="AA33" s="304"/>
      <c r="AB33" s="304"/>
      <c r="AC33" s="304"/>
      <c r="AD33" s="304"/>
      <c r="AE33" s="305"/>
      <c r="AF33" s="14"/>
      <c r="AG33" s="13"/>
      <c r="AH33" s="14"/>
      <c r="AI33" s="116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8"/>
      <c r="AW33" s="16"/>
      <c r="AX33" s="291"/>
      <c r="AY33" s="292"/>
      <c r="AZ33" s="292"/>
      <c r="BA33" s="292"/>
      <c r="BB33" s="292"/>
      <c r="BC33" s="292"/>
      <c r="BD33" s="292"/>
      <c r="BE33" s="292"/>
      <c r="BF33" s="293"/>
      <c r="BG33" s="309"/>
    </row>
    <row r="34" spans="1:59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4"/>
      <c r="BG34" s="308">
        <f t="shared" ref="BG34" si="25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4"/>
      <c r="BG35" s="309"/>
    </row>
    <row r="36" spans="1:59" s="3" customFormat="1" ht="25.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4"/>
      <c r="BG36" s="308">
        <f t="shared" ref="BG36" si="27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4"/>
      <c r="BG37" s="309"/>
    </row>
    <row r="38" spans="1:59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308">
        <f t="shared" ref="BG38" si="29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309"/>
    </row>
    <row r="40" spans="1:59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308">
        <f t="shared" ref="BG40" si="31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309"/>
    </row>
    <row r="42" spans="1:59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308">
        <f t="shared" ref="BG42" si="33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309"/>
    </row>
    <row r="44" spans="1:59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308">
        <f t="shared" ref="BG44" si="35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309"/>
    </row>
    <row r="46" spans="1:59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308">
        <f t="shared" ref="BG46" si="37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309"/>
    </row>
    <row r="48" spans="1:59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308">
        <f t="shared" ref="BG48" si="3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309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30"/>
      <c r="BE50" s="130"/>
      <c r="BF50" s="103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 t="s">
        <v>9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294" t="s">
        <v>115</v>
      </c>
      <c r="AL52" s="295"/>
      <c r="AM52" s="295"/>
      <c r="AN52" s="295"/>
      <c r="AO52" s="295"/>
      <c r="AP52" s="295"/>
      <c r="AQ52" s="295"/>
      <c r="AR52" s="295"/>
      <c r="AS52" s="296"/>
      <c r="AT52" s="14"/>
      <c r="AU52" s="294" t="s">
        <v>115</v>
      </c>
      <c r="AV52" s="295"/>
      <c r="AW52" s="295"/>
      <c r="AX52" s="295"/>
      <c r="AY52" s="295"/>
      <c r="AZ52" s="295"/>
      <c r="BA52" s="295"/>
      <c r="BB52" s="295"/>
      <c r="BC52" s="296"/>
      <c r="BD52" s="40"/>
      <c r="BE52" s="40"/>
      <c r="BF52" s="28"/>
      <c r="BG52" s="30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297"/>
      <c r="AL53" s="298"/>
      <c r="AM53" s="298"/>
      <c r="AN53" s="298"/>
      <c r="AO53" s="298"/>
      <c r="AP53" s="298"/>
      <c r="AQ53" s="298"/>
      <c r="AR53" s="298"/>
      <c r="AS53" s="299"/>
      <c r="AT53" s="14"/>
      <c r="AU53" s="297"/>
      <c r="AV53" s="298"/>
      <c r="AW53" s="298"/>
      <c r="AX53" s="298"/>
      <c r="AY53" s="298"/>
      <c r="AZ53" s="298"/>
      <c r="BA53" s="298"/>
      <c r="BB53" s="298"/>
      <c r="BC53" s="299"/>
      <c r="BD53" s="40"/>
      <c r="BE53" s="40"/>
      <c r="BF53" s="28"/>
      <c r="BG53" s="307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5"/>
      <c r="BF55" s="5"/>
      <c r="BG55" s="82"/>
    </row>
    <row r="56" spans="1:59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294" t="s">
        <v>115</v>
      </c>
      <c r="AL56" s="295"/>
      <c r="AM56" s="295"/>
      <c r="AN56" s="295"/>
      <c r="AO56" s="295"/>
      <c r="AP56" s="295"/>
      <c r="AQ56" s="295"/>
      <c r="AR56" s="295"/>
      <c r="AS56" s="296"/>
      <c r="AT56" s="14"/>
      <c r="AU56" s="294" t="s">
        <v>115</v>
      </c>
      <c r="AV56" s="295"/>
      <c r="AW56" s="295"/>
      <c r="AX56" s="295"/>
      <c r="AY56" s="295"/>
      <c r="AZ56" s="295"/>
      <c r="BA56" s="295"/>
      <c r="BB56" s="295"/>
      <c r="BC56" s="296"/>
      <c r="BD56" s="40"/>
      <c r="BE56" s="40"/>
      <c r="BF56" s="28"/>
      <c r="BG56" s="306">
        <f t="shared" ref="BG56" si="41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297"/>
      <c r="AL57" s="298"/>
      <c r="AM57" s="298"/>
      <c r="AN57" s="298"/>
      <c r="AO57" s="298"/>
      <c r="AP57" s="298"/>
      <c r="AQ57" s="298"/>
      <c r="AR57" s="298"/>
      <c r="AS57" s="299"/>
      <c r="AT57" s="14"/>
      <c r="AU57" s="297"/>
      <c r="AV57" s="298"/>
      <c r="AW57" s="298"/>
      <c r="AX57" s="298"/>
      <c r="AY57" s="298"/>
      <c r="AZ57" s="298"/>
      <c r="BA57" s="298"/>
      <c r="BB57" s="298"/>
      <c r="BC57" s="299"/>
      <c r="BD57" s="40"/>
      <c r="BE57" s="40"/>
      <c r="BF57" s="28"/>
      <c r="BG57" s="307"/>
    </row>
    <row r="58" spans="1:59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14"/>
      <c r="BF58" s="14"/>
      <c r="BG58" s="76">
        <f t="shared" ref="BG58" si="43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14"/>
      <c r="BF59" s="14"/>
      <c r="BG59" s="77"/>
    </row>
    <row r="60" spans="1:59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288" t="s">
        <v>80</v>
      </c>
      <c r="AP60" s="289"/>
      <c r="AQ60" s="289"/>
      <c r="AR60" s="289"/>
      <c r="AS60" s="289"/>
      <c r="AT60" s="289"/>
      <c r="AU60" s="289"/>
      <c r="AV60" s="289"/>
      <c r="AW60" s="290"/>
      <c r="AX60" s="288" t="s">
        <v>80</v>
      </c>
      <c r="AY60" s="289"/>
      <c r="AZ60" s="289"/>
      <c r="BA60" s="289"/>
      <c r="BB60" s="289"/>
      <c r="BC60" s="289"/>
      <c r="BD60" s="289"/>
      <c r="BE60" s="289"/>
      <c r="BF60" s="290"/>
      <c r="BG60" s="76">
        <f t="shared" ref="BG60" si="45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291"/>
      <c r="AP61" s="292"/>
      <c r="AQ61" s="292"/>
      <c r="AR61" s="292"/>
      <c r="AS61" s="292"/>
      <c r="AT61" s="292"/>
      <c r="AU61" s="292"/>
      <c r="AV61" s="292"/>
      <c r="AW61" s="293"/>
      <c r="AX61" s="291"/>
      <c r="AY61" s="292"/>
      <c r="AZ61" s="292"/>
      <c r="BA61" s="292"/>
      <c r="BB61" s="292"/>
      <c r="BC61" s="292"/>
      <c r="BD61" s="292"/>
      <c r="BE61" s="292"/>
      <c r="BF61" s="293"/>
      <c r="BG61" s="77"/>
    </row>
    <row r="62" spans="1:59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14"/>
      <c r="BF62" s="14"/>
      <c r="BG62" s="76">
        <f t="shared" ref="BG62" si="47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14"/>
      <c r="BF63" s="14"/>
      <c r="BG63" s="77"/>
    </row>
    <row r="64" spans="1:59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288" t="s">
        <v>80</v>
      </c>
      <c r="AN64" s="289"/>
      <c r="AO64" s="289"/>
      <c r="AP64" s="289"/>
      <c r="AQ64" s="289"/>
      <c r="AR64" s="289"/>
      <c r="AS64" s="289"/>
      <c r="AT64" s="289"/>
      <c r="AU64" s="290"/>
      <c r="AV64" s="14"/>
      <c r="AW64" s="13"/>
      <c r="AX64" s="14"/>
      <c r="AY64" s="14"/>
      <c r="AZ64" s="14"/>
      <c r="BA64" s="13"/>
      <c r="BB64" s="14"/>
      <c r="BC64" s="14"/>
      <c r="BD64" s="14"/>
      <c r="BE64" s="14"/>
      <c r="BF64" s="14"/>
      <c r="BG64" s="76">
        <f t="shared" ref="BG64" si="49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291"/>
      <c r="AN65" s="292"/>
      <c r="AO65" s="292"/>
      <c r="AP65" s="292"/>
      <c r="AQ65" s="292"/>
      <c r="AR65" s="292"/>
      <c r="AS65" s="292"/>
      <c r="AT65" s="292"/>
      <c r="AU65" s="293"/>
      <c r="AV65" s="14"/>
      <c r="AW65" s="13"/>
      <c r="AX65" s="14"/>
      <c r="AY65" s="14"/>
      <c r="AZ65" s="14"/>
      <c r="BA65" s="13"/>
      <c r="BB65" s="14"/>
      <c r="BC65" s="14"/>
      <c r="BD65" s="14"/>
      <c r="BE65" s="14"/>
      <c r="BF65" s="14"/>
      <c r="BG65" s="77"/>
    </row>
    <row r="66" spans="1:59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14"/>
      <c r="BF66" s="14"/>
      <c r="BG66" s="76">
        <f t="shared" ref="BG66" si="51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14"/>
      <c r="BF67" s="14"/>
      <c r="BG67" s="77"/>
    </row>
    <row r="68" spans="1:59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81">
        <f t="shared" ref="BG68" si="53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82"/>
    </row>
    <row r="70" spans="1:59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14"/>
      <c r="BF70" s="14"/>
      <c r="BG70" s="76">
        <f t="shared" ref="BG70" si="55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14"/>
      <c r="BF71" s="14"/>
      <c r="BG71" s="77"/>
    </row>
    <row r="72" spans="1:59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81">
        <f t="shared" ref="BG72" si="57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82"/>
    </row>
    <row r="74" spans="1:59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288" t="s">
        <v>80</v>
      </c>
      <c r="AL74" s="289"/>
      <c r="AM74" s="289"/>
      <c r="AN74" s="289"/>
      <c r="AO74" s="289"/>
      <c r="AP74" s="289"/>
      <c r="AQ74" s="289"/>
      <c r="AR74" s="289"/>
      <c r="AS74" s="290"/>
      <c r="AT74" s="14"/>
      <c r="AU74" s="14"/>
      <c r="AV74" s="14"/>
      <c r="AW74" s="14"/>
      <c r="AX74" s="14"/>
      <c r="AY74" s="14"/>
      <c r="AZ74" s="14"/>
      <c r="BA74" s="13"/>
      <c r="BB74" s="14"/>
      <c r="BC74" s="14"/>
      <c r="BD74" s="14"/>
      <c r="BE74" s="14"/>
      <c r="BF74" s="14"/>
      <c r="BG74" s="76">
        <f t="shared" ref="BG74" si="5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291"/>
      <c r="AL75" s="292"/>
      <c r="AM75" s="292"/>
      <c r="AN75" s="292"/>
      <c r="AO75" s="292"/>
      <c r="AP75" s="292"/>
      <c r="AQ75" s="292"/>
      <c r="AR75" s="292"/>
      <c r="AS75" s="293"/>
      <c r="AT75" s="14"/>
      <c r="AU75" s="14"/>
      <c r="AV75" s="14"/>
      <c r="AW75" s="14"/>
      <c r="AX75" s="14"/>
      <c r="AY75" s="14"/>
      <c r="AZ75" s="14"/>
      <c r="BA75" s="13"/>
      <c r="BB75" s="14"/>
      <c r="BC75" s="14"/>
      <c r="BD75" s="14"/>
      <c r="BE75" s="14"/>
      <c r="BF75" s="14"/>
      <c r="BG75" s="77"/>
    </row>
    <row r="76" spans="1:59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83" t="s">
        <v>114</v>
      </c>
      <c r="AG76" s="84"/>
      <c r="AH76" s="84"/>
      <c r="AI76" s="84"/>
      <c r="AJ76" s="84"/>
      <c r="AK76" s="84"/>
      <c r="AL76" s="84"/>
      <c r="AM76" s="84"/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84"/>
      <c r="AY76" s="84"/>
      <c r="AZ76" s="84"/>
      <c r="BA76" s="84"/>
      <c r="BB76" s="84"/>
      <c r="BC76" s="84"/>
      <c r="BD76" s="84"/>
      <c r="BE76" s="84"/>
      <c r="BF76" s="85"/>
      <c r="BG76" s="76">
        <f t="shared" ref="BG76" si="61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86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8"/>
      <c r="BG77" s="77"/>
    </row>
    <row r="78" spans="1:59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83" t="s">
        <v>114</v>
      </c>
      <c r="AI78" s="84"/>
      <c r="AJ78" s="84"/>
      <c r="AK78" s="84"/>
      <c r="AL78" s="84"/>
      <c r="AM78" s="84"/>
      <c r="AN78" s="84"/>
      <c r="AO78" s="84"/>
      <c r="AP78" s="84"/>
      <c r="AQ78" s="84"/>
      <c r="AR78" s="84"/>
      <c r="AS78" s="84"/>
      <c r="AT78" s="84"/>
      <c r="AU78" s="141"/>
      <c r="AV78" s="14"/>
      <c r="AW78" s="13"/>
      <c r="BG78" s="76">
        <f t="shared" ref="BG78" si="63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86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142"/>
      <c r="AV79" s="14"/>
      <c r="AW79" s="13"/>
      <c r="BG79" s="77"/>
    </row>
    <row r="80" spans="1:59" s="3" customFormat="1" ht="25.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14"/>
      <c r="BF80" s="14"/>
      <c r="BG80" s="76">
        <f t="shared" ref="BG80" si="65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14"/>
      <c r="BF81" s="14"/>
      <c r="BG81" s="77"/>
    </row>
    <row r="82" spans="1:59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288" t="s">
        <v>80</v>
      </c>
      <c r="AP82" s="289"/>
      <c r="AQ82" s="289"/>
      <c r="AR82" s="289"/>
      <c r="AS82" s="289"/>
      <c r="AT82" s="289"/>
      <c r="AU82" s="289"/>
      <c r="AV82" s="289"/>
      <c r="AW82" s="290"/>
      <c r="AX82" s="288" t="s">
        <v>80</v>
      </c>
      <c r="AY82" s="289"/>
      <c r="AZ82" s="289"/>
      <c r="BA82" s="289"/>
      <c r="BB82" s="289"/>
      <c r="BC82" s="289"/>
      <c r="BD82" s="289"/>
      <c r="BE82" s="289"/>
      <c r="BF82" s="290"/>
      <c r="BG82" s="76">
        <f t="shared" ref="BG82" si="67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291"/>
      <c r="AP83" s="292"/>
      <c r="AQ83" s="292"/>
      <c r="AR83" s="292"/>
      <c r="AS83" s="292"/>
      <c r="AT83" s="292"/>
      <c r="AU83" s="292"/>
      <c r="AV83" s="292"/>
      <c r="AW83" s="293"/>
      <c r="AX83" s="291"/>
      <c r="AY83" s="292"/>
      <c r="AZ83" s="292"/>
      <c r="BA83" s="292"/>
      <c r="BB83" s="292"/>
      <c r="BC83" s="292"/>
      <c r="BD83" s="292"/>
      <c r="BE83" s="292"/>
      <c r="BF83" s="293"/>
      <c r="BG83" s="77"/>
    </row>
    <row r="84" spans="1:59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76">
        <f t="shared" ref="BG84" si="69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77"/>
    </row>
    <row r="86" spans="1:59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76">
        <f t="shared" ref="BG86" si="71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77"/>
    </row>
    <row r="88" spans="1:59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73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76">
        <f t="shared" ref="BG90" si="75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77"/>
    </row>
    <row r="92" spans="1:59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76">
        <f t="shared" ref="BG92" si="77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0"/>
      <c r="BE94" s="130"/>
      <c r="BF94" s="131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 t="s">
        <v>9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300" t="s">
        <v>115</v>
      </c>
      <c r="X96" s="301"/>
      <c r="Y96" s="301"/>
      <c r="Z96" s="301"/>
      <c r="AA96" s="301"/>
      <c r="AB96" s="301"/>
      <c r="AC96" s="301"/>
      <c r="AD96" s="301"/>
      <c r="AE96" s="302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83" t="s">
        <v>114</v>
      </c>
      <c r="AQ96" s="84"/>
      <c r="AR96" s="84"/>
      <c r="AS96" s="84"/>
      <c r="AT96" s="84"/>
      <c r="AU96" s="84"/>
      <c r="AV96" s="84"/>
      <c r="AW96" s="84"/>
      <c r="AX96" s="84"/>
      <c r="AY96" s="84"/>
      <c r="AZ96" s="84"/>
      <c r="BA96" s="84"/>
      <c r="BB96" s="84"/>
      <c r="BC96" s="84"/>
      <c r="BD96" s="84"/>
      <c r="BE96" s="84"/>
      <c r="BF96" s="85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303"/>
      <c r="X97" s="304"/>
      <c r="Y97" s="304"/>
      <c r="Z97" s="304"/>
      <c r="AA97" s="304"/>
      <c r="AB97" s="304"/>
      <c r="AC97" s="304"/>
      <c r="AD97" s="304"/>
      <c r="AE97" s="305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86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8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300" t="s">
        <v>115</v>
      </c>
      <c r="X100" s="301"/>
      <c r="Y100" s="301"/>
      <c r="Z100" s="301"/>
      <c r="AA100" s="301"/>
      <c r="AB100" s="301"/>
      <c r="AC100" s="301"/>
      <c r="AD100" s="301"/>
      <c r="AE100" s="302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76">
        <f t="shared" ref="BG100" si="7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303"/>
      <c r="X101" s="304"/>
      <c r="Y101" s="304"/>
      <c r="Z101" s="304"/>
      <c r="AA101" s="304"/>
      <c r="AB101" s="304"/>
      <c r="AC101" s="304"/>
      <c r="AD101" s="304"/>
      <c r="AE101" s="305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77"/>
    </row>
    <row r="102" spans="1:59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238" t="s">
        <v>119</v>
      </c>
      <c r="I102" s="239"/>
      <c r="J102" s="239"/>
      <c r="K102" s="239"/>
      <c r="L102" s="239"/>
      <c r="M102" s="240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3"/>
      <c r="Z102" s="14"/>
      <c r="AA102" s="14"/>
      <c r="AB102" s="14"/>
      <c r="AC102" s="13"/>
      <c r="AD102" s="14"/>
      <c r="AE102" s="238" t="s">
        <v>119</v>
      </c>
      <c r="AF102" s="239"/>
      <c r="AG102" s="239"/>
      <c r="AH102" s="239"/>
      <c r="AI102" s="239"/>
      <c r="AJ102" s="240"/>
      <c r="AK102" s="16"/>
      <c r="AL102" s="16"/>
      <c r="AM102" s="16"/>
      <c r="AN102" s="16"/>
      <c r="AO102" s="16"/>
      <c r="AP102" s="16"/>
      <c r="AQ102" s="83" t="s">
        <v>114</v>
      </c>
      <c r="AR102" s="84"/>
      <c r="AS102" s="84"/>
      <c r="AT102" s="84"/>
      <c r="AU102" s="84"/>
      <c r="AV102" s="84"/>
      <c r="AW102" s="84"/>
      <c r="AX102" s="84"/>
      <c r="AY102" s="84"/>
      <c r="AZ102" s="84"/>
      <c r="BA102" s="84"/>
      <c r="BB102" s="84"/>
      <c r="BC102" s="84"/>
      <c r="BD102" s="84"/>
      <c r="BE102" s="84"/>
      <c r="BF102" s="85"/>
      <c r="BG102" s="76">
        <f t="shared" ref="BG102" si="81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14"/>
      <c r="H103" s="241"/>
      <c r="I103" s="242"/>
      <c r="J103" s="242"/>
      <c r="K103" s="242"/>
      <c r="L103" s="242"/>
      <c r="M103" s="24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3"/>
      <c r="Z103" s="14"/>
      <c r="AA103" s="14"/>
      <c r="AB103" s="14"/>
      <c r="AC103" s="13"/>
      <c r="AD103" s="14"/>
      <c r="AE103" s="241"/>
      <c r="AF103" s="242"/>
      <c r="AG103" s="242"/>
      <c r="AH103" s="242"/>
      <c r="AI103" s="242"/>
      <c r="AJ103" s="243"/>
      <c r="AK103" s="16"/>
      <c r="AL103" s="16"/>
      <c r="AM103" s="16"/>
      <c r="AN103" s="16"/>
      <c r="AO103" s="16"/>
      <c r="AP103" s="16"/>
      <c r="AQ103" s="86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8"/>
      <c r="BG103" s="77"/>
    </row>
    <row r="104" spans="1:59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300" t="s">
        <v>115</v>
      </c>
      <c r="X104" s="301"/>
      <c r="Y104" s="301"/>
      <c r="Z104" s="301"/>
      <c r="AA104" s="301"/>
      <c r="AB104" s="301"/>
      <c r="AC104" s="301"/>
      <c r="AD104" s="301"/>
      <c r="AE104" s="302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76">
        <f t="shared" ref="BG104" si="83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303"/>
      <c r="X105" s="304"/>
      <c r="Y105" s="304"/>
      <c r="Z105" s="304"/>
      <c r="AA105" s="304"/>
      <c r="AB105" s="304"/>
      <c r="AC105" s="304"/>
      <c r="AD105" s="304"/>
      <c r="AE105" s="305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77"/>
    </row>
    <row r="106" spans="1:59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300" t="s">
        <v>115</v>
      </c>
      <c r="X106" s="301"/>
      <c r="Y106" s="301"/>
      <c r="Z106" s="301"/>
      <c r="AA106" s="301"/>
      <c r="AB106" s="301"/>
      <c r="AC106" s="301"/>
      <c r="AD106" s="301"/>
      <c r="AE106" s="302"/>
      <c r="AF106" s="16"/>
      <c r="AG106" s="13"/>
      <c r="AH106" s="14"/>
      <c r="AI106" s="16"/>
      <c r="AJ106" s="16"/>
      <c r="AK106" s="16"/>
      <c r="AL106" s="288" t="s">
        <v>115</v>
      </c>
      <c r="AM106" s="289"/>
      <c r="AN106" s="289"/>
      <c r="AO106" s="289"/>
      <c r="AP106" s="289"/>
      <c r="AQ106" s="289"/>
      <c r="AR106" s="289"/>
      <c r="AS106" s="289"/>
      <c r="AT106" s="289"/>
      <c r="AU106" s="290"/>
      <c r="AV106" s="288" t="s">
        <v>115</v>
      </c>
      <c r="AW106" s="289"/>
      <c r="AX106" s="289"/>
      <c r="AY106" s="289"/>
      <c r="AZ106" s="289"/>
      <c r="BA106" s="289"/>
      <c r="BB106" s="289"/>
      <c r="BC106" s="289"/>
      <c r="BD106" s="289"/>
      <c r="BE106" s="289"/>
      <c r="BF106" s="310"/>
      <c r="BG106" s="76">
        <f t="shared" ref="BG106" si="85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303"/>
      <c r="X107" s="304"/>
      <c r="Y107" s="304"/>
      <c r="Z107" s="304"/>
      <c r="AA107" s="304"/>
      <c r="AB107" s="304"/>
      <c r="AC107" s="304"/>
      <c r="AD107" s="304"/>
      <c r="AE107" s="305"/>
      <c r="AF107" s="16"/>
      <c r="AG107" s="13"/>
      <c r="AH107" s="14"/>
      <c r="AI107" s="16"/>
      <c r="AJ107" s="16"/>
      <c r="AK107" s="16"/>
      <c r="AL107" s="291"/>
      <c r="AM107" s="292"/>
      <c r="AN107" s="292"/>
      <c r="AO107" s="292"/>
      <c r="AP107" s="292"/>
      <c r="AQ107" s="292"/>
      <c r="AR107" s="292"/>
      <c r="AS107" s="292"/>
      <c r="AT107" s="292"/>
      <c r="AU107" s="293"/>
      <c r="AV107" s="291"/>
      <c r="AW107" s="292"/>
      <c r="AX107" s="292"/>
      <c r="AY107" s="292"/>
      <c r="AZ107" s="292"/>
      <c r="BA107" s="292"/>
      <c r="BB107" s="292"/>
      <c r="BC107" s="292"/>
      <c r="BD107" s="292"/>
      <c r="BE107" s="292"/>
      <c r="BF107" s="311"/>
      <c r="BG107" s="77"/>
    </row>
    <row r="108" spans="1:59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300" t="s">
        <v>115</v>
      </c>
      <c r="X108" s="301"/>
      <c r="Y108" s="301"/>
      <c r="Z108" s="301"/>
      <c r="AA108" s="301"/>
      <c r="AB108" s="301"/>
      <c r="AC108" s="301"/>
      <c r="AD108" s="301"/>
      <c r="AE108" s="302"/>
      <c r="AF108" s="14"/>
      <c r="AG108" s="13"/>
      <c r="AH108" s="14"/>
      <c r="AI108" s="288" t="s">
        <v>115</v>
      </c>
      <c r="AJ108" s="289"/>
      <c r="AK108" s="289"/>
      <c r="AL108" s="289"/>
      <c r="AM108" s="289"/>
      <c r="AN108" s="289"/>
      <c r="AO108" s="289"/>
      <c r="AP108" s="289"/>
      <c r="AQ108" s="290"/>
      <c r="AR108" s="288" t="s">
        <v>115</v>
      </c>
      <c r="AS108" s="289"/>
      <c r="AT108" s="289"/>
      <c r="AU108" s="289"/>
      <c r="AV108" s="289"/>
      <c r="AW108" s="289"/>
      <c r="AX108" s="289"/>
      <c r="AY108" s="289"/>
      <c r="AZ108" s="290"/>
      <c r="BA108" s="14"/>
      <c r="BB108" s="14"/>
      <c r="BC108" s="14"/>
      <c r="BD108" s="14"/>
      <c r="BE108" s="14"/>
      <c r="BF108" s="14"/>
      <c r="BG108" s="76">
        <f t="shared" ref="BG108" si="87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303"/>
      <c r="X109" s="304"/>
      <c r="Y109" s="304"/>
      <c r="Z109" s="304"/>
      <c r="AA109" s="304"/>
      <c r="AB109" s="304"/>
      <c r="AC109" s="304"/>
      <c r="AD109" s="304"/>
      <c r="AE109" s="305"/>
      <c r="AF109" s="14"/>
      <c r="AG109" s="13"/>
      <c r="AH109" s="14"/>
      <c r="AI109" s="291"/>
      <c r="AJ109" s="292"/>
      <c r="AK109" s="292"/>
      <c r="AL109" s="292"/>
      <c r="AM109" s="292"/>
      <c r="AN109" s="292"/>
      <c r="AO109" s="292"/>
      <c r="AP109" s="292"/>
      <c r="AQ109" s="293"/>
      <c r="AR109" s="291"/>
      <c r="AS109" s="292"/>
      <c r="AT109" s="292"/>
      <c r="AU109" s="292"/>
      <c r="AV109" s="292"/>
      <c r="AW109" s="292"/>
      <c r="AX109" s="292"/>
      <c r="AY109" s="292"/>
      <c r="AZ109" s="293"/>
      <c r="BA109" s="14"/>
      <c r="BB109" s="14"/>
      <c r="BC109" s="14"/>
      <c r="BD109" s="14"/>
      <c r="BE109" s="14"/>
      <c r="BF109" s="14"/>
      <c r="BG109" s="77"/>
    </row>
    <row r="110" spans="1:59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288" t="s">
        <v>115</v>
      </c>
      <c r="AJ110" s="289"/>
      <c r="AK110" s="289"/>
      <c r="AL110" s="289"/>
      <c r="AM110" s="289"/>
      <c r="AN110" s="289"/>
      <c r="AO110" s="289"/>
      <c r="AP110" s="289"/>
      <c r="AQ110" s="290"/>
      <c r="AR110" s="288" t="s">
        <v>115</v>
      </c>
      <c r="AS110" s="289"/>
      <c r="AT110" s="289"/>
      <c r="AU110" s="289"/>
      <c r="AV110" s="289"/>
      <c r="AW110" s="289"/>
      <c r="AX110" s="289"/>
      <c r="AY110" s="289"/>
      <c r="AZ110" s="290"/>
      <c r="BA110" s="14"/>
      <c r="BB110" s="14"/>
      <c r="BC110" s="14"/>
      <c r="BD110" s="14"/>
      <c r="BE110" s="14"/>
      <c r="BF110" s="14"/>
      <c r="BG110" s="76">
        <f t="shared" ref="BG110" si="89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291"/>
      <c r="AJ111" s="292"/>
      <c r="AK111" s="292"/>
      <c r="AL111" s="292"/>
      <c r="AM111" s="292"/>
      <c r="AN111" s="292"/>
      <c r="AO111" s="292"/>
      <c r="AP111" s="292"/>
      <c r="AQ111" s="293"/>
      <c r="AR111" s="291"/>
      <c r="AS111" s="292"/>
      <c r="AT111" s="292"/>
      <c r="AU111" s="292"/>
      <c r="AV111" s="292"/>
      <c r="AW111" s="292"/>
      <c r="AX111" s="292"/>
      <c r="AY111" s="292"/>
      <c r="AZ111" s="293"/>
      <c r="BA111" s="14"/>
      <c r="BB111" s="14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76">
        <f t="shared" ref="BG112" si="91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77"/>
    </row>
    <row r="114" spans="1:59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17"/>
      <c r="AK114" s="18"/>
      <c r="AL114" s="18"/>
      <c r="AM114" s="18"/>
      <c r="AN114" s="18"/>
      <c r="AO114" s="18"/>
      <c r="AP114" s="18"/>
      <c r="AQ114" s="83" t="s">
        <v>115</v>
      </c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5"/>
      <c r="BG114" s="76">
        <f t="shared" ref="BG114" si="93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17"/>
      <c r="AK115" s="18"/>
      <c r="AL115" s="18"/>
      <c r="AM115" s="18"/>
      <c r="AN115" s="18"/>
      <c r="AO115" s="18"/>
      <c r="AP115" s="18"/>
      <c r="AQ115" s="86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8"/>
      <c r="BG115" s="77"/>
    </row>
    <row r="116" spans="1:59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300" t="s">
        <v>115</v>
      </c>
      <c r="X116" s="301"/>
      <c r="Y116" s="301"/>
      <c r="Z116" s="301"/>
      <c r="AA116" s="301"/>
      <c r="AB116" s="301"/>
      <c r="AC116" s="301"/>
      <c r="AD116" s="301"/>
      <c r="AE116" s="302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76">
        <f t="shared" ref="BG116" si="95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303"/>
      <c r="X117" s="304"/>
      <c r="Y117" s="304"/>
      <c r="Z117" s="304"/>
      <c r="AA117" s="304"/>
      <c r="AB117" s="304"/>
      <c r="AC117" s="304"/>
      <c r="AD117" s="304"/>
      <c r="AE117" s="305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77"/>
    </row>
    <row r="118" spans="1:59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300" t="s">
        <v>115</v>
      </c>
      <c r="X118" s="301"/>
      <c r="Y118" s="301"/>
      <c r="Z118" s="301"/>
      <c r="AA118" s="301"/>
      <c r="AB118" s="301"/>
      <c r="AC118" s="301"/>
      <c r="AD118" s="301"/>
      <c r="AE118" s="302"/>
      <c r="AF118" s="16"/>
      <c r="AG118" s="13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76">
        <f t="shared" ref="BG118" si="97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303"/>
      <c r="X119" s="304"/>
      <c r="Y119" s="304"/>
      <c r="Z119" s="304"/>
      <c r="AA119" s="304"/>
      <c r="AB119" s="304"/>
      <c r="AC119" s="304"/>
      <c r="AD119" s="304"/>
      <c r="AE119" s="305"/>
      <c r="AF119" s="16"/>
      <c r="AG119" s="13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77"/>
    </row>
    <row r="120" spans="1:59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300" t="s">
        <v>115</v>
      </c>
      <c r="X120" s="301"/>
      <c r="Y120" s="301"/>
      <c r="Z120" s="301"/>
      <c r="AA120" s="301"/>
      <c r="AB120" s="301"/>
      <c r="AC120" s="301"/>
      <c r="AD120" s="301"/>
      <c r="AE120" s="302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76">
        <f t="shared" ref="BG120" si="9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303"/>
      <c r="X121" s="304"/>
      <c r="Y121" s="304"/>
      <c r="Z121" s="304"/>
      <c r="AA121" s="304"/>
      <c r="AB121" s="304"/>
      <c r="AC121" s="304"/>
      <c r="AD121" s="304"/>
      <c r="AE121" s="305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77"/>
    </row>
    <row r="122" spans="1:59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300" t="s">
        <v>115</v>
      </c>
      <c r="X122" s="301"/>
      <c r="Y122" s="301"/>
      <c r="Z122" s="301"/>
      <c r="AA122" s="301"/>
      <c r="AB122" s="301"/>
      <c r="AC122" s="301"/>
      <c r="AD122" s="301"/>
      <c r="AE122" s="302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76">
        <f t="shared" ref="BG122" si="101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303"/>
      <c r="X123" s="304"/>
      <c r="Y123" s="304"/>
      <c r="Z123" s="304"/>
      <c r="AA123" s="304"/>
      <c r="AB123" s="304"/>
      <c r="AC123" s="304"/>
      <c r="AD123" s="304"/>
      <c r="AE123" s="305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77"/>
    </row>
    <row r="124" spans="1:59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300" t="s">
        <v>115</v>
      </c>
      <c r="X124" s="301"/>
      <c r="Y124" s="301"/>
      <c r="Z124" s="301"/>
      <c r="AA124" s="301"/>
      <c r="AB124" s="301"/>
      <c r="AC124" s="301"/>
      <c r="AD124" s="301"/>
      <c r="AE124" s="302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14"/>
      <c r="BF124" s="14"/>
      <c r="BG124" s="76">
        <f t="shared" ref="BG124" si="103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303"/>
      <c r="X125" s="304"/>
      <c r="Y125" s="304"/>
      <c r="Z125" s="304"/>
      <c r="AA125" s="304"/>
      <c r="AB125" s="304"/>
      <c r="AC125" s="304"/>
      <c r="AD125" s="304"/>
      <c r="AE125" s="305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14"/>
      <c r="BF125" s="14"/>
      <c r="BG125" s="77"/>
    </row>
    <row r="126" spans="1:59" s="3" customFormat="1" ht="25.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4"/>
      <c r="Z126" s="14"/>
      <c r="AA126" s="14"/>
      <c r="AB126" s="14"/>
      <c r="AC126" s="14"/>
      <c r="AD126" s="14"/>
      <c r="AE126" s="83" t="s">
        <v>115</v>
      </c>
      <c r="AF126" s="84"/>
      <c r="AG126" s="84"/>
      <c r="AH126" s="84"/>
      <c r="AI126" s="84"/>
      <c r="AJ126" s="84"/>
      <c r="AK126" s="84"/>
      <c r="AL126" s="84"/>
      <c r="AM126" s="84"/>
      <c r="AN126" s="84"/>
      <c r="AO126" s="84"/>
      <c r="AP126" s="84"/>
      <c r="AQ126" s="84"/>
      <c r="AR126" s="84"/>
      <c r="AS126" s="84"/>
      <c r="AT126" s="84"/>
      <c r="AU126" s="84"/>
      <c r="AV126" s="84"/>
      <c r="AW126" s="84"/>
      <c r="AX126" s="84"/>
      <c r="AY126" s="84"/>
      <c r="AZ126" s="84"/>
      <c r="BA126" s="84"/>
      <c r="BB126" s="84"/>
      <c r="BC126" s="84"/>
      <c r="BD126" s="84"/>
      <c r="BE126" s="84"/>
      <c r="BF126" s="85"/>
      <c r="BG126" s="76">
        <f t="shared" ref="BG126" si="105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4"/>
      <c r="Z127" s="14"/>
      <c r="AA127" s="14"/>
      <c r="AB127" s="14"/>
      <c r="AC127" s="14"/>
      <c r="AD127" s="14"/>
      <c r="AE127" s="86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8"/>
      <c r="BG127" s="77"/>
    </row>
    <row r="128" spans="1:59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76">
        <f t="shared" ref="BG128" si="107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77"/>
    </row>
    <row r="130" spans="1:59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76">
        <f t="shared" ref="BG130" si="109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77"/>
    </row>
    <row r="132" spans="1:59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76">
        <f t="shared" ref="BG132" si="111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77"/>
    </row>
    <row r="134" spans="1:59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76">
        <f t="shared" ref="BG134" si="113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77"/>
    </row>
    <row r="136" spans="1:59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76">
        <f t="shared" ref="BG136" si="115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30"/>
      <c r="BE138" s="130"/>
      <c r="BF138" s="103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/>
      <c r="BE139" s="4"/>
      <c r="BF139" s="4">
        <v>15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294" t="s">
        <v>80</v>
      </c>
      <c r="AL140" s="295"/>
      <c r="AM140" s="295"/>
      <c r="AN140" s="295"/>
      <c r="AO140" s="295"/>
      <c r="AP140" s="295"/>
      <c r="AQ140" s="295"/>
      <c r="AR140" s="295"/>
      <c r="AS140" s="296"/>
      <c r="AT140" s="14"/>
      <c r="AU140" s="294" t="s">
        <v>80</v>
      </c>
      <c r="AV140" s="295"/>
      <c r="AW140" s="295"/>
      <c r="AX140" s="295"/>
      <c r="AY140" s="295"/>
      <c r="AZ140" s="295"/>
      <c r="BA140" s="295"/>
      <c r="BB140" s="295"/>
      <c r="BC140" s="296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297"/>
      <c r="AL141" s="298"/>
      <c r="AM141" s="298"/>
      <c r="AN141" s="298"/>
      <c r="AO141" s="298"/>
      <c r="AP141" s="298"/>
      <c r="AQ141" s="298"/>
      <c r="AR141" s="298"/>
      <c r="AS141" s="299"/>
      <c r="AT141" s="14"/>
      <c r="AU141" s="297"/>
      <c r="AV141" s="298"/>
      <c r="AW141" s="298"/>
      <c r="AX141" s="298"/>
      <c r="AY141" s="298"/>
      <c r="AZ141" s="298"/>
      <c r="BA141" s="298"/>
      <c r="BB141" s="298"/>
      <c r="BC141" s="299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74" t="s">
        <v>120</v>
      </c>
      <c r="L142" s="175"/>
      <c r="M142" s="175"/>
      <c r="N142" s="175"/>
      <c r="O142" s="175"/>
      <c r="P142" s="175"/>
      <c r="Q142" s="175"/>
      <c r="R142" s="176"/>
      <c r="S142" s="15"/>
      <c r="T142" s="15"/>
      <c r="U142" s="15"/>
      <c r="V142" s="15"/>
      <c r="W142" s="300" t="s">
        <v>115</v>
      </c>
      <c r="X142" s="301"/>
      <c r="Y142" s="301"/>
      <c r="Z142" s="301"/>
      <c r="AA142" s="301"/>
      <c r="AB142" s="301"/>
      <c r="AC142" s="301"/>
      <c r="AD142" s="301"/>
      <c r="AE142" s="302"/>
      <c r="AF142" s="17"/>
      <c r="AG142" s="17"/>
      <c r="AH142" s="17"/>
      <c r="AI142" s="17"/>
      <c r="AJ142" s="17"/>
      <c r="AK142" s="17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77"/>
      <c r="L143" s="178"/>
      <c r="M143" s="178"/>
      <c r="N143" s="178"/>
      <c r="O143" s="178"/>
      <c r="P143" s="178"/>
      <c r="Q143" s="178"/>
      <c r="R143" s="179"/>
      <c r="S143" s="15"/>
      <c r="T143" s="15"/>
      <c r="U143" s="15"/>
      <c r="V143" s="15"/>
      <c r="W143" s="303"/>
      <c r="X143" s="304"/>
      <c r="Y143" s="304"/>
      <c r="Z143" s="304"/>
      <c r="AA143" s="304"/>
      <c r="AB143" s="304"/>
      <c r="AC143" s="304"/>
      <c r="AD143" s="304"/>
      <c r="AE143" s="305"/>
      <c r="AF143" s="17"/>
      <c r="AG143" s="17"/>
      <c r="AH143" s="17"/>
      <c r="AI143" s="17"/>
      <c r="AJ143" s="17"/>
      <c r="AK143" s="17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"/>
      <c r="BF143" s="14"/>
      <c r="BG143" s="146"/>
    </row>
    <row r="144" spans="1:59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4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"/>
      <c r="BF144" s="14"/>
      <c r="BG144" s="145">
        <f t="shared" ref="BG144" si="117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4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"/>
      <c r="BF145" s="14"/>
      <c r="BG145" s="146"/>
    </row>
    <row r="146" spans="1:59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312" t="s">
        <v>120</v>
      </c>
      <c r="N146" s="313"/>
      <c r="O146" s="313"/>
      <c r="P146" s="313"/>
      <c r="Q146" s="313"/>
      <c r="R146" s="314"/>
      <c r="S146" s="15"/>
      <c r="T146" s="15"/>
      <c r="U146" s="15"/>
      <c r="V146" s="15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4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"/>
      <c r="BF146" s="14"/>
      <c r="BG146" s="145">
        <f t="shared" ref="BG146" si="11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315"/>
      <c r="N147" s="316"/>
      <c r="O147" s="316"/>
      <c r="P147" s="316"/>
      <c r="Q147" s="316"/>
      <c r="R147" s="317"/>
      <c r="S147" s="15"/>
      <c r="T147" s="15"/>
      <c r="U147" s="15"/>
      <c r="V147" s="15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4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"/>
      <c r="BF147" s="14"/>
      <c r="BG147" s="146"/>
    </row>
    <row r="148" spans="1:59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"/>
      <c r="BF148" s="14"/>
      <c r="BG148" s="145">
        <f t="shared" ref="BG148" si="121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"/>
      <c r="BF149" s="14"/>
      <c r="BG149" s="146"/>
    </row>
    <row r="150" spans="1:59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13"/>
      <c r="AL150" s="14"/>
      <c r="AM150" s="14"/>
      <c r="AN150" s="14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"/>
      <c r="BF150" s="14"/>
      <c r="BG150" s="145">
        <f t="shared" ref="BG150" si="123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13"/>
      <c r="AL151" s="14"/>
      <c r="AM151" s="14"/>
      <c r="AN151" s="14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"/>
      <c r="BF151" s="14"/>
      <c r="BG151" s="146"/>
    </row>
    <row r="152" spans="1:59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"/>
      <c r="BF152" s="14"/>
      <c r="BG152" s="145">
        <f t="shared" ref="BG152" si="125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"/>
      <c r="BF153" s="14"/>
      <c r="BG153" s="146"/>
    </row>
    <row r="154" spans="1:59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4"/>
      <c r="BG154" s="145">
        <f t="shared" ref="BG154" si="127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4"/>
      <c r="BG155" s="146"/>
    </row>
    <row r="156" spans="1:59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4"/>
      <c r="BG156" s="145">
        <f t="shared" ref="BG156" si="129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4"/>
      <c r="BG157" s="146"/>
    </row>
    <row r="158" spans="1:59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4"/>
      <c r="BG158" s="145">
        <f t="shared" ref="BG158" si="131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4"/>
      <c r="BG160" s="145">
        <f t="shared" ref="BG160" si="133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4"/>
      <c r="BG161" s="146"/>
    </row>
    <row r="162" spans="1:59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294" t="s">
        <v>80</v>
      </c>
      <c r="AK162" s="295"/>
      <c r="AL162" s="295"/>
      <c r="AM162" s="295"/>
      <c r="AN162" s="295"/>
      <c r="AO162" s="295"/>
      <c r="AP162" s="295"/>
      <c r="AQ162" s="295"/>
      <c r="AR162" s="296"/>
      <c r="AS162" s="21"/>
      <c r="AT162" s="294" t="s">
        <v>80</v>
      </c>
      <c r="AU162" s="295"/>
      <c r="AV162" s="295"/>
      <c r="AW162" s="295"/>
      <c r="AX162" s="295"/>
      <c r="AY162" s="295"/>
      <c r="AZ162" s="295"/>
      <c r="BA162" s="295"/>
      <c r="BB162" s="296"/>
      <c r="BC162" s="14"/>
      <c r="BD162" s="14"/>
      <c r="BE162" s="14"/>
      <c r="BF162" s="14"/>
      <c r="BG162" s="145">
        <f t="shared" ref="BG162" si="135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297"/>
      <c r="AK163" s="298"/>
      <c r="AL163" s="298"/>
      <c r="AM163" s="298"/>
      <c r="AN163" s="298"/>
      <c r="AO163" s="298"/>
      <c r="AP163" s="298"/>
      <c r="AQ163" s="298"/>
      <c r="AR163" s="299"/>
      <c r="AS163" s="21"/>
      <c r="AT163" s="297"/>
      <c r="AU163" s="298"/>
      <c r="AV163" s="298"/>
      <c r="AW163" s="298"/>
      <c r="AX163" s="298"/>
      <c r="AY163" s="298"/>
      <c r="AZ163" s="298"/>
      <c r="BA163" s="298"/>
      <c r="BB163" s="299"/>
      <c r="BC163" s="14"/>
      <c r="BD163" s="14"/>
      <c r="BE163" s="14"/>
      <c r="BF163" s="14"/>
      <c r="BG163" s="146"/>
    </row>
    <row r="164" spans="1:59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294" t="s">
        <v>80</v>
      </c>
      <c r="AK164" s="295"/>
      <c r="AL164" s="295"/>
      <c r="AM164" s="295"/>
      <c r="AN164" s="295"/>
      <c r="AO164" s="295"/>
      <c r="AP164" s="295"/>
      <c r="AQ164" s="295"/>
      <c r="AR164" s="296"/>
      <c r="AS164" s="21"/>
      <c r="AT164" s="294" t="s">
        <v>80</v>
      </c>
      <c r="AU164" s="295"/>
      <c r="AV164" s="295"/>
      <c r="AW164" s="295"/>
      <c r="AX164" s="295"/>
      <c r="AY164" s="295"/>
      <c r="AZ164" s="295"/>
      <c r="BA164" s="295"/>
      <c r="BB164" s="296"/>
      <c r="BC164" s="16"/>
      <c r="BD164" s="16"/>
      <c r="BE164" s="16"/>
      <c r="BF164" s="16"/>
      <c r="BG164" s="145">
        <f t="shared" ref="BG164" si="137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297"/>
      <c r="AK165" s="298"/>
      <c r="AL165" s="298"/>
      <c r="AM165" s="298"/>
      <c r="AN165" s="298"/>
      <c r="AO165" s="298"/>
      <c r="AP165" s="298"/>
      <c r="AQ165" s="298"/>
      <c r="AR165" s="299"/>
      <c r="AS165" s="21"/>
      <c r="AT165" s="297"/>
      <c r="AU165" s="298"/>
      <c r="AV165" s="298"/>
      <c r="AW165" s="298"/>
      <c r="AX165" s="298"/>
      <c r="AY165" s="298"/>
      <c r="AZ165" s="298"/>
      <c r="BA165" s="298"/>
      <c r="BB165" s="299"/>
      <c r="BC165" s="16"/>
      <c r="BD165" s="16"/>
      <c r="BE165" s="16"/>
      <c r="BF165" s="16"/>
      <c r="BG165" s="146"/>
    </row>
    <row r="166" spans="1:59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294" t="s">
        <v>80</v>
      </c>
      <c r="AK166" s="295"/>
      <c r="AL166" s="295"/>
      <c r="AM166" s="295"/>
      <c r="AN166" s="295"/>
      <c r="AO166" s="295"/>
      <c r="AP166" s="295"/>
      <c r="AQ166" s="295"/>
      <c r="AR166" s="296"/>
      <c r="AS166" s="21"/>
      <c r="AT166" s="294" t="s">
        <v>80</v>
      </c>
      <c r="AU166" s="295"/>
      <c r="AV166" s="295"/>
      <c r="AW166" s="295"/>
      <c r="AX166" s="295"/>
      <c r="AY166" s="295"/>
      <c r="AZ166" s="295"/>
      <c r="BA166" s="295"/>
      <c r="BB166" s="296"/>
      <c r="BC166" s="14"/>
      <c r="BD166" s="14"/>
      <c r="BE166" s="14"/>
      <c r="BF166" s="14"/>
      <c r="BG166" s="145">
        <f t="shared" ref="BG166" si="139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297"/>
      <c r="AK167" s="298"/>
      <c r="AL167" s="298"/>
      <c r="AM167" s="298"/>
      <c r="AN167" s="298"/>
      <c r="AO167" s="298"/>
      <c r="AP167" s="298"/>
      <c r="AQ167" s="298"/>
      <c r="AR167" s="299"/>
      <c r="AS167" s="21"/>
      <c r="AT167" s="297"/>
      <c r="AU167" s="298"/>
      <c r="AV167" s="298"/>
      <c r="AW167" s="298"/>
      <c r="AX167" s="298"/>
      <c r="AY167" s="298"/>
      <c r="AZ167" s="298"/>
      <c r="BA167" s="298"/>
      <c r="BB167" s="299"/>
      <c r="BC167" s="14"/>
      <c r="BD167" s="14"/>
      <c r="BE167" s="14"/>
      <c r="BF167" s="14"/>
      <c r="BG167" s="146"/>
    </row>
    <row r="168" spans="1:59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145">
        <f t="shared" ref="BG168" si="141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294" t="s">
        <v>80</v>
      </c>
      <c r="AK170" s="295"/>
      <c r="AL170" s="295"/>
      <c r="AM170" s="295"/>
      <c r="AN170" s="295"/>
      <c r="AO170" s="295"/>
      <c r="AP170" s="295"/>
      <c r="AQ170" s="295"/>
      <c r="AR170" s="296"/>
      <c r="AS170" s="17"/>
      <c r="AT170" s="294" t="s">
        <v>80</v>
      </c>
      <c r="AU170" s="295"/>
      <c r="AV170" s="295"/>
      <c r="AW170" s="295"/>
      <c r="AX170" s="295"/>
      <c r="AY170" s="295"/>
      <c r="AZ170" s="295"/>
      <c r="BA170" s="295"/>
      <c r="BB170" s="296"/>
      <c r="BC170" s="17"/>
      <c r="BD170" s="17"/>
      <c r="BE170" s="17"/>
      <c r="BF170" s="17"/>
      <c r="BG170" s="145">
        <f t="shared" ref="BG170" si="143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297"/>
      <c r="AK171" s="298"/>
      <c r="AL171" s="298"/>
      <c r="AM171" s="298"/>
      <c r="AN171" s="298"/>
      <c r="AO171" s="298"/>
      <c r="AP171" s="298"/>
      <c r="AQ171" s="298"/>
      <c r="AR171" s="299"/>
      <c r="AS171" s="17"/>
      <c r="AT171" s="297"/>
      <c r="AU171" s="298"/>
      <c r="AV171" s="298"/>
      <c r="AW171" s="298"/>
      <c r="AX171" s="298"/>
      <c r="AY171" s="298"/>
      <c r="AZ171" s="298"/>
      <c r="BA171" s="298"/>
      <c r="BB171" s="299"/>
      <c r="BC171" s="17"/>
      <c r="BD171" s="17"/>
      <c r="BE171" s="17"/>
      <c r="BF171" s="17"/>
      <c r="BG171" s="146"/>
    </row>
    <row r="172" spans="1:59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145">
        <f t="shared" ref="BG172" si="145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145">
        <f t="shared" ref="BG174" si="147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145">
        <f t="shared" ref="BG176" si="149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145">
        <f t="shared" ref="BG178" si="151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145">
        <f t="shared" ref="BG180" si="153">BG178+7</f>
        <v>44756</v>
      </c>
    </row>
    <row r="181" spans="1:59" s="3" customFormat="1" ht="25.15" customHeight="1" thickBot="1">
      <c r="A181" s="144"/>
      <c r="B181" s="318"/>
      <c r="C181" s="43"/>
      <c r="D181" s="43"/>
      <c r="E181" s="44"/>
      <c r="F181" s="43"/>
      <c r="G181" s="43"/>
      <c r="H181" s="43"/>
      <c r="I181" s="44"/>
      <c r="J181" s="43"/>
      <c r="K181" s="43"/>
      <c r="L181" s="43"/>
      <c r="M181" s="44"/>
      <c r="N181" s="43"/>
      <c r="O181" s="43"/>
      <c r="P181" s="43"/>
      <c r="Q181" s="44"/>
      <c r="R181" s="43"/>
      <c r="S181" s="43"/>
      <c r="T181" s="43"/>
      <c r="U181" s="44"/>
      <c r="V181" s="43"/>
      <c r="W181" s="43"/>
      <c r="X181" s="43"/>
      <c r="Y181" s="44"/>
      <c r="Z181" s="43"/>
      <c r="AA181" s="43"/>
      <c r="AB181" s="43"/>
      <c r="AC181" s="44"/>
      <c r="AD181" s="43"/>
      <c r="AE181" s="43"/>
      <c r="AF181" s="43"/>
      <c r="AG181" s="44"/>
      <c r="AH181" s="43"/>
      <c r="AI181" s="43"/>
      <c r="AJ181" s="43"/>
      <c r="AK181" s="44"/>
      <c r="AL181" s="43"/>
      <c r="AM181" s="43"/>
      <c r="AN181" s="43"/>
      <c r="AO181" s="44"/>
      <c r="AP181" s="43"/>
      <c r="AQ181" s="43"/>
      <c r="AR181" s="43"/>
      <c r="AS181" s="44"/>
      <c r="AT181" s="43"/>
      <c r="AU181" s="43"/>
      <c r="AV181" s="43"/>
      <c r="AW181" s="44"/>
      <c r="AX181" s="43"/>
      <c r="AY181" s="43"/>
      <c r="AZ181" s="43"/>
      <c r="BA181" s="44"/>
      <c r="BB181" s="43"/>
      <c r="BC181" s="43"/>
      <c r="BD181" s="43"/>
      <c r="BE181" s="43"/>
      <c r="BF181" s="43"/>
      <c r="BG181" s="146"/>
    </row>
    <row r="182" spans="1:59" s="3" customFormat="1" ht="25.15" customHeight="1">
      <c r="A182" s="149" t="s">
        <v>8</v>
      </c>
      <c r="B182" s="319"/>
      <c r="C182" s="320">
        <v>7</v>
      </c>
      <c r="D182" s="321"/>
      <c r="E182" s="321"/>
      <c r="F182" s="321"/>
      <c r="G182" s="322" t="s">
        <v>2</v>
      </c>
      <c r="H182" s="322"/>
      <c r="I182" s="322"/>
      <c r="J182" s="322"/>
      <c r="K182" s="322">
        <v>9</v>
      </c>
      <c r="L182" s="322"/>
      <c r="M182" s="322"/>
      <c r="N182" s="322"/>
      <c r="O182" s="322">
        <v>10</v>
      </c>
      <c r="P182" s="322"/>
      <c r="Q182" s="322"/>
      <c r="R182" s="322"/>
      <c r="S182" s="322">
        <v>11</v>
      </c>
      <c r="T182" s="322"/>
      <c r="U182" s="322"/>
      <c r="V182" s="322"/>
      <c r="W182" s="322">
        <v>12</v>
      </c>
      <c r="X182" s="322"/>
      <c r="Y182" s="322"/>
      <c r="Z182" s="322"/>
      <c r="AA182" s="322">
        <v>13</v>
      </c>
      <c r="AB182" s="322"/>
      <c r="AC182" s="322"/>
      <c r="AD182" s="322"/>
      <c r="AE182" s="322">
        <v>14</v>
      </c>
      <c r="AF182" s="322"/>
      <c r="AG182" s="322"/>
      <c r="AH182" s="322"/>
      <c r="AI182" s="322">
        <v>15</v>
      </c>
      <c r="AJ182" s="322"/>
      <c r="AK182" s="322"/>
      <c r="AL182" s="322"/>
      <c r="AM182" s="322">
        <v>16</v>
      </c>
      <c r="AN182" s="322"/>
      <c r="AO182" s="322"/>
      <c r="AP182" s="322"/>
      <c r="AQ182" s="322">
        <v>17</v>
      </c>
      <c r="AR182" s="322"/>
      <c r="AS182" s="322"/>
      <c r="AT182" s="322"/>
      <c r="AU182" s="322">
        <v>18</v>
      </c>
      <c r="AV182" s="322"/>
      <c r="AW182" s="322"/>
      <c r="AX182" s="322"/>
      <c r="AY182" s="322">
        <v>19</v>
      </c>
      <c r="AZ182" s="322"/>
      <c r="BA182" s="322"/>
      <c r="BB182" s="322"/>
      <c r="BC182" s="322" t="s">
        <v>3</v>
      </c>
      <c r="BD182" s="322"/>
      <c r="BE182" s="322"/>
      <c r="BF182" s="323"/>
      <c r="BG182" s="152"/>
    </row>
    <row r="183" spans="1:59" s="3" customFormat="1" ht="25.15" customHeight="1" thickBot="1">
      <c r="A183" s="150"/>
      <c r="B183" s="319"/>
      <c r="C183" s="48" t="s">
        <v>4</v>
      </c>
      <c r="D183" s="48">
        <v>15</v>
      </c>
      <c r="E183" s="48">
        <v>30</v>
      </c>
      <c r="F183" s="48">
        <v>45</v>
      </c>
      <c r="G183" s="48" t="s">
        <v>4</v>
      </c>
      <c r="H183" s="48">
        <v>15</v>
      </c>
      <c r="I183" s="48">
        <v>30</v>
      </c>
      <c r="J183" s="48">
        <v>45</v>
      </c>
      <c r="K183" s="48">
        <v>0</v>
      </c>
      <c r="L183" s="48">
        <v>15</v>
      </c>
      <c r="M183" s="48">
        <v>30</v>
      </c>
      <c r="N183" s="48">
        <v>45</v>
      </c>
      <c r="O183" s="48">
        <v>0</v>
      </c>
      <c r="P183" s="48">
        <v>15</v>
      </c>
      <c r="Q183" s="48">
        <v>30</v>
      </c>
      <c r="R183" s="48">
        <v>45</v>
      </c>
      <c r="S183" s="48">
        <v>0</v>
      </c>
      <c r="T183" s="48">
        <v>15</v>
      </c>
      <c r="U183" s="48">
        <v>30</v>
      </c>
      <c r="V183" s="48">
        <v>45</v>
      </c>
      <c r="W183" s="48">
        <v>0</v>
      </c>
      <c r="X183" s="48">
        <v>15</v>
      </c>
      <c r="Y183" s="48">
        <v>30</v>
      </c>
      <c r="Z183" s="48">
        <v>45</v>
      </c>
      <c r="AA183" s="48">
        <v>0</v>
      </c>
      <c r="AB183" s="48">
        <v>15</v>
      </c>
      <c r="AC183" s="48">
        <v>30</v>
      </c>
      <c r="AD183" s="48">
        <v>45</v>
      </c>
      <c r="AE183" s="48">
        <v>0</v>
      </c>
      <c r="AF183" s="48">
        <v>15</v>
      </c>
      <c r="AG183" s="48">
        <v>30</v>
      </c>
      <c r="AH183" s="48">
        <v>45</v>
      </c>
      <c r="AI183" s="48">
        <v>0</v>
      </c>
      <c r="AJ183" s="48">
        <v>15</v>
      </c>
      <c r="AK183" s="48">
        <v>30</v>
      </c>
      <c r="AL183" s="48">
        <v>45</v>
      </c>
      <c r="AM183" s="48">
        <v>0</v>
      </c>
      <c r="AN183" s="48">
        <v>15</v>
      </c>
      <c r="AO183" s="48">
        <v>30</v>
      </c>
      <c r="AP183" s="48">
        <v>45</v>
      </c>
      <c r="AQ183" s="48">
        <v>0</v>
      </c>
      <c r="AR183" s="48">
        <v>15</v>
      </c>
      <c r="AS183" s="48">
        <v>30</v>
      </c>
      <c r="AT183" s="48">
        <v>45</v>
      </c>
      <c r="AU183" s="48">
        <v>0</v>
      </c>
      <c r="AV183" s="48">
        <v>15</v>
      </c>
      <c r="AW183" s="48">
        <v>30</v>
      </c>
      <c r="AX183" s="48">
        <v>45</v>
      </c>
      <c r="AY183" s="48">
        <v>0</v>
      </c>
      <c r="AZ183" s="48">
        <v>15</v>
      </c>
      <c r="BA183" s="48">
        <v>30</v>
      </c>
      <c r="BB183" s="48">
        <v>45</v>
      </c>
      <c r="BC183" s="48">
        <v>0</v>
      </c>
      <c r="BD183" s="48">
        <v>15</v>
      </c>
      <c r="BE183" s="48">
        <v>30</v>
      </c>
      <c r="BF183" s="48">
        <v>45</v>
      </c>
      <c r="BG183" s="153"/>
    </row>
    <row r="184" spans="1:59" s="3" customFormat="1" ht="25.15" customHeight="1">
      <c r="A184" s="150"/>
      <c r="B184" s="324">
        <v>44617</v>
      </c>
      <c r="C184" s="45"/>
      <c r="D184" s="45"/>
      <c r="E184" s="46"/>
      <c r="F184" s="46"/>
      <c r="G184" s="174" t="s">
        <v>121</v>
      </c>
      <c r="H184" s="175"/>
      <c r="I184" s="175"/>
      <c r="J184" s="175"/>
      <c r="K184" s="175"/>
      <c r="L184" s="175"/>
      <c r="M184" s="175"/>
      <c r="N184" s="175"/>
      <c r="O184" s="175"/>
      <c r="P184" s="175"/>
      <c r="Q184" s="175"/>
      <c r="R184" s="175"/>
      <c r="S184" s="176"/>
      <c r="T184" s="47"/>
      <c r="U184" s="45"/>
      <c r="V184" s="45"/>
      <c r="W184" s="45"/>
      <c r="X184" s="45"/>
      <c r="Y184" s="47"/>
      <c r="Z184" s="45"/>
      <c r="AA184" s="45"/>
      <c r="AB184" s="45"/>
      <c r="AC184" s="47"/>
      <c r="AD184" s="45"/>
      <c r="AE184" s="45"/>
      <c r="AF184" s="45"/>
      <c r="AG184" s="47"/>
      <c r="AH184" s="45"/>
      <c r="AI184" s="45"/>
      <c r="AJ184" s="45"/>
      <c r="AK184" s="47"/>
      <c r="AL184" s="45"/>
      <c r="AM184" s="45"/>
      <c r="AN184" s="45"/>
      <c r="AO184" s="47"/>
      <c r="AP184" s="45"/>
      <c r="AQ184" s="45"/>
      <c r="AR184" s="45"/>
      <c r="AS184" s="47"/>
      <c r="AT184" s="45"/>
      <c r="AU184" s="45"/>
      <c r="AV184" s="45"/>
      <c r="AW184" s="47"/>
      <c r="AX184" s="45"/>
      <c r="AY184" s="45"/>
      <c r="AZ184" s="45"/>
      <c r="BA184" s="47"/>
      <c r="BB184" s="45"/>
      <c r="BC184" s="45"/>
      <c r="BD184" s="45"/>
      <c r="BE184" s="45"/>
      <c r="BF184" s="45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77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9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14"/>
      <c r="BF186" s="1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4"/>
      <c r="BF187" s="14"/>
      <c r="BG187" s="151"/>
    </row>
    <row r="188" spans="1:59" s="3" customFormat="1" ht="25.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14"/>
      <c r="BF188" s="14"/>
      <c r="BG188" s="76">
        <f t="shared" ref="BG188" si="155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4"/>
      <c r="BF189" s="14"/>
      <c r="BG189" s="151"/>
    </row>
    <row r="190" spans="1:59" s="3" customFormat="1" ht="25.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14"/>
      <c r="BF190" s="14"/>
      <c r="BG190" s="76">
        <f t="shared" ref="BG190" si="157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4"/>
      <c r="BF191" s="14"/>
      <c r="BG191" s="151"/>
    </row>
    <row r="192" spans="1:59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14"/>
      <c r="BF192" s="14"/>
      <c r="BG192" s="76">
        <f t="shared" ref="BG192" si="159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4"/>
      <c r="BG194" s="76">
        <f t="shared" ref="BG194" si="161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4"/>
      <c r="BG195" s="151"/>
    </row>
    <row r="196" spans="1:59" s="3" customFormat="1" ht="25.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14"/>
      <c r="BF196" s="14"/>
      <c r="BG196" s="76">
        <f t="shared" ref="BG196" si="163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65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4"/>
      <c r="AK200" s="13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14"/>
      <c r="BF200" s="14"/>
      <c r="BG200" s="76">
        <f t="shared" ref="BG200" si="167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4"/>
      <c r="AK201" s="13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14"/>
      <c r="BF202" s="14"/>
      <c r="BG202" s="76">
        <f t="shared" ref="BG202" si="169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4"/>
      <c r="AK204" s="14"/>
      <c r="AL204" s="14"/>
      <c r="AM204" s="16"/>
      <c r="AN204" s="16"/>
      <c r="AO204" s="16"/>
      <c r="AP204" s="16"/>
      <c r="AQ204" s="16"/>
      <c r="AR204" s="16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14"/>
      <c r="BF204" s="14"/>
      <c r="BG204" s="76">
        <f t="shared" ref="BG204" si="171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4"/>
      <c r="AK205" s="14"/>
      <c r="AL205" s="14"/>
      <c r="AM205" s="16"/>
      <c r="AN205" s="16"/>
      <c r="AO205" s="16"/>
      <c r="AP205" s="16"/>
      <c r="AQ205" s="16"/>
      <c r="AR205" s="1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4"/>
      <c r="BF205" s="14"/>
      <c r="BG205" s="151"/>
    </row>
    <row r="206" spans="1:59" s="3" customFormat="1" ht="25.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14"/>
      <c r="BF206" s="14"/>
      <c r="BG206" s="76">
        <f t="shared" ref="BG206" si="173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4"/>
      <c r="BF207" s="14"/>
      <c r="BG207" s="151"/>
    </row>
    <row r="208" spans="1:59" s="3" customFormat="1" ht="25.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300" t="s">
        <v>115</v>
      </c>
      <c r="H208" s="301"/>
      <c r="I208" s="301"/>
      <c r="J208" s="301"/>
      <c r="K208" s="301"/>
      <c r="L208" s="301"/>
      <c r="M208" s="301"/>
      <c r="N208" s="301"/>
      <c r="O208" s="302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76">
        <f t="shared" ref="BG208" si="175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303"/>
      <c r="H209" s="304"/>
      <c r="I209" s="304"/>
      <c r="J209" s="304"/>
      <c r="K209" s="304"/>
      <c r="L209" s="304"/>
      <c r="M209" s="304"/>
      <c r="N209" s="304"/>
      <c r="O209" s="305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51"/>
    </row>
    <row r="210" spans="1:59" s="3" customFormat="1" ht="25.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300" t="s">
        <v>115</v>
      </c>
      <c r="H210" s="301"/>
      <c r="I210" s="301"/>
      <c r="J210" s="301"/>
      <c r="K210" s="301"/>
      <c r="L210" s="301"/>
      <c r="M210" s="301"/>
      <c r="N210" s="301"/>
      <c r="O210" s="302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14"/>
      <c r="BF210" s="14"/>
      <c r="BG210" s="76">
        <f t="shared" ref="BG210" si="177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303"/>
      <c r="H211" s="304"/>
      <c r="I211" s="304"/>
      <c r="J211" s="304"/>
      <c r="K211" s="304"/>
      <c r="L211" s="304"/>
      <c r="M211" s="304"/>
      <c r="N211" s="304"/>
      <c r="O211" s="305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4"/>
      <c r="BF211" s="14"/>
      <c r="BG211" s="151"/>
    </row>
    <row r="212" spans="1:59" s="3" customFormat="1" ht="25.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79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300" t="s">
        <v>115</v>
      </c>
      <c r="H214" s="301"/>
      <c r="I214" s="301"/>
      <c r="J214" s="301"/>
      <c r="K214" s="301"/>
      <c r="L214" s="301"/>
      <c r="M214" s="301"/>
      <c r="N214" s="301"/>
      <c r="O214" s="302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14"/>
      <c r="BF214" s="14"/>
      <c r="BG214" s="76">
        <f t="shared" ref="BG214" si="181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303"/>
      <c r="H215" s="304"/>
      <c r="I215" s="304"/>
      <c r="J215" s="304"/>
      <c r="K215" s="304"/>
      <c r="L215" s="304"/>
      <c r="M215" s="304"/>
      <c r="N215" s="304"/>
      <c r="O215" s="305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83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85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87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9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91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91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389">
    <mergeCell ref="AO6:AW7"/>
    <mergeCell ref="AX6:BF7"/>
    <mergeCell ref="AX8:BF9"/>
    <mergeCell ref="AI32:AV33"/>
    <mergeCell ref="B230:AI231"/>
    <mergeCell ref="B222:B223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212:B213"/>
    <mergeCell ref="BG212:BG213"/>
    <mergeCell ref="B214:B215"/>
    <mergeCell ref="BG214:BG215"/>
    <mergeCell ref="B204:B205"/>
    <mergeCell ref="BG204:BG205"/>
    <mergeCell ref="B206:B207"/>
    <mergeCell ref="BG206:BG207"/>
    <mergeCell ref="B208:B209"/>
    <mergeCell ref="BG208:BG209"/>
    <mergeCell ref="G214:O215"/>
    <mergeCell ref="B202:B203"/>
    <mergeCell ref="BG202:BG203"/>
    <mergeCell ref="B192:B193"/>
    <mergeCell ref="BG192:BG193"/>
    <mergeCell ref="B194:B195"/>
    <mergeCell ref="BG194:BG195"/>
    <mergeCell ref="B196:B197"/>
    <mergeCell ref="BG196:BG197"/>
    <mergeCell ref="B210:B211"/>
    <mergeCell ref="BG210:BG211"/>
    <mergeCell ref="G208:O209"/>
    <mergeCell ref="G210:O211"/>
    <mergeCell ref="W182:Z182"/>
    <mergeCell ref="AA182:AD182"/>
    <mergeCell ref="AE182:AH182"/>
    <mergeCell ref="AI182:AL182"/>
    <mergeCell ref="AM182:AP182"/>
    <mergeCell ref="B198:B199"/>
    <mergeCell ref="BG198:BG199"/>
    <mergeCell ref="B200:B201"/>
    <mergeCell ref="BG200:BG201"/>
    <mergeCell ref="G184:S185"/>
    <mergeCell ref="B178:B179"/>
    <mergeCell ref="BG178:BG179"/>
    <mergeCell ref="B180:B181"/>
    <mergeCell ref="BG180:BG18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184:B185"/>
    <mergeCell ref="BG184:BG185"/>
    <mergeCell ref="S182:V182"/>
    <mergeCell ref="B172:B173"/>
    <mergeCell ref="BG172:BG173"/>
    <mergeCell ref="B174:B175"/>
    <mergeCell ref="BG174:BG175"/>
    <mergeCell ref="B176:B177"/>
    <mergeCell ref="BG176:BG177"/>
    <mergeCell ref="B166:B167"/>
    <mergeCell ref="BG166:BG167"/>
    <mergeCell ref="B168:B169"/>
    <mergeCell ref="BG168:BG169"/>
    <mergeCell ref="B170:B171"/>
    <mergeCell ref="BG170:BG171"/>
    <mergeCell ref="AJ166:AR167"/>
    <mergeCell ref="AJ170:AR171"/>
    <mergeCell ref="AT166:BB167"/>
    <mergeCell ref="AT170:BB171"/>
    <mergeCell ref="B160:B161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AJ162:AR163"/>
    <mergeCell ref="AT162:BB163"/>
    <mergeCell ref="AJ164:AR165"/>
    <mergeCell ref="AT164:BB165"/>
    <mergeCell ref="BG148:BG149"/>
    <mergeCell ref="B150:B151"/>
    <mergeCell ref="BG150:BG151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W142:AE143"/>
    <mergeCell ref="K142:R143"/>
    <mergeCell ref="M146:R147"/>
    <mergeCell ref="B134:B135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F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AE126:BF127"/>
    <mergeCell ref="B116:B117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W118:AE119"/>
    <mergeCell ref="W120:AE121"/>
    <mergeCell ref="AQ114:BF115"/>
    <mergeCell ref="AI110:AQ111"/>
    <mergeCell ref="BG104:BG105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W104:AE105"/>
    <mergeCell ref="W106:AE107"/>
    <mergeCell ref="W108:AE109"/>
    <mergeCell ref="AQ102:BF103"/>
    <mergeCell ref="AI108:AQ109"/>
    <mergeCell ref="AL106:AU107"/>
    <mergeCell ref="AV106:BF107"/>
    <mergeCell ref="AE102:AJ103"/>
    <mergeCell ref="H102:M103"/>
    <mergeCell ref="B90:B91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AH78:AU79"/>
    <mergeCell ref="AX82:BF83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F76:BF77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AO60:AW61"/>
    <mergeCell ref="AX60:BF61"/>
    <mergeCell ref="AM64:AU65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AX32:BF33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  <mergeCell ref="AK52:AS53"/>
    <mergeCell ref="AU52:BC53"/>
    <mergeCell ref="AK56:AS57"/>
    <mergeCell ref="AU56:BC57"/>
    <mergeCell ref="AK140:AS141"/>
    <mergeCell ref="AU140:BC141"/>
    <mergeCell ref="W6:AE7"/>
    <mergeCell ref="W8:AE9"/>
    <mergeCell ref="W10:AE11"/>
    <mergeCell ref="W12:AE13"/>
    <mergeCell ref="W14:AE15"/>
    <mergeCell ref="W16:AE17"/>
    <mergeCell ref="W18:AE19"/>
    <mergeCell ref="W20:AE21"/>
    <mergeCell ref="W24:AE25"/>
    <mergeCell ref="W28:AE29"/>
    <mergeCell ref="W30:AE31"/>
    <mergeCell ref="W32:AE33"/>
    <mergeCell ref="W122:AE123"/>
    <mergeCell ref="W124:AE125"/>
    <mergeCell ref="W96:AE97"/>
    <mergeCell ref="W100:AE101"/>
    <mergeCell ref="W116:AE117"/>
    <mergeCell ref="AF6:AN7"/>
    <mergeCell ref="AO8:AW9"/>
    <mergeCell ref="AO24:AW25"/>
    <mergeCell ref="AO28:AW29"/>
    <mergeCell ref="AO30:AW31"/>
    <mergeCell ref="AO82:AW83"/>
    <mergeCell ref="AR108:AZ109"/>
    <mergeCell ref="AR110:AZ111"/>
    <mergeCell ref="AK74:AS75"/>
    <mergeCell ref="AO10:AW11"/>
    <mergeCell ref="AO12:AW13"/>
    <mergeCell ref="AX10:BF11"/>
    <mergeCell ref="AX12:BF13"/>
    <mergeCell ref="AO14:AW15"/>
    <mergeCell ref="AO16:AW17"/>
    <mergeCell ref="AX14:BF15"/>
    <mergeCell ref="AX16:BF17"/>
    <mergeCell ref="AO18:AW19"/>
    <mergeCell ref="AO20:AW21"/>
    <mergeCell ref="AX18:BF19"/>
    <mergeCell ref="AX20:BF21"/>
    <mergeCell ref="AX24:BF25"/>
    <mergeCell ref="AX28:BF29"/>
    <mergeCell ref="AX30:BF31"/>
    <mergeCell ref="AP96:BF9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BG916"/>
  <sheetViews>
    <sheetView topLeftCell="A202" zoomScale="40" zoomScaleNormal="40" workbookViewId="0">
      <selection activeCell="L188" sqref="L188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1.7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20.25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8">
        <v>18</v>
      </c>
      <c r="AV4" s="267"/>
      <c r="AW4" s="267"/>
      <c r="AX4" s="420"/>
      <c r="AY4" s="78">
        <v>19</v>
      </c>
      <c r="AZ4" s="267"/>
      <c r="BA4" s="267"/>
      <c r="BB4" s="420"/>
      <c r="BC4" s="78" t="s">
        <v>3</v>
      </c>
      <c r="BD4" s="267"/>
      <c r="BE4" s="267"/>
      <c r="BF4" s="420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83" t="s">
        <v>83</v>
      </c>
      <c r="H6" s="84"/>
      <c r="I6" s="84"/>
      <c r="J6" s="84"/>
      <c r="K6" s="84"/>
      <c r="L6" s="84"/>
      <c r="M6" s="84"/>
      <c r="N6" s="84"/>
      <c r="O6" s="141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325" t="s">
        <v>123</v>
      </c>
      <c r="AK6" s="326"/>
      <c r="AL6" s="326"/>
      <c r="AM6" s="326"/>
      <c r="AN6" s="326"/>
      <c r="AO6" s="326"/>
      <c r="AP6" s="326"/>
      <c r="AQ6" s="326"/>
      <c r="AR6" s="327"/>
      <c r="AS6" s="29"/>
      <c r="AT6" s="325" t="s">
        <v>123</v>
      </c>
      <c r="AU6" s="326"/>
      <c r="AV6" s="326"/>
      <c r="AW6" s="326"/>
      <c r="AX6" s="326"/>
      <c r="AY6" s="326"/>
      <c r="AZ6" s="326"/>
      <c r="BA6" s="326"/>
      <c r="BB6" s="327"/>
      <c r="BC6" s="13"/>
      <c r="BD6" s="14"/>
      <c r="BE6" s="14"/>
      <c r="BF6" s="14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86"/>
      <c r="H7" s="87"/>
      <c r="I7" s="87"/>
      <c r="J7" s="87"/>
      <c r="K7" s="87"/>
      <c r="L7" s="87"/>
      <c r="M7" s="87"/>
      <c r="N7" s="87"/>
      <c r="O7" s="142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328"/>
      <c r="AK7" s="329"/>
      <c r="AL7" s="329"/>
      <c r="AM7" s="329"/>
      <c r="AN7" s="329"/>
      <c r="AO7" s="329"/>
      <c r="AP7" s="329"/>
      <c r="AQ7" s="329"/>
      <c r="AR7" s="330"/>
      <c r="AS7" s="29"/>
      <c r="AT7" s="328"/>
      <c r="AU7" s="329"/>
      <c r="AV7" s="329"/>
      <c r="AW7" s="329"/>
      <c r="AX7" s="329"/>
      <c r="AY7" s="329"/>
      <c r="AZ7" s="329"/>
      <c r="BA7" s="329"/>
      <c r="BB7" s="330"/>
      <c r="BC7" s="13"/>
      <c r="BD7" s="14"/>
      <c r="BE7" s="14"/>
      <c r="BF7" s="14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83" t="s">
        <v>83</v>
      </c>
      <c r="H8" s="84"/>
      <c r="I8" s="84"/>
      <c r="J8" s="84"/>
      <c r="K8" s="84"/>
      <c r="L8" s="84"/>
      <c r="M8" s="84"/>
      <c r="N8" s="84"/>
      <c r="O8" s="141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4"/>
      <c r="AX8" s="14"/>
      <c r="AY8" s="13"/>
      <c r="AZ8" s="14"/>
      <c r="BA8" s="14"/>
      <c r="BB8" s="14"/>
      <c r="BC8" s="13"/>
      <c r="BD8" s="14"/>
      <c r="BE8" s="14"/>
      <c r="BF8" s="14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86"/>
      <c r="H9" s="87"/>
      <c r="I9" s="87"/>
      <c r="J9" s="87"/>
      <c r="K9" s="87"/>
      <c r="L9" s="87"/>
      <c r="M9" s="87"/>
      <c r="N9" s="87"/>
      <c r="O9" s="142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4"/>
      <c r="AX9" s="14"/>
      <c r="AY9" s="13"/>
      <c r="AZ9" s="14"/>
      <c r="BA9" s="14"/>
      <c r="BB9" s="14"/>
      <c r="BC9" s="13"/>
      <c r="BD9" s="14"/>
      <c r="BE9" s="14"/>
      <c r="BF9" s="14"/>
      <c r="BG9" s="77"/>
    </row>
    <row r="10" spans="1:59" s="3" customFormat="1" ht="25.15" customHeight="1">
      <c r="A10" s="69"/>
      <c r="B10" s="76">
        <f>B8+7</f>
        <v>44627</v>
      </c>
      <c r="C10" s="16"/>
      <c r="D10" s="16"/>
      <c r="E10" s="16"/>
      <c r="F10" s="16"/>
      <c r="G10" s="83" t="s">
        <v>83</v>
      </c>
      <c r="H10" s="84"/>
      <c r="I10" s="84"/>
      <c r="J10" s="84"/>
      <c r="K10" s="84"/>
      <c r="L10" s="84"/>
      <c r="M10" s="84"/>
      <c r="N10" s="84"/>
      <c r="O10" s="141"/>
      <c r="P10" s="16"/>
      <c r="Q10" s="16"/>
      <c r="R10" s="16"/>
      <c r="S10" s="16"/>
      <c r="T10" s="16"/>
      <c r="U10" s="339" t="s">
        <v>86</v>
      </c>
      <c r="V10" s="340"/>
      <c r="W10" s="340"/>
      <c r="X10" s="340"/>
      <c r="Y10" s="340"/>
      <c r="Z10" s="340"/>
      <c r="AA10" s="340"/>
      <c r="AB10" s="340"/>
      <c r="AC10" s="341"/>
      <c r="AD10" s="16"/>
      <c r="AE10" s="16"/>
      <c r="AF10" s="16"/>
      <c r="AG10" s="13"/>
      <c r="AH10" s="14"/>
      <c r="AI10" s="14"/>
      <c r="AJ10" s="325" t="s">
        <v>123</v>
      </c>
      <c r="AK10" s="326"/>
      <c r="AL10" s="326"/>
      <c r="AM10" s="326"/>
      <c r="AN10" s="326"/>
      <c r="AO10" s="326"/>
      <c r="AP10" s="326"/>
      <c r="AQ10" s="326"/>
      <c r="AR10" s="327"/>
      <c r="AS10" s="29"/>
      <c r="AT10" s="325" t="s">
        <v>123</v>
      </c>
      <c r="AU10" s="326"/>
      <c r="AV10" s="326"/>
      <c r="AW10" s="326"/>
      <c r="AX10" s="326"/>
      <c r="AY10" s="326"/>
      <c r="AZ10" s="326"/>
      <c r="BA10" s="326"/>
      <c r="BB10" s="327"/>
      <c r="BC10" s="13"/>
      <c r="BD10" s="14"/>
      <c r="BE10" s="14"/>
      <c r="BF10" s="14"/>
      <c r="BG10" s="76">
        <f t="shared" ref="BG10" si="0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86"/>
      <c r="H11" s="87"/>
      <c r="I11" s="87"/>
      <c r="J11" s="87"/>
      <c r="K11" s="87"/>
      <c r="L11" s="87"/>
      <c r="M11" s="87"/>
      <c r="N11" s="87"/>
      <c r="O11" s="142"/>
      <c r="P11" s="16"/>
      <c r="Q11" s="16"/>
      <c r="R11" s="16"/>
      <c r="S11" s="16"/>
      <c r="T11" s="16"/>
      <c r="U11" s="342"/>
      <c r="V11" s="343"/>
      <c r="W11" s="343"/>
      <c r="X11" s="343"/>
      <c r="Y11" s="343"/>
      <c r="Z11" s="343"/>
      <c r="AA11" s="343"/>
      <c r="AB11" s="343"/>
      <c r="AC11" s="344"/>
      <c r="AD11" s="16"/>
      <c r="AE11" s="16"/>
      <c r="AF11" s="16"/>
      <c r="AG11" s="13"/>
      <c r="AH11" s="14"/>
      <c r="AI11" s="14"/>
      <c r="AJ11" s="328"/>
      <c r="AK11" s="329"/>
      <c r="AL11" s="329"/>
      <c r="AM11" s="329"/>
      <c r="AN11" s="329"/>
      <c r="AO11" s="329"/>
      <c r="AP11" s="329"/>
      <c r="AQ11" s="329"/>
      <c r="AR11" s="330"/>
      <c r="AS11" s="29"/>
      <c r="AT11" s="328"/>
      <c r="AU11" s="329"/>
      <c r="AV11" s="329"/>
      <c r="AW11" s="329"/>
      <c r="AX11" s="329"/>
      <c r="AY11" s="329"/>
      <c r="AZ11" s="329"/>
      <c r="BA11" s="329"/>
      <c r="BB11" s="330"/>
      <c r="BC11" s="13"/>
      <c r="BD11" s="14"/>
      <c r="BE11" s="14"/>
      <c r="BF11" s="14"/>
      <c r="BG11" s="77"/>
    </row>
    <row r="12" spans="1:59" s="3" customFormat="1" ht="25.15" customHeight="1">
      <c r="A12" s="69"/>
      <c r="B12" s="76">
        <f>B10+7</f>
        <v>44634</v>
      </c>
      <c r="C12" s="14"/>
      <c r="D12" s="14"/>
      <c r="E12" s="13"/>
      <c r="F12" s="14"/>
      <c r="G12" s="83" t="s">
        <v>83</v>
      </c>
      <c r="H12" s="84"/>
      <c r="I12" s="84"/>
      <c r="J12" s="84"/>
      <c r="K12" s="84"/>
      <c r="L12" s="84"/>
      <c r="M12" s="84"/>
      <c r="N12" s="84"/>
      <c r="O12" s="141"/>
      <c r="P12" s="15"/>
      <c r="Q12" s="15"/>
      <c r="R12" s="15"/>
      <c r="S12" s="280" t="s">
        <v>122</v>
      </c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337"/>
      <c r="AH12" s="14"/>
      <c r="AI12" s="14"/>
      <c r="AJ12" s="325" t="s">
        <v>123</v>
      </c>
      <c r="AK12" s="326"/>
      <c r="AL12" s="326"/>
      <c r="AM12" s="326"/>
      <c r="AN12" s="326"/>
      <c r="AO12" s="326"/>
      <c r="AP12" s="326"/>
      <c r="AQ12" s="326"/>
      <c r="AR12" s="327"/>
      <c r="AS12" s="29"/>
      <c r="AT12" s="325" t="s">
        <v>123</v>
      </c>
      <c r="AU12" s="326"/>
      <c r="AV12" s="326"/>
      <c r="AW12" s="326"/>
      <c r="AX12" s="326"/>
      <c r="AY12" s="326"/>
      <c r="AZ12" s="326"/>
      <c r="BA12" s="326"/>
      <c r="BB12" s="327"/>
      <c r="BC12" s="13"/>
      <c r="BD12" s="14"/>
      <c r="BE12" s="14"/>
      <c r="BF12" s="14"/>
      <c r="BG12" s="76">
        <f t="shared" ref="BG12" si="1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86"/>
      <c r="H13" s="87"/>
      <c r="I13" s="87"/>
      <c r="J13" s="87"/>
      <c r="K13" s="87"/>
      <c r="L13" s="87"/>
      <c r="M13" s="87"/>
      <c r="N13" s="87"/>
      <c r="O13" s="142"/>
      <c r="P13" s="15"/>
      <c r="Q13" s="15"/>
      <c r="R13" s="15"/>
      <c r="S13" s="283"/>
      <c r="T13" s="284"/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E13" s="284"/>
      <c r="AF13" s="284"/>
      <c r="AG13" s="338"/>
      <c r="AH13" s="14"/>
      <c r="AI13" s="14"/>
      <c r="AJ13" s="328"/>
      <c r="AK13" s="329"/>
      <c r="AL13" s="329"/>
      <c r="AM13" s="329"/>
      <c r="AN13" s="329"/>
      <c r="AO13" s="329"/>
      <c r="AP13" s="329"/>
      <c r="AQ13" s="329"/>
      <c r="AR13" s="330"/>
      <c r="AS13" s="29"/>
      <c r="AT13" s="328"/>
      <c r="AU13" s="329"/>
      <c r="AV13" s="329"/>
      <c r="AW13" s="329"/>
      <c r="AX13" s="329"/>
      <c r="AY13" s="329"/>
      <c r="AZ13" s="329"/>
      <c r="BA13" s="329"/>
      <c r="BB13" s="330"/>
      <c r="BC13" s="13"/>
      <c r="BD13" s="14"/>
      <c r="BE13" s="14"/>
      <c r="BF13" s="14"/>
      <c r="BG13" s="77"/>
    </row>
    <row r="14" spans="1:59" s="3" customFormat="1" ht="25.15" customHeight="1">
      <c r="A14" s="69"/>
      <c r="B14" s="76">
        <f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280" t="s">
        <v>122</v>
      </c>
      <c r="S14" s="281"/>
      <c r="T14" s="281"/>
      <c r="U14" s="281"/>
      <c r="V14" s="281"/>
      <c r="W14" s="281"/>
      <c r="X14" s="281"/>
      <c r="Y14" s="281"/>
      <c r="Z14" s="281"/>
      <c r="AA14" s="281"/>
      <c r="AB14" s="281"/>
      <c r="AC14" s="281"/>
      <c r="AD14" s="281"/>
      <c r="AE14" s="281"/>
      <c r="AF14" s="337"/>
      <c r="AG14" s="13"/>
      <c r="AH14" s="14"/>
      <c r="AI14" s="14"/>
      <c r="AJ14" s="325" t="s">
        <v>123</v>
      </c>
      <c r="AK14" s="326"/>
      <c r="AL14" s="326"/>
      <c r="AM14" s="326"/>
      <c r="AN14" s="326"/>
      <c r="AO14" s="326"/>
      <c r="AP14" s="326"/>
      <c r="AQ14" s="326"/>
      <c r="AR14" s="327"/>
      <c r="AS14" s="29"/>
      <c r="AT14" s="325" t="s">
        <v>123</v>
      </c>
      <c r="AU14" s="326"/>
      <c r="AV14" s="326"/>
      <c r="AW14" s="326"/>
      <c r="AX14" s="326"/>
      <c r="AY14" s="326"/>
      <c r="AZ14" s="326"/>
      <c r="BA14" s="326"/>
      <c r="BB14" s="327"/>
      <c r="BC14" s="13"/>
      <c r="BD14" s="14"/>
      <c r="BE14" s="14"/>
      <c r="BF14" s="14"/>
      <c r="BG14" s="76">
        <f t="shared" ref="BG14" si="2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283"/>
      <c r="S15" s="284"/>
      <c r="T15" s="284"/>
      <c r="U15" s="284"/>
      <c r="V15" s="284"/>
      <c r="W15" s="284"/>
      <c r="X15" s="284"/>
      <c r="Y15" s="284"/>
      <c r="Z15" s="284"/>
      <c r="AA15" s="284"/>
      <c r="AB15" s="284"/>
      <c r="AC15" s="284"/>
      <c r="AD15" s="284"/>
      <c r="AE15" s="284"/>
      <c r="AF15" s="338"/>
      <c r="AG15" s="13"/>
      <c r="AH15" s="14"/>
      <c r="AI15" s="14"/>
      <c r="AJ15" s="328"/>
      <c r="AK15" s="329"/>
      <c r="AL15" s="329"/>
      <c r="AM15" s="329"/>
      <c r="AN15" s="329"/>
      <c r="AO15" s="329"/>
      <c r="AP15" s="329"/>
      <c r="AQ15" s="329"/>
      <c r="AR15" s="330"/>
      <c r="AS15" s="29"/>
      <c r="AT15" s="328"/>
      <c r="AU15" s="329"/>
      <c r="AV15" s="329"/>
      <c r="AW15" s="329"/>
      <c r="AX15" s="329"/>
      <c r="AY15" s="329"/>
      <c r="AZ15" s="329"/>
      <c r="BA15" s="329"/>
      <c r="BB15" s="330"/>
      <c r="BC15" s="13"/>
      <c r="BD15" s="14"/>
      <c r="BE15" s="14"/>
      <c r="BF15" s="14"/>
      <c r="BG15" s="77"/>
    </row>
    <row r="16" spans="1:59" s="3" customFormat="1" ht="25.15" customHeight="1">
      <c r="A16" s="69"/>
      <c r="B16" s="76">
        <f>B14+7</f>
        <v>44648</v>
      </c>
      <c r="C16" s="16"/>
      <c r="D16" s="16"/>
      <c r="E16" s="16"/>
      <c r="F16" s="16"/>
      <c r="G16" s="83" t="s">
        <v>83</v>
      </c>
      <c r="H16" s="84"/>
      <c r="I16" s="84"/>
      <c r="J16" s="84"/>
      <c r="K16" s="84"/>
      <c r="L16" s="84"/>
      <c r="M16" s="84"/>
      <c r="N16" s="84"/>
      <c r="O16" s="141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325" t="s">
        <v>123</v>
      </c>
      <c r="AK16" s="326"/>
      <c r="AL16" s="326"/>
      <c r="AM16" s="326"/>
      <c r="AN16" s="326"/>
      <c r="AO16" s="326"/>
      <c r="AP16" s="326"/>
      <c r="AQ16" s="326"/>
      <c r="AR16" s="327"/>
      <c r="AS16" s="29"/>
      <c r="AT16" s="325" t="s">
        <v>123</v>
      </c>
      <c r="AU16" s="326"/>
      <c r="AV16" s="326"/>
      <c r="AW16" s="326"/>
      <c r="AX16" s="326"/>
      <c r="AY16" s="326"/>
      <c r="AZ16" s="326"/>
      <c r="BA16" s="326"/>
      <c r="BB16" s="327"/>
      <c r="BC16" s="13"/>
      <c r="BD16" s="14"/>
      <c r="BE16" s="14"/>
      <c r="BF16" s="14"/>
      <c r="BG16" s="76">
        <f t="shared" ref="BG16" si="3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86"/>
      <c r="H17" s="87"/>
      <c r="I17" s="87"/>
      <c r="J17" s="87"/>
      <c r="K17" s="87"/>
      <c r="L17" s="87"/>
      <c r="M17" s="87"/>
      <c r="N17" s="87"/>
      <c r="O17" s="142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328"/>
      <c r="AK17" s="329"/>
      <c r="AL17" s="329"/>
      <c r="AM17" s="329"/>
      <c r="AN17" s="329"/>
      <c r="AO17" s="329"/>
      <c r="AP17" s="329"/>
      <c r="AQ17" s="329"/>
      <c r="AR17" s="330"/>
      <c r="AS17" s="29"/>
      <c r="AT17" s="328"/>
      <c r="AU17" s="329"/>
      <c r="AV17" s="329"/>
      <c r="AW17" s="329"/>
      <c r="AX17" s="329"/>
      <c r="AY17" s="329"/>
      <c r="AZ17" s="329"/>
      <c r="BA17" s="329"/>
      <c r="BB17" s="330"/>
      <c r="BC17" s="13"/>
      <c r="BD17" s="14"/>
      <c r="BE17" s="14"/>
      <c r="BF17" s="14"/>
      <c r="BG17" s="77"/>
    </row>
    <row r="18" spans="1:59" s="3" customFormat="1" ht="25.15" customHeight="1">
      <c r="A18" s="69"/>
      <c r="B18" s="76">
        <f>B16+7</f>
        <v>44655</v>
      </c>
      <c r="C18" s="14"/>
      <c r="D18" s="14"/>
      <c r="E18" s="13"/>
      <c r="F18" s="14"/>
      <c r="G18" s="280" t="s">
        <v>122</v>
      </c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337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331" t="s">
        <v>123</v>
      </c>
      <c r="AK18" s="332"/>
      <c r="AL18" s="332"/>
      <c r="AM18" s="332"/>
      <c r="AN18" s="332"/>
      <c r="AO18" s="333"/>
      <c r="AP18" s="28"/>
      <c r="AQ18" s="331" t="s">
        <v>123</v>
      </c>
      <c r="AR18" s="332"/>
      <c r="AS18" s="332"/>
      <c r="AT18" s="332"/>
      <c r="AU18" s="332"/>
      <c r="AV18" s="333"/>
      <c r="AW18" s="28"/>
      <c r="AX18" s="28"/>
      <c r="AY18" s="28"/>
      <c r="AZ18" s="28"/>
      <c r="BA18" s="28"/>
      <c r="BB18" s="28"/>
      <c r="BC18" s="13"/>
      <c r="BD18" s="14"/>
      <c r="BE18" s="14"/>
      <c r="BF18" s="14"/>
      <c r="BG18" s="76">
        <f t="shared" ref="BG18" si="4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283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284"/>
      <c r="T19" s="284"/>
      <c r="U19" s="338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334"/>
      <c r="AK19" s="335"/>
      <c r="AL19" s="335"/>
      <c r="AM19" s="335"/>
      <c r="AN19" s="335"/>
      <c r="AO19" s="336"/>
      <c r="AP19" s="28"/>
      <c r="AQ19" s="334"/>
      <c r="AR19" s="335"/>
      <c r="AS19" s="335"/>
      <c r="AT19" s="335"/>
      <c r="AU19" s="335"/>
      <c r="AV19" s="336"/>
      <c r="AW19" s="28"/>
      <c r="AX19" s="28"/>
      <c r="AY19" s="28"/>
      <c r="AZ19" s="28"/>
      <c r="BA19" s="28"/>
      <c r="BB19" s="28"/>
      <c r="BC19" s="13"/>
      <c r="BD19" s="14"/>
      <c r="BE19" s="14"/>
      <c r="BF19" s="14"/>
      <c r="BG19" s="77"/>
    </row>
    <row r="20" spans="1:59" s="3" customFormat="1" ht="25.15" customHeight="1">
      <c r="A20" s="69"/>
      <c r="B20" s="76">
        <f>B18+7</f>
        <v>44662</v>
      </c>
      <c r="C20" s="14"/>
      <c r="D20" s="14"/>
      <c r="E20" s="13"/>
      <c r="F20" s="14"/>
      <c r="G20" s="83" t="s">
        <v>83</v>
      </c>
      <c r="H20" s="84"/>
      <c r="I20" s="84"/>
      <c r="J20" s="84"/>
      <c r="K20" s="84"/>
      <c r="L20" s="84"/>
      <c r="M20" s="84"/>
      <c r="N20" s="84"/>
      <c r="O20" s="141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325" t="s">
        <v>123</v>
      </c>
      <c r="AM20" s="326"/>
      <c r="AN20" s="326"/>
      <c r="AO20" s="326"/>
      <c r="AP20" s="326"/>
      <c r="AQ20" s="326"/>
      <c r="AR20" s="326"/>
      <c r="AS20" s="326"/>
      <c r="AT20" s="327"/>
      <c r="AU20" s="29"/>
      <c r="AV20" s="325" t="s">
        <v>123</v>
      </c>
      <c r="AW20" s="326"/>
      <c r="AX20" s="326"/>
      <c r="AY20" s="326"/>
      <c r="AZ20" s="326"/>
      <c r="BA20" s="326"/>
      <c r="BB20" s="326"/>
      <c r="BC20" s="326"/>
      <c r="BD20" s="327"/>
      <c r="BE20" s="14"/>
      <c r="BF20" s="14"/>
      <c r="BG20" s="76">
        <f t="shared" ref="BG20" si="5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86"/>
      <c r="H21" s="87"/>
      <c r="I21" s="87"/>
      <c r="J21" s="87"/>
      <c r="K21" s="87"/>
      <c r="L21" s="87"/>
      <c r="M21" s="87"/>
      <c r="N21" s="87"/>
      <c r="O21" s="142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328"/>
      <c r="AM21" s="329"/>
      <c r="AN21" s="329"/>
      <c r="AO21" s="329"/>
      <c r="AP21" s="329"/>
      <c r="AQ21" s="329"/>
      <c r="AR21" s="329"/>
      <c r="AS21" s="329"/>
      <c r="AT21" s="330"/>
      <c r="AU21" s="29"/>
      <c r="AV21" s="328"/>
      <c r="AW21" s="329"/>
      <c r="AX21" s="329"/>
      <c r="AY21" s="329"/>
      <c r="AZ21" s="329"/>
      <c r="BA21" s="329"/>
      <c r="BB21" s="329"/>
      <c r="BC21" s="329"/>
      <c r="BD21" s="330"/>
      <c r="BE21" s="14"/>
      <c r="BF21" s="14"/>
      <c r="BG21" s="77"/>
    </row>
    <row r="22" spans="1:59" s="3" customFormat="1" ht="25.15" customHeight="1">
      <c r="A22" s="69"/>
      <c r="B22" s="81">
        <f t="shared" ref="B22" si="6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5"/>
      <c r="AX22" s="5"/>
      <c r="AY22" s="6"/>
      <c r="AZ22" s="5"/>
      <c r="BA22" s="5"/>
      <c r="BB22" s="5"/>
      <c r="BC22" s="6"/>
      <c r="BD22" s="5"/>
      <c r="BE22" s="5"/>
      <c r="BF22" s="5"/>
      <c r="BG22" s="81">
        <f t="shared" ref="BG22" si="7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5"/>
      <c r="AX23" s="5"/>
      <c r="AY23" s="6"/>
      <c r="AZ23" s="5"/>
      <c r="BA23" s="5"/>
      <c r="BB23" s="5"/>
      <c r="BC23" s="6"/>
      <c r="BD23" s="5"/>
      <c r="BE23" s="5"/>
      <c r="BF23" s="5"/>
      <c r="BG23" s="82"/>
    </row>
    <row r="24" spans="1:59" s="3" customFormat="1" ht="25.15" customHeight="1">
      <c r="A24" s="69"/>
      <c r="B24" s="76">
        <f t="shared" ref="B24" si="8">B22+7</f>
        <v>44676</v>
      </c>
      <c r="C24" s="16"/>
      <c r="D24" s="16"/>
      <c r="E24" s="16"/>
      <c r="F24" s="16"/>
      <c r="G24" s="83" t="s">
        <v>83</v>
      </c>
      <c r="H24" s="84"/>
      <c r="I24" s="84"/>
      <c r="J24" s="84"/>
      <c r="K24" s="84"/>
      <c r="L24" s="84"/>
      <c r="M24" s="84"/>
      <c r="N24" s="84"/>
      <c r="O24" s="141"/>
      <c r="P24" s="16"/>
      <c r="Q24" s="16"/>
      <c r="R24" s="16"/>
      <c r="S24" s="16"/>
      <c r="T24" s="16"/>
      <c r="U24" s="16"/>
      <c r="V24" s="16"/>
      <c r="W24" s="280" t="s">
        <v>122</v>
      </c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337"/>
      <c r="AL24" s="14"/>
      <c r="AM24" s="345" t="s">
        <v>124</v>
      </c>
      <c r="AN24" s="346"/>
      <c r="AO24" s="346"/>
      <c r="AP24" s="346"/>
      <c r="AQ24" s="346"/>
      <c r="AR24" s="347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76">
        <f t="shared" ref="BG24" si="9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86"/>
      <c r="H25" s="87"/>
      <c r="I25" s="87"/>
      <c r="J25" s="87"/>
      <c r="K25" s="87"/>
      <c r="L25" s="87"/>
      <c r="M25" s="87"/>
      <c r="N25" s="87"/>
      <c r="O25" s="142"/>
      <c r="P25" s="16"/>
      <c r="Q25" s="16"/>
      <c r="R25" s="16"/>
      <c r="S25" s="16"/>
      <c r="T25" s="16"/>
      <c r="U25" s="16"/>
      <c r="V25" s="16"/>
      <c r="W25" s="283"/>
      <c r="X25" s="284"/>
      <c r="Y25" s="284"/>
      <c r="Z25" s="284"/>
      <c r="AA25" s="284"/>
      <c r="AB25" s="284"/>
      <c r="AC25" s="284"/>
      <c r="AD25" s="284"/>
      <c r="AE25" s="284"/>
      <c r="AF25" s="284"/>
      <c r="AG25" s="284"/>
      <c r="AH25" s="284"/>
      <c r="AI25" s="284"/>
      <c r="AJ25" s="284"/>
      <c r="AK25" s="338"/>
      <c r="AL25" s="14"/>
      <c r="AM25" s="348"/>
      <c r="AN25" s="349"/>
      <c r="AO25" s="349"/>
      <c r="AP25" s="349"/>
      <c r="AQ25" s="349"/>
      <c r="AR25" s="350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77"/>
    </row>
    <row r="26" spans="1:59" s="3" customFormat="1" ht="25.15" customHeight="1">
      <c r="A26" s="69"/>
      <c r="B26" s="81">
        <f t="shared" ref="B26" si="10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5"/>
      <c r="AX26" s="5"/>
      <c r="AY26" s="6"/>
      <c r="AZ26" s="5"/>
      <c r="BA26" s="5"/>
      <c r="BB26" s="5"/>
      <c r="BC26" s="6"/>
      <c r="BD26" s="5"/>
      <c r="BE26" s="5"/>
      <c r="BF26" s="5"/>
      <c r="BG26" s="81">
        <f t="shared" ref="BG26" si="11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5"/>
      <c r="AX27" s="5"/>
      <c r="AY27" s="6"/>
      <c r="AZ27" s="5"/>
      <c r="BA27" s="5"/>
      <c r="BB27" s="5"/>
      <c r="BC27" s="6"/>
      <c r="BD27" s="5"/>
      <c r="BE27" s="5"/>
      <c r="BF27" s="5"/>
      <c r="BG27" s="82"/>
    </row>
    <row r="28" spans="1:59" s="3" customFormat="1" ht="25.15" customHeight="1">
      <c r="A28" s="69"/>
      <c r="B28" s="76">
        <f t="shared" ref="B28" si="12">B26+7</f>
        <v>44690</v>
      </c>
      <c r="C28" s="16"/>
      <c r="D28" s="16"/>
      <c r="E28" s="16"/>
      <c r="F28" s="16"/>
      <c r="G28" s="89" t="s">
        <v>125</v>
      </c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1"/>
      <c r="AF28" s="49"/>
      <c r="AG28" s="50"/>
      <c r="AH28" s="14"/>
      <c r="AI28" s="14"/>
      <c r="AJ28" s="14"/>
      <c r="AK28" s="13"/>
      <c r="AL28" s="325" t="s">
        <v>123</v>
      </c>
      <c r="AM28" s="326"/>
      <c r="AN28" s="326"/>
      <c r="AO28" s="326"/>
      <c r="AP28" s="326"/>
      <c r="AQ28" s="326"/>
      <c r="AR28" s="326"/>
      <c r="AS28" s="326"/>
      <c r="AT28" s="327"/>
      <c r="AU28" s="29"/>
      <c r="AV28" s="325" t="s">
        <v>123</v>
      </c>
      <c r="AW28" s="326"/>
      <c r="AX28" s="326"/>
      <c r="AY28" s="326"/>
      <c r="AZ28" s="326"/>
      <c r="BA28" s="326"/>
      <c r="BB28" s="326"/>
      <c r="BC28" s="326"/>
      <c r="BD28" s="327"/>
      <c r="BE28" s="27"/>
      <c r="BF28" s="27"/>
      <c r="BG28" s="306">
        <f t="shared" ref="BG28" si="13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92"/>
      <c r="H29" s="93"/>
      <c r="I29" s="93"/>
      <c r="J29" s="93"/>
      <c r="K29" s="93"/>
      <c r="L29" s="93"/>
      <c r="M29" s="93"/>
      <c r="N29" s="93"/>
      <c r="O29" s="93"/>
      <c r="P29" s="93"/>
      <c r="Q29" s="93"/>
      <c r="R29" s="93"/>
      <c r="S29" s="93"/>
      <c r="T29" s="93"/>
      <c r="U29" s="93"/>
      <c r="V29" s="93"/>
      <c r="W29" s="93"/>
      <c r="X29" s="93"/>
      <c r="Y29" s="93"/>
      <c r="Z29" s="93"/>
      <c r="AA29" s="93"/>
      <c r="AB29" s="93"/>
      <c r="AC29" s="93"/>
      <c r="AD29" s="93"/>
      <c r="AE29" s="94"/>
      <c r="AF29" s="51"/>
      <c r="AG29" s="52"/>
      <c r="AH29" s="14"/>
      <c r="AI29" s="14"/>
      <c r="AJ29" s="14"/>
      <c r="AK29" s="13"/>
      <c r="AL29" s="328"/>
      <c r="AM29" s="329"/>
      <c r="AN29" s="329"/>
      <c r="AO29" s="329"/>
      <c r="AP29" s="329"/>
      <c r="AQ29" s="329"/>
      <c r="AR29" s="329"/>
      <c r="AS29" s="329"/>
      <c r="AT29" s="330"/>
      <c r="AU29" s="29"/>
      <c r="AV29" s="328"/>
      <c r="AW29" s="329"/>
      <c r="AX29" s="329"/>
      <c r="AY29" s="329"/>
      <c r="AZ29" s="329"/>
      <c r="BA29" s="329"/>
      <c r="BB29" s="329"/>
      <c r="BC29" s="329"/>
      <c r="BD29" s="330"/>
      <c r="BE29" s="27"/>
      <c r="BF29" s="27"/>
      <c r="BG29" s="307"/>
    </row>
    <row r="30" spans="1:59" s="3" customFormat="1" ht="25.15" customHeight="1">
      <c r="A30" s="69"/>
      <c r="B30" s="76">
        <f t="shared" ref="B30" si="14">B28+7</f>
        <v>44697</v>
      </c>
      <c r="C30" s="14"/>
      <c r="D30" s="14"/>
      <c r="E30" s="13"/>
      <c r="F30" s="14"/>
      <c r="G30" s="83" t="s">
        <v>83</v>
      </c>
      <c r="H30" s="84"/>
      <c r="I30" s="84"/>
      <c r="J30" s="84"/>
      <c r="K30" s="84"/>
      <c r="L30" s="84"/>
      <c r="M30" s="84"/>
      <c r="N30" s="84"/>
      <c r="O30" s="141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325" t="s">
        <v>123</v>
      </c>
      <c r="AM30" s="326"/>
      <c r="AN30" s="326"/>
      <c r="AO30" s="326"/>
      <c r="AP30" s="326"/>
      <c r="AQ30" s="326"/>
      <c r="AR30" s="326"/>
      <c r="AS30" s="326"/>
      <c r="AT30" s="327"/>
      <c r="AU30" s="29"/>
      <c r="AV30" s="325" t="s">
        <v>123</v>
      </c>
      <c r="AW30" s="326"/>
      <c r="AX30" s="326"/>
      <c r="AY30" s="326"/>
      <c r="AZ30" s="326"/>
      <c r="BA30" s="326"/>
      <c r="BB30" s="326"/>
      <c r="BC30" s="326"/>
      <c r="BD30" s="327"/>
      <c r="BE30" s="27"/>
      <c r="BF30" s="27"/>
      <c r="BG30" s="306">
        <f t="shared" ref="BG30" si="15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86"/>
      <c r="H31" s="87"/>
      <c r="I31" s="87"/>
      <c r="J31" s="87"/>
      <c r="K31" s="87"/>
      <c r="L31" s="87"/>
      <c r="M31" s="87"/>
      <c r="N31" s="87"/>
      <c r="O31" s="142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328"/>
      <c r="AM31" s="329"/>
      <c r="AN31" s="329"/>
      <c r="AO31" s="329"/>
      <c r="AP31" s="329"/>
      <c r="AQ31" s="329"/>
      <c r="AR31" s="329"/>
      <c r="AS31" s="329"/>
      <c r="AT31" s="330"/>
      <c r="AU31" s="29"/>
      <c r="AV31" s="328"/>
      <c r="AW31" s="329"/>
      <c r="AX31" s="329"/>
      <c r="AY31" s="329"/>
      <c r="AZ31" s="329"/>
      <c r="BA31" s="329"/>
      <c r="BB31" s="329"/>
      <c r="BC31" s="329"/>
      <c r="BD31" s="330"/>
      <c r="BE31" s="27"/>
      <c r="BF31" s="27"/>
      <c r="BG31" s="307"/>
    </row>
    <row r="32" spans="1:59" s="3" customFormat="1" ht="25.15" customHeight="1">
      <c r="A32" s="69"/>
      <c r="B32" s="76">
        <f t="shared" ref="B32" si="16">B30+7</f>
        <v>44704</v>
      </c>
      <c r="C32" s="14"/>
      <c r="D32" s="14"/>
      <c r="E32" s="15"/>
      <c r="F32" s="15"/>
      <c r="G32" s="83" t="s">
        <v>83</v>
      </c>
      <c r="H32" s="84"/>
      <c r="I32" s="84"/>
      <c r="J32" s="84"/>
      <c r="K32" s="84"/>
      <c r="L32" s="84"/>
      <c r="M32" s="84"/>
      <c r="N32" s="84"/>
      <c r="O32" s="141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325" t="s">
        <v>123</v>
      </c>
      <c r="AM32" s="326"/>
      <c r="AN32" s="326"/>
      <c r="AO32" s="326"/>
      <c r="AP32" s="326"/>
      <c r="AQ32" s="326"/>
      <c r="AR32" s="326"/>
      <c r="AS32" s="326"/>
      <c r="AT32" s="327"/>
      <c r="AU32" s="29"/>
      <c r="AV32" s="325" t="s">
        <v>123</v>
      </c>
      <c r="AW32" s="326"/>
      <c r="AX32" s="326"/>
      <c r="AY32" s="326"/>
      <c r="AZ32" s="326"/>
      <c r="BA32" s="326"/>
      <c r="BB32" s="326"/>
      <c r="BC32" s="326"/>
      <c r="BD32" s="327"/>
      <c r="BE32" s="27"/>
      <c r="BF32" s="27"/>
      <c r="BG32" s="306">
        <f t="shared" ref="BG32" si="17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86"/>
      <c r="H33" s="87"/>
      <c r="I33" s="87"/>
      <c r="J33" s="87"/>
      <c r="K33" s="87"/>
      <c r="L33" s="87"/>
      <c r="M33" s="87"/>
      <c r="N33" s="87"/>
      <c r="O33" s="142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328"/>
      <c r="AM33" s="329"/>
      <c r="AN33" s="329"/>
      <c r="AO33" s="329"/>
      <c r="AP33" s="329"/>
      <c r="AQ33" s="329"/>
      <c r="AR33" s="329"/>
      <c r="AS33" s="329"/>
      <c r="AT33" s="330"/>
      <c r="AU33" s="29"/>
      <c r="AV33" s="328"/>
      <c r="AW33" s="329"/>
      <c r="AX33" s="329"/>
      <c r="AY33" s="329"/>
      <c r="AZ33" s="329"/>
      <c r="BA33" s="329"/>
      <c r="BB33" s="329"/>
      <c r="BC33" s="329"/>
      <c r="BD33" s="330"/>
      <c r="BE33" s="27"/>
      <c r="BF33" s="27"/>
      <c r="BG33" s="307"/>
    </row>
    <row r="34" spans="1:59" s="3" customFormat="1" ht="25.15" customHeight="1">
      <c r="A34" s="69"/>
      <c r="B34" s="76">
        <f t="shared" ref="B34" si="18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325" t="s">
        <v>123</v>
      </c>
      <c r="AM34" s="326"/>
      <c r="AN34" s="326"/>
      <c r="AO34" s="326"/>
      <c r="AP34" s="326"/>
      <c r="AQ34" s="326"/>
      <c r="AR34" s="326"/>
      <c r="AS34" s="326"/>
      <c r="AT34" s="327"/>
      <c r="AU34" s="29"/>
      <c r="AV34" s="325" t="s">
        <v>123</v>
      </c>
      <c r="AW34" s="326"/>
      <c r="AX34" s="326"/>
      <c r="AY34" s="326"/>
      <c r="AZ34" s="326"/>
      <c r="BA34" s="326"/>
      <c r="BB34" s="326"/>
      <c r="BC34" s="326"/>
      <c r="BD34" s="327"/>
      <c r="BE34" s="27"/>
      <c r="BF34" s="27"/>
      <c r="BG34" s="306">
        <f t="shared" ref="BG34" si="19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328"/>
      <c r="AM35" s="329"/>
      <c r="AN35" s="329"/>
      <c r="AO35" s="329"/>
      <c r="AP35" s="329"/>
      <c r="AQ35" s="329"/>
      <c r="AR35" s="329"/>
      <c r="AS35" s="329"/>
      <c r="AT35" s="330"/>
      <c r="AU35" s="29"/>
      <c r="AV35" s="328"/>
      <c r="AW35" s="329"/>
      <c r="AX35" s="329"/>
      <c r="AY35" s="329"/>
      <c r="AZ35" s="329"/>
      <c r="BA35" s="329"/>
      <c r="BB35" s="329"/>
      <c r="BC35" s="329"/>
      <c r="BD35" s="330"/>
      <c r="BE35" s="27"/>
      <c r="BF35" s="27"/>
      <c r="BG35" s="307"/>
    </row>
    <row r="36" spans="1:59" s="3" customFormat="1" ht="25.15" customHeight="1">
      <c r="A36" s="69"/>
      <c r="B36" s="76">
        <f t="shared" ref="B36" si="20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331" t="s">
        <v>123</v>
      </c>
      <c r="AP36" s="332"/>
      <c r="AQ36" s="332"/>
      <c r="AR36" s="332"/>
      <c r="AS36" s="332"/>
      <c r="AT36" s="333"/>
      <c r="AU36" s="28"/>
      <c r="AV36" s="331" t="s">
        <v>123</v>
      </c>
      <c r="AW36" s="332"/>
      <c r="AX36" s="332"/>
      <c r="AY36" s="332"/>
      <c r="AZ36" s="332"/>
      <c r="BA36" s="333"/>
      <c r="BF36" s="27"/>
      <c r="BG36" s="306">
        <f t="shared" ref="BG36" si="21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334"/>
      <c r="AP37" s="335"/>
      <c r="AQ37" s="335"/>
      <c r="AR37" s="335"/>
      <c r="AS37" s="335"/>
      <c r="AT37" s="336"/>
      <c r="AU37" s="28"/>
      <c r="AV37" s="334"/>
      <c r="AW37" s="335"/>
      <c r="AX37" s="335"/>
      <c r="AY37" s="335"/>
      <c r="AZ37" s="335"/>
      <c r="BA37" s="336"/>
      <c r="BB37" s="27"/>
      <c r="BC37" s="27"/>
      <c r="BD37" s="27"/>
      <c r="BE37" s="27"/>
      <c r="BF37" s="27"/>
      <c r="BG37" s="307"/>
    </row>
    <row r="38" spans="1:59" s="3" customFormat="1" ht="25.15" customHeight="1">
      <c r="A38" s="69"/>
      <c r="B38" s="76">
        <f t="shared" ref="B38" si="22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4"/>
      <c r="AX38" s="14"/>
      <c r="AY38" s="13"/>
      <c r="AZ38" s="14"/>
      <c r="BA38" s="14"/>
      <c r="BB38" s="14"/>
      <c r="BC38" s="13"/>
      <c r="BD38" s="14"/>
      <c r="BE38" s="14"/>
      <c r="BF38" s="14"/>
      <c r="BG38" s="76">
        <f t="shared" ref="BG38" si="23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4"/>
      <c r="AX39" s="14"/>
      <c r="AY39" s="13"/>
      <c r="AZ39" s="14"/>
      <c r="BA39" s="14"/>
      <c r="BB39" s="14"/>
      <c r="BC39" s="13"/>
      <c r="BD39" s="14"/>
      <c r="BE39" s="14"/>
      <c r="BF39" s="14"/>
      <c r="BG39" s="77"/>
    </row>
    <row r="40" spans="1:59" s="3" customFormat="1" ht="25.15" customHeight="1">
      <c r="A40" s="69"/>
      <c r="B40" s="76">
        <f t="shared" ref="B40" si="24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4"/>
      <c r="AX40" s="14"/>
      <c r="AY40" s="13"/>
      <c r="AZ40" s="14"/>
      <c r="BA40" s="14"/>
      <c r="BB40" s="14"/>
      <c r="BC40" s="13"/>
      <c r="BD40" s="14"/>
      <c r="BE40" s="14"/>
      <c r="BF40" s="14"/>
      <c r="BG40" s="76">
        <f t="shared" ref="BG40" si="25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4"/>
      <c r="AX41" s="14"/>
      <c r="AY41" s="13"/>
      <c r="AZ41" s="14"/>
      <c r="BA41" s="14"/>
      <c r="BB41" s="14"/>
      <c r="BC41" s="13"/>
      <c r="BD41" s="14"/>
      <c r="BE41" s="14"/>
      <c r="BF41" s="14"/>
      <c r="BG41" s="77"/>
    </row>
    <row r="42" spans="1:59" s="3" customFormat="1" ht="25.15" customHeight="1">
      <c r="A42" s="69"/>
      <c r="B42" s="76">
        <f t="shared" ref="B42" si="26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4"/>
      <c r="AX42" s="14"/>
      <c r="AY42" s="13"/>
      <c r="AZ42" s="14"/>
      <c r="BA42" s="14"/>
      <c r="BB42" s="14"/>
      <c r="BC42" s="13"/>
      <c r="BD42" s="14"/>
      <c r="BE42" s="14"/>
      <c r="BF42" s="14"/>
      <c r="BG42" s="76">
        <f t="shared" ref="BG42" si="27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4"/>
      <c r="AX43" s="14"/>
      <c r="AY43" s="13"/>
      <c r="AZ43" s="14"/>
      <c r="BA43" s="14"/>
      <c r="BB43" s="14"/>
      <c r="BC43" s="13"/>
      <c r="BD43" s="14"/>
      <c r="BE43" s="14"/>
      <c r="BF43" s="14"/>
      <c r="BG43" s="77"/>
    </row>
    <row r="44" spans="1:59" s="3" customFormat="1" ht="25.15" customHeight="1">
      <c r="A44" s="69"/>
      <c r="B44" s="76">
        <f t="shared" ref="B44" si="28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4"/>
      <c r="AX44" s="14"/>
      <c r="AY44" s="13"/>
      <c r="AZ44" s="14"/>
      <c r="BA44" s="14"/>
      <c r="BB44" s="14"/>
      <c r="BC44" s="13"/>
      <c r="BD44" s="14"/>
      <c r="BE44" s="14"/>
      <c r="BF44" s="14"/>
      <c r="BG44" s="76">
        <f t="shared" ref="BG44" si="29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4"/>
      <c r="AX45" s="14"/>
      <c r="AY45" s="13"/>
      <c r="AZ45" s="14"/>
      <c r="BA45" s="14"/>
      <c r="BB45" s="14"/>
      <c r="BC45" s="13"/>
      <c r="BD45" s="14"/>
      <c r="BE45" s="14"/>
      <c r="BF45" s="14"/>
      <c r="BG45" s="77"/>
    </row>
    <row r="46" spans="1:59" s="3" customFormat="1" ht="25.15" customHeight="1">
      <c r="A46" s="69"/>
      <c r="B46" s="76">
        <f t="shared" ref="B46" si="30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4"/>
      <c r="AX46" s="14"/>
      <c r="AY46" s="13"/>
      <c r="AZ46" s="14"/>
      <c r="BA46" s="14"/>
      <c r="BB46" s="14"/>
      <c r="BC46" s="13"/>
      <c r="BD46" s="14"/>
      <c r="BE46" s="14"/>
      <c r="BF46" s="14"/>
      <c r="BG46" s="76">
        <f t="shared" ref="BG46" si="31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4"/>
      <c r="AX47" s="14"/>
      <c r="AY47" s="13"/>
      <c r="AZ47" s="14"/>
      <c r="BA47" s="14"/>
      <c r="BB47" s="14"/>
      <c r="BC47" s="13"/>
      <c r="BD47" s="14"/>
      <c r="BE47" s="14"/>
      <c r="BF47" s="14"/>
      <c r="BG47" s="77"/>
    </row>
    <row r="48" spans="1:59" s="3" customFormat="1" ht="25.15" customHeight="1">
      <c r="A48" s="69"/>
      <c r="B48" s="76">
        <f t="shared" ref="B48" si="32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4"/>
      <c r="AX48" s="14"/>
      <c r="AY48" s="13"/>
      <c r="AZ48" s="14"/>
      <c r="BA48" s="14"/>
      <c r="BB48" s="14"/>
      <c r="BC48" s="13"/>
      <c r="BD48" s="14"/>
      <c r="BE48" s="14"/>
      <c r="BF48" s="14"/>
      <c r="BG48" s="76">
        <f t="shared" ref="BG48" si="33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4"/>
      <c r="AX49" s="14"/>
      <c r="AY49" s="13"/>
      <c r="AZ49" s="14"/>
      <c r="BA49" s="14"/>
      <c r="BB49" s="14"/>
      <c r="BC49" s="13"/>
      <c r="BD49" s="14"/>
      <c r="BE49" s="14"/>
      <c r="BF49" s="14"/>
      <c r="BG49" s="77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78">
        <v>18</v>
      </c>
      <c r="AV50" s="267"/>
      <c r="AW50" s="267"/>
      <c r="AX50" s="420"/>
      <c r="AY50" s="78">
        <v>19</v>
      </c>
      <c r="AZ50" s="267"/>
      <c r="BA50" s="267"/>
      <c r="BB50" s="420"/>
      <c r="BC50" s="78" t="s">
        <v>3</v>
      </c>
      <c r="BD50" s="267"/>
      <c r="BE50" s="267"/>
      <c r="BF50" s="420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325" t="s">
        <v>123</v>
      </c>
      <c r="AK52" s="326"/>
      <c r="AL52" s="326"/>
      <c r="AM52" s="326"/>
      <c r="AN52" s="326"/>
      <c r="AO52" s="326"/>
      <c r="AP52" s="326"/>
      <c r="AQ52" s="326"/>
      <c r="AR52" s="327"/>
      <c r="AS52" s="29"/>
      <c r="AT52" s="325" t="s">
        <v>123</v>
      </c>
      <c r="AU52" s="326"/>
      <c r="AV52" s="326"/>
      <c r="AW52" s="326"/>
      <c r="AX52" s="326"/>
      <c r="AY52" s="326"/>
      <c r="AZ52" s="326"/>
      <c r="BA52" s="326"/>
      <c r="BB52" s="327"/>
      <c r="BC52" s="13"/>
      <c r="BD52" s="14"/>
      <c r="BE52" s="14"/>
      <c r="BF52" s="14"/>
      <c r="BG52" s="7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328"/>
      <c r="AK53" s="329"/>
      <c r="AL53" s="329"/>
      <c r="AM53" s="329"/>
      <c r="AN53" s="329"/>
      <c r="AO53" s="329"/>
      <c r="AP53" s="329"/>
      <c r="AQ53" s="329"/>
      <c r="AR53" s="330"/>
      <c r="AS53" s="29"/>
      <c r="AT53" s="328"/>
      <c r="AU53" s="329"/>
      <c r="AV53" s="329"/>
      <c r="AW53" s="329"/>
      <c r="AX53" s="329"/>
      <c r="AY53" s="329"/>
      <c r="AZ53" s="329"/>
      <c r="BA53" s="329"/>
      <c r="BB53" s="330"/>
      <c r="BC53" s="13"/>
      <c r="BD53" s="14"/>
      <c r="BE53" s="14"/>
      <c r="BF53" s="14"/>
      <c r="BG53" s="77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5"/>
      <c r="AX54" s="5"/>
      <c r="AY54" s="6"/>
      <c r="AZ54" s="5"/>
      <c r="BA54" s="5"/>
      <c r="BB54" s="5"/>
      <c r="BC54" s="6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5"/>
      <c r="AX55" s="5"/>
      <c r="AY55" s="6"/>
      <c r="AZ55" s="5"/>
      <c r="BA55" s="5"/>
      <c r="BB55" s="5"/>
      <c r="BC55" s="6"/>
      <c r="BD55" s="5"/>
      <c r="BE55" s="5"/>
      <c r="BF55" s="5"/>
      <c r="BG55" s="82"/>
    </row>
    <row r="56" spans="1:59" s="3" customFormat="1" ht="25.15" customHeight="1">
      <c r="A56" s="133"/>
      <c r="B56" s="76">
        <f t="shared" ref="B56" si="34">B54+7</f>
        <v>44628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421" t="s">
        <v>125</v>
      </c>
      <c r="T56" s="422"/>
      <c r="U56" s="422"/>
      <c r="V56" s="422"/>
      <c r="W56" s="422"/>
      <c r="X56" s="422"/>
      <c r="Y56" s="422"/>
      <c r="Z56" s="422"/>
      <c r="AA56" s="422"/>
      <c r="AB56" s="422"/>
      <c r="AC56" s="422"/>
      <c r="AD56" s="422"/>
      <c r="AE56" s="422"/>
      <c r="AF56" s="422"/>
      <c r="AG56" s="422"/>
      <c r="AH56" s="423"/>
      <c r="AI56" s="14"/>
      <c r="AJ56" s="325" t="s">
        <v>123</v>
      </c>
      <c r="AK56" s="326"/>
      <c r="AL56" s="326"/>
      <c r="AM56" s="326"/>
      <c r="AN56" s="326"/>
      <c r="AO56" s="326"/>
      <c r="AP56" s="326"/>
      <c r="AQ56" s="326"/>
      <c r="AR56" s="327"/>
      <c r="AS56" s="29"/>
      <c r="AT56" s="325" t="s">
        <v>123</v>
      </c>
      <c r="AU56" s="326"/>
      <c r="AV56" s="326"/>
      <c r="AW56" s="326"/>
      <c r="AX56" s="326"/>
      <c r="AY56" s="326"/>
      <c r="AZ56" s="326"/>
      <c r="BA56" s="326"/>
      <c r="BB56" s="327"/>
      <c r="BC56" s="13"/>
      <c r="BD56" s="14"/>
      <c r="BE56" s="14"/>
      <c r="BF56" s="14"/>
      <c r="BG56" s="76">
        <f t="shared" ref="BG56" si="35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424"/>
      <c r="T57" s="425"/>
      <c r="U57" s="425"/>
      <c r="V57" s="425"/>
      <c r="W57" s="425"/>
      <c r="X57" s="425"/>
      <c r="Y57" s="425"/>
      <c r="Z57" s="425"/>
      <c r="AA57" s="425"/>
      <c r="AB57" s="425"/>
      <c r="AC57" s="425"/>
      <c r="AD57" s="425"/>
      <c r="AE57" s="425"/>
      <c r="AF57" s="425"/>
      <c r="AG57" s="425"/>
      <c r="AH57" s="426"/>
      <c r="AI57" s="14"/>
      <c r="AJ57" s="328"/>
      <c r="AK57" s="329"/>
      <c r="AL57" s="329"/>
      <c r="AM57" s="329"/>
      <c r="AN57" s="329"/>
      <c r="AO57" s="329"/>
      <c r="AP57" s="329"/>
      <c r="AQ57" s="329"/>
      <c r="AR57" s="330"/>
      <c r="AS57" s="29"/>
      <c r="AT57" s="328"/>
      <c r="AU57" s="329"/>
      <c r="AV57" s="329"/>
      <c r="AW57" s="329"/>
      <c r="AX57" s="329"/>
      <c r="AY57" s="329"/>
      <c r="AZ57" s="329"/>
      <c r="BA57" s="329"/>
      <c r="BB57" s="330"/>
      <c r="BC57" s="13"/>
      <c r="BD57" s="14"/>
      <c r="BE57" s="14"/>
      <c r="BF57" s="14"/>
      <c r="BG57" s="77"/>
    </row>
    <row r="58" spans="1:59" s="3" customFormat="1" ht="25.15" customHeight="1">
      <c r="A58" s="133"/>
      <c r="B58" s="76">
        <f t="shared" ref="B58" si="36">B56+7</f>
        <v>44635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421" t="s">
        <v>125</v>
      </c>
      <c r="T58" s="422"/>
      <c r="U58" s="422"/>
      <c r="V58" s="422"/>
      <c r="W58" s="422"/>
      <c r="X58" s="422"/>
      <c r="Y58" s="422"/>
      <c r="Z58" s="422"/>
      <c r="AA58" s="422"/>
      <c r="AB58" s="422"/>
      <c r="AC58" s="422"/>
      <c r="AD58" s="422"/>
      <c r="AE58" s="422"/>
      <c r="AF58" s="422"/>
      <c r="AG58" s="422"/>
      <c r="AH58" s="423"/>
      <c r="AI58" s="14"/>
      <c r="AJ58" s="325" t="s">
        <v>123</v>
      </c>
      <c r="AK58" s="326"/>
      <c r="AL58" s="326"/>
      <c r="AM58" s="326"/>
      <c r="AN58" s="326"/>
      <c r="AO58" s="326"/>
      <c r="AP58" s="326"/>
      <c r="AQ58" s="326"/>
      <c r="AR58" s="327"/>
      <c r="AS58" s="29"/>
      <c r="AT58" s="325" t="s">
        <v>123</v>
      </c>
      <c r="AU58" s="326"/>
      <c r="AV58" s="326"/>
      <c r="AW58" s="326"/>
      <c r="AX58" s="326"/>
      <c r="AY58" s="326"/>
      <c r="AZ58" s="326"/>
      <c r="BA58" s="326"/>
      <c r="BB58" s="327"/>
      <c r="BC58" s="13"/>
      <c r="BD58" s="14"/>
      <c r="BE58" s="14"/>
      <c r="BF58" s="14"/>
      <c r="BG58" s="76">
        <f t="shared" ref="BG58" si="37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424"/>
      <c r="T59" s="425"/>
      <c r="U59" s="425"/>
      <c r="V59" s="425"/>
      <c r="W59" s="425"/>
      <c r="X59" s="425"/>
      <c r="Y59" s="425"/>
      <c r="Z59" s="425"/>
      <c r="AA59" s="425"/>
      <c r="AB59" s="425"/>
      <c r="AC59" s="425"/>
      <c r="AD59" s="425"/>
      <c r="AE59" s="425"/>
      <c r="AF59" s="425"/>
      <c r="AG59" s="425"/>
      <c r="AH59" s="426"/>
      <c r="AI59" s="14"/>
      <c r="AJ59" s="328"/>
      <c r="AK59" s="329"/>
      <c r="AL59" s="329"/>
      <c r="AM59" s="329"/>
      <c r="AN59" s="329"/>
      <c r="AO59" s="329"/>
      <c r="AP59" s="329"/>
      <c r="AQ59" s="329"/>
      <c r="AR59" s="330"/>
      <c r="AS59" s="29"/>
      <c r="AT59" s="328"/>
      <c r="AU59" s="329"/>
      <c r="AV59" s="329"/>
      <c r="AW59" s="329"/>
      <c r="AX59" s="329"/>
      <c r="AY59" s="329"/>
      <c r="AZ59" s="329"/>
      <c r="BA59" s="329"/>
      <c r="BB59" s="330"/>
      <c r="BC59" s="13"/>
      <c r="BD59" s="14"/>
      <c r="BE59" s="14"/>
      <c r="BF59" s="14"/>
      <c r="BG59" s="77"/>
    </row>
    <row r="60" spans="1:59" s="3" customFormat="1" ht="25.15" customHeight="1">
      <c r="A60" s="133"/>
      <c r="B60" s="76">
        <f t="shared" ref="B60" si="38">B58+7</f>
        <v>44642</v>
      </c>
      <c r="C60" s="14"/>
      <c r="D60" s="14"/>
      <c r="E60" s="13"/>
      <c r="F60" s="14"/>
      <c r="G60" s="351" t="s">
        <v>125</v>
      </c>
      <c r="H60" s="352"/>
      <c r="I60" s="352"/>
      <c r="J60" s="352"/>
      <c r="K60" s="352"/>
      <c r="L60" s="352"/>
      <c r="M60" s="352"/>
      <c r="N60" s="352"/>
      <c r="O60" s="352"/>
      <c r="P60" s="352"/>
      <c r="Q60" s="352"/>
      <c r="R60" s="353"/>
      <c r="S60" s="421" t="s">
        <v>125</v>
      </c>
      <c r="T60" s="422"/>
      <c r="U60" s="422"/>
      <c r="V60" s="422"/>
      <c r="W60" s="422"/>
      <c r="X60" s="422"/>
      <c r="Y60" s="422"/>
      <c r="Z60" s="422"/>
      <c r="AA60" s="422"/>
      <c r="AB60" s="422"/>
      <c r="AC60" s="422"/>
      <c r="AD60" s="422"/>
      <c r="AE60" s="422"/>
      <c r="AF60" s="422"/>
      <c r="AG60" s="422"/>
      <c r="AH60" s="423"/>
      <c r="AI60" s="14"/>
      <c r="AJ60" s="325" t="s">
        <v>123</v>
      </c>
      <c r="AK60" s="326"/>
      <c r="AL60" s="326"/>
      <c r="AM60" s="326"/>
      <c r="AN60" s="326"/>
      <c r="AO60" s="326"/>
      <c r="AP60" s="326"/>
      <c r="AQ60" s="326"/>
      <c r="AR60" s="327"/>
      <c r="AS60" s="29"/>
      <c r="AT60" s="325" t="s">
        <v>123</v>
      </c>
      <c r="AU60" s="326"/>
      <c r="AV60" s="326"/>
      <c r="AW60" s="326"/>
      <c r="AX60" s="326"/>
      <c r="AY60" s="326"/>
      <c r="AZ60" s="326"/>
      <c r="BA60" s="326"/>
      <c r="BB60" s="327"/>
      <c r="BC60" s="13"/>
      <c r="BD60" s="14"/>
      <c r="BE60" s="14"/>
      <c r="BF60" s="14"/>
      <c r="BG60" s="76">
        <f t="shared" ref="BG60" si="39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354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6"/>
      <c r="S61" s="424"/>
      <c r="T61" s="425"/>
      <c r="U61" s="425"/>
      <c r="V61" s="425"/>
      <c r="W61" s="425"/>
      <c r="X61" s="425"/>
      <c r="Y61" s="425"/>
      <c r="Z61" s="425"/>
      <c r="AA61" s="425"/>
      <c r="AB61" s="425"/>
      <c r="AC61" s="425"/>
      <c r="AD61" s="425"/>
      <c r="AE61" s="425"/>
      <c r="AF61" s="425"/>
      <c r="AG61" s="425"/>
      <c r="AH61" s="426"/>
      <c r="AI61" s="14"/>
      <c r="AJ61" s="328"/>
      <c r="AK61" s="329"/>
      <c r="AL61" s="329"/>
      <c r="AM61" s="329"/>
      <c r="AN61" s="329"/>
      <c r="AO61" s="329"/>
      <c r="AP61" s="329"/>
      <c r="AQ61" s="329"/>
      <c r="AR61" s="330"/>
      <c r="AS61" s="29"/>
      <c r="AT61" s="328"/>
      <c r="AU61" s="329"/>
      <c r="AV61" s="329"/>
      <c r="AW61" s="329"/>
      <c r="AX61" s="329"/>
      <c r="AY61" s="329"/>
      <c r="AZ61" s="329"/>
      <c r="BA61" s="329"/>
      <c r="BB61" s="330"/>
      <c r="BC61" s="13"/>
      <c r="BD61" s="14"/>
      <c r="BE61" s="14"/>
      <c r="BF61" s="14"/>
      <c r="BG61" s="77"/>
    </row>
    <row r="62" spans="1:59" s="3" customFormat="1" ht="25.15" customHeight="1">
      <c r="A62" s="133"/>
      <c r="B62" s="76">
        <f t="shared" ref="B62" si="40">B60+7</f>
        <v>44649</v>
      </c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421" t="s">
        <v>125</v>
      </c>
      <c r="T62" s="422"/>
      <c r="U62" s="422"/>
      <c r="V62" s="422"/>
      <c r="W62" s="422"/>
      <c r="X62" s="422"/>
      <c r="Y62" s="422"/>
      <c r="Z62" s="422"/>
      <c r="AA62" s="422"/>
      <c r="AB62" s="422"/>
      <c r="AC62" s="422"/>
      <c r="AD62" s="422"/>
      <c r="AE62" s="422"/>
      <c r="AF62" s="422"/>
      <c r="AG62" s="422"/>
      <c r="AH62" s="423"/>
      <c r="AI62" s="14"/>
      <c r="AJ62" s="325" t="s">
        <v>123</v>
      </c>
      <c r="AK62" s="326"/>
      <c r="AL62" s="326"/>
      <c r="AM62" s="326"/>
      <c r="AN62" s="326"/>
      <c r="AO62" s="326"/>
      <c r="AP62" s="326"/>
      <c r="AQ62" s="326"/>
      <c r="AR62" s="327"/>
      <c r="AS62" s="29"/>
      <c r="AT62" s="325" t="s">
        <v>123</v>
      </c>
      <c r="AU62" s="326"/>
      <c r="AV62" s="326"/>
      <c r="AW62" s="326"/>
      <c r="AX62" s="326"/>
      <c r="AY62" s="326"/>
      <c r="AZ62" s="326"/>
      <c r="BA62" s="326"/>
      <c r="BB62" s="327"/>
      <c r="BC62" s="13"/>
      <c r="BD62" s="14"/>
      <c r="BE62" s="14"/>
      <c r="BF62" s="14"/>
      <c r="BG62" s="76">
        <f t="shared" ref="BG62" si="41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424"/>
      <c r="T63" s="425"/>
      <c r="U63" s="425"/>
      <c r="V63" s="425"/>
      <c r="W63" s="425"/>
      <c r="X63" s="425"/>
      <c r="Y63" s="425"/>
      <c r="Z63" s="425"/>
      <c r="AA63" s="425"/>
      <c r="AB63" s="425"/>
      <c r="AC63" s="425"/>
      <c r="AD63" s="425"/>
      <c r="AE63" s="425"/>
      <c r="AF63" s="425"/>
      <c r="AG63" s="425"/>
      <c r="AH63" s="426"/>
      <c r="AI63" s="14"/>
      <c r="AJ63" s="328"/>
      <c r="AK63" s="329"/>
      <c r="AL63" s="329"/>
      <c r="AM63" s="329"/>
      <c r="AN63" s="329"/>
      <c r="AO63" s="329"/>
      <c r="AP63" s="329"/>
      <c r="AQ63" s="329"/>
      <c r="AR63" s="330"/>
      <c r="AS63" s="29"/>
      <c r="AT63" s="328"/>
      <c r="AU63" s="329"/>
      <c r="AV63" s="329"/>
      <c r="AW63" s="329"/>
      <c r="AX63" s="329"/>
      <c r="AY63" s="329"/>
      <c r="AZ63" s="329"/>
      <c r="BA63" s="329"/>
      <c r="BB63" s="330"/>
      <c r="BC63" s="13"/>
      <c r="BD63" s="14"/>
      <c r="BE63" s="14"/>
      <c r="BF63" s="14"/>
      <c r="BG63" s="77"/>
    </row>
    <row r="64" spans="1:59" s="3" customFormat="1" ht="25.15" customHeight="1">
      <c r="A64" s="133"/>
      <c r="B64" s="76">
        <f t="shared" ref="B64" si="42">B62+7</f>
        <v>44656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421" t="s">
        <v>125</v>
      </c>
      <c r="T64" s="422"/>
      <c r="U64" s="422"/>
      <c r="V64" s="422"/>
      <c r="W64" s="422"/>
      <c r="X64" s="422"/>
      <c r="Y64" s="422"/>
      <c r="Z64" s="422"/>
      <c r="AA64" s="422"/>
      <c r="AB64" s="422"/>
      <c r="AC64" s="422"/>
      <c r="AD64" s="422"/>
      <c r="AE64" s="422"/>
      <c r="AF64" s="422"/>
      <c r="AG64" s="422"/>
      <c r="AH64" s="423"/>
      <c r="AI64" s="14"/>
      <c r="AJ64" s="331" t="s">
        <v>123</v>
      </c>
      <c r="AK64" s="332"/>
      <c r="AL64" s="332"/>
      <c r="AM64" s="332"/>
      <c r="AN64" s="332"/>
      <c r="AO64" s="333"/>
      <c r="AP64" s="28"/>
      <c r="AQ64" s="331" t="s">
        <v>123</v>
      </c>
      <c r="AR64" s="332"/>
      <c r="AS64" s="332"/>
      <c r="AT64" s="332"/>
      <c r="AU64" s="332"/>
      <c r="AV64" s="333"/>
      <c r="AW64" s="13"/>
      <c r="AX64" s="13"/>
      <c r="AY64" s="13"/>
      <c r="AZ64" s="13"/>
      <c r="BA64" s="13"/>
      <c r="BB64" s="13"/>
      <c r="BC64" s="13"/>
      <c r="BD64" s="14"/>
      <c r="BE64" s="14"/>
      <c r="BF64" s="14"/>
      <c r="BG64" s="76">
        <f t="shared" ref="BG64" si="43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424"/>
      <c r="T65" s="425"/>
      <c r="U65" s="425"/>
      <c r="V65" s="425"/>
      <c r="W65" s="425"/>
      <c r="X65" s="425"/>
      <c r="Y65" s="425"/>
      <c r="Z65" s="425"/>
      <c r="AA65" s="425"/>
      <c r="AB65" s="425"/>
      <c r="AC65" s="425"/>
      <c r="AD65" s="425"/>
      <c r="AE65" s="425"/>
      <c r="AF65" s="425"/>
      <c r="AG65" s="425"/>
      <c r="AH65" s="426"/>
      <c r="AI65" s="14"/>
      <c r="AJ65" s="334"/>
      <c r="AK65" s="335"/>
      <c r="AL65" s="335"/>
      <c r="AM65" s="335"/>
      <c r="AN65" s="335"/>
      <c r="AO65" s="336"/>
      <c r="AP65" s="28"/>
      <c r="AQ65" s="334"/>
      <c r="AR65" s="335"/>
      <c r="AS65" s="335"/>
      <c r="AT65" s="335"/>
      <c r="AU65" s="335"/>
      <c r="AV65" s="336"/>
      <c r="AW65" s="13"/>
      <c r="AX65" s="13"/>
      <c r="AY65" s="13"/>
      <c r="AZ65" s="13"/>
      <c r="BA65" s="13"/>
      <c r="BB65" s="13"/>
      <c r="BC65" s="13"/>
      <c r="BD65" s="14"/>
      <c r="BE65" s="14"/>
      <c r="BF65" s="14"/>
      <c r="BG65" s="77"/>
    </row>
    <row r="66" spans="1:59" s="3" customFormat="1" ht="25.15" customHeight="1">
      <c r="A66" s="133"/>
      <c r="B66" s="76">
        <f t="shared" ref="B66" si="44">B64+7</f>
        <v>44663</v>
      </c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421" t="s">
        <v>125</v>
      </c>
      <c r="T66" s="422"/>
      <c r="U66" s="422"/>
      <c r="V66" s="422"/>
      <c r="W66" s="422"/>
      <c r="X66" s="422"/>
      <c r="Y66" s="422"/>
      <c r="Z66" s="422"/>
      <c r="AA66" s="422"/>
      <c r="AB66" s="422"/>
      <c r="AC66" s="422"/>
      <c r="AD66" s="422"/>
      <c r="AE66" s="422"/>
      <c r="AF66" s="422"/>
      <c r="AG66" s="422"/>
      <c r="AH66" s="423"/>
      <c r="AI66" s="325" t="s">
        <v>123</v>
      </c>
      <c r="AJ66" s="326"/>
      <c r="AK66" s="326"/>
      <c r="AL66" s="326"/>
      <c r="AM66" s="326"/>
      <c r="AN66" s="326"/>
      <c r="AO66" s="326"/>
      <c r="AP66" s="326"/>
      <c r="AQ66" s="327"/>
      <c r="AR66" s="14"/>
      <c r="AS66" s="325" t="s">
        <v>123</v>
      </c>
      <c r="AT66" s="326"/>
      <c r="AU66" s="326"/>
      <c r="AV66" s="326"/>
      <c r="AW66" s="326"/>
      <c r="AX66" s="326"/>
      <c r="AY66" s="326"/>
      <c r="AZ66" s="326"/>
      <c r="BA66" s="327"/>
      <c r="BB66" s="14"/>
      <c r="BC66" s="13"/>
      <c r="BD66" s="14"/>
      <c r="BE66" s="14"/>
      <c r="BF66" s="14"/>
      <c r="BG66" s="76">
        <f t="shared" ref="BG66" si="45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424"/>
      <c r="T67" s="425"/>
      <c r="U67" s="425"/>
      <c r="V67" s="425"/>
      <c r="W67" s="425"/>
      <c r="X67" s="425"/>
      <c r="Y67" s="425"/>
      <c r="Z67" s="425"/>
      <c r="AA67" s="425"/>
      <c r="AB67" s="425"/>
      <c r="AC67" s="425"/>
      <c r="AD67" s="425"/>
      <c r="AE67" s="425"/>
      <c r="AF67" s="425"/>
      <c r="AG67" s="425"/>
      <c r="AH67" s="426"/>
      <c r="AI67" s="328"/>
      <c r="AJ67" s="329"/>
      <c r="AK67" s="329"/>
      <c r="AL67" s="329"/>
      <c r="AM67" s="329"/>
      <c r="AN67" s="329"/>
      <c r="AO67" s="329"/>
      <c r="AP67" s="329"/>
      <c r="AQ67" s="330"/>
      <c r="AR67" s="14"/>
      <c r="AS67" s="328"/>
      <c r="AT67" s="329"/>
      <c r="AU67" s="329"/>
      <c r="AV67" s="329"/>
      <c r="AW67" s="329"/>
      <c r="AX67" s="329"/>
      <c r="AY67" s="329"/>
      <c r="AZ67" s="329"/>
      <c r="BA67" s="330"/>
      <c r="BB67" s="14"/>
      <c r="BC67" s="13"/>
      <c r="BD67" s="14"/>
      <c r="BE67" s="14"/>
      <c r="BF67" s="14"/>
      <c r="BG67" s="77"/>
    </row>
    <row r="68" spans="1:59" s="3" customFormat="1" ht="25.15" customHeight="1">
      <c r="A68" s="133"/>
      <c r="B68" s="81">
        <f t="shared" ref="B68" si="46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5"/>
      <c r="AX68" s="5"/>
      <c r="AY68" s="6"/>
      <c r="AZ68" s="5"/>
      <c r="BA68" s="5"/>
      <c r="BB68" s="5"/>
      <c r="BC68" s="6"/>
      <c r="BD68" s="5"/>
      <c r="BE68" s="5"/>
      <c r="BF68" s="5"/>
      <c r="BG68" s="81">
        <f t="shared" ref="BG68" si="47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5"/>
      <c r="AX69" s="5"/>
      <c r="AY69" s="6"/>
      <c r="AZ69" s="5"/>
      <c r="BA69" s="5"/>
      <c r="BB69" s="5"/>
      <c r="BC69" s="6"/>
      <c r="BD69" s="5"/>
      <c r="BE69" s="5"/>
      <c r="BF69" s="5"/>
      <c r="BG69" s="82"/>
    </row>
    <row r="70" spans="1:59" s="3" customFormat="1" ht="25.15" customHeight="1">
      <c r="A70" s="133"/>
      <c r="B70" s="76">
        <f t="shared" ref="B70" si="48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421" t="s">
        <v>125</v>
      </c>
      <c r="T70" s="422"/>
      <c r="U70" s="422"/>
      <c r="V70" s="422"/>
      <c r="W70" s="422"/>
      <c r="X70" s="422"/>
      <c r="Y70" s="422"/>
      <c r="Z70" s="422"/>
      <c r="AA70" s="422"/>
      <c r="AB70" s="422"/>
      <c r="AC70" s="422"/>
      <c r="AD70" s="422"/>
      <c r="AE70" s="422"/>
      <c r="AF70" s="422"/>
      <c r="AG70" s="422"/>
      <c r="AH70" s="423"/>
      <c r="AI70" s="135" t="s">
        <v>126</v>
      </c>
      <c r="AJ70" s="136"/>
      <c r="AK70" s="136"/>
      <c r="AL70" s="136"/>
      <c r="AM70" s="136"/>
      <c r="AN70" s="136"/>
      <c r="AO70" s="136"/>
      <c r="AP70" s="136"/>
      <c r="AQ70" s="136"/>
      <c r="AR70" s="136"/>
      <c r="AS70" s="136"/>
      <c r="AT70" s="136"/>
      <c r="AU70" s="136"/>
      <c r="AV70" s="137"/>
      <c r="AW70" s="14"/>
      <c r="AX70" s="14"/>
      <c r="AY70" s="13"/>
      <c r="AZ70" s="14"/>
      <c r="BA70" s="14"/>
      <c r="BB70" s="14"/>
      <c r="BC70" s="13"/>
      <c r="BD70" s="14"/>
      <c r="BE70" s="14"/>
      <c r="BF70" s="14"/>
      <c r="BG70" s="76">
        <f t="shared" ref="BG70" si="49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424"/>
      <c r="T71" s="425"/>
      <c r="U71" s="425"/>
      <c r="V71" s="425"/>
      <c r="W71" s="425"/>
      <c r="X71" s="425"/>
      <c r="Y71" s="425"/>
      <c r="Z71" s="425"/>
      <c r="AA71" s="425"/>
      <c r="AB71" s="425"/>
      <c r="AC71" s="425"/>
      <c r="AD71" s="425"/>
      <c r="AE71" s="425"/>
      <c r="AF71" s="425"/>
      <c r="AG71" s="425"/>
      <c r="AH71" s="426"/>
      <c r="AI71" s="138"/>
      <c r="AJ71" s="139"/>
      <c r="AK71" s="139"/>
      <c r="AL71" s="139"/>
      <c r="AM71" s="139"/>
      <c r="AN71" s="139"/>
      <c r="AO71" s="139"/>
      <c r="AP71" s="139"/>
      <c r="AQ71" s="139"/>
      <c r="AR71" s="139"/>
      <c r="AS71" s="139"/>
      <c r="AT71" s="139"/>
      <c r="AU71" s="139"/>
      <c r="AV71" s="140"/>
      <c r="AW71" s="14"/>
      <c r="AX71" s="14"/>
      <c r="AY71" s="13"/>
      <c r="AZ71" s="14"/>
      <c r="BA71" s="14"/>
      <c r="BB71" s="14"/>
      <c r="BC71" s="13"/>
      <c r="BD71" s="14"/>
      <c r="BE71" s="14"/>
      <c r="BF71" s="14"/>
      <c r="BG71" s="77"/>
    </row>
    <row r="72" spans="1:59" s="3" customFormat="1" ht="25.15" customHeight="1">
      <c r="A72" s="133"/>
      <c r="B72" s="81">
        <f t="shared" ref="B72" si="50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5"/>
      <c r="AX72" s="5"/>
      <c r="AY72" s="6"/>
      <c r="AZ72" s="5"/>
      <c r="BA72" s="5"/>
      <c r="BB72" s="5"/>
      <c r="BC72" s="6"/>
      <c r="BD72" s="5"/>
      <c r="BE72" s="5"/>
      <c r="BF72" s="5"/>
      <c r="BG72" s="81">
        <f t="shared" ref="BG72" si="51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5"/>
      <c r="AX73" s="5"/>
      <c r="AY73" s="6"/>
      <c r="AZ73" s="5"/>
      <c r="BA73" s="5"/>
      <c r="BB73" s="5"/>
      <c r="BC73" s="6"/>
      <c r="BD73" s="5"/>
      <c r="BE73" s="5"/>
      <c r="BF73" s="5"/>
      <c r="BG73" s="82"/>
    </row>
    <row r="74" spans="1:59" s="3" customFormat="1" ht="25.15" customHeight="1">
      <c r="A74" s="133"/>
      <c r="B74" s="76">
        <f t="shared" ref="B74" si="52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421" t="s">
        <v>125</v>
      </c>
      <c r="T74" s="422"/>
      <c r="U74" s="422"/>
      <c r="V74" s="422"/>
      <c r="W74" s="422"/>
      <c r="X74" s="422"/>
      <c r="Y74" s="422"/>
      <c r="Z74" s="422"/>
      <c r="AA74" s="422"/>
      <c r="AB74" s="422"/>
      <c r="AC74" s="422"/>
      <c r="AD74" s="422"/>
      <c r="AE74" s="422"/>
      <c r="AF74" s="422"/>
      <c r="AG74" s="422"/>
      <c r="AH74" s="423"/>
      <c r="AI74" s="325" t="s">
        <v>127</v>
      </c>
      <c r="AJ74" s="326"/>
      <c r="AK74" s="326"/>
      <c r="AL74" s="326"/>
      <c r="AM74" s="326"/>
      <c r="AN74" s="326"/>
      <c r="AO74" s="326"/>
      <c r="AP74" s="326"/>
      <c r="AQ74" s="327"/>
      <c r="AR74" s="29"/>
      <c r="AS74" s="325" t="s">
        <v>127</v>
      </c>
      <c r="AT74" s="326"/>
      <c r="AU74" s="326"/>
      <c r="AV74" s="326"/>
      <c r="AW74" s="326"/>
      <c r="AX74" s="326"/>
      <c r="AY74" s="326"/>
      <c r="AZ74" s="326"/>
      <c r="BA74" s="327"/>
      <c r="BB74" s="14"/>
      <c r="BC74" s="13"/>
      <c r="BD74" s="14"/>
      <c r="BE74" s="14"/>
      <c r="BF74" s="14"/>
      <c r="BG74" s="76">
        <f t="shared" ref="BG74" si="53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424"/>
      <c r="T75" s="425"/>
      <c r="U75" s="425"/>
      <c r="V75" s="425"/>
      <c r="W75" s="425"/>
      <c r="X75" s="425"/>
      <c r="Y75" s="425"/>
      <c r="Z75" s="425"/>
      <c r="AA75" s="425"/>
      <c r="AB75" s="425"/>
      <c r="AC75" s="425"/>
      <c r="AD75" s="425"/>
      <c r="AE75" s="425"/>
      <c r="AF75" s="425"/>
      <c r="AG75" s="425"/>
      <c r="AH75" s="426"/>
      <c r="AI75" s="328"/>
      <c r="AJ75" s="329"/>
      <c r="AK75" s="329"/>
      <c r="AL75" s="329"/>
      <c r="AM75" s="329"/>
      <c r="AN75" s="329"/>
      <c r="AO75" s="329"/>
      <c r="AP75" s="329"/>
      <c r="AQ75" s="330"/>
      <c r="AR75" s="29"/>
      <c r="AS75" s="328"/>
      <c r="AT75" s="329"/>
      <c r="AU75" s="329"/>
      <c r="AV75" s="329"/>
      <c r="AW75" s="329"/>
      <c r="AX75" s="329"/>
      <c r="AY75" s="329"/>
      <c r="AZ75" s="329"/>
      <c r="BA75" s="330"/>
      <c r="BB75" s="14"/>
      <c r="BC75" s="13"/>
      <c r="BD75" s="14"/>
      <c r="BE75" s="14"/>
      <c r="BF75" s="14"/>
      <c r="BG75" s="77"/>
    </row>
    <row r="76" spans="1:59" s="3" customFormat="1" ht="25.15" customHeight="1">
      <c r="A76" s="133"/>
      <c r="B76" s="76">
        <f t="shared" ref="B76" si="54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325" t="s">
        <v>127</v>
      </c>
      <c r="AJ76" s="326"/>
      <c r="AK76" s="326"/>
      <c r="AL76" s="326"/>
      <c r="AM76" s="326"/>
      <c r="AN76" s="326"/>
      <c r="AO76" s="326"/>
      <c r="AP76" s="326"/>
      <c r="AQ76" s="327"/>
      <c r="AR76" s="29"/>
      <c r="AS76" s="325" t="s">
        <v>127</v>
      </c>
      <c r="AT76" s="326"/>
      <c r="AU76" s="326"/>
      <c r="AV76" s="326"/>
      <c r="AW76" s="326"/>
      <c r="AX76" s="326"/>
      <c r="AY76" s="326"/>
      <c r="AZ76" s="326"/>
      <c r="BA76" s="327"/>
      <c r="BB76" s="14"/>
      <c r="BC76" s="13"/>
      <c r="BD76" s="14"/>
      <c r="BE76" s="14"/>
      <c r="BF76" s="14"/>
      <c r="BG76" s="76">
        <f t="shared" ref="BG76" si="55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328"/>
      <c r="AJ77" s="329"/>
      <c r="AK77" s="329"/>
      <c r="AL77" s="329"/>
      <c r="AM77" s="329"/>
      <c r="AN77" s="329"/>
      <c r="AO77" s="329"/>
      <c r="AP77" s="329"/>
      <c r="AQ77" s="330"/>
      <c r="AR77" s="29"/>
      <c r="AS77" s="328"/>
      <c r="AT77" s="329"/>
      <c r="AU77" s="329"/>
      <c r="AV77" s="329"/>
      <c r="AW77" s="329"/>
      <c r="AX77" s="329"/>
      <c r="AY77" s="329"/>
      <c r="AZ77" s="329"/>
      <c r="BA77" s="330"/>
      <c r="BB77" s="14"/>
      <c r="BC77" s="13"/>
      <c r="BD77" s="14"/>
      <c r="BE77" s="14"/>
      <c r="BF77" s="14"/>
      <c r="BG77" s="77"/>
    </row>
    <row r="78" spans="1:59" s="3" customFormat="1" ht="25.15" customHeight="1">
      <c r="A78" s="133"/>
      <c r="B78" s="76">
        <f t="shared" ref="B78" si="56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325" t="s">
        <v>127</v>
      </c>
      <c r="AJ78" s="326"/>
      <c r="AK78" s="326"/>
      <c r="AL78" s="326"/>
      <c r="AM78" s="326"/>
      <c r="AN78" s="326"/>
      <c r="AO78" s="326"/>
      <c r="AP78" s="326"/>
      <c r="AQ78" s="327"/>
      <c r="AR78" s="29"/>
      <c r="AS78" s="325" t="s">
        <v>127</v>
      </c>
      <c r="AT78" s="326"/>
      <c r="AU78" s="326"/>
      <c r="AV78" s="326"/>
      <c r="AW78" s="326"/>
      <c r="AX78" s="326"/>
      <c r="AY78" s="326"/>
      <c r="AZ78" s="326"/>
      <c r="BA78" s="327"/>
      <c r="BB78" s="14"/>
      <c r="BC78" s="13"/>
      <c r="BD78" s="14"/>
      <c r="BE78" s="14"/>
      <c r="BF78" s="14"/>
      <c r="BG78" s="76">
        <f t="shared" ref="BG78" si="57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328"/>
      <c r="AJ79" s="329"/>
      <c r="AK79" s="329"/>
      <c r="AL79" s="329"/>
      <c r="AM79" s="329"/>
      <c r="AN79" s="329"/>
      <c r="AO79" s="329"/>
      <c r="AP79" s="329"/>
      <c r="AQ79" s="330"/>
      <c r="AR79" s="29"/>
      <c r="AS79" s="328"/>
      <c r="AT79" s="329"/>
      <c r="AU79" s="329"/>
      <c r="AV79" s="329"/>
      <c r="AW79" s="329"/>
      <c r="AX79" s="329"/>
      <c r="AY79" s="329"/>
      <c r="AZ79" s="329"/>
      <c r="BA79" s="330"/>
      <c r="BB79" s="14"/>
      <c r="BC79" s="13"/>
      <c r="BD79" s="14"/>
      <c r="BE79" s="14"/>
      <c r="BF79" s="14"/>
      <c r="BG79" s="77"/>
    </row>
    <row r="80" spans="1:59" s="3" customFormat="1" ht="25.15" customHeight="1">
      <c r="A80" s="133"/>
      <c r="B80" s="76">
        <f t="shared" ref="B80" si="58">B78+7</f>
        <v>44712</v>
      </c>
      <c r="C80" s="14"/>
      <c r="D80" s="14"/>
      <c r="E80" s="13"/>
      <c r="F80" s="14"/>
      <c r="G80" s="19"/>
      <c r="H80" s="19"/>
      <c r="I80" s="427" t="s">
        <v>128</v>
      </c>
      <c r="J80" s="428"/>
      <c r="K80" s="428"/>
      <c r="L80" s="428"/>
      <c r="M80" s="428"/>
      <c r="N80" s="428"/>
      <c r="O80" s="428"/>
      <c r="P80" s="428"/>
      <c r="Q80" s="428"/>
      <c r="R80" s="428"/>
      <c r="S80" s="428"/>
      <c r="T80" s="428"/>
      <c r="U80" s="428"/>
      <c r="V80" s="428"/>
      <c r="W80" s="428"/>
      <c r="X80" s="428"/>
      <c r="Y80" s="428"/>
      <c r="Z80" s="429"/>
      <c r="AA80" s="14"/>
      <c r="AB80" s="16"/>
      <c r="AC80" s="16"/>
      <c r="AD80" s="16"/>
      <c r="AE80" s="16"/>
      <c r="AF80" s="16"/>
      <c r="AG80" s="16"/>
      <c r="AH80" s="16"/>
      <c r="AI80" s="325" t="s">
        <v>127</v>
      </c>
      <c r="AJ80" s="326"/>
      <c r="AK80" s="326"/>
      <c r="AL80" s="326"/>
      <c r="AM80" s="326"/>
      <c r="AN80" s="326"/>
      <c r="AO80" s="326"/>
      <c r="AP80" s="326"/>
      <c r="AQ80" s="327"/>
      <c r="AR80" s="29"/>
      <c r="AS80" s="325" t="s">
        <v>127</v>
      </c>
      <c r="AT80" s="326"/>
      <c r="AU80" s="326"/>
      <c r="AV80" s="326"/>
      <c r="AW80" s="326"/>
      <c r="AX80" s="326"/>
      <c r="AY80" s="326"/>
      <c r="AZ80" s="326"/>
      <c r="BA80" s="327"/>
      <c r="BB80" s="14"/>
      <c r="BC80" s="13"/>
      <c r="BD80" s="14"/>
      <c r="BE80" s="14"/>
      <c r="BF80" s="14"/>
      <c r="BG80" s="76">
        <f t="shared" ref="BG80" si="59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19"/>
      <c r="H81" s="19"/>
      <c r="I81" s="430"/>
      <c r="J81" s="431"/>
      <c r="K81" s="431"/>
      <c r="L81" s="431"/>
      <c r="M81" s="431"/>
      <c r="N81" s="431"/>
      <c r="O81" s="431"/>
      <c r="P81" s="431"/>
      <c r="Q81" s="431"/>
      <c r="R81" s="431"/>
      <c r="S81" s="431"/>
      <c r="T81" s="431"/>
      <c r="U81" s="431"/>
      <c r="V81" s="431"/>
      <c r="W81" s="431"/>
      <c r="X81" s="431"/>
      <c r="Y81" s="431"/>
      <c r="Z81" s="432"/>
      <c r="AA81" s="14"/>
      <c r="AB81" s="16"/>
      <c r="AC81" s="16"/>
      <c r="AD81" s="16"/>
      <c r="AE81" s="16"/>
      <c r="AF81" s="16"/>
      <c r="AG81" s="16"/>
      <c r="AH81" s="16"/>
      <c r="AI81" s="328"/>
      <c r="AJ81" s="329"/>
      <c r="AK81" s="329"/>
      <c r="AL81" s="329"/>
      <c r="AM81" s="329"/>
      <c r="AN81" s="329"/>
      <c r="AO81" s="329"/>
      <c r="AP81" s="329"/>
      <c r="AQ81" s="330"/>
      <c r="AR81" s="29"/>
      <c r="AS81" s="328"/>
      <c r="AT81" s="329"/>
      <c r="AU81" s="329"/>
      <c r="AV81" s="329"/>
      <c r="AW81" s="329"/>
      <c r="AX81" s="329"/>
      <c r="AY81" s="329"/>
      <c r="AZ81" s="329"/>
      <c r="BA81" s="330"/>
      <c r="BB81" s="14"/>
      <c r="BC81" s="13"/>
      <c r="BD81" s="14"/>
      <c r="BE81" s="14"/>
      <c r="BF81" s="14"/>
      <c r="BG81" s="77"/>
    </row>
    <row r="82" spans="1:59" s="3" customFormat="1" ht="25.15" customHeight="1">
      <c r="A82" s="133"/>
      <c r="B82" s="76">
        <f t="shared" ref="B82" si="60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367" t="s">
        <v>129</v>
      </c>
      <c r="R82" s="368"/>
      <c r="S82" s="368"/>
      <c r="T82" s="368"/>
      <c r="U82" s="368"/>
      <c r="V82" s="368"/>
      <c r="W82" s="368"/>
      <c r="X82" s="368"/>
      <c r="Y82" s="368"/>
      <c r="Z82" s="368"/>
      <c r="AA82" s="368"/>
      <c r="AB82" s="369"/>
      <c r="AC82" s="13"/>
      <c r="AD82" s="14"/>
      <c r="AE82" s="14"/>
      <c r="AF82" s="14"/>
      <c r="AG82" s="13"/>
      <c r="AH82" s="14"/>
      <c r="AI82" s="28"/>
      <c r="AJ82" s="331" t="s">
        <v>127</v>
      </c>
      <c r="AK82" s="332"/>
      <c r="AL82" s="332"/>
      <c r="AM82" s="332"/>
      <c r="AN82" s="332"/>
      <c r="AO82" s="333"/>
      <c r="AP82" s="28"/>
      <c r="AQ82" s="331" t="s">
        <v>127</v>
      </c>
      <c r="AR82" s="332"/>
      <c r="AS82" s="332"/>
      <c r="AT82" s="332"/>
      <c r="AU82" s="332"/>
      <c r="AV82" s="333"/>
      <c r="AW82" s="28"/>
      <c r="AX82" s="28"/>
      <c r="AY82" s="28"/>
      <c r="AZ82" s="28"/>
      <c r="BA82" s="28"/>
      <c r="BB82" s="14"/>
      <c r="BC82" s="13"/>
      <c r="BD82" s="14"/>
      <c r="BE82" s="14"/>
      <c r="BF82" s="14"/>
      <c r="BG82" s="76">
        <f t="shared" ref="BG82" si="61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370"/>
      <c r="R83" s="371"/>
      <c r="S83" s="371"/>
      <c r="T83" s="371"/>
      <c r="U83" s="371"/>
      <c r="V83" s="371"/>
      <c r="W83" s="371"/>
      <c r="X83" s="371"/>
      <c r="Y83" s="371"/>
      <c r="Z83" s="371"/>
      <c r="AA83" s="371"/>
      <c r="AB83" s="372"/>
      <c r="AC83" s="13"/>
      <c r="AD83" s="14"/>
      <c r="AE83" s="14"/>
      <c r="AF83" s="14"/>
      <c r="AG83" s="13"/>
      <c r="AH83" s="14"/>
      <c r="AI83" s="28"/>
      <c r="AJ83" s="334"/>
      <c r="AK83" s="335"/>
      <c r="AL83" s="335"/>
      <c r="AM83" s="335"/>
      <c r="AN83" s="335"/>
      <c r="AO83" s="336"/>
      <c r="AP83" s="28"/>
      <c r="AQ83" s="334"/>
      <c r="AR83" s="335"/>
      <c r="AS83" s="335"/>
      <c r="AT83" s="335"/>
      <c r="AU83" s="335"/>
      <c r="AV83" s="336"/>
      <c r="AW83" s="28"/>
      <c r="AX83" s="28"/>
      <c r="AY83" s="28"/>
      <c r="AZ83" s="28"/>
      <c r="BA83" s="28"/>
      <c r="BB83" s="14"/>
      <c r="BC83" s="13"/>
      <c r="BD83" s="14"/>
      <c r="BE83" s="14"/>
      <c r="BF83" s="14"/>
      <c r="BG83" s="77"/>
    </row>
    <row r="84" spans="1:59" s="3" customFormat="1" ht="25.15" customHeight="1">
      <c r="A84" s="134"/>
      <c r="B84" s="76">
        <f t="shared" ref="B84" si="62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3"/>
      <c r="AZ84" s="14"/>
      <c r="BA84" s="14"/>
      <c r="BB84" s="14"/>
      <c r="BC84" s="13"/>
      <c r="BD84" s="14"/>
      <c r="BE84" s="14"/>
      <c r="BF84" s="14"/>
      <c r="BG84" s="76">
        <f t="shared" ref="BG84" si="63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3"/>
      <c r="AZ85" s="14"/>
      <c r="BA85" s="14"/>
      <c r="BB85" s="14"/>
      <c r="BC85" s="13"/>
      <c r="BD85" s="14"/>
      <c r="BE85" s="14"/>
      <c r="BF85" s="14"/>
      <c r="BG85" s="77"/>
    </row>
    <row r="86" spans="1:59" s="3" customFormat="1" ht="25.15" customHeight="1">
      <c r="A86" s="134"/>
      <c r="B86" s="76">
        <f t="shared" ref="B86" si="64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4"/>
      <c r="AX86" s="14"/>
      <c r="AY86" s="13"/>
      <c r="AZ86" s="14"/>
      <c r="BA86" s="14"/>
      <c r="BB86" s="14"/>
      <c r="BC86" s="13"/>
      <c r="BD86" s="14"/>
      <c r="BE86" s="14"/>
      <c r="BF86" s="14"/>
      <c r="BG86" s="76">
        <f t="shared" ref="BG86" si="65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4"/>
      <c r="AX87" s="14"/>
      <c r="AY87" s="13"/>
      <c r="AZ87" s="14"/>
      <c r="BA87" s="14"/>
      <c r="BB87" s="14"/>
      <c r="BC87" s="13"/>
      <c r="BD87" s="14"/>
      <c r="BE87" s="14"/>
      <c r="BF87" s="14"/>
      <c r="BG87" s="77"/>
    </row>
    <row r="88" spans="1:59" s="3" customFormat="1" ht="25.15" customHeight="1">
      <c r="A88" s="134"/>
      <c r="B88" s="76">
        <f t="shared" ref="B88" si="66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67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 t="shared" ref="B90" si="68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4"/>
      <c r="AX90" s="14"/>
      <c r="AY90" s="13"/>
      <c r="AZ90" s="14"/>
      <c r="BA90" s="14"/>
      <c r="BB90" s="14"/>
      <c r="BC90" s="13"/>
      <c r="BD90" s="14"/>
      <c r="BE90" s="14"/>
      <c r="BF90" s="14"/>
      <c r="BG90" s="76">
        <f t="shared" ref="BG90" si="69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4"/>
      <c r="AX91" s="14"/>
      <c r="AY91" s="13"/>
      <c r="AZ91" s="14"/>
      <c r="BA91" s="14"/>
      <c r="BB91" s="14"/>
      <c r="BC91" s="13"/>
      <c r="BD91" s="14"/>
      <c r="BE91" s="14"/>
      <c r="BF91" s="14"/>
      <c r="BG91" s="77"/>
    </row>
    <row r="92" spans="1:59" s="3" customFormat="1" ht="25.15" customHeight="1">
      <c r="A92" s="134"/>
      <c r="B92" s="76">
        <f t="shared" ref="B92" si="70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4"/>
      <c r="AX92" s="14"/>
      <c r="AY92" s="13"/>
      <c r="AZ92" s="14"/>
      <c r="BA92" s="14"/>
      <c r="BB92" s="14"/>
      <c r="BC92" s="13"/>
      <c r="BD92" s="14"/>
      <c r="BE92" s="14"/>
      <c r="BF92" s="14"/>
      <c r="BG92" s="76">
        <f t="shared" ref="BG92" si="71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4"/>
      <c r="AX93" s="14"/>
      <c r="AY93" s="13"/>
      <c r="AZ93" s="14"/>
      <c r="BA93" s="14"/>
      <c r="BB93" s="14"/>
      <c r="BC93" s="13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78">
        <v>18</v>
      </c>
      <c r="AV94" s="267"/>
      <c r="AW94" s="267"/>
      <c r="AX94" s="420"/>
      <c r="AY94" s="78">
        <v>19</v>
      </c>
      <c r="AZ94" s="267"/>
      <c r="BA94" s="267"/>
      <c r="BB94" s="420"/>
      <c r="BC94" s="78" t="s">
        <v>3</v>
      </c>
      <c r="BD94" s="267"/>
      <c r="BE94" s="267"/>
      <c r="BF94" s="420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83" t="s">
        <v>83</v>
      </c>
      <c r="H96" s="84"/>
      <c r="I96" s="84"/>
      <c r="J96" s="84"/>
      <c r="K96" s="84"/>
      <c r="L96" s="84"/>
      <c r="M96" s="84"/>
      <c r="N96" s="84"/>
      <c r="O96" s="141"/>
      <c r="P96" s="16"/>
      <c r="Q96" s="16"/>
      <c r="R96" s="16"/>
      <c r="S96" s="16"/>
      <c r="T96" s="16"/>
      <c r="U96" s="16"/>
      <c r="V96" s="16"/>
      <c r="W96" s="268" t="s">
        <v>115</v>
      </c>
      <c r="X96" s="269"/>
      <c r="Y96" s="269"/>
      <c r="Z96" s="269"/>
      <c r="AA96" s="269"/>
      <c r="AB96" s="269"/>
      <c r="AC96" s="269"/>
      <c r="AD96" s="269"/>
      <c r="AE96" s="269"/>
      <c r="AF96" s="269"/>
      <c r="AG96" s="269"/>
      <c r="AH96" s="270"/>
      <c r="AI96" s="16"/>
      <c r="AJ96" s="325" t="s">
        <v>131</v>
      </c>
      <c r="AK96" s="326"/>
      <c r="AL96" s="326"/>
      <c r="AM96" s="326"/>
      <c r="AN96" s="326"/>
      <c r="AO96" s="326"/>
      <c r="AP96" s="326"/>
      <c r="AQ96" s="326"/>
      <c r="AR96" s="326"/>
      <c r="AS96" s="326"/>
      <c r="AT96" s="326"/>
      <c r="AU96" s="326"/>
      <c r="AV96" s="327"/>
      <c r="AW96" s="28"/>
      <c r="AX96" s="325" t="s">
        <v>131</v>
      </c>
      <c r="AY96" s="326"/>
      <c r="AZ96" s="326"/>
      <c r="BA96" s="326"/>
      <c r="BB96" s="326"/>
      <c r="BC96" s="326"/>
      <c r="BD96" s="326"/>
      <c r="BE96" s="326"/>
      <c r="BF96" s="327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86"/>
      <c r="H97" s="87"/>
      <c r="I97" s="87"/>
      <c r="J97" s="87"/>
      <c r="K97" s="87"/>
      <c r="L97" s="87"/>
      <c r="M97" s="87"/>
      <c r="N97" s="87"/>
      <c r="O97" s="142"/>
      <c r="P97" s="16"/>
      <c r="Q97" s="16"/>
      <c r="R97" s="16"/>
      <c r="S97" s="16"/>
      <c r="T97" s="16"/>
      <c r="U97" s="16"/>
      <c r="V97" s="16"/>
      <c r="W97" s="271"/>
      <c r="X97" s="272"/>
      <c r="Y97" s="272"/>
      <c r="Z97" s="272"/>
      <c r="AA97" s="272"/>
      <c r="AB97" s="272"/>
      <c r="AC97" s="272"/>
      <c r="AD97" s="272"/>
      <c r="AE97" s="272"/>
      <c r="AF97" s="272"/>
      <c r="AG97" s="272"/>
      <c r="AH97" s="273"/>
      <c r="AI97" s="16"/>
      <c r="AJ97" s="328"/>
      <c r="AK97" s="329"/>
      <c r="AL97" s="329"/>
      <c r="AM97" s="329"/>
      <c r="AN97" s="329"/>
      <c r="AO97" s="329"/>
      <c r="AP97" s="329"/>
      <c r="AQ97" s="329"/>
      <c r="AR97" s="329"/>
      <c r="AS97" s="329"/>
      <c r="AT97" s="329"/>
      <c r="AU97" s="329"/>
      <c r="AV97" s="330"/>
      <c r="AW97" s="28"/>
      <c r="AX97" s="328"/>
      <c r="AY97" s="329"/>
      <c r="AZ97" s="329"/>
      <c r="BA97" s="329"/>
      <c r="BB97" s="329"/>
      <c r="BC97" s="329"/>
      <c r="BD97" s="329"/>
      <c r="BE97" s="329"/>
      <c r="BF97" s="330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107" t="s">
        <v>23</v>
      </c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359"/>
      <c r="V98" s="5"/>
      <c r="W98" s="5"/>
      <c r="X98" s="5"/>
      <c r="Y98" s="5"/>
      <c r="Z98" s="5"/>
      <c r="AA98" s="361" t="s">
        <v>130</v>
      </c>
      <c r="AB98" s="362"/>
      <c r="AC98" s="362"/>
      <c r="AD98" s="362"/>
      <c r="AE98" s="362"/>
      <c r="AF98" s="362"/>
      <c r="AG98" s="362"/>
      <c r="AH98" s="362"/>
      <c r="AI98" s="362"/>
      <c r="AJ98" s="362"/>
      <c r="AK98" s="362"/>
      <c r="AL98" s="362"/>
      <c r="AM98" s="362"/>
      <c r="AN98" s="362"/>
      <c r="AO98" s="362"/>
      <c r="AP98" s="362"/>
      <c r="AQ98" s="362"/>
      <c r="AR98" s="362"/>
      <c r="AS98" s="363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110"/>
      <c r="H99" s="111"/>
      <c r="I99" s="111"/>
      <c r="J99" s="111"/>
      <c r="K99" s="111"/>
      <c r="L99" s="111"/>
      <c r="M99" s="111"/>
      <c r="N99" s="111"/>
      <c r="O99" s="111"/>
      <c r="P99" s="111"/>
      <c r="Q99" s="111"/>
      <c r="R99" s="111"/>
      <c r="S99" s="111"/>
      <c r="T99" s="111"/>
      <c r="U99" s="360"/>
      <c r="V99" s="5"/>
      <c r="W99" s="5"/>
      <c r="X99" s="5"/>
      <c r="Y99" s="5"/>
      <c r="Z99" s="5"/>
      <c r="AA99" s="364"/>
      <c r="AB99" s="365"/>
      <c r="AC99" s="365"/>
      <c r="AD99" s="365"/>
      <c r="AE99" s="365"/>
      <c r="AF99" s="365"/>
      <c r="AG99" s="365"/>
      <c r="AH99" s="365"/>
      <c r="AI99" s="365"/>
      <c r="AJ99" s="365"/>
      <c r="AK99" s="365"/>
      <c r="AL99" s="365"/>
      <c r="AM99" s="365"/>
      <c r="AN99" s="365"/>
      <c r="AO99" s="365"/>
      <c r="AP99" s="365"/>
      <c r="AQ99" s="365"/>
      <c r="AR99" s="365"/>
      <c r="AS99" s="366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 t="shared" ref="B100" si="72">B98+7</f>
        <v>44629</v>
      </c>
      <c r="C100" s="13"/>
      <c r="D100" s="13"/>
      <c r="E100" s="13"/>
      <c r="F100" s="13"/>
      <c r="G100" s="83" t="s">
        <v>83</v>
      </c>
      <c r="H100" s="84"/>
      <c r="I100" s="84"/>
      <c r="J100" s="84"/>
      <c r="K100" s="84"/>
      <c r="L100" s="84"/>
      <c r="M100" s="84"/>
      <c r="N100" s="84"/>
      <c r="O100" s="141"/>
      <c r="P100" s="13"/>
      <c r="Q100" s="13"/>
      <c r="R100" s="13"/>
      <c r="S100" s="13"/>
      <c r="T100" s="268" t="s">
        <v>115</v>
      </c>
      <c r="U100" s="269"/>
      <c r="V100" s="269"/>
      <c r="W100" s="269"/>
      <c r="X100" s="269"/>
      <c r="Y100" s="269"/>
      <c r="Z100" s="269"/>
      <c r="AA100" s="269"/>
      <c r="AB100" s="269"/>
      <c r="AC100" s="269"/>
      <c r="AD100" s="269"/>
      <c r="AE100" s="270"/>
      <c r="AF100" s="13"/>
      <c r="AG100" s="13"/>
      <c r="AH100" s="14"/>
      <c r="AI100" s="16"/>
      <c r="AJ100" s="325" t="s">
        <v>131</v>
      </c>
      <c r="AK100" s="326"/>
      <c r="AL100" s="326"/>
      <c r="AM100" s="326"/>
      <c r="AN100" s="326"/>
      <c r="AO100" s="326"/>
      <c r="AP100" s="326"/>
      <c r="AQ100" s="326"/>
      <c r="AR100" s="326"/>
      <c r="AS100" s="326"/>
      <c r="AT100" s="326"/>
      <c r="AU100" s="326"/>
      <c r="AV100" s="327"/>
      <c r="AW100" s="28"/>
      <c r="AX100" s="325" t="s">
        <v>131</v>
      </c>
      <c r="AY100" s="326"/>
      <c r="AZ100" s="326"/>
      <c r="BA100" s="326"/>
      <c r="BB100" s="326"/>
      <c r="BC100" s="326"/>
      <c r="BD100" s="326"/>
      <c r="BE100" s="326"/>
      <c r="BF100" s="357"/>
      <c r="BG100" s="76">
        <f t="shared" ref="BG100" si="73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86"/>
      <c r="H101" s="87"/>
      <c r="I101" s="87"/>
      <c r="J101" s="87"/>
      <c r="K101" s="87"/>
      <c r="L101" s="87"/>
      <c r="M101" s="87"/>
      <c r="N101" s="87"/>
      <c r="O101" s="142"/>
      <c r="P101" s="13"/>
      <c r="Q101" s="13"/>
      <c r="R101" s="13"/>
      <c r="S101" s="13"/>
      <c r="T101" s="271"/>
      <c r="U101" s="272"/>
      <c r="V101" s="272"/>
      <c r="W101" s="272"/>
      <c r="X101" s="272"/>
      <c r="Y101" s="272"/>
      <c r="Z101" s="272"/>
      <c r="AA101" s="272"/>
      <c r="AB101" s="272"/>
      <c r="AC101" s="272"/>
      <c r="AD101" s="272"/>
      <c r="AE101" s="273"/>
      <c r="AF101" s="13"/>
      <c r="AG101" s="13"/>
      <c r="AH101" s="14"/>
      <c r="AI101" s="16"/>
      <c r="AJ101" s="328"/>
      <c r="AK101" s="329"/>
      <c r="AL101" s="329"/>
      <c r="AM101" s="329"/>
      <c r="AN101" s="329"/>
      <c r="AO101" s="329"/>
      <c r="AP101" s="329"/>
      <c r="AQ101" s="329"/>
      <c r="AR101" s="329"/>
      <c r="AS101" s="329"/>
      <c r="AT101" s="329"/>
      <c r="AU101" s="329"/>
      <c r="AV101" s="330"/>
      <c r="AW101" s="28"/>
      <c r="AX101" s="328"/>
      <c r="AY101" s="329"/>
      <c r="AZ101" s="329"/>
      <c r="BA101" s="329"/>
      <c r="BB101" s="329"/>
      <c r="BC101" s="329"/>
      <c r="BD101" s="329"/>
      <c r="BE101" s="329"/>
      <c r="BF101" s="358"/>
      <c r="BG101" s="77"/>
    </row>
    <row r="102" spans="1:59" s="3" customFormat="1" ht="25.15" customHeight="1">
      <c r="A102" s="126"/>
      <c r="B102" s="76">
        <f t="shared" ref="B102" si="74">B100+7</f>
        <v>44636</v>
      </c>
      <c r="C102" s="14"/>
      <c r="D102" s="14"/>
      <c r="E102" s="13"/>
      <c r="F102" s="14"/>
      <c r="G102" s="83" t="s">
        <v>83</v>
      </c>
      <c r="H102" s="84"/>
      <c r="I102" s="84"/>
      <c r="J102" s="84"/>
      <c r="K102" s="84"/>
      <c r="L102" s="84"/>
      <c r="M102" s="84"/>
      <c r="N102" s="84"/>
      <c r="O102" s="141"/>
      <c r="P102" s="14"/>
      <c r="Q102" s="13"/>
      <c r="R102" s="14"/>
      <c r="S102" s="14"/>
      <c r="T102" s="14"/>
      <c r="U102" s="13"/>
      <c r="V102" s="14"/>
      <c r="W102" s="268" t="s">
        <v>115</v>
      </c>
      <c r="X102" s="269"/>
      <c r="Y102" s="269"/>
      <c r="Z102" s="269"/>
      <c r="AA102" s="269"/>
      <c r="AB102" s="269"/>
      <c r="AC102" s="269"/>
      <c r="AD102" s="269"/>
      <c r="AE102" s="269"/>
      <c r="AF102" s="269"/>
      <c r="AG102" s="269"/>
      <c r="AH102" s="270"/>
      <c r="AI102" s="16"/>
      <c r="AJ102" s="325" t="s">
        <v>131</v>
      </c>
      <c r="AK102" s="326"/>
      <c r="AL102" s="326"/>
      <c r="AM102" s="326"/>
      <c r="AN102" s="326"/>
      <c r="AO102" s="326"/>
      <c r="AP102" s="326"/>
      <c r="AQ102" s="326"/>
      <c r="AR102" s="326"/>
      <c r="AS102" s="326"/>
      <c r="AT102" s="326"/>
      <c r="AU102" s="326"/>
      <c r="AV102" s="327"/>
      <c r="AW102" s="28"/>
      <c r="AX102" s="325" t="s">
        <v>131</v>
      </c>
      <c r="AY102" s="326"/>
      <c r="AZ102" s="326"/>
      <c r="BA102" s="326"/>
      <c r="BB102" s="326"/>
      <c r="BC102" s="326"/>
      <c r="BD102" s="326"/>
      <c r="BE102" s="326"/>
      <c r="BF102" s="327"/>
      <c r="BG102" s="76">
        <f t="shared" ref="BG102" si="75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86"/>
      <c r="H103" s="87"/>
      <c r="I103" s="87"/>
      <c r="J103" s="87"/>
      <c r="K103" s="87"/>
      <c r="L103" s="87"/>
      <c r="M103" s="87"/>
      <c r="N103" s="87"/>
      <c r="O103" s="142"/>
      <c r="P103" s="14"/>
      <c r="Q103" s="13"/>
      <c r="R103" s="14"/>
      <c r="S103" s="14"/>
      <c r="T103" s="14"/>
      <c r="U103" s="13"/>
      <c r="V103" s="14"/>
      <c r="W103" s="271"/>
      <c r="X103" s="272"/>
      <c r="Y103" s="272"/>
      <c r="Z103" s="272"/>
      <c r="AA103" s="272"/>
      <c r="AB103" s="272"/>
      <c r="AC103" s="272"/>
      <c r="AD103" s="272"/>
      <c r="AE103" s="272"/>
      <c r="AF103" s="272"/>
      <c r="AG103" s="272"/>
      <c r="AH103" s="273"/>
      <c r="AI103" s="16"/>
      <c r="AJ103" s="328"/>
      <c r="AK103" s="329"/>
      <c r="AL103" s="329"/>
      <c r="AM103" s="329"/>
      <c r="AN103" s="329"/>
      <c r="AO103" s="329"/>
      <c r="AP103" s="329"/>
      <c r="AQ103" s="329"/>
      <c r="AR103" s="329"/>
      <c r="AS103" s="329"/>
      <c r="AT103" s="329"/>
      <c r="AU103" s="329"/>
      <c r="AV103" s="330"/>
      <c r="AW103" s="28"/>
      <c r="AX103" s="328"/>
      <c r="AY103" s="329"/>
      <c r="AZ103" s="329"/>
      <c r="BA103" s="329"/>
      <c r="BB103" s="329"/>
      <c r="BC103" s="329"/>
      <c r="BD103" s="329"/>
      <c r="BE103" s="329"/>
      <c r="BF103" s="330"/>
      <c r="BG103" s="77"/>
    </row>
    <row r="104" spans="1:59" s="3" customFormat="1" ht="25.15" customHeight="1">
      <c r="A104" s="126"/>
      <c r="B104" s="76">
        <f t="shared" ref="B104" si="76">B102+7</f>
        <v>44643</v>
      </c>
      <c r="C104" s="16"/>
      <c r="D104" s="16"/>
      <c r="E104" s="16"/>
      <c r="F104" s="16"/>
      <c r="G104" s="83" t="s">
        <v>83</v>
      </c>
      <c r="H104" s="84"/>
      <c r="I104" s="84"/>
      <c r="J104" s="84"/>
      <c r="K104" s="84"/>
      <c r="L104" s="84"/>
      <c r="M104" s="84"/>
      <c r="N104" s="84"/>
      <c r="O104" s="141"/>
      <c r="P104" s="16"/>
      <c r="Q104" s="16"/>
      <c r="R104" s="16"/>
      <c r="S104" s="16"/>
      <c r="T104" s="16"/>
      <c r="U104" s="16"/>
      <c r="V104" s="16"/>
      <c r="W104" s="268" t="s">
        <v>115</v>
      </c>
      <c r="X104" s="269"/>
      <c r="Y104" s="269"/>
      <c r="Z104" s="269"/>
      <c r="AA104" s="269"/>
      <c r="AB104" s="269"/>
      <c r="AC104" s="269"/>
      <c r="AD104" s="269"/>
      <c r="AE104" s="270"/>
      <c r="AF104" s="13"/>
      <c r="AG104" s="13"/>
      <c r="AH104" s="14"/>
      <c r="AI104" s="16"/>
      <c r="AJ104" s="325" t="s">
        <v>131</v>
      </c>
      <c r="AK104" s="326"/>
      <c r="AL104" s="326"/>
      <c r="AM104" s="326"/>
      <c r="AN104" s="326"/>
      <c r="AO104" s="326"/>
      <c r="AP104" s="326"/>
      <c r="AQ104" s="326"/>
      <c r="AR104" s="326"/>
      <c r="AS104" s="326"/>
      <c r="AT104" s="326"/>
      <c r="AU104" s="326"/>
      <c r="AV104" s="327"/>
      <c r="AW104" s="28"/>
      <c r="AX104" s="325" t="s">
        <v>131</v>
      </c>
      <c r="AY104" s="326"/>
      <c r="AZ104" s="326"/>
      <c r="BA104" s="326"/>
      <c r="BB104" s="326"/>
      <c r="BC104" s="326"/>
      <c r="BD104" s="326"/>
      <c r="BE104" s="326"/>
      <c r="BF104" s="327"/>
      <c r="BG104" s="76">
        <f t="shared" ref="BG104" si="77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86"/>
      <c r="H105" s="87"/>
      <c r="I105" s="87"/>
      <c r="J105" s="87"/>
      <c r="K105" s="87"/>
      <c r="L105" s="87"/>
      <c r="M105" s="87"/>
      <c r="N105" s="87"/>
      <c r="O105" s="142"/>
      <c r="P105" s="16"/>
      <c r="Q105" s="16"/>
      <c r="R105" s="16"/>
      <c r="S105" s="16"/>
      <c r="T105" s="16"/>
      <c r="U105" s="16"/>
      <c r="V105" s="16"/>
      <c r="W105" s="271"/>
      <c r="X105" s="272"/>
      <c r="Y105" s="272"/>
      <c r="Z105" s="272"/>
      <c r="AA105" s="272"/>
      <c r="AB105" s="272"/>
      <c r="AC105" s="272"/>
      <c r="AD105" s="272"/>
      <c r="AE105" s="273"/>
      <c r="AF105" s="13"/>
      <c r="AG105" s="13"/>
      <c r="AH105" s="14"/>
      <c r="AI105" s="16"/>
      <c r="AJ105" s="328"/>
      <c r="AK105" s="329"/>
      <c r="AL105" s="329"/>
      <c r="AM105" s="329"/>
      <c r="AN105" s="329"/>
      <c r="AO105" s="329"/>
      <c r="AP105" s="329"/>
      <c r="AQ105" s="329"/>
      <c r="AR105" s="329"/>
      <c r="AS105" s="329"/>
      <c r="AT105" s="329"/>
      <c r="AU105" s="329"/>
      <c r="AV105" s="330"/>
      <c r="AW105" s="28"/>
      <c r="AX105" s="328"/>
      <c r="AY105" s="329"/>
      <c r="AZ105" s="329"/>
      <c r="BA105" s="329"/>
      <c r="BB105" s="329"/>
      <c r="BC105" s="329"/>
      <c r="BD105" s="329"/>
      <c r="BE105" s="329"/>
      <c r="BF105" s="330"/>
      <c r="BG105" s="77"/>
    </row>
    <row r="106" spans="1:59" s="3" customFormat="1" ht="25.15" customHeight="1">
      <c r="A106" s="126"/>
      <c r="B106" s="76">
        <f t="shared" ref="B106" si="78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"/>
      <c r="AJ106" s="325" t="s">
        <v>131</v>
      </c>
      <c r="AK106" s="326"/>
      <c r="AL106" s="326"/>
      <c r="AM106" s="326"/>
      <c r="AN106" s="326"/>
      <c r="AO106" s="326"/>
      <c r="AP106" s="326"/>
      <c r="AQ106" s="326"/>
      <c r="AR106" s="326"/>
      <c r="AS106" s="326"/>
      <c r="AT106" s="326"/>
      <c r="AU106" s="326"/>
      <c r="AV106" s="327"/>
      <c r="AW106" s="28"/>
      <c r="AX106" s="325" t="s">
        <v>131</v>
      </c>
      <c r="AY106" s="326"/>
      <c r="AZ106" s="326"/>
      <c r="BA106" s="326"/>
      <c r="BB106" s="326"/>
      <c r="BC106" s="326"/>
      <c r="BD106" s="326"/>
      <c r="BE106" s="326"/>
      <c r="BF106" s="327"/>
      <c r="BG106" s="76">
        <f t="shared" ref="BG106" si="79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"/>
      <c r="AJ107" s="328"/>
      <c r="AK107" s="329"/>
      <c r="AL107" s="329"/>
      <c r="AM107" s="329"/>
      <c r="AN107" s="329"/>
      <c r="AO107" s="329"/>
      <c r="AP107" s="329"/>
      <c r="AQ107" s="329"/>
      <c r="AR107" s="329"/>
      <c r="AS107" s="329"/>
      <c r="AT107" s="329"/>
      <c r="AU107" s="329"/>
      <c r="AV107" s="330"/>
      <c r="AW107" s="28"/>
      <c r="AX107" s="328"/>
      <c r="AY107" s="329"/>
      <c r="AZ107" s="329"/>
      <c r="BA107" s="329"/>
      <c r="BB107" s="329"/>
      <c r="BC107" s="329"/>
      <c r="BD107" s="329"/>
      <c r="BE107" s="329"/>
      <c r="BF107" s="330"/>
      <c r="BG107" s="77"/>
    </row>
    <row r="108" spans="1:59" s="3" customFormat="1" ht="25.15" customHeight="1">
      <c r="A108" s="126"/>
      <c r="B108" s="76">
        <f t="shared" ref="B108" si="80">B106+7</f>
        <v>44657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17"/>
      <c r="AJ108" s="325" t="s">
        <v>131</v>
      </c>
      <c r="AK108" s="326"/>
      <c r="AL108" s="326"/>
      <c r="AM108" s="326"/>
      <c r="AN108" s="326"/>
      <c r="AO108" s="326"/>
      <c r="AP108" s="326"/>
      <c r="AQ108" s="326"/>
      <c r="AR108" s="326"/>
      <c r="AS108" s="326"/>
      <c r="AT108" s="326"/>
      <c r="AU108" s="326"/>
      <c r="AV108" s="327"/>
      <c r="AW108" s="28"/>
      <c r="AX108" s="325" t="s">
        <v>131</v>
      </c>
      <c r="AY108" s="326"/>
      <c r="AZ108" s="326"/>
      <c r="BA108" s="326"/>
      <c r="BB108" s="326"/>
      <c r="BC108" s="326"/>
      <c r="BD108" s="326"/>
      <c r="BE108" s="326"/>
      <c r="BF108" s="327"/>
      <c r="BG108" s="76">
        <f t="shared" ref="BG108" si="81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17"/>
      <c r="AJ109" s="328"/>
      <c r="AK109" s="329"/>
      <c r="AL109" s="329"/>
      <c r="AM109" s="329"/>
      <c r="AN109" s="329"/>
      <c r="AO109" s="329"/>
      <c r="AP109" s="329"/>
      <c r="AQ109" s="329"/>
      <c r="AR109" s="329"/>
      <c r="AS109" s="329"/>
      <c r="AT109" s="329"/>
      <c r="AU109" s="329"/>
      <c r="AV109" s="330"/>
      <c r="AW109" s="28"/>
      <c r="AX109" s="328"/>
      <c r="AY109" s="329"/>
      <c r="AZ109" s="329"/>
      <c r="BA109" s="329"/>
      <c r="BB109" s="329"/>
      <c r="BC109" s="329"/>
      <c r="BD109" s="329"/>
      <c r="BE109" s="329"/>
      <c r="BF109" s="330"/>
      <c r="BG109" s="77"/>
    </row>
    <row r="110" spans="1:59" s="3" customFormat="1" ht="25.15" customHeight="1">
      <c r="A110" s="126"/>
      <c r="B110" s="76">
        <f t="shared" ref="B110" si="82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3"/>
      <c r="AD110" s="14"/>
      <c r="AE110" s="14"/>
      <c r="AF110" s="14"/>
      <c r="AG110" s="13"/>
      <c r="AH110" s="14"/>
      <c r="AI110" s="17"/>
      <c r="AJ110" s="331" t="s">
        <v>131</v>
      </c>
      <c r="AK110" s="332"/>
      <c r="AL110" s="332"/>
      <c r="AM110" s="332"/>
      <c r="AN110" s="332"/>
      <c r="AO110" s="332"/>
      <c r="AP110" s="332"/>
      <c r="AQ110" s="332"/>
      <c r="AR110" s="333"/>
      <c r="AS110" s="29"/>
      <c r="AT110" s="331" t="s">
        <v>131</v>
      </c>
      <c r="AU110" s="332"/>
      <c r="AV110" s="332"/>
      <c r="AW110" s="332"/>
      <c r="AX110" s="332"/>
      <c r="AY110" s="332"/>
      <c r="AZ110" s="332"/>
      <c r="BA110" s="332"/>
      <c r="BB110" s="333"/>
      <c r="BC110" s="14"/>
      <c r="BD110" s="14"/>
      <c r="BE110" s="14"/>
      <c r="BF110" s="14"/>
      <c r="BG110" s="76">
        <f t="shared" ref="BG110" si="83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17"/>
      <c r="AJ111" s="334"/>
      <c r="AK111" s="335"/>
      <c r="AL111" s="335"/>
      <c r="AM111" s="335"/>
      <c r="AN111" s="335"/>
      <c r="AO111" s="335"/>
      <c r="AP111" s="335"/>
      <c r="AQ111" s="335"/>
      <c r="AR111" s="336"/>
      <c r="AS111" s="29"/>
      <c r="AT111" s="334"/>
      <c r="AU111" s="335"/>
      <c r="AV111" s="335"/>
      <c r="AW111" s="335"/>
      <c r="AX111" s="335"/>
      <c r="AY111" s="335"/>
      <c r="AZ111" s="335"/>
      <c r="BA111" s="335"/>
      <c r="BB111" s="336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 t="shared" ref="B112" si="84">B110+7</f>
        <v>44671</v>
      </c>
      <c r="C112" s="16"/>
      <c r="D112" s="16"/>
      <c r="E112" s="16"/>
      <c r="F112" s="16"/>
      <c r="G112" s="83" t="s">
        <v>83</v>
      </c>
      <c r="H112" s="84"/>
      <c r="I112" s="84"/>
      <c r="J112" s="84"/>
      <c r="K112" s="84"/>
      <c r="L112" s="84"/>
      <c r="M112" s="84"/>
      <c r="N112" s="84"/>
      <c r="O112" s="141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361" t="s">
        <v>130</v>
      </c>
      <c r="AD112" s="362"/>
      <c r="AE112" s="362"/>
      <c r="AF112" s="362"/>
      <c r="AG112" s="362"/>
      <c r="AH112" s="362"/>
      <c r="AI112" s="362"/>
      <c r="AJ112" s="362"/>
      <c r="AK112" s="362"/>
      <c r="AL112" s="362"/>
      <c r="AM112" s="362"/>
      <c r="AN112" s="362"/>
      <c r="AO112" s="362"/>
      <c r="AP112" s="362"/>
      <c r="AQ112" s="362"/>
      <c r="AR112" s="362"/>
      <c r="AS112" s="362"/>
      <c r="AT112" s="362"/>
      <c r="AU112" s="363"/>
      <c r="AV112" s="17"/>
      <c r="AW112" s="17"/>
      <c r="AX112" s="14"/>
      <c r="AY112" s="238" t="s">
        <v>132</v>
      </c>
      <c r="AZ112" s="239"/>
      <c r="BA112" s="239"/>
      <c r="BB112" s="239"/>
      <c r="BC112" s="239"/>
      <c r="BD112" s="240"/>
      <c r="BE112" s="14"/>
      <c r="BF112" s="14"/>
      <c r="BG112" s="76">
        <f t="shared" ref="BG112" si="85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86"/>
      <c r="H113" s="87"/>
      <c r="I113" s="87"/>
      <c r="J113" s="87"/>
      <c r="K113" s="87"/>
      <c r="L113" s="87"/>
      <c r="M113" s="87"/>
      <c r="N113" s="87"/>
      <c r="O113" s="142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364"/>
      <c r="AD113" s="365"/>
      <c r="AE113" s="365"/>
      <c r="AF113" s="365"/>
      <c r="AG113" s="365"/>
      <c r="AH113" s="365"/>
      <c r="AI113" s="365"/>
      <c r="AJ113" s="365"/>
      <c r="AK113" s="365"/>
      <c r="AL113" s="365"/>
      <c r="AM113" s="365"/>
      <c r="AN113" s="365"/>
      <c r="AO113" s="365"/>
      <c r="AP113" s="365"/>
      <c r="AQ113" s="365"/>
      <c r="AR113" s="365"/>
      <c r="AS113" s="365"/>
      <c r="AT113" s="365"/>
      <c r="AU113" s="366"/>
      <c r="AV113" s="17"/>
      <c r="AW113" s="17"/>
      <c r="AX113" s="14"/>
      <c r="AY113" s="241"/>
      <c r="AZ113" s="242"/>
      <c r="BA113" s="242"/>
      <c r="BB113" s="242"/>
      <c r="BC113" s="242"/>
      <c r="BD113" s="243"/>
      <c r="BE113" s="14"/>
      <c r="BF113" s="14"/>
      <c r="BG113" s="77"/>
    </row>
    <row r="114" spans="1:59" s="3" customFormat="1" ht="25.15" customHeight="1">
      <c r="A114" s="126"/>
      <c r="B114" s="76">
        <f t="shared" ref="B114" si="86">B112+7</f>
        <v>44678</v>
      </c>
      <c r="C114" s="19"/>
      <c r="D114" s="19"/>
      <c r="E114" s="19"/>
      <c r="F114" s="19"/>
      <c r="G114" s="83" t="s">
        <v>83</v>
      </c>
      <c r="H114" s="84"/>
      <c r="I114" s="84"/>
      <c r="J114" s="84"/>
      <c r="K114" s="84"/>
      <c r="L114" s="84"/>
      <c r="M114" s="84"/>
      <c r="N114" s="84"/>
      <c r="O114" s="141"/>
      <c r="P114" s="19"/>
      <c r="Q114" s="19"/>
      <c r="R114" s="19"/>
      <c r="S114" s="194" t="s">
        <v>86</v>
      </c>
      <c r="T114" s="195"/>
      <c r="U114" s="195"/>
      <c r="V114" s="195"/>
      <c r="W114" s="195"/>
      <c r="X114" s="195"/>
      <c r="Y114" s="195"/>
      <c r="Z114" s="195"/>
      <c r="AA114" s="195"/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5"/>
      <c r="AQ114" s="196"/>
      <c r="AR114" s="27"/>
      <c r="AS114" s="27"/>
      <c r="AT114" s="27"/>
      <c r="AU114" s="27"/>
      <c r="AV114" s="27"/>
      <c r="AW114" s="27"/>
      <c r="AX114" s="27"/>
      <c r="AY114" s="238" t="s">
        <v>132</v>
      </c>
      <c r="AZ114" s="239"/>
      <c r="BA114" s="239"/>
      <c r="BB114" s="239"/>
      <c r="BC114" s="239"/>
      <c r="BD114" s="240"/>
      <c r="BE114" s="27"/>
      <c r="BF114" s="27"/>
      <c r="BG114" s="306">
        <f t="shared" ref="BG114" si="87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86"/>
      <c r="H115" s="87"/>
      <c r="I115" s="87"/>
      <c r="J115" s="87"/>
      <c r="K115" s="87"/>
      <c r="L115" s="87"/>
      <c r="M115" s="87"/>
      <c r="N115" s="87"/>
      <c r="O115" s="142"/>
      <c r="P115" s="19"/>
      <c r="Q115" s="19"/>
      <c r="R115" s="19"/>
      <c r="S115" s="197"/>
      <c r="T115" s="198"/>
      <c r="U115" s="198"/>
      <c r="V115" s="198"/>
      <c r="W115" s="198"/>
      <c r="X115" s="198"/>
      <c r="Y115" s="198"/>
      <c r="Z115" s="198"/>
      <c r="AA115" s="198"/>
      <c r="AB115" s="198"/>
      <c r="AC115" s="198"/>
      <c r="AD115" s="198"/>
      <c r="AE115" s="198"/>
      <c r="AF115" s="198"/>
      <c r="AG115" s="198"/>
      <c r="AH115" s="198"/>
      <c r="AI115" s="198"/>
      <c r="AJ115" s="198"/>
      <c r="AK115" s="198"/>
      <c r="AL115" s="198"/>
      <c r="AM115" s="198"/>
      <c r="AN115" s="198"/>
      <c r="AO115" s="198"/>
      <c r="AP115" s="198"/>
      <c r="AQ115" s="199"/>
      <c r="AR115" s="27"/>
      <c r="AS115" s="27"/>
      <c r="AT115" s="27"/>
      <c r="AU115" s="27"/>
      <c r="AV115" s="27"/>
      <c r="AW115" s="27"/>
      <c r="AX115" s="27"/>
      <c r="AY115" s="241"/>
      <c r="AZ115" s="242"/>
      <c r="BA115" s="242"/>
      <c r="BB115" s="242"/>
      <c r="BC115" s="242"/>
      <c r="BD115" s="243"/>
      <c r="BE115" s="27"/>
      <c r="BF115" s="27"/>
      <c r="BG115" s="307"/>
    </row>
    <row r="116" spans="1:59" s="3" customFormat="1" ht="25.15" customHeight="1">
      <c r="A116" s="126"/>
      <c r="B116" s="76">
        <f t="shared" ref="B116" si="88">B114+7</f>
        <v>44685</v>
      </c>
      <c r="C116" s="14"/>
      <c r="D116" s="14"/>
      <c r="E116" s="13"/>
      <c r="F116" s="14"/>
      <c r="G116" s="361" t="s">
        <v>130</v>
      </c>
      <c r="H116" s="362"/>
      <c r="I116" s="362"/>
      <c r="J116" s="362"/>
      <c r="K116" s="362"/>
      <c r="L116" s="362"/>
      <c r="M116" s="362"/>
      <c r="N116" s="362"/>
      <c r="O116" s="362"/>
      <c r="P116" s="362"/>
      <c r="Q116" s="362"/>
      <c r="R116" s="362"/>
      <c r="S116" s="362"/>
      <c r="T116" s="362"/>
      <c r="U116" s="362"/>
      <c r="V116" s="362"/>
      <c r="W116" s="362"/>
      <c r="X116" s="362"/>
      <c r="Y116" s="363"/>
      <c r="Z116" s="14"/>
      <c r="AA116" s="361" t="s">
        <v>130</v>
      </c>
      <c r="AB116" s="362"/>
      <c r="AC116" s="362"/>
      <c r="AD116" s="362"/>
      <c r="AE116" s="362"/>
      <c r="AF116" s="362"/>
      <c r="AG116" s="362"/>
      <c r="AH116" s="362"/>
      <c r="AI116" s="362"/>
      <c r="AJ116" s="362"/>
      <c r="AK116" s="362"/>
      <c r="AL116" s="362"/>
      <c r="AM116" s="362"/>
      <c r="AN116" s="362"/>
      <c r="AO116" s="362"/>
      <c r="AP116" s="362"/>
      <c r="AQ116" s="362"/>
      <c r="AR116" s="362"/>
      <c r="AS116" s="363"/>
      <c r="AT116" s="27"/>
      <c r="AU116" s="27"/>
      <c r="AV116" s="27"/>
      <c r="AW116" s="27"/>
      <c r="AX116" s="27"/>
      <c r="AY116" s="238" t="s">
        <v>132</v>
      </c>
      <c r="AZ116" s="239"/>
      <c r="BA116" s="239"/>
      <c r="BB116" s="239"/>
      <c r="BC116" s="239"/>
      <c r="BD116" s="240"/>
      <c r="BE116" s="27"/>
      <c r="BF116" s="27"/>
      <c r="BG116" s="306">
        <f t="shared" ref="BG116" si="89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364"/>
      <c r="H117" s="365"/>
      <c r="I117" s="365"/>
      <c r="J117" s="365"/>
      <c r="K117" s="365"/>
      <c r="L117" s="365"/>
      <c r="M117" s="365"/>
      <c r="N117" s="365"/>
      <c r="O117" s="365"/>
      <c r="P117" s="365"/>
      <c r="Q117" s="365"/>
      <c r="R117" s="365"/>
      <c r="S117" s="365"/>
      <c r="T117" s="365"/>
      <c r="U117" s="365"/>
      <c r="V117" s="365"/>
      <c r="W117" s="365"/>
      <c r="X117" s="365"/>
      <c r="Y117" s="366"/>
      <c r="Z117" s="14"/>
      <c r="AA117" s="364"/>
      <c r="AB117" s="365"/>
      <c r="AC117" s="365"/>
      <c r="AD117" s="365"/>
      <c r="AE117" s="365"/>
      <c r="AF117" s="365"/>
      <c r="AG117" s="365"/>
      <c r="AH117" s="365"/>
      <c r="AI117" s="365"/>
      <c r="AJ117" s="365"/>
      <c r="AK117" s="365"/>
      <c r="AL117" s="365"/>
      <c r="AM117" s="365"/>
      <c r="AN117" s="365"/>
      <c r="AO117" s="365"/>
      <c r="AP117" s="365"/>
      <c r="AQ117" s="365"/>
      <c r="AR117" s="365"/>
      <c r="AS117" s="366"/>
      <c r="AT117" s="27"/>
      <c r="AU117" s="27"/>
      <c r="AV117" s="27"/>
      <c r="AW117" s="27"/>
      <c r="AX117" s="27"/>
      <c r="AY117" s="241"/>
      <c r="AZ117" s="242"/>
      <c r="BA117" s="242"/>
      <c r="BB117" s="242"/>
      <c r="BC117" s="242"/>
      <c r="BD117" s="243"/>
      <c r="BE117" s="27"/>
      <c r="BF117" s="27"/>
      <c r="BG117" s="307"/>
    </row>
    <row r="118" spans="1:59" s="3" customFormat="1" ht="25.15" customHeight="1">
      <c r="A118" s="126"/>
      <c r="B118" s="76">
        <f t="shared" ref="B118" si="90">B116+7</f>
        <v>44692</v>
      </c>
      <c r="C118" s="14"/>
      <c r="D118" s="14"/>
      <c r="E118" s="13"/>
      <c r="F118" s="14"/>
      <c r="G118" s="83" t="s">
        <v>83</v>
      </c>
      <c r="H118" s="84"/>
      <c r="I118" s="84"/>
      <c r="J118" s="84"/>
      <c r="K118" s="84"/>
      <c r="L118" s="84"/>
      <c r="M118" s="84"/>
      <c r="N118" s="84"/>
      <c r="O118" s="141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325" t="s">
        <v>13</v>
      </c>
      <c r="AK118" s="326"/>
      <c r="AL118" s="326"/>
      <c r="AM118" s="326"/>
      <c r="AN118" s="326"/>
      <c r="AO118" s="326"/>
      <c r="AP118" s="326"/>
      <c r="AQ118" s="326"/>
      <c r="AR118" s="327"/>
      <c r="AS118" s="27"/>
      <c r="AT118" s="325" t="s">
        <v>13</v>
      </c>
      <c r="AU118" s="326"/>
      <c r="AV118" s="326"/>
      <c r="AW118" s="326"/>
      <c r="AX118" s="326"/>
      <c r="AY118" s="326"/>
      <c r="AZ118" s="326"/>
      <c r="BA118" s="326"/>
      <c r="BB118" s="327"/>
      <c r="BC118" s="27"/>
      <c r="BD118" s="27"/>
      <c r="BE118" s="27"/>
      <c r="BF118" s="27"/>
      <c r="BG118" s="306">
        <f t="shared" ref="BG118" si="91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86"/>
      <c r="H119" s="87"/>
      <c r="I119" s="87"/>
      <c r="J119" s="87"/>
      <c r="K119" s="87"/>
      <c r="L119" s="87"/>
      <c r="M119" s="87"/>
      <c r="N119" s="87"/>
      <c r="O119" s="142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328"/>
      <c r="AK119" s="329"/>
      <c r="AL119" s="329"/>
      <c r="AM119" s="329"/>
      <c r="AN119" s="329"/>
      <c r="AO119" s="329"/>
      <c r="AP119" s="329"/>
      <c r="AQ119" s="329"/>
      <c r="AR119" s="330"/>
      <c r="AS119" s="27"/>
      <c r="AT119" s="328"/>
      <c r="AU119" s="329"/>
      <c r="AV119" s="329"/>
      <c r="AW119" s="329"/>
      <c r="AX119" s="329"/>
      <c r="AY119" s="329"/>
      <c r="AZ119" s="329"/>
      <c r="BA119" s="329"/>
      <c r="BB119" s="330"/>
      <c r="BC119" s="27"/>
      <c r="BD119" s="27"/>
      <c r="BE119" s="27"/>
      <c r="BF119" s="27"/>
      <c r="BG119" s="307"/>
    </row>
    <row r="120" spans="1:59" s="3" customFormat="1" ht="25.15" customHeight="1">
      <c r="A120" s="126"/>
      <c r="B120" s="76">
        <f t="shared" ref="B120" si="92">B118+7</f>
        <v>44699</v>
      </c>
      <c r="C120" s="14"/>
      <c r="D120" s="14"/>
      <c r="E120" s="13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325" t="s">
        <v>13</v>
      </c>
      <c r="AK120" s="326"/>
      <c r="AL120" s="326"/>
      <c r="AM120" s="326"/>
      <c r="AN120" s="326"/>
      <c r="AO120" s="326"/>
      <c r="AP120" s="326"/>
      <c r="AQ120" s="326"/>
      <c r="AR120" s="327"/>
      <c r="AS120" s="27"/>
      <c r="AT120" s="325" t="s">
        <v>13</v>
      </c>
      <c r="AU120" s="326"/>
      <c r="AV120" s="326"/>
      <c r="AW120" s="326"/>
      <c r="AX120" s="326"/>
      <c r="AY120" s="326"/>
      <c r="AZ120" s="326"/>
      <c r="BA120" s="326"/>
      <c r="BB120" s="327"/>
      <c r="BC120" s="27"/>
      <c r="BD120" s="27"/>
      <c r="BE120" s="27"/>
      <c r="BF120" s="27"/>
      <c r="BG120" s="306">
        <f t="shared" ref="BG120" si="93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328"/>
      <c r="AK121" s="329"/>
      <c r="AL121" s="329"/>
      <c r="AM121" s="329"/>
      <c r="AN121" s="329"/>
      <c r="AO121" s="329"/>
      <c r="AP121" s="329"/>
      <c r="AQ121" s="329"/>
      <c r="AR121" s="330"/>
      <c r="AS121" s="27"/>
      <c r="AT121" s="328"/>
      <c r="AU121" s="329"/>
      <c r="AV121" s="329"/>
      <c r="AW121" s="329"/>
      <c r="AX121" s="329"/>
      <c r="AY121" s="329"/>
      <c r="AZ121" s="329"/>
      <c r="BA121" s="329"/>
      <c r="BB121" s="330"/>
      <c r="BC121" s="27"/>
      <c r="BD121" s="27"/>
      <c r="BE121" s="27"/>
      <c r="BF121" s="27"/>
      <c r="BG121" s="307"/>
    </row>
    <row r="122" spans="1:59" s="3" customFormat="1" ht="25.15" customHeight="1">
      <c r="A122" s="126"/>
      <c r="B122" s="76">
        <f t="shared" ref="B122" si="94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325" t="s">
        <v>13</v>
      </c>
      <c r="AK122" s="326"/>
      <c r="AL122" s="326"/>
      <c r="AM122" s="326"/>
      <c r="AN122" s="326"/>
      <c r="AO122" s="326"/>
      <c r="AP122" s="326"/>
      <c r="AQ122" s="326"/>
      <c r="AR122" s="327"/>
      <c r="AS122" s="27"/>
      <c r="AT122" s="325" t="s">
        <v>13</v>
      </c>
      <c r="AU122" s="326"/>
      <c r="AV122" s="326"/>
      <c r="AW122" s="326"/>
      <c r="AX122" s="326"/>
      <c r="AY122" s="326"/>
      <c r="AZ122" s="326"/>
      <c r="BA122" s="326"/>
      <c r="BB122" s="327"/>
      <c r="BC122" s="27"/>
      <c r="BD122" s="27"/>
      <c r="BE122" s="27"/>
      <c r="BF122" s="27"/>
      <c r="BG122" s="306">
        <f t="shared" ref="BG122" si="95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328"/>
      <c r="AK123" s="329"/>
      <c r="AL123" s="329"/>
      <c r="AM123" s="329"/>
      <c r="AN123" s="329"/>
      <c r="AO123" s="329"/>
      <c r="AP123" s="329"/>
      <c r="AQ123" s="329"/>
      <c r="AR123" s="330"/>
      <c r="AS123" s="27"/>
      <c r="AT123" s="328"/>
      <c r="AU123" s="329"/>
      <c r="AV123" s="329"/>
      <c r="AW123" s="329"/>
      <c r="AX123" s="329"/>
      <c r="AY123" s="329"/>
      <c r="AZ123" s="329"/>
      <c r="BA123" s="329"/>
      <c r="BB123" s="330"/>
      <c r="BC123" s="27"/>
      <c r="BD123" s="27"/>
      <c r="BE123" s="27"/>
      <c r="BF123" s="27"/>
      <c r="BG123" s="307"/>
    </row>
    <row r="124" spans="1:59" s="3" customFormat="1" ht="25.15" customHeight="1">
      <c r="A124" s="126"/>
      <c r="B124" s="76">
        <f t="shared" ref="B124" si="96">B122+7</f>
        <v>44713</v>
      </c>
      <c r="C124" s="14"/>
      <c r="D124" s="14"/>
      <c r="E124" s="15"/>
      <c r="F124" s="15"/>
      <c r="G124" s="261" t="s">
        <v>80</v>
      </c>
      <c r="H124" s="262"/>
      <c r="I124" s="262"/>
      <c r="J124" s="262"/>
      <c r="K124" s="262"/>
      <c r="L124" s="263"/>
      <c r="M124" s="15"/>
      <c r="N124" s="261" t="s">
        <v>80</v>
      </c>
      <c r="O124" s="262"/>
      <c r="P124" s="262"/>
      <c r="Q124" s="262"/>
      <c r="R124" s="262"/>
      <c r="S124" s="263"/>
      <c r="T124" s="15"/>
      <c r="U124" s="261" t="s">
        <v>80</v>
      </c>
      <c r="V124" s="262"/>
      <c r="W124" s="262"/>
      <c r="X124" s="262"/>
      <c r="Y124" s="262"/>
      <c r="Z124" s="263"/>
      <c r="AA124" s="14"/>
      <c r="AB124" s="14"/>
      <c r="AC124" s="13"/>
      <c r="AD124" s="14"/>
      <c r="AE124" s="14"/>
      <c r="AF124" s="14"/>
      <c r="AG124" s="15"/>
      <c r="AH124" s="15"/>
      <c r="AI124" s="15"/>
      <c r="AJ124" s="325" t="s">
        <v>13</v>
      </c>
      <c r="AK124" s="326"/>
      <c r="AL124" s="326"/>
      <c r="AM124" s="326"/>
      <c r="AN124" s="326"/>
      <c r="AO124" s="326"/>
      <c r="AP124" s="326"/>
      <c r="AQ124" s="326"/>
      <c r="AR124" s="327"/>
      <c r="AS124" s="27"/>
      <c r="AT124" s="325" t="s">
        <v>13</v>
      </c>
      <c r="AU124" s="326"/>
      <c r="AV124" s="326"/>
      <c r="AW124" s="326"/>
      <c r="AX124" s="326"/>
      <c r="AY124" s="326"/>
      <c r="AZ124" s="326"/>
      <c r="BA124" s="326"/>
      <c r="BB124" s="327"/>
      <c r="BC124" s="27"/>
      <c r="BD124" s="27"/>
      <c r="BE124" s="27"/>
      <c r="BF124" s="27"/>
      <c r="BG124" s="306">
        <f t="shared" ref="BG124" si="97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264"/>
      <c r="H125" s="265"/>
      <c r="I125" s="265"/>
      <c r="J125" s="265"/>
      <c r="K125" s="265"/>
      <c r="L125" s="266"/>
      <c r="M125" s="15"/>
      <c r="N125" s="264"/>
      <c r="O125" s="265"/>
      <c r="P125" s="265"/>
      <c r="Q125" s="265"/>
      <c r="R125" s="265"/>
      <c r="S125" s="266"/>
      <c r="T125" s="15"/>
      <c r="U125" s="264"/>
      <c r="V125" s="265"/>
      <c r="W125" s="265"/>
      <c r="X125" s="265"/>
      <c r="Y125" s="265"/>
      <c r="Z125" s="266"/>
      <c r="AA125" s="14"/>
      <c r="AB125" s="14"/>
      <c r="AC125" s="13"/>
      <c r="AD125" s="14"/>
      <c r="AE125" s="14"/>
      <c r="AF125" s="14"/>
      <c r="AG125" s="15"/>
      <c r="AH125" s="15"/>
      <c r="AI125" s="15"/>
      <c r="AJ125" s="328"/>
      <c r="AK125" s="329"/>
      <c r="AL125" s="329"/>
      <c r="AM125" s="329"/>
      <c r="AN125" s="329"/>
      <c r="AO125" s="329"/>
      <c r="AP125" s="329"/>
      <c r="AQ125" s="329"/>
      <c r="AR125" s="330"/>
      <c r="AS125" s="27"/>
      <c r="AT125" s="328"/>
      <c r="AU125" s="329"/>
      <c r="AV125" s="329"/>
      <c r="AW125" s="329"/>
      <c r="AX125" s="329"/>
      <c r="AY125" s="329"/>
      <c r="AZ125" s="329"/>
      <c r="BA125" s="329"/>
      <c r="BB125" s="330"/>
      <c r="BC125" s="27"/>
      <c r="BD125" s="27"/>
      <c r="BE125" s="27"/>
      <c r="BF125" s="27"/>
      <c r="BG125" s="307"/>
    </row>
    <row r="126" spans="1:59" s="3" customFormat="1" ht="25.15" customHeight="1">
      <c r="A126" s="126"/>
      <c r="B126" s="76">
        <f t="shared" ref="B126" si="98">B124+7</f>
        <v>44720</v>
      </c>
      <c r="C126" s="14"/>
      <c r="D126" s="14"/>
      <c r="E126" s="13"/>
      <c r="F126" s="16"/>
      <c r="G126" s="16"/>
      <c r="H126" s="16"/>
      <c r="I126" s="367" t="s">
        <v>129</v>
      </c>
      <c r="J126" s="368"/>
      <c r="K126" s="368"/>
      <c r="L126" s="368"/>
      <c r="M126" s="368"/>
      <c r="N126" s="368"/>
      <c r="O126" s="368"/>
      <c r="P126" s="368"/>
      <c r="Q126" s="368"/>
      <c r="R126" s="368"/>
      <c r="S126" s="368"/>
      <c r="T126" s="369"/>
      <c r="U126" s="13"/>
      <c r="V126" s="14"/>
      <c r="W126" s="300" t="s">
        <v>80</v>
      </c>
      <c r="X126" s="301"/>
      <c r="Y126" s="301"/>
      <c r="Z126" s="301"/>
      <c r="AA126" s="301"/>
      <c r="AB126" s="301"/>
      <c r="AC126" s="301"/>
      <c r="AD126" s="301"/>
      <c r="AE126" s="302"/>
      <c r="AF126" s="14"/>
      <c r="AG126" s="13"/>
      <c r="AH126" s="14"/>
      <c r="AI126" s="14"/>
      <c r="AJ126" s="325" t="s">
        <v>13</v>
      </c>
      <c r="AK126" s="326"/>
      <c r="AL126" s="326"/>
      <c r="AM126" s="326"/>
      <c r="AN126" s="326"/>
      <c r="AO126" s="326"/>
      <c r="AP126" s="326"/>
      <c r="AQ126" s="326"/>
      <c r="AR126" s="327"/>
      <c r="AS126" s="27"/>
      <c r="AT126" s="325" t="s">
        <v>13</v>
      </c>
      <c r="AU126" s="326"/>
      <c r="AV126" s="326"/>
      <c r="AW126" s="326"/>
      <c r="AX126" s="326"/>
      <c r="AY126" s="326"/>
      <c r="AZ126" s="326"/>
      <c r="BA126" s="326"/>
      <c r="BB126" s="327"/>
      <c r="BC126" s="27"/>
      <c r="BD126" s="27"/>
      <c r="BE126" s="27"/>
      <c r="BF126" s="27"/>
      <c r="BG126" s="306">
        <f t="shared" ref="BG126" si="99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16"/>
      <c r="H127" s="16"/>
      <c r="I127" s="370"/>
      <c r="J127" s="371"/>
      <c r="K127" s="371"/>
      <c r="L127" s="371"/>
      <c r="M127" s="371"/>
      <c r="N127" s="371"/>
      <c r="O127" s="371"/>
      <c r="P127" s="371"/>
      <c r="Q127" s="371"/>
      <c r="R127" s="371"/>
      <c r="S127" s="371"/>
      <c r="T127" s="372"/>
      <c r="U127" s="13"/>
      <c r="V127" s="14"/>
      <c r="W127" s="303"/>
      <c r="X127" s="304"/>
      <c r="Y127" s="304"/>
      <c r="Z127" s="304"/>
      <c r="AA127" s="304"/>
      <c r="AB127" s="304"/>
      <c r="AC127" s="304"/>
      <c r="AD127" s="304"/>
      <c r="AE127" s="305"/>
      <c r="AF127" s="14"/>
      <c r="AG127" s="13"/>
      <c r="AH127" s="14"/>
      <c r="AI127" s="14"/>
      <c r="AJ127" s="328"/>
      <c r="AK127" s="329"/>
      <c r="AL127" s="329"/>
      <c r="AM127" s="329"/>
      <c r="AN127" s="329"/>
      <c r="AO127" s="329"/>
      <c r="AP127" s="329"/>
      <c r="AQ127" s="329"/>
      <c r="AR127" s="330"/>
      <c r="AS127" s="27"/>
      <c r="AT127" s="328"/>
      <c r="AU127" s="329"/>
      <c r="AV127" s="329"/>
      <c r="AW127" s="329"/>
      <c r="AX127" s="329"/>
      <c r="AY127" s="329"/>
      <c r="AZ127" s="329"/>
      <c r="BA127" s="329"/>
      <c r="BB127" s="330"/>
      <c r="BC127" s="27"/>
      <c r="BD127" s="27"/>
      <c r="BE127" s="27"/>
      <c r="BF127" s="27"/>
      <c r="BG127" s="307"/>
    </row>
    <row r="128" spans="1:59" s="3" customFormat="1" ht="25.15" customHeight="1">
      <c r="A128" s="126"/>
      <c r="B128" s="76">
        <f t="shared" ref="B128" si="100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27"/>
      <c r="AT128" s="27"/>
      <c r="AU128" s="28"/>
      <c r="AV128" s="28"/>
      <c r="AW128" s="28"/>
      <c r="AX128" s="14"/>
      <c r="AY128" s="13"/>
      <c r="AZ128" s="14"/>
      <c r="BA128" s="14"/>
      <c r="BB128" s="14"/>
      <c r="BC128" s="13"/>
      <c r="BD128" s="14"/>
      <c r="BE128" s="14"/>
      <c r="BF128" s="14"/>
      <c r="BG128" s="306">
        <f t="shared" ref="BG128" si="101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4"/>
      <c r="AX129" s="14"/>
      <c r="AY129" s="13"/>
      <c r="AZ129" s="14"/>
      <c r="BA129" s="14"/>
      <c r="BB129" s="14"/>
      <c r="BC129" s="13"/>
      <c r="BD129" s="14"/>
      <c r="BE129" s="14"/>
      <c r="BF129" s="14"/>
      <c r="BG129" s="307"/>
    </row>
    <row r="130" spans="1:59" s="3" customFormat="1" ht="25.15" customHeight="1">
      <c r="A130" s="126"/>
      <c r="B130" s="76">
        <f t="shared" ref="B130" si="102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4"/>
      <c r="AX130" s="14"/>
      <c r="AY130" s="13"/>
      <c r="AZ130" s="14"/>
      <c r="BA130" s="14"/>
      <c r="BB130" s="14"/>
      <c r="BC130" s="13"/>
      <c r="BD130" s="14"/>
      <c r="BE130" s="14"/>
      <c r="BF130" s="14"/>
      <c r="BG130" s="76">
        <f t="shared" ref="BG130" si="103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4"/>
      <c r="AX131" s="14"/>
      <c r="AY131" s="13"/>
      <c r="AZ131" s="14"/>
      <c r="BA131" s="14"/>
      <c r="BB131" s="14"/>
      <c r="BC131" s="13"/>
      <c r="BD131" s="14"/>
      <c r="BE131" s="14"/>
      <c r="BF131" s="14"/>
      <c r="BG131" s="77"/>
    </row>
    <row r="132" spans="1:59" s="3" customFormat="1" ht="25.15" customHeight="1">
      <c r="A132" s="126"/>
      <c r="B132" s="76">
        <f t="shared" ref="B132" si="104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4"/>
      <c r="AX132" s="14"/>
      <c r="AY132" s="13"/>
      <c r="AZ132" s="14"/>
      <c r="BA132" s="14"/>
      <c r="BB132" s="14"/>
      <c r="BC132" s="13"/>
      <c r="BD132" s="14"/>
      <c r="BE132" s="14"/>
      <c r="BF132" s="14"/>
      <c r="BG132" s="76">
        <f t="shared" ref="BG132" si="105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4"/>
      <c r="AX133" s="14"/>
      <c r="AY133" s="13"/>
      <c r="AZ133" s="14"/>
      <c r="BA133" s="14"/>
      <c r="BB133" s="14"/>
      <c r="BC133" s="13"/>
      <c r="BD133" s="14"/>
      <c r="BE133" s="14"/>
      <c r="BF133" s="14"/>
      <c r="BG133" s="77"/>
    </row>
    <row r="134" spans="1:59" s="3" customFormat="1" ht="25.15" customHeight="1">
      <c r="A134" s="126"/>
      <c r="B134" s="76">
        <f t="shared" ref="B134" si="106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4"/>
      <c r="AX134" s="14"/>
      <c r="AY134" s="13"/>
      <c r="AZ134" s="14"/>
      <c r="BA134" s="14"/>
      <c r="BB134" s="14"/>
      <c r="BC134" s="13"/>
      <c r="BD134" s="14"/>
      <c r="BE134" s="14"/>
      <c r="BF134" s="14"/>
      <c r="BG134" s="76">
        <f t="shared" ref="BG134" si="107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4"/>
      <c r="AX135" s="14"/>
      <c r="AY135" s="13"/>
      <c r="AZ135" s="14"/>
      <c r="BA135" s="14"/>
      <c r="BB135" s="14"/>
      <c r="BC135" s="13"/>
      <c r="BD135" s="14"/>
      <c r="BE135" s="14"/>
      <c r="BF135" s="14"/>
      <c r="BG135" s="77"/>
    </row>
    <row r="136" spans="1:59" s="3" customFormat="1" ht="25.15" customHeight="1">
      <c r="A136" s="126"/>
      <c r="B136" s="76">
        <f t="shared" ref="B136" si="108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4"/>
      <c r="AX136" s="14"/>
      <c r="AY136" s="13"/>
      <c r="AZ136" s="14"/>
      <c r="BA136" s="14"/>
      <c r="BB136" s="14"/>
      <c r="BC136" s="13"/>
      <c r="BD136" s="14"/>
      <c r="BE136" s="14"/>
      <c r="BF136" s="14"/>
      <c r="BG136" s="76">
        <f t="shared" ref="BG136" si="109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4"/>
      <c r="AX137" s="14"/>
      <c r="AY137" s="13"/>
      <c r="AZ137" s="14"/>
      <c r="BA137" s="14"/>
      <c r="BB137" s="14"/>
      <c r="BC137" s="13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78">
        <v>18</v>
      </c>
      <c r="AV138" s="267"/>
      <c r="AW138" s="267"/>
      <c r="AX138" s="420"/>
      <c r="AY138" s="78">
        <v>19</v>
      </c>
      <c r="AZ138" s="267"/>
      <c r="BA138" s="267"/>
      <c r="BB138" s="420"/>
      <c r="BC138" s="78" t="s">
        <v>3</v>
      </c>
      <c r="BD138" s="267"/>
      <c r="BE138" s="267"/>
      <c r="BF138" s="420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4" t="s">
        <v>10</v>
      </c>
      <c r="BF139" s="4" t="s">
        <v>11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83" t="s">
        <v>71</v>
      </c>
      <c r="X140" s="84"/>
      <c r="Y140" s="84"/>
      <c r="Z140" s="84"/>
      <c r="AA140" s="84"/>
      <c r="AB140" s="84"/>
      <c r="AC140" s="84"/>
      <c r="AD140" s="141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4"/>
      <c r="AX140" s="14"/>
      <c r="AY140" s="13"/>
      <c r="AZ140" s="14"/>
      <c r="BA140" s="14"/>
      <c r="BB140" s="14"/>
      <c r="BC140" s="13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86"/>
      <c r="X141" s="87"/>
      <c r="Y141" s="87"/>
      <c r="Z141" s="87"/>
      <c r="AA141" s="87"/>
      <c r="AB141" s="87"/>
      <c r="AC141" s="87"/>
      <c r="AD141" s="142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4"/>
      <c r="AX141" s="14"/>
      <c r="AY141" s="13"/>
      <c r="AZ141" s="14"/>
      <c r="BA141" s="14"/>
      <c r="BB141" s="14"/>
      <c r="BC141" s="13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280" t="s">
        <v>133</v>
      </c>
      <c r="H142" s="281"/>
      <c r="I142" s="281"/>
      <c r="J142" s="281"/>
      <c r="K142" s="281"/>
      <c r="L142" s="281"/>
      <c r="M142" s="281"/>
      <c r="N142" s="281"/>
      <c r="O142" s="281"/>
      <c r="P142" s="281"/>
      <c r="Q142" s="281"/>
      <c r="R142" s="281"/>
      <c r="S142" s="281"/>
      <c r="T142" s="281"/>
      <c r="U142" s="282"/>
      <c r="V142" s="15"/>
      <c r="W142" s="280" t="s">
        <v>133</v>
      </c>
      <c r="X142" s="281"/>
      <c r="Y142" s="281"/>
      <c r="Z142" s="281"/>
      <c r="AA142" s="281"/>
      <c r="AB142" s="281"/>
      <c r="AC142" s="281"/>
      <c r="AD142" s="281"/>
      <c r="AE142" s="281"/>
      <c r="AF142" s="281"/>
      <c r="AG142" s="281"/>
      <c r="AH142" s="281"/>
      <c r="AI142" s="281"/>
      <c r="AJ142" s="281"/>
      <c r="AK142" s="282"/>
      <c r="AL142" s="17"/>
      <c r="AM142" s="17"/>
      <c r="AN142" s="14"/>
      <c r="AO142" s="14"/>
      <c r="AP142" s="14"/>
      <c r="AQ142" s="14"/>
      <c r="AR142" s="14"/>
      <c r="AS142" s="13"/>
      <c r="AT142" s="14"/>
      <c r="AU142" s="14"/>
      <c r="AV142" s="14"/>
      <c r="AW142" s="14"/>
      <c r="AX142" s="14"/>
      <c r="AY142" s="13"/>
      <c r="AZ142" s="14"/>
      <c r="BA142" s="14"/>
      <c r="BB142" s="14"/>
      <c r="BC142" s="13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283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284"/>
      <c r="T143" s="284"/>
      <c r="U143" s="285"/>
      <c r="V143" s="15"/>
      <c r="W143" s="283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285"/>
      <c r="AL143" s="17"/>
      <c r="AM143" s="17"/>
      <c r="AN143" s="14"/>
      <c r="AO143" s="14"/>
      <c r="AP143" s="14"/>
      <c r="AQ143" s="14"/>
      <c r="AR143" s="14"/>
      <c r="AS143" s="13"/>
      <c r="AT143" s="14"/>
      <c r="AU143" s="14"/>
      <c r="AV143" s="14"/>
      <c r="AW143" s="14"/>
      <c r="AX143" s="14"/>
      <c r="AY143" s="13"/>
      <c r="AZ143" s="14"/>
      <c r="BA143" s="14"/>
      <c r="BB143" s="14"/>
      <c r="BC143" s="13"/>
      <c r="BD143" s="14"/>
      <c r="BE143" s="14"/>
      <c r="BF143" s="14"/>
      <c r="BG143" s="146"/>
    </row>
    <row r="144" spans="1:59" s="3" customFormat="1" ht="25.15" customHeight="1">
      <c r="A144" s="144"/>
      <c r="B144" s="145">
        <f t="shared" ref="B144" si="110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280" t="s">
        <v>133</v>
      </c>
      <c r="S144" s="281"/>
      <c r="T144" s="281"/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2"/>
      <c r="AG144" s="17"/>
      <c r="AH144" s="17"/>
      <c r="AI144" s="351" t="s">
        <v>64</v>
      </c>
      <c r="AJ144" s="352"/>
      <c r="AK144" s="352"/>
      <c r="AL144" s="352"/>
      <c r="AM144" s="352"/>
      <c r="AN144" s="353"/>
      <c r="AO144" s="14"/>
      <c r="AP144" s="17"/>
      <c r="AQ144" s="17"/>
      <c r="AR144" s="17"/>
      <c r="AS144" s="17"/>
      <c r="AT144" s="17"/>
      <c r="AU144" s="17"/>
      <c r="AV144" s="17"/>
      <c r="AW144" s="17"/>
      <c r="AX144" s="14"/>
      <c r="AY144" s="13"/>
      <c r="AZ144" s="14"/>
      <c r="BA144" s="14"/>
      <c r="BB144" s="14"/>
      <c r="BC144" s="13"/>
      <c r="BD144" s="14"/>
      <c r="BE144" s="14"/>
      <c r="BF144" s="14"/>
      <c r="BG144" s="145">
        <f t="shared" ref="BG144" si="111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283"/>
      <c r="S145" s="284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5"/>
      <c r="AG145" s="17"/>
      <c r="AH145" s="17"/>
      <c r="AI145" s="354"/>
      <c r="AJ145" s="355"/>
      <c r="AK145" s="355"/>
      <c r="AL145" s="355"/>
      <c r="AM145" s="355"/>
      <c r="AN145" s="356"/>
      <c r="AO145" s="14"/>
      <c r="AP145" s="17"/>
      <c r="AQ145" s="17"/>
      <c r="AR145" s="17"/>
      <c r="AS145" s="17"/>
      <c r="AT145" s="17"/>
      <c r="AU145" s="17"/>
      <c r="AV145" s="17"/>
      <c r="AW145" s="17"/>
      <c r="AX145" s="14"/>
      <c r="AY145" s="13"/>
      <c r="AZ145" s="14"/>
      <c r="BA145" s="14"/>
      <c r="BB145" s="14"/>
      <c r="BC145" s="13"/>
      <c r="BD145" s="14"/>
      <c r="BE145" s="14"/>
      <c r="BF145" s="14"/>
      <c r="BG145" s="146"/>
    </row>
    <row r="146" spans="1:59" s="3" customFormat="1" ht="25.15" customHeight="1">
      <c r="A146" s="144"/>
      <c r="B146" s="145">
        <f t="shared" ref="B146" si="112">B144+7</f>
        <v>44637</v>
      </c>
      <c r="C146" s="14"/>
      <c r="D146" s="14"/>
      <c r="E146" s="13"/>
      <c r="F146" s="14"/>
      <c r="G146" s="383" t="s">
        <v>106</v>
      </c>
      <c r="H146" s="384"/>
      <c r="I146" s="384"/>
      <c r="J146" s="384"/>
      <c r="K146" s="384"/>
      <c r="L146" s="384"/>
      <c r="M146" s="384"/>
      <c r="N146" s="384"/>
      <c r="O146" s="384"/>
      <c r="P146" s="384"/>
      <c r="Q146" s="384"/>
      <c r="R146" s="384"/>
      <c r="S146" s="384"/>
      <c r="T146" s="384"/>
      <c r="U146" s="384"/>
      <c r="V146" s="384"/>
      <c r="W146" s="384"/>
      <c r="X146" s="384"/>
      <c r="Y146" s="384"/>
      <c r="Z146" s="385"/>
      <c r="AA146" s="16"/>
      <c r="AB146" s="16"/>
      <c r="AC146" s="16"/>
      <c r="AD146" s="16"/>
      <c r="AE146" s="16"/>
      <c r="AF146" s="16"/>
      <c r="AG146" s="16"/>
      <c r="AH146" s="16"/>
      <c r="AI146" s="351" t="s">
        <v>65</v>
      </c>
      <c r="AJ146" s="352"/>
      <c r="AK146" s="352"/>
      <c r="AL146" s="352"/>
      <c r="AM146" s="352"/>
      <c r="AN146" s="353"/>
      <c r="AO146" s="14"/>
      <c r="AP146" s="17"/>
      <c r="AQ146" s="17"/>
      <c r="AR146" s="17"/>
      <c r="AS146" s="17"/>
      <c r="AT146" s="17"/>
      <c r="AU146" s="17"/>
      <c r="AV146" s="17"/>
      <c r="AW146" s="17"/>
      <c r="AX146" s="14"/>
      <c r="AY146" s="13"/>
      <c r="AZ146" s="14"/>
      <c r="BA146" s="14"/>
      <c r="BB146" s="14"/>
      <c r="BC146" s="13"/>
      <c r="BD146" s="14"/>
      <c r="BE146" s="14"/>
      <c r="BF146" s="14"/>
      <c r="BG146" s="145">
        <f t="shared" ref="BG146" si="113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386"/>
      <c r="H147" s="387"/>
      <c r="I147" s="387"/>
      <c r="J147" s="387"/>
      <c r="K147" s="387"/>
      <c r="L147" s="387"/>
      <c r="M147" s="387"/>
      <c r="N147" s="387"/>
      <c r="O147" s="387"/>
      <c r="P147" s="387"/>
      <c r="Q147" s="387"/>
      <c r="R147" s="387"/>
      <c r="S147" s="387"/>
      <c r="T147" s="387"/>
      <c r="U147" s="387"/>
      <c r="V147" s="387"/>
      <c r="W147" s="387"/>
      <c r="X147" s="387"/>
      <c r="Y147" s="387"/>
      <c r="Z147" s="388"/>
      <c r="AA147" s="16"/>
      <c r="AB147" s="16"/>
      <c r="AC147" s="16"/>
      <c r="AD147" s="16"/>
      <c r="AE147" s="16"/>
      <c r="AF147" s="16"/>
      <c r="AG147" s="16"/>
      <c r="AH147" s="16"/>
      <c r="AI147" s="354"/>
      <c r="AJ147" s="355"/>
      <c r="AK147" s="355"/>
      <c r="AL147" s="355"/>
      <c r="AM147" s="355"/>
      <c r="AN147" s="356"/>
      <c r="AO147" s="14"/>
      <c r="AP147" s="17"/>
      <c r="AQ147" s="17"/>
      <c r="AR147" s="17"/>
      <c r="AS147" s="17"/>
      <c r="AT147" s="17"/>
      <c r="AU147" s="17"/>
      <c r="AV147" s="17"/>
      <c r="AW147" s="17"/>
      <c r="AX147" s="14"/>
      <c r="AY147" s="13"/>
      <c r="AZ147" s="14"/>
      <c r="BA147" s="14"/>
      <c r="BB147" s="14"/>
      <c r="BC147" s="13"/>
      <c r="BD147" s="14"/>
      <c r="BE147" s="14"/>
      <c r="BF147" s="14"/>
      <c r="BG147" s="146"/>
    </row>
    <row r="148" spans="1:59" s="3" customFormat="1" ht="25.15" customHeight="1">
      <c r="A148" s="144"/>
      <c r="B148" s="145">
        <f t="shared" ref="B148" si="114">B146+7</f>
        <v>44644</v>
      </c>
      <c r="C148" s="14"/>
      <c r="D148" s="14"/>
      <c r="E148" s="13"/>
      <c r="F148" s="14"/>
      <c r="S148" s="156" t="s">
        <v>42</v>
      </c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  <c r="AF148" s="157"/>
      <c r="AG148" s="157"/>
      <c r="AH148" s="157"/>
      <c r="AI148" s="157"/>
      <c r="AJ148" s="157"/>
      <c r="AK148" s="157"/>
      <c r="AL148" s="157"/>
      <c r="AM148" s="157"/>
      <c r="AN148" s="158"/>
      <c r="AO148" s="14"/>
      <c r="AP148" s="17"/>
      <c r="AQ148" s="17"/>
      <c r="AR148" s="17"/>
      <c r="AS148" s="17"/>
      <c r="AT148" s="17"/>
      <c r="AU148" s="17"/>
      <c r="AV148" s="17"/>
      <c r="AW148" s="17"/>
      <c r="AX148" s="14"/>
      <c r="AY148" s="13"/>
      <c r="AZ148" s="14"/>
      <c r="BA148" s="14"/>
      <c r="BB148" s="14"/>
      <c r="BC148" s="13"/>
      <c r="BD148" s="14"/>
      <c r="BE148" s="14"/>
      <c r="BF148" s="14"/>
      <c r="BG148" s="145">
        <f t="shared" ref="BG148" si="115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S149" s="159"/>
      <c r="T149" s="160"/>
      <c r="U149" s="160"/>
      <c r="V149" s="160"/>
      <c r="W149" s="160"/>
      <c r="X149" s="160"/>
      <c r="Y149" s="160"/>
      <c r="Z149" s="160"/>
      <c r="AA149" s="160"/>
      <c r="AB149" s="160"/>
      <c r="AC149" s="160"/>
      <c r="AD149" s="160"/>
      <c r="AE149" s="160"/>
      <c r="AF149" s="160"/>
      <c r="AG149" s="160"/>
      <c r="AH149" s="160"/>
      <c r="AI149" s="160"/>
      <c r="AJ149" s="160"/>
      <c r="AK149" s="160"/>
      <c r="AL149" s="160"/>
      <c r="AM149" s="160"/>
      <c r="AN149" s="161"/>
      <c r="AO149" s="14"/>
      <c r="AP149" s="17"/>
      <c r="AQ149" s="17"/>
      <c r="AR149" s="17"/>
      <c r="AS149" s="17"/>
      <c r="AT149" s="17"/>
      <c r="AU149" s="17"/>
      <c r="AV149" s="17"/>
      <c r="AW149" s="17"/>
      <c r="AX149" s="14"/>
      <c r="AY149" s="13"/>
      <c r="AZ149" s="14"/>
      <c r="BA149" s="14"/>
      <c r="BB149" s="14"/>
      <c r="BC149" s="13"/>
      <c r="BD149" s="14"/>
      <c r="BE149" s="14"/>
      <c r="BF149" s="14"/>
      <c r="BG149" s="146"/>
    </row>
    <row r="150" spans="1:59" s="3" customFormat="1" ht="25.15" customHeight="1">
      <c r="A150" s="144"/>
      <c r="B150" s="145">
        <f t="shared" ref="B150" si="116">B148+7</f>
        <v>44651</v>
      </c>
      <c r="C150" s="14"/>
      <c r="D150" s="14"/>
      <c r="E150" s="13"/>
      <c r="F150" s="14"/>
      <c r="G150" s="383" t="s">
        <v>106</v>
      </c>
      <c r="H150" s="384"/>
      <c r="I150" s="384"/>
      <c r="J150" s="384"/>
      <c r="K150" s="384"/>
      <c r="L150" s="384"/>
      <c r="M150" s="384"/>
      <c r="N150" s="384"/>
      <c r="O150" s="384"/>
      <c r="P150" s="384"/>
      <c r="Q150" s="384"/>
      <c r="R150" s="384"/>
      <c r="S150" s="384"/>
      <c r="T150" s="384"/>
      <c r="U150" s="384"/>
      <c r="V150" s="384"/>
      <c r="W150" s="384"/>
      <c r="X150" s="384"/>
      <c r="Y150" s="384"/>
      <c r="Z150" s="385"/>
      <c r="AA150" s="14"/>
      <c r="AB150" s="14"/>
      <c r="AC150" s="13"/>
      <c r="AD150" s="14"/>
      <c r="AE150" s="14"/>
      <c r="AF150" s="14"/>
      <c r="AG150" s="13"/>
      <c r="AH150" s="14"/>
      <c r="AI150" s="14"/>
      <c r="AJ150" s="14"/>
      <c r="AK150" s="373" t="s">
        <v>134</v>
      </c>
      <c r="AL150" s="374"/>
      <c r="AM150" s="374"/>
      <c r="AN150" s="374"/>
      <c r="AO150" s="374"/>
      <c r="AP150" s="375"/>
      <c r="AQ150" s="17"/>
      <c r="AR150" s="17"/>
      <c r="AS150" s="17"/>
      <c r="AT150" s="17"/>
      <c r="AU150" s="17"/>
      <c r="AV150" s="17"/>
      <c r="AW150" s="17"/>
      <c r="AX150" s="14"/>
      <c r="AY150" s="13"/>
      <c r="AZ150" s="14"/>
      <c r="BA150" s="14"/>
      <c r="BB150" s="14"/>
      <c r="BC150" s="13"/>
      <c r="BD150" s="14"/>
      <c r="BE150" s="14"/>
      <c r="BF150" s="14"/>
      <c r="BG150" s="145">
        <f t="shared" ref="BG150" si="117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386"/>
      <c r="H151" s="387"/>
      <c r="I151" s="387"/>
      <c r="J151" s="387"/>
      <c r="K151" s="387"/>
      <c r="L151" s="387"/>
      <c r="M151" s="387"/>
      <c r="N151" s="387"/>
      <c r="O151" s="387"/>
      <c r="P151" s="387"/>
      <c r="Q151" s="387"/>
      <c r="R151" s="387"/>
      <c r="S151" s="387"/>
      <c r="T151" s="387"/>
      <c r="U151" s="387"/>
      <c r="V151" s="387"/>
      <c r="W151" s="387"/>
      <c r="X151" s="387"/>
      <c r="Y151" s="387"/>
      <c r="Z151" s="388"/>
      <c r="AA151" s="14"/>
      <c r="AB151" s="14"/>
      <c r="AC151" s="13"/>
      <c r="AD151" s="14"/>
      <c r="AE151" s="14"/>
      <c r="AF151" s="14"/>
      <c r="AG151" s="13"/>
      <c r="AH151" s="14"/>
      <c r="AI151" s="14"/>
      <c r="AJ151" s="14"/>
      <c r="AK151" s="376"/>
      <c r="AL151" s="377"/>
      <c r="AM151" s="377"/>
      <c r="AN151" s="377"/>
      <c r="AO151" s="377"/>
      <c r="AP151" s="378"/>
      <c r="AQ151" s="17"/>
      <c r="AR151" s="17"/>
      <c r="AS151" s="17"/>
      <c r="AT151" s="17"/>
      <c r="AU151" s="17"/>
      <c r="AV151" s="17"/>
      <c r="AW151" s="17"/>
      <c r="AX151" s="14"/>
      <c r="AY151" s="13"/>
      <c r="AZ151" s="14"/>
      <c r="BA151" s="14"/>
      <c r="BB151" s="14"/>
      <c r="BC151" s="13"/>
      <c r="BD151" s="14"/>
      <c r="BE151" s="14"/>
      <c r="BF151" s="14"/>
      <c r="BG151" s="146"/>
    </row>
    <row r="152" spans="1:59" s="3" customFormat="1" ht="25.15" customHeight="1">
      <c r="A152" s="144"/>
      <c r="B152" s="145">
        <f t="shared" ref="B152" si="118">B150+7</f>
        <v>44658</v>
      </c>
      <c r="C152" s="14"/>
      <c r="D152" s="14"/>
      <c r="E152" s="13"/>
      <c r="F152" s="14"/>
      <c r="G152" s="280" t="s">
        <v>133</v>
      </c>
      <c r="H152" s="281"/>
      <c r="I152" s="281"/>
      <c r="J152" s="281"/>
      <c r="K152" s="281"/>
      <c r="L152" s="281"/>
      <c r="M152" s="281"/>
      <c r="N152" s="281"/>
      <c r="O152" s="281"/>
      <c r="P152" s="281"/>
      <c r="Q152" s="281"/>
      <c r="R152" s="281"/>
      <c r="S152" s="281"/>
      <c r="T152" s="281"/>
      <c r="U152" s="282"/>
      <c r="V152" s="14"/>
      <c r="W152" s="14"/>
      <c r="X152" s="14"/>
      <c r="Y152" s="13"/>
      <c r="Z152" s="14"/>
      <c r="AA152" s="14"/>
      <c r="AB152" s="14"/>
      <c r="AC152" s="379" t="s">
        <v>133</v>
      </c>
      <c r="AD152" s="380"/>
      <c r="AE152" s="380"/>
      <c r="AF152" s="380"/>
      <c r="AG152" s="380"/>
      <c r="AH152" s="380"/>
      <c r="AI152" s="380"/>
      <c r="AJ152" s="380"/>
      <c r="AK152" s="380"/>
      <c r="AL152" s="380"/>
      <c r="AM152" s="380"/>
      <c r="AN152" s="380"/>
      <c r="AO152" s="17"/>
      <c r="AP152" s="17"/>
      <c r="AQ152" s="17"/>
      <c r="AR152" s="17"/>
      <c r="AS152" s="17"/>
      <c r="AT152" s="17"/>
      <c r="AU152" s="17"/>
      <c r="AV152" s="17"/>
      <c r="AW152" s="17"/>
      <c r="AX152" s="14"/>
      <c r="AY152" s="13"/>
      <c r="AZ152" s="14"/>
      <c r="BA152" s="14"/>
      <c r="BB152" s="14"/>
      <c r="BC152" s="13"/>
      <c r="BD152" s="14"/>
      <c r="BE152" s="14"/>
      <c r="BF152" s="14"/>
      <c r="BG152" s="145">
        <f t="shared" ref="BG152" si="119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283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284"/>
      <c r="U153" s="285"/>
      <c r="V153" s="14"/>
      <c r="W153" s="14"/>
      <c r="X153" s="14"/>
      <c r="Y153" s="13"/>
      <c r="Z153" s="14"/>
      <c r="AA153" s="14"/>
      <c r="AB153" s="14"/>
      <c r="AC153" s="381"/>
      <c r="AD153" s="382"/>
      <c r="AE153" s="382"/>
      <c r="AF153" s="382"/>
      <c r="AG153" s="382"/>
      <c r="AH153" s="382"/>
      <c r="AI153" s="382"/>
      <c r="AJ153" s="382"/>
      <c r="AK153" s="382"/>
      <c r="AL153" s="382"/>
      <c r="AM153" s="382"/>
      <c r="AN153" s="382"/>
      <c r="AO153" s="17"/>
      <c r="AP153" s="17"/>
      <c r="AQ153" s="17"/>
      <c r="AR153" s="17"/>
      <c r="AS153" s="17"/>
      <c r="AT153" s="17"/>
      <c r="AU153" s="17"/>
      <c r="AV153" s="17"/>
      <c r="AW153" s="17"/>
      <c r="AX153" s="14"/>
      <c r="AY153" s="13"/>
      <c r="AZ153" s="14"/>
      <c r="BA153" s="14"/>
      <c r="BB153" s="14"/>
      <c r="BC153" s="13"/>
      <c r="BD153" s="14"/>
      <c r="BE153" s="14"/>
      <c r="BF153" s="14"/>
      <c r="BG153" s="146"/>
    </row>
    <row r="154" spans="1:59" s="3" customFormat="1" ht="25.15" customHeight="1">
      <c r="A154" s="144"/>
      <c r="B154" s="145">
        <f t="shared" ref="B154" si="120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13" t="s">
        <v>86</v>
      </c>
      <c r="AD154" s="114"/>
      <c r="AE154" s="114"/>
      <c r="AF154" s="114"/>
      <c r="AG154" s="114"/>
      <c r="AH154" s="114"/>
      <c r="AI154" s="114"/>
      <c r="AJ154" s="114"/>
      <c r="AK154" s="114"/>
      <c r="AL154" s="114"/>
      <c r="AM154" s="114"/>
      <c r="AN154" s="114"/>
      <c r="AO154" s="114"/>
      <c r="AP154" s="114"/>
      <c r="AQ154" s="114"/>
      <c r="AR154" s="114"/>
      <c r="AS154" s="114"/>
      <c r="AT154" s="114"/>
      <c r="AU154" s="1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4"/>
      <c r="BG154" s="145">
        <f t="shared" ref="BG154" si="121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16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8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4"/>
      <c r="BG155" s="146"/>
    </row>
    <row r="156" spans="1:59" s="3" customFormat="1" ht="25.15" customHeight="1">
      <c r="A156" s="144"/>
      <c r="B156" s="145">
        <f t="shared" ref="B156" si="122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13" t="s">
        <v>86</v>
      </c>
      <c r="AB156" s="114"/>
      <c r="AC156" s="114"/>
      <c r="AD156" s="114"/>
      <c r="AE156" s="114"/>
      <c r="AF156" s="114"/>
      <c r="AG156" s="114"/>
      <c r="AH156" s="114"/>
      <c r="AI156" s="114"/>
      <c r="AJ156" s="114"/>
      <c r="AK156" s="114"/>
      <c r="AL156" s="114"/>
      <c r="AM156" s="114"/>
      <c r="AN156" s="114"/>
      <c r="AO156" s="114"/>
      <c r="AP156" s="114"/>
      <c r="AQ156" s="114"/>
      <c r="AR156" s="114"/>
      <c r="AS156" s="1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4"/>
      <c r="BG156" s="145">
        <f t="shared" ref="BG156" si="123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16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8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4"/>
      <c r="BG157" s="146"/>
    </row>
    <row r="158" spans="1:59" s="3" customFormat="1" ht="25.15" customHeight="1">
      <c r="A158" s="144"/>
      <c r="B158" s="145">
        <f t="shared" ref="B158" si="124">B156+7</f>
        <v>44679</v>
      </c>
      <c r="C158" s="14"/>
      <c r="D158" s="14"/>
      <c r="E158" s="13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AI158" s="395" t="s">
        <v>136</v>
      </c>
      <c r="AJ158" s="396"/>
      <c r="AK158" s="396"/>
      <c r="AL158" s="396"/>
      <c r="AM158" s="396"/>
      <c r="AN158" s="396"/>
      <c r="AO158" s="396"/>
      <c r="AP158" s="396"/>
      <c r="AQ158" s="396"/>
      <c r="AR158" s="396"/>
      <c r="AS158" s="396"/>
      <c r="AT158" s="396"/>
      <c r="AU158" s="396"/>
      <c r="AV158" s="396"/>
      <c r="AW158" s="396"/>
      <c r="AX158" s="396"/>
      <c r="AY158" s="396"/>
      <c r="AZ158" s="396"/>
      <c r="BA158" s="396"/>
      <c r="BB158" s="396"/>
      <c r="BC158" s="397"/>
      <c r="BD158" s="15"/>
      <c r="BE158" s="15"/>
      <c r="BF158" s="14"/>
      <c r="BG158" s="145">
        <f t="shared" ref="BG158" si="125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AI159" s="398"/>
      <c r="AJ159" s="399"/>
      <c r="AK159" s="399"/>
      <c r="AL159" s="399"/>
      <c r="AM159" s="399"/>
      <c r="AN159" s="399"/>
      <c r="AO159" s="399"/>
      <c r="AP159" s="399"/>
      <c r="AQ159" s="399"/>
      <c r="AR159" s="399"/>
      <c r="AS159" s="399"/>
      <c r="AT159" s="399"/>
      <c r="AU159" s="399"/>
      <c r="AV159" s="399"/>
      <c r="AW159" s="399"/>
      <c r="AX159" s="399"/>
      <c r="AY159" s="399"/>
      <c r="AZ159" s="399"/>
      <c r="BA159" s="399"/>
      <c r="BB159" s="399"/>
      <c r="BC159" s="400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126">B158+7</f>
        <v>44686</v>
      </c>
      <c r="C160" s="14"/>
      <c r="D160" s="14"/>
      <c r="E160" s="13"/>
      <c r="F160" s="14"/>
      <c r="G160" s="280" t="s">
        <v>133</v>
      </c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281"/>
      <c r="T160" s="281"/>
      <c r="U160" s="282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4"/>
      <c r="BG160" s="145">
        <f t="shared" ref="BG160" si="127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283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284"/>
      <c r="U161" s="285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4"/>
      <c r="BG161" s="146"/>
    </row>
    <row r="162" spans="1:59" s="3" customFormat="1" ht="25.15" customHeight="1">
      <c r="A162" s="144"/>
      <c r="B162" s="145">
        <f t="shared" ref="B162" si="128">B160+7</f>
        <v>44693</v>
      </c>
      <c r="C162" s="14"/>
      <c r="D162" s="14"/>
      <c r="E162" s="13"/>
      <c r="F162" s="14"/>
      <c r="G162" s="156" t="s">
        <v>135</v>
      </c>
      <c r="H162" s="157"/>
      <c r="I162" s="157"/>
      <c r="J162" s="157"/>
      <c r="K162" s="157"/>
      <c r="L162" s="157"/>
      <c r="M162" s="157"/>
      <c r="N162" s="157"/>
      <c r="O162" s="157"/>
      <c r="P162" s="157"/>
      <c r="Q162" s="157"/>
      <c r="R162" s="157"/>
      <c r="S162" s="157"/>
      <c r="T162" s="157"/>
      <c r="U162" s="157"/>
      <c r="V162" s="158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14"/>
      <c r="BE162" s="14"/>
      <c r="BF162" s="14"/>
      <c r="BG162" s="145">
        <f t="shared" ref="BG162" si="129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159"/>
      <c r="H163" s="160"/>
      <c r="I163" s="160"/>
      <c r="J163" s="160"/>
      <c r="K163" s="160"/>
      <c r="L163" s="160"/>
      <c r="M163" s="160"/>
      <c r="N163" s="160"/>
      <c r="O163" s="160"/>
      <c r="P163" s="160"/>
      <c r="Q163" s="160"/>
      <c r="R163" s="160"/>
      <c r="S163" s="160"/>
      <c r="T163" s="160"/>
      <c r="U163" s="160"/>
      <c r="V163" s="161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14"/>
      <c r="BE163" s="14"/>
      <c r="BF163" s="14"/>
      <c r="BG163" s="146"/>
    </row>
    <row r="164" spans="1:59" s="3" customFormat="1" ht="25.15" customHeight="1">
      <c r="A164" s="144"/>
      <c r="B164" s="145">
        <f t="shared" ref="B164" si="130">B162+7</f>
        <v>44700</v>
      </c>
      <c r="C164" s="16"/>
      <c r="D164" s="16"/>
      <c r="E164" s="16"/>
      <c r="F164" s="16"/>
      <c r="G164" s="156" t="s">
        <v>135</v>
      </c>
      <c r="H164" s="157"/>
      <c r="I164" s="157"/>
      <c r="J164" s="157"/>
      <c r="K164" s="157"/>
      <c r="L164" s="157"/>
      <c r="M164" s="157"/>
      <c r="N164" s="157"/>
      <c r="O164" s="157"/>
      <c r="P164" s="157"/>
      <c r="Q164" s="157"/>
      <c r="R164" s="157"/>
      <c r="S164" s="157"/>
      <c r="T164" s="157"/>
      <c r="U164" s="157"/>
      <c r="V164" s="158"/>
      <c r="W164" s="16"/>
      <c r="X164" s="16"/>
      <c r="Y164" s="16"/>
      <c r="Z164" s="16"/>
      <c r="AA164" s="389" t="s">
        <v>116</v>
      </c>
      <c r="AB164" s="390"/>
      <c r="AC164" s="390"/>
      <c r="AD164" s="390"/>
      <c r="AE164" s="390"/>
      <c r="AF164" s="390"/>
      <c r="AG164" s="390"/>
      <c r="AH164" s="390"/>
      <c r="AI164" s="390"/>
      <c r="AJ164" s="390"/>
      <c r="AK164" s="390"/>
      <c r="AL164" s="391"/>
      <c r="AM164" s="361" t="s">
        <v>39</v>
      </c>
      <c r="AN164" s="362"/>
      <c r="AO164" s="362"/>
      <c r="AP164" s="362"/>
      <c r="AQ164" s="362"/>
      <c r="AR164" s="362"/>
      <c r="AS164" s="362"/>
      <c r="AT164" s="363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45">
        <f t="shared" ref="BG164" si="131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59"/>
      <c r="H165" s="160"/>
      <c r="I165" s="160"/>
      <c r="J165" s="160"/>
      <c r="K165" s="160"/>
      <c r="L165" s="160"/>
      <c r="M165" s="160"/>
      <c r="N165" s="160"/>
      <c r="O165" s="160"/>
      <c r="P165" s="160"/>
      <c r="Q165" s="160"/>
      <c r="R165" s="160"/>
      <c r="S165" s="160"/>
      <c r="T165" s="160"/>
      <c r="U165" s="160"/>
      <c r="V165" s="161"/>
      <c r="W165" s="16"/>
      <c r="X165" s="16"/>
      <c r="Y165" s="16"/>
      <c r="Z165" s="16"/>
      <c r="AA165" s="392"/>
      <c r="AB165" s="393"/>
      <c r="AC165" s="393"/>
      <c r="AD165" s="393"/>
      <c r="AE165" s="393"/>
      <c r="AF165" s="393"/>
      <c r="AG165" s="393"/>
      <c r="AH165" s="393"/>
      <c r="AI165" s="393"/>
      <c r="AJ165" s="393"/>
      <c r="AK165" s="393"/>
      <c r="AL165" s="394"/>
      <c r="AM165" s="364"/>
      <c r="AN165" s="365"/>
      <c r="AO165" s="365"/>
      <c r="AP165" s="365"/>
      <c r="AQ165" s="365"/>
      <c r="AR165" s="365"/>
      <c r="AS165" s="365"/>
      <c r="AT165" s="36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46"/>
    </row>
    <row r="166" spans="1:59" s="3" customFormat="1" ht="25.15" customHeight="1">
      <c r="A166" s="144"/>
      <c r="B166" s="145">
        <f t="shared" ref="B166" si="132">B164+7</f>
        <v>44707</v>
      </c>
      <c r="C166" s="14"/>
      <c r="D166" s="14"/>
      <c r="E166" s="15"/>
      <c r="F166" s="15"/>
      <c r="G166" s="156" t="s">
        <v>135</v>
      </c>
      <c r="H166" s="157"/>
      <c r="I166" s="157"/>
      <c r="J166" s="157"/>
      <c r="K166" s="157"/>
      <c r="L166" s="157"/>
      <c r="M166" s="157"/>
      <c r="N166" s="157"/>
      <c r="O166" s="157"/>
      <c r="P166" s="157"/>
      <c r="Q166" s="157"/>
      <c r="R166" s="157"/>
      <c r="S166" s="157"/>
      <c r="T166" s="157"/>
      <c r="U166" s="157"/>
      <c r="V166" s="158"/>
      <c r="W166" s="16"/>
      <c r="X166" s="16"/>
      <c r="Y166" s="16"/>
      <c r="Z166" s="16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14"/>
      <c r="BE166" s="14"/>
      <c r="BF166" s="14"/>
      <c r="BG166" s="145">
        <f t="shared" ref="BG166" si="133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159"/>
      <c r="H167" s="160"/>
      <c r="I167" s="160"/>
      <c r="J167" s="160"/>
      <c r="K167" s="160"/>
      <c r="L167" s="160"/>
      <c r="M167" s="160"/>
      <c r="N167" s="160"/>
      <c r="O167" s="160"/>
      <c r="P167" s="160"/>
      <c r="Q167" s="160"/>
      <c r="R167" s="160"/>
      <c r="S167" s="160"/>
      <c r="T167" s="160"/>
      <c r="U167" s="160"/>
      <c r="V167" s="161"/>
      <c r="W167" s="16"/>
      <c r="X167" s="16"/>
      <c r="Y167" s="16"/>
      <c r="Z167" s="16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14"/>
      <c r="BE167" s="14"/>
      <c r="BF167" s="14"/>
      <c r="BG167" s="146"/>
    </row>
    <row r="168" spans="1:59" s="3" customFormat="1" ht="25.15" customHeight="1">
      <c r="A168" s="144"/>
      <c r="B168" s="145">
        <f t="shared" ref="B168" si="134">B166+7</f>
        <v>44714</v>
      </c>
      <c r="C168" s="14"/>
      <c r="D168" s="14"/>
      <c r="E168" s="15"/>
      <c r="F168" s="15"/>
      <c r="G168" s="156" t="s">
        <v>135</v>
      </c>
      <c r="H168" s="157"/>
      <c r="I168" s="157"/>
      <c r="J168" s="157"/>
      <c r="K168" s="157"/>
      <c r="L168" s="157"/>
      <c r="M168" s="157"/>
      <c r="N168" s="157"/>
      <c r="O168" s="157"/>
      <c r="P168" s="157"/>
      <c r="Q168" s="157"/>
      <c r="R168" s="157"/>
      <c r="S168" s="157"/>
      <c r="T168" s="157"/>
      <c r="U168" s="157"/>
      <c r="V168" s="158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14"/>
      <c r="BE168" s="14"/>
      <c r="BF168" s="14"/>
      <c r="BG168" s="145">
        <f t="shared" ref="BG168" si="135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9"/>
      <c r="H169" s="160"/>
      <c r="I169" s="160"/>
      <c r="J169" s="160"/>
      <c r="K169" s="160"/>
      <c r="L169" s="160"/>
      <c r="M169" s="160"/>
      <c r="N169" s="160"/>
      <c r="O169" s="160"/>
      <c r="P169" s="160"/>
      <c r="Q169" s="160"/>
      <c r="R169" s="160"/>
      <c r="S169" s="160"/>
      <c r="T169" s="160"/>
      <c r="U169" s="160"/>
      <c r="V169" s="161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136">B168+7</f>
        <v>44721</v>
      </c>
      <c r="C170" s="17"/>
      <c r="D170" s="17"/>
      <c r="E170" s="17"/>
      <c r="F170" s="17"/>
      <c r="G170" s="156" t="s">
        <v>135</v>
      </c>
      <c r="H170" s="157"/>
      <c r="I170" s="157"/>
      <c r="J170" s="157"/>
      <c r="K170" s="157"/>
      <c r="L170" s="157"/>
      <c r="M170" s="157"/>
      <c r="N170" s="157"/>
      <c r="O170" s="157"/>
      <c r="P170" s="157"/>
      <c r="Q170" s="157"/>
      <c r="R170" s="157"/>
      <c r="S170" s="157"/>
      <c r="T170" s="157"/>
      <c r="U170" s="157"/>
      <c r="V170" s="158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45">
        <f t="shared" ref="BG170" si="137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59"/>
      <c r="H171" s="160"/>
      <c r="I171" s="160"/>
      <c r="J171" s="160"/>
      <c r="K171" s="160"/>
      <c r="L171" s="160"/>
      <c r="M171" s="160"/>
      <c r="N171" s="160"/>
      <c r="O171" s="160"/>
      <c r="P171" s="160"/>
      <c r="Q171" s="160"/>
      <c r="R171" s="160"/>
      <c r="S171" s="160"/>
      <c r="T171" s="160"/>
      <c r="U171" s="160"/>
      <c r="V171" s="161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46"/>
    </row>
    <row r="172" spans="1:59" s="3" customFormat="1" ht="25.15" customHeight="1">
      <c r="A172" s="144"/>
      <c r="B172" s="145">
        <f t="shared" ref="B172" si="138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4"/>
      <c r="AX172" s="14"/>
      <c r="AY172" s="13"/>
      <c r="AZ172" s="14"/>
      <c r="BA172" s="14"/>
      <c r="BB172" s="14"/>
      <c r="BC172" s="13"/>
      <c r="BD172" s="14"/>
      <c r="BE172" s="14"/>
      <c r="BF172" s="14"/>
      <c r="BG172" s="145">
        <f t="shared" ref="BG172" si="139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4"/>
      <c r="AX173" s="14"/>
      <c r="AY173" s="13"/>
      <c r="AZ173" s="14"/>
      <c r="BA173" s="14"/>
      <c r="BB173" s="14"/>
      <c r="BC173" s="13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140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4"/>
      <c r="AX174" s="14"/>
      <c r="AY174" s="13"/>
      <c r="AZ174" s="14"/>
      <c r="BA174" s="14"/>
      <c r="BB174" s="14"/>
      <c r="BC174" s="13"/>
      <c r="BD174" s="14"/>
      <c r="BE174" s="14"/>
      <c r="BF174" s="14"/>
      <c r="BG174" s="145">
        <f t="shared" ref="BG174" si="141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4"/>
      <c r="AX175" s="14"/>
      <c r="AY175" s="13"/>
      <c r="AZ175" s="14"/>
      <c r="BA175" s="14"/>
      <c r="BB175" s="14"/>
      <c r="BC175" s="13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142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4"/>
      <c r="AX176" s="14"/>
      <c r="AY176" s="13"/>
      <c r="AZ176" s="14"/>
      <c r="BA176" s="14"/>
      <c r="BB176" s="14"/>
      <c r="BC176" s="13"/>
      <c r="BD176" s="14"/>
      <c r="BE176" s="14"/>
      <c r="BF176" s="14"/>
      <c r="BG176" s="145">
        <f t="shared" ref="BG176" si="143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4"/>
      <c r="AX177" s="14"/>
      <c r="AY177" s="13"/>
      <c r="AZ177" s="14"/>
      <c r="BA177" s="14"/>
      <c r="BB177" s="14"/>
      <c r="BC177" s="13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144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4"/>
      <c r="AX178" s="14"/>
      <c r="AY178" s="13"/>
      <c r="AZ178" s="14"/>
      <c r="BA178" s="14"/>
      <c r="BB178" s="14"/>
      <c r="BC178" s="13"/>
      <c r="BD178" s="14"/>
      <c r="BE178" s="14"/>
      <c r="BF178" s="14"/>
      <c r="BG178" s="145">
        <f t="shared" ref="BG178" si="145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4"/>
      <c r="AX179" s="14"/>
      <c r="AY179" s="13"/>
      <c r="AZ179" s="14"/>
      <c r="BA179" s="14"/>
      <c r="BB179" s="14"/>
      <c r="BC179" s="13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146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4"/>
      <c r="AX180" s="14"/>
      <c r="AY180" s="13"/>
      <c r="AZ180" s="14"/>
      <c r="BA180" s="14"/>
      <c r="BB180" s="14"/>
      <c r="BC180" s="13"/>
      <c r="BD180" s="14"/>
      <c r="BE180" s="14"/>
      <c r="BF180" s="14"/>
      <c r="BG180" s="145">
        <f t="shared" ref="BG180" si="147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4"/>
      <c r="AX181" s="14"/>
      <c r="AY181" s="13"/>
      <c r="AZ181" s="14"/>
      <c r="BA181" s="14"/>
      <c r="BB181" s="14"/>
      <c r="BC181" s="13"/>
      <c r="BD181" s="14"/>
      <c r="BE181" s="14"/>
      <c r="BF181" s="14"/>
      <c r="BG181" s="146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401">
        <v>18</v>
      </c>
      <c r="AV182" s="402"/>
      <c r="AW182" s="402"/>
      <c r="AX182" s="403"/>
      <c r="AY182" s="401">
        <v>19</v>
      </c>
      <c r="AZ182" s="402"/>
      <c r="BA182" s="402"/>
      <c r="BB182" s="403"/>
      <c r="BC182" s="401" t="s">
        <v>3</v>
      </c>
      <c r="BD182" s="402"/>
      <c r="BE182" s="402"/>
      <c r="BF182" s="403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4">
        <v>30</v>
      </c>
      <c r="BF183" s="4">
        <v>45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4"/>
      <c r="AX184" s="14"/>
      <c r="AY184" s="13"/>
      <c r="AZ184" s="14"/>
      <c r="BA184" s="14"/>
      <c r="BB184" s="14"/>
      <c r="BC184" s="13"/>
      <c r="BD184" s="14"/>
      <c r="BE184" s="14"/>
      <c r="BF184" s="14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4"/>
      <c r="AX185" s="14"/>
      <c r="AY185" s="13"/>
      <c r="AZ185" s="14"/>
      <c r="BA185" s="14"/>
      <c r="BB185" s="14"/>
      <c r="BC185" s="13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404" t="s">
        <v>137</v>
      </c>
      <c r="AJ186" s="405"/>
      <c r="AK186" s="405"/>
      <c r="AL186" s="405"/>
      <c r="AM186" s="405"/>
      <c r="AN186" s="405"/>
      <c r="AO186" s="405"/>
      <c r="AP186" s="405"/>
      <c r="AQ186" s="405"/>
      <c r="AR186" s="406"/>
      <c r="AS186" s="13"/>
      <c r="AT186" s="14"/>
      <c r="AU186" s="14"/>
      <c r="AV186" s="14"/>
      <c r="AW186" s="14"/>
      <c r="AX186" s="14"/>
      <c r="AY186" s="13"/>
      <c r="AZ186" s="14"/>
      <c r="BA186" s="14"/>
      <c r="BB186" s="14"/>
      <c r="BC186" s="13"/>
      <c r="BD186" s="14"/>
      <c r="BE186" s="14"/>
      <c r="BF186" s="1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407"/>
      <c r="AJ187" s="408"/>
      <c r="AK187" s="408"/>
      <c r="AL187" s="408"/>
      <c r="AM187" s="408"/>
      <c r="AN187" s="408"/>
      <c r="AO187" s="408"/>
      <c r="AP187" s="408"/>
      <c r="AQ187" s="408"/>
      <c r="AR187" s="409"/>
      <c r="AS187" s="13"/>
      <c r="AT187" s="14"/>
      <c r="AU187" s="14"/>
      <c r="AV187" s="14"/>
      <c r="AW187" s="14"/>
      <c r="AX187" s="14"/>
      <c r="AY187" s="13"/>
      <c r="AZ187" s="14"/>
      <c r="BA187" s="14"/>
      <c r="BB187" s="14"/>
      <c r="BC187" s="13"/>
      <c r="BD187" s="14"/>
      <c r="BE187" s="14"/>
      <c r="BF187" s="14"/>
      <c r="BG187" s="151"/>
    </row>
    <row r="188" spans="1:59" s="3" customFormat="1" ht="25.15" customHeight="1">
      <c r="A188" s="150"/>
      <c r="B188" s="76">
        <f t="shared" ref="B188" si="148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4"/>
      <c r="AY188" s="13"/>
      <c r="AZ188" s="14"/>
      <c r="BA188" s="14"/>
      <c r="BB188" s="14"/>
      <c r="BC188" s="13"/>
      <c r="BD188" s="14"/>
      <c r="BE188" s="14"/>
      <c r="BF188" s="14"/>
      <c r="BG188" s="76">
        <f t="shared" ref="BG188" si="149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13"/>
      <c r="F189" s="14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4"/>
      <c r="AY189" s="13"/>
      <c r="AZ189" s="14"/>
      <c r="BA189" s="14"/>
      <c r="BB189" s="14"/>
      <c r="BC189" s="13"/>
      <c r="BD189" s="14"/>
      <c r="BE189" s="14"/>
      <c r="BF189" s="14"/>
      <c r="BG189" s="151"/>
    </row>
    <row r="190" spans="1:59" s="3" customFormat="1" ht="25.15" customHeight="1">
      <c r="A190" s="150"/>
      <c r="B190" s="76">
        <f t="shared" ref="B190" si="150">B188+7</f>
        <v>44638</v>
      </c>
      <c r="C190" s="14"/>
      <c r="D190" s="14"/>
      <c r="E190" s="13"/>
      <c r="F190" s="14"/>
      <c r="H190" s="13"/>
      <c r="I190" s="13"/>
      <c r="J190" s="13"/>
      <c r="K190" s="13"/>
      <c r="L190" s="13"/>
      <c r="M190" s="13"/>
      <c r="N190" s="13"/>
      <c r="O190" s="245" t="s">
        <v>137</v>
      </c>
      <c r="P190" s="245"/>
      <c r="Q190" s="245"/>
      <c r="R190" s="245"/>
      <c r="S190" s="245"/>
      <c r="T190" s="245"/>
      <c r="U190" s="245"/>
      <c r="V190" s="245"/>
      <c r="W190" s="245"/>
      <c r="X190" s="246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3"/>
      <c r="AT190" s="14"/>
      <c r="AU190" s="14"/>
      <c r="AV190" s="14"/>
      <c r="AW190" s="14"/>
      <c r="AX190" s="14"/>
      <c r="AY190" s="13"/>
      <c r="AZ190" s="14"/>
      <c r="BA190" s="14"/>
      <c r="BB190" s="14"/>
      <c r="BC190" s="13"/>
      <c r="BD190" s="14"/>
      <c r="BE190" s="14"/>
      <c r="BF190" s="14"/>
      <c r="BG190" s="76">
        <f t="shared" ref="BG190" si="151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H191" s="13"/>
      <c r="I191" s="13"/>
      <c r="J191" s="13"/>
      <c r="K191" s="13"/>
      <c r="L191" s="13"/>
      <c r="M191" s="13"/>
      <c r="N191" s="13"/>
      <c r="O191" s="248"/>
      <c r="P191" s="248"/>
      <c r="Q191" s="248"/>
      <c r="R191" s="248"/>
      <c r="S191" s="248"/>
      <c r="T191" s="248"/>
      <c r="U191" s="248"/>
      <c r="V191" s="248"/>
      <c r="W191" s="248"/>
      <c r="X191" s="24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3"/>
      <c r="AT191" s="14"/>
      <c r="AU191" s="14"/>
      <c r="AV191" s="14"/>
      <c r="AW191" s="14"/>
      <c r="AX191" s="14"/>
      <c r="AY191" s="13"/>
      <c r="AZ191" s="14"/>
      <c r="BA191" s="14"/>
      <c r="BB191" s="14"/>
      <c r="BC191" s="13"/>
      <c r="BD191" s="14"/>
      <c r="BE191" s="14"/>
      <c r="BF191" s="14"/>
      <c r="BG191" s="151"/>
    </row>
    <row r="192" spans="1:59" s="3" customFormat="1" ht="25.15" customHeight="1">
      <c r="A192" s="150"/>
      <c r="B192" s="76">
        <f t="shared" ref="B192" si="152">B190+7</f>
        <v>44645</v>
      </c>
      <c r="C192" s="14"/>
      <c r="D192" s="14"/>
      <c r="E192" s="13"/>
      <c r="F192" s="14"/>
      <c r="H192" s="13"/>
      <c r="I192" s="13"/>
      <c r="J192" s="13"/>
      <c r="K192" s="13"/>
      <c r="L192" s="13"/>
      <c r="M192" s="13"/>
      <c r="N192" s="13"/>
      <c r="O192" s="245" t="s">
        <v>137</v>
      </c>
      <c r="P192" s="245"/>
      <c r="Q192" s="245"/>
      <c r="R192" s="245"/>
      <c r="S192" s="245"/>
      <c r="T192" s="245"/>
      <c r="U192" s="245"/>
      <c r="V192" s="245"/>
      <c r="W192" s="245"/>
      <c r="X192" s="246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6"/>
      <c r="AT192" s="16"/>
      <c r="AU192" s="16"/>
      <c r="AV192" s="16"/>
      <c r="AW192" s="16"/>
      <c r="AX192" s="14"/>
      <c r="AY192" s="13"/>
      <c r="AZ192" s="14"/>
      <c r="BA192" s="14"/>
      <c r="BB192" s="14"/>
      <c r="BC192" s="13"/>
      <c r="BD192" s="14"/>
      <c r="BE192" s="14"/>
      <c r="BF192" s="14"/>
      <c r="BG192" s="76">
        <f t="shared" ref="BG192" si="153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H193" s="13"/>
      <c r="I193" s="13"/>
      <c r="J193" s="13"/>
      <c r="K193" s="13"/>
      <c r="L193" s="13"/>
      <c r="M193" s="13"/>
      <c r="N193" s="13"/>
      <c r="O193" s="248"/>
      <c r="P193" s="248"/>
      <c r="Q193" s="248"/>
      <c r="R193" s="248"/>
      <c r="S193" s="248"/>
      <c r="T193" s="248"/>
      <c r="U193" s="248"/>
      <c r="V193" s="248"/>
      <c r="W193" s="248"/>
      <c r="X193" s="249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6"/>
      <c r="AT193" s="16"/>
      <c r="AU193" s="16"/>
      <c r="AV193" s="16"/>
      <c r="AW193" s="16"/>
      <c r="AX193" s="14"/>
      <c r="AY193" s="13"/>
      <c r="AZ193" s="14"/>
      <c r="BA193" s="14"/>
      <c r="BB193" s="14"/>
      <c r="BC193" s="13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154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416" t="s">
        <v>137</v>
      </c>
      <c r="Z194" s="417"/>
      <c r="AA194" s="417"/>
      <c r="AB194" s="417"/>
      <c r="AC194" s="417"/>
      <c r="AD194" s="417"/>
      <c r="AE194" s="417"/>
      <c r="AF194" s="417"/>
      <c r="AG194" s="417"/>
      <c r="AH194" s="417"/>
      <c r="AI194" s="417"/>
      <c r="AJ194" s="417"/>
      <c r="AK194" s="417"/>
      <c r="AL194" s="417"/>
      <c r="AM194" s="417"/>
      <c r="AN194" s="417"/>
      <c r="AO194" s="417"/>
      <c r="AP194" s="417"/>
      <c r="AQ194" s="417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4"/>
      <c r="BG194" s="76">
        <f t="shared" ref="BG194" si="155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418"/>
      <c r="Z195" s="419"/>
      <c r="AA195" s="419"/>
      <c r="AB195" s="419"/>
      <c r="AC195" s="419"/>
      <c r="AD195" s="419"/>
      <c r="AE195" s="419"/>
      <c r="AF195" s="419"/>
      <c r="AG195" s="419"/>
      <c r="AH195" s="419"/>
      <c r="AI195" s="419"/>
      <c r="AJ195" s="419"/>
      <c r="AK195" s="419"/>
      <c r="AL195" s="419"/>
      <c r="AM195" s="419"/>
      <c r="AN195" s="419"/>
      <c r="AO195" s="419"/>
      <c r="AP195" s="419"/>
      <c r="AQ195" s="419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4"/>
      <c r="BG195" s="151"/>
    </row>
    <row r="196" spans="1:59" s="3" customFormat="1" ht="25.15" customHeight="1">
      <c r="A196" s="150"/>
      <c r="B196" s="76">
        <f t="shared" ref="B196" si="156">B194+7</f>
        <v>44659</v>
      </c>
      <c r="C196" s="14"/>
      <c r="D196" s="14"/>
      <c r="E196" s="13"/>
      <c r="F196" s="14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416" t="s">
        <v>137</v>
      </c>
      <c r="Z196" s="417"/>
      <c r="AA196" s="417"/>
      <c r="AB196" s="417"/>
      <c r="AC196" s="417"/>
      <c r="AD196" s="417"/>
      <c r="AE196" s="417"/>
      <c r="AF196" s="417"/>
      <c r="AG196" s="417"/>
      <c r="AH196" s="417"/>
      <c r="AI196" s="417"/>
      <c r="AJ196" s="417"/>
      <c r="AK196" s="417"/>
      <c r="AL196" s="417"/>
      <c r="AM196" s="417"/>
      <c r="AN196" s="417"/>
      <c r="AO196" s="417"/>
      <c r="AP196" s="417"/>
      <c r="AQ196" s="417"/>
      <c r="AR196" s="14"/>
      <c r="AS196" s="13"/>
      <c r="AT196" s="14"/>
      <c r="AU196" s="14"/>
      <c r="AV196" s="14"/>
      <c r="AW196" s="14"/>
      <c r="AX196" s="14"/>
      <c r="AY196" s="13"/>
      <c r="AZ196" s="14"/>
      <c r="BA196" s="14"/>
      <c r="BB196" s="14"/>
      <c r="BC196" s="13"/>
      <c r="BD196" s="14"/>
      <c r="BE196" s="14"/>
      <c r="BF196" s="14"/>
      <c r="BG196" s="76">
        <f t="shared" ref="BG196" si="157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418"/>
      <c r="Z197" s="419"/>
      <c r="AA197" s="419"/>
      <c r="AB197" s="419"/>
      <c r="AC197" s="419"/>
      <c r="AD197" s="419"/>
      <c r="AE197" s="419"/>
      <c r="AF197" s="419"/>
      <c r="AG197" s="419"/>
      <c r="AH197" s="419"/>
      <c r="AI197" s="419"/>
      <c r="AJ197" s="419"/>
      <c r="AK197" s="419"/>
      <c r="AL197" s="419"/>
      <c r="AM197" s="419"/>
      <c r="AN197" s="419"/>
      <c r="AO197" s="419"/>
      <c r="AP197" s="419"/>
      <c r="AQ197" s="419"/>
      <c r="AR197" s="14"/>
      <c r="AS197" s="13"/>
      <c r="AT197" s="14"/>
      <c r="AU197" s="14"/>
      <c r="AV197" s="14"/>
      <c r="AW197" s="14"/>
      <c r="AX197" s="14"/>
      <c r="AY197" s="13"/>
      <c r="AZ197" s="14"/>
      <c r="BA197" s="14"/>
      <c r="BB197" s="14"/>
      <c r="BC197" s="13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158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59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0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416" t="s">
        <v>137</v>
      </c>
      <c r="Z200" s="417"/>
      <c r="AA200" s="417"/>
      <c r="AB200" s="417"/>
      <c r="AC200" s="417"/>
      <c r="AD200" s="417"/>
      <c r="AE200" s="417"/>
      <c r="AF200" s="417"/>
      <c r="AG200" s="417"/>
      <c r="AH200" s="417"/>
      <c r="AI200" s="417"/>
      <c r="AJ200" s="417"/>
      <c r="AK200" s="417"/>
      <c r="AL200" s="417"/>
      <c r="AM200" s="417"/>
      <c r="AN200" s="417"/>
      <c r="AO200" s="417"/>
      <c r="AP200" s="417"/>
      <c r="AQ200" s="417"/>
      <c r="AR200" s="14"/>
      <c r="AS200" s="13"/>
      <c r="AT200" s="14"/>
      <c r="AU200" s="14"/>
      <c r="AV200" s="14"/>
      <c r="AW200" s="14"/>
      <c r="AX200" s="14"/>
      <c r="AY200" s="13"/>
      <c r="AZ200" s="14"/>
      <c r="BA200" s="14"/>
      <c r="BB200" s="14"/>
      <c r="BC200" s="13"/>
      <c r="BD200" s="14"/>
      <c r="BE200" s="14"/>
      <c r="BF200" s="14"/>
      <c r="BG200" s="76">
        <f t="shared" ref="BG200" si="161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418"/>
      <c r="Z201" s="419"/>
      <c r="AA201" s="419"/>
      <c r="AB201" s="419"/>
      <c r="AC201" s="419"/>
      <c r="AD201" s="419"/>
      <c r="AE201" s="419"/>
      <c r="AF201" s="419"/>
      <c r="AG201" s="419"/>
      <c r="AH201" s="419"/>
      <c r="AI201" s="419"/>
      <c r="AJ201" s="419"/>
      <c r="AK201" s="419"/>
      <c r="AL201" s="419"/>
      <c r="AM201" s="419"/>
      <c r="AN201" s="419"/>
      <c r="AO201" s="419"/>
      <c r="AP201" s="419"/>
      <c r="AQ201" s="419"/>
      <c r="AR201" s="14"/>
      <c r="AS201" s="13"/>
      <c r="AT201" s="14"/>
      <c r="AU201" s="14"/>
      <c r="AV201" s="14"/>
      <c r="AW201" s="14"/>
      <c r="AX201" s="14"/>
      <c r="AY201" s="13"/>
      <c r="AZ201" s="14"/>
      <c r="BA201" s="14"/>
      <c r="BB201" s="14"/>
      <c r="BC201" s="13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62">B200+7</f>
        <v>44680</v>
      </c>
      <c r="C202" s="14"/>
      <c r="D202" s="14"/>
      <c r="E202" s="13"/>
      <c r="F202" s="14"/>
      <c r="G202" s="410" t="s">
        <v>139</v>
      </c>
      <c r="H202" s="411"/>
      <c r="I202" s="411"/>
      <c r="J202" s="411"/>
      <c r="K202" s="411"/>
      <c r="L202" s="411"/>
      <c r="M202" s="411"/>
      <c r="N202" s="411"/>
      <c r="O202" s="411"/>
      <c r="P202" s="411"/>
      <c r="Q202" s="411"/>
      <c r="R202" s="411"/>
      <c r="S202" s="411"/>
      <c r="T202" s="411"/>
      <c r="U202" s="411"/>
      <c r="V202" s="412"/>
      <c r="W202" s="19"/>
      <c r="X202" s="19"/>
      <c r="Y202" s="416" t="s">
        <v>137</v>
      </c>
      <c r="Z202" s="417"/>
      <c r="AA202" s="417"/>
      <c r="AB202" s="417"/>
      <c r="AC202" s="417"/>
      <c r="AD202" s="417"/>
      <c r="AE202" s="417"/>
      <c r="AF202" s="417"/>
      <c r="AG202" s="417"/>
      <c r="AH202" s="417"/>
      <c r="AI202" s="417"/>
      <c r="AJ202" s="417"/>
      <c r="AK202" s="417"/>
      <c r="AL202" s="417"/>
      <c r="AM202" s="417"/>
      <c r="AN202" s="417"/>
      <c r="AO202" s="417"/>
      <c r="AP202" s="417"/>
      <c r="AQ202" s="417"/>
      <c r="AR202" s="14"/>
      <c r="AS202" s="13"/>
      <c r="AT202" s="14"/>
      <c r="AU202" s="14"/>
      <c r="AV202" s="14"/>
      <c r="AW202" s="14"/>
      <c r="AX202" s="14"/>
      <c r="AY202" s="13"/>
      <c r="AZ202" s="14"/>
      <c r="BA202" s="14"/>
      <c r="BB202" s="14"/>
      <c r="BC202" s="13"/>
      <c r="BD202" s="14"/>
      <c r="BE202" s="14"/>
      <c r="BF202" s="14"/>
      <c r="BG202" s="76">
        <f t="shared" ref="BG202" si="163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413"/>
      <c r="H203" s="414"/>
      <c r="I203" s="414"/>
      <c r="J203" s="414"/>
      <c r="K203" s="414"/>
      <c r="L203" s="414"/>
      <c r="M203" s="414"/>
      <c r="N203" s="414"/>
      <c r="O203" s="414"/>
      <c r="P203" s="414"/>
      <c r="Q203" s="414"/>
      <c r="R203" s="414"/>
      <c r="S203" s="414"/>
      <c r="T203" s="414"/>
      <c r="U203" s="414"/>
      <c r="V203" s="415"/>
      <c r="W203" s="19"/>
      <c r="X203" s="19"/>
      <c r="Y203" s="418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419"/>
      <c r="AL203" s="419"/>
      <c r="AM203" s="419"/>
      <c r="AN203" s="419"/>
      <c r="AO203" s="419"/>
      <c r="AP203" s="419"/>
      <c r="AQ203" s="419"/>
      <c r="AR203" s="14"/>
      <c r="AS203" s="13"/>
      <c r="AT203" s="14"/>
      <c r="AU203" s="14"/>
      <c r="AV203" s="14"/>
      <c r="AW203" s="14"/>
      <c r="AX203" s="14"/>
      <c r="AY203" s="13"/>
      <c r="AZ203" s="14"/>
      <c r="BA203" s="14"/>
      <c r="BB203" s="14"/>
      <c r="BC203" s="13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64">B202+7</f>
        <v>44687</v>
      </c>
      <c r="C204" s="14"/>
      <c r="D204" s="14"/>
      <c r="E204" s="13"/>
      <c r="F204" s="14"/>
      <c r="G204" s="280" t="s">
        <v>133</v>
      </c>
      <c r="H204" s="281"/>
      <c r="I204" s="281"/>
      <c r="J204" s="281"/>
      <c r="K204" s="281"/>
      <c r="L204" s="281"/>
      <c r="M204" s="281"/>
      <c r="N204" s="281"/>
      <c r="O204" s="281"/>
      <c r="P204" s="281"/>
      <c r="Q204" s="281"/>
      <c r="R204" s="281"/>
      <c r="S204" s="281"/>
      <c r="T204" s="281"/>
      <c r="U204" s="337"/>
      <c r="V204" s="19"/>
      <c r="W204" s="19"/>
      <c r="X204" s="19"/>
      <c r="Y204" s="416" t="s">
        <v>137</v>
      </c>
      <c r="Z204" s="417"/>
      <c r="AA204" s="417"/>
      <c r="AB204" s="417"/>
      <c r="AC204" s="417"/>
      <c r="AD204" s="417"/>
      <c r="AE204" s="417"/>
      <c r="AF204" s="417"/>
      <c r="AG204" s="417"/>
      <c r="AH204" s="417"/>
      <c r="AI204" s="417"/>
      <c r="AJ204" s="417"/>
      <c r="AK204" s="417"/>
      <c r="AL204" s="417"/>
      <c r="AM204" s="417"/>
      <c r="AN204" s="417"/>
      <c r="AO204" s="417"/>
      <c r="AP204" s="417"/>
      <c r="AQ204" s="417"/>
      <c r="AR204" s="16"/>
      <c r="AS204" s="16"/>
      <c r="AT204" s="16"/>
      <c r="AU204" s="16"/>
      <c r="AV204" s="16"/>
      <c r="AW204" s="16"/>
      <c r="AX204" s="14"/>
      <c r="AY204" s="13"/>
      <c r="AZ204" s="14"/>
      <c r="BA204" s="14"/>
      <c r="BB204" s="14"/>
      <c r="BC204" s="13"/>
      <c r="BD204" s="14"/>
      <c r="BE204" s="14"/>
      <c r="BF204" s="14"/>
      <c r="BG204" s="76">
        <f t="shared" ref="BG204" si="165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283"/>
      <c r="H205" s="284"/>
      <c r="I205" s="284"/>
      <c r="J205" s="284"/>
      <c r="K205" s="284"/>
      <c r="L205" s="284"/>
      <c r="M205" s="284"/>
      <c r="N205" s="284"/>
      <c r="O205" s="284"/>
      <c r="P205" s="284"/>
      <c r="Q205" s="284"/>
      <c r="R205" s="284"/>
      <c r="S205" s="284"/>
      <c r="T205" s="284"/>
      <c r="U205" s="338"/>
      <c r="V205" s="19"/>
      <c r="W205" s="19"/>
      <c r="X205" s="19"/>
      <c r="Y205" s="418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419"/>
      <c r="AL205" s="419"/>
      <c r="AM205" s="419"/>
      <c r="AN205" s="419"/>
      <c r="AO205" s="419"/>
      <c r="AP205" s="419"/>
      <c r="AQ205" s="419"/>
      <c r="AR205" s="16"/>
      <c r="AS205" s="16"/>
      <c r="AT205" s="16"/>
      <c r="AU205" s="16"/>
      <c r="AV205" s="16"/>
      <c r="AW205" s="16"/>
      <c r="AX205" s="14"/>
      <c r="AY205" s="13"/>
      <c r="AZ205" s="14"/>
      <c r="BA205" s="14"/>
      <c r="BB205" s="14"/>
      <c r="BC205" s="13"/>
      <c r="BD205" s="14"/>
      <c r="BE205" s="14"/>
      <c r="BF205" s="14"/>
      <c r="BG205" s="151"/>
    </row>
    <row r="206" spans="1:59" s="3" customFormat="1" ht="25.15" customHeight="1">
      <c r="A206" s="150"/>
      <c r="B206" s="76">
        <f t="shared" ref="B206" si="166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416" t="s">
        <v>137</v>
      </c>
      <c r="Z206" s="417"/>
      <c r="AA206" s="417"/>
      <c r="AB206" s="417"/>
      <c r="AC206" s="417"/>
      <c r="AD206" s="417"/>
      <c r="AE206" s="417"/>
      <c r="AF206" s="417"/>
      <c r="AG206" s="417"/>
      <c r="AH206" s="417"/>
      <c r="AI206" s="417"/>
      <c r="AJ206" s="417"/>
      <c r="AK206" s="417"/>
      <c r="AL206" s="417"/>
      <c r="AM206" s="417"/>
      <c r="AN206" s="417"/>
      <c r="AO206" s="417"/>
      <c r="AP206" s="417"/>
      <c r="AQ206" s="417"/>
      <c r="AR206" s="14"/>
      <c r="AS206" s="13"/>
      <c r="AT206" s="14"/>
      <c r="AU206" s="14"/>
      <c r="AV206" s="14"/>
      <c r="AW206" s="14"/>
      <c r="AX206" s="14"/>
      <c r="AY206" s="13"/>
      <c r="AZ206" s="14"/>
      <c r="BA206" s="14"/>
      <c r="BB206" s="14"/>
      <c r="BC206" s="13"/>
      <c r="BD206" s="14"/>
      <c r="BE206" s="14"/>
      <c r="BF206" s="14"/>
      <c r="BG206" s="76">
        <f t="shared" ref="BG206" si="167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418"/>
      <c r="Z207" s="419"/>
      <c r="AA207" s="419"/>
      <c r="AB207" s="419"/>
      <c r="AC207" s="419"/>
      <c r="AD207" s="419"/>
      <c r="AE207" s="419"/>
      <c r="AF207" s="419"/>
      <c r="AG207" s="419"/>
      <c r="AH207" s="419"/>
      <c r="AI207" s="419"/>
      <c r="AJ207" s="419"/>
      <c r="AK207" s="419"/>
      <c r="AL207" s="419"/>
      <c r="AM207" s="419"/>
      <c r="AN207" s="419"/>
      <c r="AO207" s="419"/>
      <c r="AP207" s="419"/>
      <c r="AQ207" s="419"/>
      <c r="AR207" s="14"/>
      <c r="AS207" s="13"/>
      <c r="AT207" s="14"/>
      <c r="AU207" s="14"/>
      <c r="AV207" s="14"/>
      <c r="AW207" s="14"/>
      <c r="AX207" s="14"/>
      <c r="AY207" s="13"/>
      <c r="AZ207" s="14"/>
      <c r="BA207" s="14"/>
      <c r="BB207" s="14"/>
      <c r="BC207" s="13"/>
      <c r="BD207" s="14"/>
      <c r="BE207" s="14"/>
      <c r="BF207" s="14"/>
      <c r="BG207" s="151"/>
    </row>
    <row r="208" spans="1:59" s="3" customFormat="1" ht="25.15" customHeight="1">
      <c r="A208" s="150"/>
      <c r="B208" s="76">
        <f t="shared" ref="B208" si="168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416" t="s">
        <v>137</v>
      </c>
      <c r="Z208" s="417"/>
      <c r="AA208" s="417"/>
      <c r="AB208" s="417"/>
      <c r="AC208" s="417"/>
      <c r="AD208" s="417"/>
      <c r="AE208" s="417"/>
      <c r="AF208" s="417"/>
      <c r="AG208" s="417"/>
      <c r="AH208" s="417"/>
      <c r="AI208" s="417"/>
      <c r="AJ208" s="417"/>
      <c r="AK208" s="417"/>
      <c r="AL208" s="417"/>
      <c r="AM208" s="417"/>
      <c r="AN208" s="417"/>
      <c r="AO208" s="417"/>
      <c r="AP208" s="417"/>
      <c r="AQ208" s="417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76">
        <f t="shared" ref="BG208" si="169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418"/>
      <c r="Z209" s="419"/>
      <c r="AA209" s="419"/>
      <c r="AB209" s="419"/>
      <c r="AC209" s="419"/>
      <c r="AD209" s="419"/>
      <c r="AE209" s="419"/>
      <c r="AF209" s="419"/>
      <c r="AG209" s="419"/>
      <c r="AH209" s="419"/>
      <c r="AI209" s="419"/>
      <c r="AJ209" s="419"/>
      <c r="AK209" s="419"/>
      <c r="AL209" s="419"/>
      <c r="AM209" s="419"/>
      <c r="AN209" s="419"/>
      <c r="AO209" s="419"/>
      <c r="AP209" s="419"/>
      <c r="AQ209" s="419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51"/>
    </row>
    <row r="210" spans="1:59" s="3" customFormat="1" ht="25.15" customHeight="1">
      <c r="A210" s="150"/>
      <c r="B210" s="76">
        <f t="shared" ref="B210" si="170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4"/>
      <c r="AX210" s="14"/>
      <c r="AY210" s="13"/>
      <c r="AZ210" s="14"/>
      <c r="BA210" s="14"/>
      <c r="BB210" s="14"/>
      <c r="BC210" s="13"/>
      <c r="BD210" s="14"/>
      <c r="BE210" s="14"/>
      <c r="BF210" s="14"/>
      <c r="BG210" s="76">
        <f t="shared" ref="BG210" si="171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4"/>
      <c r="AX211" s="14"/>
      <c r="AY211" s="13"/>
      <c r="AZ211" s="14"/>
      <c r="BA211" s="14"/>
      <c r="BB211" s="14"/>
      <c r="BC211" s="13"/>
      <c r="BD211" s="14"/>
      <c r="BE211" s="14"/>
      <c r="BF211" s="14"/>
      <c r="BG211" s="151"/>
    </row>
    <row r="212" spans="1:59" s="3" customFormat="1" ht="25.15" customHeight="1">
      <c r="A212" s="150"/>
      <c r="B212" s="76">
        <f t="shared" ref="B212" si="172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4"/>
      <c r="AX212" s="14"/>
      <c r="AY212" s="13"/>
      <c r="AZ212" s="14"/>
      <c r="BA212" s="14"/>
      <c r="BB212" s="14"/>
      <c r="BC212" s="13"/>
      <c r="BD212" s="14"/>
      <c r="BE212" s="14"/>
      <c r="BF212" s="14"/>
      <c r="BG212" s="76">
        <f t="shared" ref="BG212" si="173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4"/>
      <c r="AX213" s="14"/>
      <c r="AY213" s="13"/>
      <c r="AZ213" s="14"/>
      <c r="BA213" s="14"/>
      <c r="BB213" s="14"/>
      <c r="BC213" s="13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74">B212+7</f>
        <v>44722</v>
      </c>
      <c r="C214" s="14"/>
      <c r="D214" s="14"/>
      <c r="E214" s="13"/>
      <c r="F214" s="13"/>
      <c r="G214" s="83" t="s">
        <v>138</v>
      </c>
      <c r="H214" s="84"/>
      <c r="I214" s="84"/>
      <c r="J214" s="84"/>
      <c r="K214" s="84"/>
      <c r="L214" s="84"/>
      <c r="M214" s="84"/>
      <c r="N214" s="84"/>
      <c r="O214" s="84"/>
      <c r="P214" s="84"/>
      <c r="Q214" s="84"/>
      <c r="R214" s="141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4"/>
      <c r="AX214" s="14"/>
      <c r="AY214" s="13"/>
      <c r="AZ214" s="14"/>
      <c r="BA214" s="14"/>
      <c r="BB214" s="14"/>
      <c r="BC214" s="13"/>
      <c r="BD214" s="14"/>
      <c r="BE214" s="14"/>
      <c r="BF214" s="14"/>
      <c r="BG214" s="76">
        <f t="shared" ref="BG214" si="175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86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142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4"/>
      <c r="AX215" s="14"/>
      <c r="AY215" s="13"/>
      <c r="AZ215" s="14"/>
      <c r="BA215" s="14"/>
      <c r="BB215" s="14"/>
      <c r="BC215" s="13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76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4"/>
      <c r="AX216" s="14"/>
      <c r="AY216" s="13"/>
      <c r="AZ216" s="14"/>
      <c r="BA216" s="14"/>
      <c r="BB216" s="14"/>
      <c r="BC216" s="13"/>
      <c r="BD216" s="14"/>
      <c r="BE216" s="14"/>
      <c r="BF216" s="14"/>
      <c r="BG216" s="76">
        <f t="shared" ref="BG216" si="177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4"/>
      <c r="AX217" s="14"/>
      <c r="AY217" s="13"/>
      <c r="AZ217" s="14"/>
      <c r="BA217" s="14"/>
      <c r="BB217" s="14"/>
      <c r="BC217" s="13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78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4"/>
      <c r="AX218" s="14"/>
      <c r="AY218" s="13"/>
      <c r="AZ218" s="14"/>
      <c r="BA218" s="14"/>
      <c r="BB218" s="14"/>
      <c r="BC218" s="13"/>
      <c r="BD218" s="14"/>
      <c r="BE218" s="14"/>
      <c r="BF218" s="14"/>
      <c r="BG218" s="76">
        <f t="shared" ref="BG218" si="179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4"/>
      <c r="AX219" s="14"/>
      <c r="AY219" s="13"/>
      <c r="AZ219" s="14"/>
      <c r="BA219" s="14"/>
      <c r="BB219" s="14"/>
      <c r="BC219" s="13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0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4"/>
      <c r="AX220" s="14"/>
      <c r="AY220" s="13"/>
      <c r="AZ220" s="14"/>
      <c r="BA220" s="14"/>
      <c r="BB220" s="14"/>
      <c r="BC220" s="13"/>
      <c r="BD220" s="14"/>
      <c r="BE220" s="14"/>
      <c r="BF220" s="14"/>
      <c r="BG220" s="76">
        <f t="shared" ref="BG220" si="181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4"/>
      <c r="AX221" s="14"/>
      <c r="AY221" s="13"/>
      <c r="AZ221" s="14"/>
      <c r="BA221" s="14"/>
      <c r="BB221" s="14"/>
      <c r="BC221" s="13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2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3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84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85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84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85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462">
    <mergeCell ref="G6:O7"/>
    <mergeCell ref="G96:O97"/>
    <mergeCell ref="G8:O9"/>
    <mergeCell ref="G10:O11"/>
    <mergeCell ref="G100:O101"/>
    <mergeCell ref="G12:O13"/>
    <mergeCell ref="G102:O103"/>
    <mergeCell ref="G104:O105"/>
    <mergeCell ref="G16:O17"/>
    <mergeCell ref="G20:O21"/>
    <mergeCell ref="G24:O25"/>
    <mergeCell ref="G30:O31"/>
    <mergeCell ref="G32:O33"/>
    <mergeCell ref="G18:U19"/>
    <mergeCell ref="S56:AH57"/>
    <mergeCell ref="S58:AH59"/>
    <mergeCell ref="S60:AH61"/>
    <mergeCell ref="S62:AH63"/>
    <mergeCell ref="S64:AH65"/>
    <mergeCell ref="S66:AH67"/>
    <mergeCell ref="S70:AH71"/>
    <mergeCell ref="S74:AH75"/>
    <mergeCell ref="Q82:AB83"/>
    <mergeCell ref="I80:Z81"/>
    <mergeCell ref="W140:AD141"/>
    <mergeCell ref="AU138:AX138"/>
    <mergeCell ref="AY138:BB138"/>
    <mergeCell ref="BC138:BF138"/>
    <mergeCell ref="AV20:BD21"/>
    <mergeCell ref="AI66:AQ67"/>
    <mergeCell ref="AI74:AQ75"/>
    <mergeCell ref="AI76:AQ77"/>
    <mergeCell ref="AI78:AQ79"/>
    <mergeCell ref="AI80:AQ81"/>
    <mergeCell ref="AS74:BA75"/>
    <mergeCell ref="AX96:BF97"/>
    <mergeCell ref="AJ52:AR53"/>
    <mergeCell ref="W96:AH97"/>
    <mergeCell ref="AA98:AS99"/>
    <mergeCell ref="AJ96:AV97"/>
    <mergeCell ref="AJ100:AV101"/>
    <mergeCell ref="AJ102:AV103"/>
    <mergeCell ref="AJ104:AV105"/>
    <mergeCell ref="AJ106:AV107"/>
    <mergeCell ref="AJ108:AV109"/>
    <mergeCell ref="W24:AK25"/>
    <mergeCell ref="W126:AE127"/>
    <mergeCell ref="AY112:BD113"/>
    <mergeCell ref="BC4:BF4"/>
    <mergeCell ref="AY4:BB4"/>
    <mergeCell ref="AU4:AX4"/>
    <mergeCell ref="AU50:AX50"/>
    <mergeCell ref="AY50:BB50"/>
    <mergeCell ref="BC50:BF50"/>
    <mergeCell ref="AU94:AX94"/>
    <mergeCell ref="AY94:BB94"/>
    <mergeCell ref="BC94:BF94"/>
    <mergeCell ref="AT52:BB53"/>
    <mergeCell ref="B230:AI231"/>
    <mergeCell ref="B222:B223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212:B213"/>
    <mergeCell ref="BG212:BG213"/>
    <mergeCell ref="B214:B215"/>
    <mergeCell ref="BG214:BG215"/>
    <mergeCell ref="B204:B205"/>
    <mergeCell ref="BG204:BG205"/>
    <mergeCell ref="B206:B207"/>
    <mergeCell ref="BG206:BG207"/>
    <mergeCell ref="B208:B209"/>
    <mergeCell ref="BG208:BG209"/>
    <mergeCell ref="G214:R215"/>
    <mergeCell ref="G204:U205"/>
    <mergeCell ref="Y204:AQ205"/>
    <mergeCell ref="Y206:AQ207"/>
    <mergeCell ref="Y208:AQ209"/>
    <mergeCell ref="B202:B203"/>
    <mergeCell ref="BG202:BG203"/>
    <mergeCell ref="B192:B193"/>
    <mergeCell ref="BG192:BG193"/>
    <mergeCell ref="B194:B195"/>
    <mergeCell ref="BG194:BG195"/>
    <mergeCell ref="B196:B197"/>
    <mergeCell ref="BG196:BG197"/>
    <mergeCell ref="B210:B211"/>
    <mergeCell ref="BG210:BG211"/>
    <mergeCell ref="G202:V203"/>
    <mergeCell ref="Y200:AQ201"/>
    <mergeCell ref="Y202:AQ203"/>
    <mergeCell ref="Y194:AQ195"/>
    <mergeCell ref="Y196:AQ197"/>
    <mergeCell ref="O192:X193"/>
    <mergeCell ref="AI182:AL182"/>
    <mergeCell ref="AM182:AP182"/>
    <mergeCell ref="B198:B199"/>
    <mergeCell ref="BG198:BG199"/>
    <mergeCell ref="B200:B201"/>
    <mergeCell ref="BG200:BG201"/>
    <mergeCell ref="BC182:BF182"/>
    <mergeCell ref="AY182:BB182"/>
    <mergeCell ref="AU182:AX182"/>
    <mergeCell ref="AI186:AR187"/>
    <mergeCell ref="O190:X191"/>
    <mergeCell ref="B178:B179"/>
    <mergeCell ref="BG178:BG179"/>
    <mergeCell ref="B180:B181"/>
    <mergeCell ref="BG180:BG18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BG182:BG183"/>
    <mergeCell ref="B184:B185"/>
    <mergeCell ref="BG184:BG185"/>
    <mergeCell ref="S182:V182"/>
    <mergeCell ref="W182:Z182"/>
    <mergeCell ref="AA182:AD182"/>
    <mergeCell ref="AE182:AH182"/>
    <mergeCell ref="B172:B173"/>
    <mergeCell ref="BG172:BG173"/>
    <mergeCell ref="B174:B175"/>
    <mergeCell ref="BG174:BG175"/>
    <mergeCell ref="B176:B177"/>
    <mergeCell ref="BG176:BG177"/>
    <mergeCell ref="B166:B167"/>
    <mergeCell ref="BG166:BG167"/>
    <mergeCell ref="B168:B169"/>
    <mergeCell ref="BG168:BG169"/>
    <mergeCell ref="B170:B171"/>
    <mergeCell ref="BG170:BG171"/>
    <mergeCell ref="G166:V167"/>
    <mergeCell ref="G168:V169"/>
    <mergeCell ref="G170:V17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AA164:AL165"/>
    <mergeCell ref="AM164:AT165"/>
    <mergeCell ref="G160:U161"/>
    <mergeCell ref="G162:V163"/>
    <mergeCell ref="G164:V165"/>
    <mergeCell ref="AI158:BC159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B160:B161"/>
    <mergeCell ref="BG160:BG161"/>
    <mergeCell ref="AK150:AP151"/>
    <mergeCell ref="S148:AN149"/>
    <mergeCell ref="AC154:AU155"/>
    <mergeCell ref="AA156:AS157"/>
    <mergeCell ref="AC152:AN153"/>
    <mergeCell ref="R144:AF145"/>
    <mergeCell ref="G142:U143"/>
    <mergeCell ref="W142:AK143"/>
    <mergeCell ref="G152:U153"/>
    <mergeCell ref="AI144:AN145"/>
    <mergeCell ref="AI146:AN147"/>
    <mergeCell ref="G146:Z147"/>
    <mergeCell ref="G150:Z151"/>
    <mergeCell ref="B134:B135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BG148:BG149"/>
    <mergeCell ref="B150:B151"/>
    <mergeCell ref="BG150:BG151"/>
    <mergeCell ref="B128:B129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G124:L125"/>
    <mergeCell ref="N124:S125"/>
    <mergeCell ref="U124:Z125"/>
    <mergeCell ref="I126:T127"/>
    <mergeCell ref="AJ122:AR123"/>
    <mergeCell ref="AJ124:AR125"/>
    <mergeCell ref="AJ126:AR127"/>
    <mergeCell ref="B116:B117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G112:O113"/>
    <mergeCell ref="G114:O115"/>
    <mergeCell ref="G118:O119"/>
    <mergeCell ref="AC112:AU113"/>
    <mergeCell ref="AA116:AS117"/>
    <mergeCell ref="G116:Y117"/>
    <mergeCell ref="S114:AQ115"/>
    <mergeCell ref="AY114:BD115"/>
    <mergeCell ref="AY116:BD117"/>
    <mergeCell ref="AJ118:AR119"/>
    <mergeCell ref="AJ120:AR121"/>
    <mergeCell ref="AT118:BB119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AX100:BF101"/>
    <mergeCell ref="AX102:BF103"/>
    <mergeCell ref="AX104:BF105"/>
    <mergeCell ref="AX106:BF107"/>
    <mergeCell ref="AX108:BF109"/>
    <mergeCell ref="T100:AE101"/>
    <mergeCell ref="W102:AH103"/>
    <mergeCell ref="W104:AE105"/>
    <mergeCell ref="G98:U99"/>
    <mergeCell ref="B90:B91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AJ110:AR111"/>
    <mergeCell ref="AT110:BB111"/>
    <mergeCell ref="BG104:BG105"/>
    <mergeCell ref="B84:B8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AJ82:AO83"/>
    <mergeCell ref="AQ82:AV83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S66:BA67"/>
    <mergeCell ref="AI70:AV71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AJ56:AR57"/>
    <mergeCell ref="AT56:BB57"/>
    <mergeCell ref="AJ58:AR59"/>
    <mergeCell ref="AT58:BB59"/>
    <mergeCell ref="AJ60:AR61"/>
    <mergeCell ref="AT60:BB61"/>
    <mergeCell ref="AJ62:AR63"/>
    <mergeCell ref="AT62:BB63"/>
    <mergeCell ref="AJ64:AO65"/>
    <mergeCell ref="AQ64:AV65"/>
    <mergeCell ref="G60:R61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AS76:BA77"/>
    <mergeCell ref="AS78:BA79"/>
    <mergeCell ref="AS80:BA8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AL34:AT35"/>
    <mergeCell ref="AV34:BD35"/>
    <mergeCell ref="AO36:AT37"/>
    <mergeCell ref="AV36:BA37"/>
    <mergeCell ref="S12:AG13"/>
    <mergeCell ref="U10:AC11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AL28:AT29"/>
    <mergeCell ref="AL30:AT31"/>
    <mergeCell ref="AL32:AT33"/>
    <mergeCell ref="AV28:BD29"/>
    <mergeCell ref="AV30:BD31"/>
    <mergeCell ref="AV32:BD33"/>
    <mergeCell ref="G28:AE29"/>
    <mergeCell ref="AM24:AR25"/>
    <mergeCell ref="BG16:BG17"/>
    <mergeCell ref="AJ6:AR7"/>
    <mergeCell ref="AT6:BB7"/>
    <mergeCell ref="AJ10:AR11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AL20:AT21"/>
    <mergeCell ref="AT10:BB11"/>
    <mergeCell ref="AJ12:AR13"/>
    <mergeCell ref="AT12:BB13"/>
    <mergeCell ref="AJ14:AR15"/>
    <mergeCell ref="AT14:BB15"/>
    <mergeCell ref="AJ16:AR17"/>
    <mergeCell ref="AT16:BB17"/>
    <mergeCell ref="AJ18:AO19"/>
    <mergeCell ref="AQ18:AV19"/>
    <mergeCell ref="R14:AF15"/>
    <mergeCell ref="AT120:BB121"/>
    <mergeCell ref="AT122:BB123"/>
    <mergeCell ref="AT124:BB125"/>
    <mergeCell ref="AT126:BB127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B16:B17"/>
  </mergeCells>
  <phoneticPr fontId="15" type="noConversion"/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BE916"/>
  <sheetViews>
    <sheetView topLeftCell="N129" zoomScale="50" zoomScaleNormal="50" workbookViewId="0">
      <selection activeCell="E202" sqref="E202:W203"/>
    </sheetView>
  </sheetViews>
  <sheetFormatPr defaultColWidth="6.75" defaultRowHeight="30" customHeight="1" thickBottom="1"/>
  <cols>
    <col min="1" max="1" width="7.75" style="1" customWidth="1"/>
    <col min="2" max="2" width="17.25" style="12" customWidth="1"/>
    <col min="3" max="6" width="8.75" style="11" customWidth="1"/>
    <col min="7" max="56" width="8.75" style="1" customWidth="1"/>
    <col min="57" max="57" width="13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433" t="s">
        <v>55</v>
      </c>
      <c r="P6" s="434"/>
      <c r="Q6" s="434"/>
      <c r="R6" s="434"/>
      <c r="S6" s="434"/>
      <c r="T6" s="434"/>
      <c r="U6" s="434"/>
      <c r="V6" s="434"/>
      <c r="W6" s="434"/>
      <c r="X6" s="434"/>
      <c r="Y6" s="434"/>
      <c r="Z6" s="434"/>
      <c r="AA6" s="434"/>
      <c r="AB6" s="434"/>
      <c r="AC6" s="434"/>
      <c r="AD6" s="435"/>
      <c r="AE6" s="16"/>
      <c r="AF6" s="16"/>
      <c r="AG6" s="13"/>
      <c r="AH6" s="162" t="s">
        <v>140</v>
      </c>
      <c r="AI6" s="163"/>
      <c r="AJ6" s="163"/>
      <c r="AK6" s="163"/>
      <c r="AL6" s="163"/>
      <c r="AM6" s="163"/>
      <c r="AN6" s="163"/>
      <c r="AO6" s="163"/>
      <c r="AP6" s="163"/>
      <c r="AQ6" s="163"/>
      <c r="AR6" s="163"/>
      <c r="AS6" s="164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436"/>
      <c r="P7" s="437"/>
      <c r="Q7" s="437"/>
      <c r="R7" s="437"/>
      <c r="S7" s="437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8"/>
      <c r="AE7" s="16"/>
      <c r="AF7" s="16"/>
      <c r="AG7" s="13"/>
      <c r="AH7" s="165"/>
      <c r="AI7" s="166"/>
      <c r="AJ7" s="166"/>
      <c r="AK7" s="166"/>
      <c r="AL7" s="166"/>
      <c r="AM7" s="166"/>
      <c r="AN7" s="166"/>
      <c r="AO7" s="166"/>
      <c r="AP7" s="166"/>
      <c r="AQ7" s="166"/>
      <c r="AR7" s="166"/>
      <c r="AS7" s="167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433" t="s">
        <v>55</v>
      </c>
      <c r="P8" s="434"/>
      <c r="Q8" s="434"/>
      <c r="R8" s="434"/>
      <c r="S8" s="434"/>
      <c r="T8" s="434"/>
      <c r="U8" s="434"/>
      <c r="V8" s="434"/>
      <c r="W8" s="434"/>
      <c r="X8" s="434"/>
      <c r="Y8" s="434"/>
      <c r="Z8" s="434"/>
      <c r="AA8" s="434"/>
      <c r="AB8" s="434"/>
      <c r="AC8" s="434"/>
      <c r="AD8" s="435"/>
      <c r="AE8" s="14"/>
      <c r="AF8" s="14"/>
      <c r="AG8" s="13"/>
      <c r="AH8" s="162" t="s">
        <v>140</v>
      </c>
      <c r="AI8" s="163"/>
      <c r="AJ8" s="163"/>
      <c r="AK8" s="163"/>
      <c r="AL8" s="163"/>
      <c r="AM8" s="163"/>
      <c r="AN8" s="163"/>
      <c r="AO8" s="163"/>
      <c r="AP8" s="163"/>
      <c r="AQ8" s="163"/>
      <c r="AR8" s="163"/>
      <c r="AS8" s="164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436"/>
      <c r="P9" s="437"/>
      <c r="Q9" s="437"/>
      <c r="R9" s="437"/>
      <c r="S9" s="437"/>
      <c r="T9" s="437"/>
      <c r="U9" s="437"/>
      <c r="V9" s="437"/>
      <c r="W9" s="437"/>
      <c r="X9" s="437"/>
      <c r="Y9" s="437"/>
      <c r="Z9" s="437"/>
      <c r="AA9" s="437"/>
      <c r="AB9" s="437"/>
      <c r="AC9" s="437"/>
      <c r="AD9" s="438"/>
      <c r="AE9" s="14"/>
      <c r="AF9" s="14"/>
      <c r="AG9" s="13"/>
      <c r="AH9" s="165"/>
      <c r="AI9" s="166"/>
      <c r="AJ9" s="166"/>
      <c r="AK9" s="166"/>
      <c r="AL9" s="166"/>
      <c r="AM9" s="166"/>
      <c r="AN9" s="166"/>
      <c r="AO9" s="166"/>
      <c r="AP9" s="166"/>
      <c r="AQ9" s="166"/>
      <c r="AR9" s="166"/>
      <c r="AS9" s="167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433" t="s">
        <v>55</v>
      </c>
      <c r="P10" s="434"/>
      <c r="Q10" s="434"/>
      <c r="R10" s="434"/>
      <c r="S10" s="434"/>
      <c r="T10" s="434"/>
      <c r="U10" s="434"/>
      <c r="V10" s="434"/>
      <c r="W10" s="434"/>
      <c r="X10" s="434"/>
      <c r="Y10" s="434"/>
      <c r="Z10" s="434"/>
      <c r="AA10" s="434"/>
      <c r="AB10" s="434"/>
      <c r="AC10" s="434"/>
      <c r="AD10" s="435"/>
      <c r="AE10" s="16"/>
      <c r="AF10" s="16"/>
      <c r="AG10" s="13"/>
      <c r="AH10" s="162" t="s">
        <v>140</v>
      </c>
      <c r="AI10" s="163"/>
      <c r="AJ10" s="163"/>
      <c r="AK10" s="163"/>
      <c r="AL10" s="163"/>
      <c r="AM10" s="163"/>
      <c r="AN10" s="163"/>
      <c r="AO10" s="163"/>
      <c r="AP10" s="163"/>
      <c r="AQ10" s="163"/>
      <c r="AR10" s="163"/>
      <c r="AS10" s="16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436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8"/>
      <c r="AE11" s="16"/>
      <c r="AF11" s="16"/>
      <c r="AG11" s="13"/>
      <c r="AH11" s="165"/>
      <c r="AI11" s="166"/>
      <c r="AJ11" s="166"/>
      <c r="AK11" s="166"/>
      <c r="AL11" s="166"/>
      <c r="AM11" s="166"/>
      <c r="AN11" s="166"/>
      <c r="AO11" s="166"/>
      <c r="AP11" s="166"/>
      <c r="AQ11" s="166"/>
      <c r="AR11" s="166"/>
      <c r="AS11" s="167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433" t="s">
        <v>55</v>
      </c>
      <c r="P12" s="434"/>
      <c r="Q12" s="434"/>
      <c r="R12" s="434"/>
      <c r="S12" s="434"/>
      <c r="T12" s="434"/>
      <c r="U12" s="434"/>
      <c r="V12" s="434"/>
      <c r="W12" s="434"/>
      <c r="X12" s="434"/>
      <c r="Y12" s="434"/>
      <c r="Z12" s="434"/>
      <c r="AA12" s="434"/>
      <c r="AB12" s="434"/>
      <c r="AC12" s="434"/>
      <c r="AD12" s="435"/>
      <c r="AE12" s="14"/>
      <c r="AF12" s="14"/>
      <c r="AG12" s="13"/>
      <c r="AH12" s="162" t="s">
        <v>140</v>
      </c>
      <c r="AI12" s="163"/>
      <c r="AJ12" s="163"/>
      <c r="AK12" s="163"/>
      <c r="AL12" s="163"/>
      <c r="AM12" s="163"/>
      <c r="AN12" s="163"/>
      <c r="AO12" s="163"/>
      <c r="AP12" s="163"/>
      <c r="AQ12" s="163"/>
      <c r="AR12" s="163"/>
      <c r="AS12" s="164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436"/>
      <c r="P13" s="437"/>
      <c r="Q13" s="437"/>
      <c r="R13" s="437"/>
      <c r="S13" s="437"/>
      <c r="T13" s="437"/>
      <c r="U13" s="437"/>
      <c r="V13" s="437"/>
      <c r="W13" s="437"/>
      <c r="X13" s="437"/>
      <c r="Y13" s="437"/>
      <c r="Z13" s="437"/>
      <c r="AA13" s="437"/>
      <c r="AB13" s="437"/>
      <c r="AC13" s="437"/>
      <c r="AD13" s="438"/>
      <c r="AE13" s="14"/>
      <c r="AF13" s="14"/>
      <c r="AG13" s="13"/>
      <c r="AH13" s="165"/>
      <c r="AI13" s="166"/>
      <c r="AJ13" s="166"/>
      <c r="AK13" s="166"/>
      <c r="AL13" s="166"/>
      <c r="AM13" s="166"/>
      <c r="AN13" s="166"/>
      <c r="AO13" s="166"/>
      <c r="AP13" s="166"/>
      <c r="AQ13" s="166"/>
      <c r="AR13" s="166"/>
      <c r="AS13" s="167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433" t="s">
        <v>55</v>
      </c>
      <c r="P14" s="434"/>
      <c r="Q14" s="434"/>
      <c r="R14" s="434"/>
      <c r="S14" s="434"/>
      <c r="T14" s="434"/>
      <c r="U14" s="434"/>
      <c r="V14" s="434"/>
      <c r="W14" s="434"/>
      <c r="X14" s="434"/>
      <c r="Y14" s="434"/>
      <c r="Z14" s="434"/>
      <c r="AA14" s="434"/>
      <c r="AB14" s="434"/>
      <c r="AC14" s="434"/>
      <c r="AD14" s="435"/>
      <c r="AE14" s="14"/>
      <c r="AF14" s="14"/>
      <c r="AG14" s="13"/>
      <c r="AH14" s="162" t="s">
        <v>140</v>
      </c>
      <c r="AI14" s="163"/>
      <c r="AJ14" s="163"/>
      <c r="AK14" s="163"/>
      <c r="AL14" s="163"/>
      <c r="AM14" s="163"/>
      <c r="AN14" s="163"/>
      <c r="AO14" s="163"/>
      <c r="AP14" s="163"/>
      <c r="AQ14" s="163"/>
      <c r="AR14" s="163"/>
      <c r="AS14" s="16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436"/>
      <c r="P15" s="437"/>
      <c r="Q15" s="437"/>
      <c r="R15" s="437"/>
      <c r="S15" s="437"/>
      <c r="T15" s="437"/>
      <c r="U15" s="437"/>
      <c r="V15" s="437"/>
      <c r="W15" s="437"/>
      <c r="X15" s="437"/>
      <c r="Y15" s="437"/>
      <c r="Z15" s="437"/>
      <c r="AA15" s="437"/>
      <c r="AB15" s="437"/>
      <c r="AC15" s="437"/>
      <c r="AD15" s="438"/>
      <c r="AE15" s="14"/>
      <c r="AF15" s="14"/>
      <c r="AG15" s="13"/>
      <c r="AH15" s="165"/>
      <c r="AI15" s="166"/>
      <c r="AJ15" s="166"/>
      <c r="AK15" s="166"/>
      <c r="AL15" s="166"/>
      <c r="AM15" s="166"/>
      <c r="AN15" s="166"/>
      <c r="AO15" s="166"/>
      <c r="AP15" s="166"/>
      <c r="AQ15" s="166"/>
      <c r="AR15" s="166"/>
      <c r="AS15" s="167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433" t="s">
        <v>55</v>
      </c>
      <c r="P16" s="434"/>
      <c r="Q16" s="434"/>
      <c r="R16" s="434"/>
      <c r="S16" s="434"/>
      <c r="T16" s="434"/>
      <c r="U16" s="434"/>
      <c r="V16" s="434"/>
      <c r="W16" s="434"/>
      <c r="X16" s="434"/>
      <c r="Y16" s="434"/>
      <c r="Z16" s="434"/>
      <c r="AA16" s="434"/>
      <c r="AB16" s="434"/>
      <c r="AC16" s="434"/>
      <c r="AD16" s="435"/>
      <c r="AE16" s="16"/>
      <c r="AF16" s="16"/>
      <c r="AG16" s="13"/>
      <c r="AH16" s="162" t="s">
        <v>140</v>
      </c>
      <c r="AI16" s="163"/>
      <c r="AJ16" s="163"/>
      <c r="AK16" s="163"/>
      <c r="AL16" s="163"/>
      <c r="AM16" s="163"/>
      <c r="AN16" s="163"/>
      <c r="AO16" s="163"/>
      <c r="AP16" s="163"/>
      <c r="AQ16" s="163"/>
      <c r="AR16" s="163"/>
      <c r="AS16" s="164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76">
        <f t="shared" ref="BE16" si="7">BE14+7</f>
        <v>44648</v>
      </c>
    </row>
    <row r="17" spans="1:57" s="3" customFormat="1" ht="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4"/>
      <c r="N17" s="16"/>
      <c r="O17" s="436"/>
      <c r="P17" s="437"/>
      <c r="Q17" s="437"/>
      <c r="R17" s="437"/>
      <c r="S17" s="437"/>
      <c r="T17" s="437"/>
      <c r="U17" s="437"/>
      <c r="V17" s="437"/>
      <c r="W17" s="437"/>
      <c r="X17" s="437"/>
      <c r="Y17" s="437"/>
      <c r="Z17" s="437"/>
      <c r="AA17" s="437"/>
      <c r="AB17" s="437"/>
      <c r="AC17" s="437"/>
      <c r="AD17" s="438"/>
      <c r="AE17" s="16"/>
      <c r="AF17" s="16"/>
      <c r="AG17" s="13"/>
      <c r="AH17" s="165"/>
      <c r="AI17" s="166"/>
      <c r="AJ17" s="166"/>
      <c r="AK17" s="166"/>
      <c r="AL17" s="166"/>
      <c r="AM17" s="166"/>
      <c r="AN17" s="166"/>
      <c r="AO17" s="166"/>
      <c r="AP17" s="166"/>
      <c r="AQ17" s="166"/>
      <c r="AR17" s="166"/>
      <c r="AS17" s="16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77"/>
    </row>
    <row r="18" spans="1:57" s="3" customFormat="1" ht="15" customHeight="1">
      <c r="A18" s="69"/>
      <c r="B18" s="76">
        <f t="shared" ref="B18" si="8">B16+7</f>
        <v>44655</v>
      </c>
      <c r="C18" s="14"/>
      <c r="D18" s="14"/>
      <c r="E18" s="13"/>
      <c r="F18" s="14"/>
      <c r="G18" s="15"/>
      <c r="H18" s="15"/>
      <c r="I18" s="15"/>
      <c r="J18" s="15"/>
      <c r="K18" s="15"/>
      <c r="L18" s="15"/>
      <c r="M18" s="16"/>
      <c r="N18" s="15"/>
      <c r="O18" s="433" t="s">
        <v>55</v>
      </c>
      <c r="P18" s="434"/>
      <c r="Q18" s="434"/>
      <c r="R18" s="434"/>
      <c r="S18" s="434"/>
      <c r="T18" s="434"/>
      <c r="U18" s="434"/>
      <c r="V18" s="434"/>
      <c r="W18" s="434"/>
      <c r="X18" s="434"/>
      <c r="Y18" s="434"/>
      <c r="Z18" s="434"/>
      <c r="AA18" s="434"/>
      <c r="AB18" s="434"/>
      <c r="AC18" s="434"/>
      <c r="AD18" s="435"/>
      <c r="AE18" s="14"/>
      <c r="AF18" s="14"/>
      <c r="AG18" s="13"/>
      <c r="AH18" s="162" t="s">
        <v>140</v>
      </c>
      <c r="AI18" s="163"/>
      <c r="AJ18" s="163"/>
      <c r="AK18" s="163"/>
      <c r="AL18" s="163"/>
      <c r="AM18" s="163"/>
      <c r="AN18" s="163"/>
      <c r="AO18" s="163"/>
      <c r="AP18" s="163"/>
      <c r="AQ18" s="163"/>
      <c r="AR18" s="163"/>
      <c r="AS18" s="164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15" customHeight="1" thickBot="1">
      <c r="A19" s="69"/>
      <c r="B19" s="77"/>
      <c r="C19" s="14"/>
      <c r="D19" s="14"/>
      <c r="E19" s="13"/>
      <c r="F19" s="14"/>
      <c r="G19" s="15"/>
      <c r="H19" s="15"/>
      <c r="I19" s="15"/>
      <c r="J19" s="15"/>
      <c r="K19" s="15"/>
      <c r="L19" s="15"/>
      <c r="M19" s="15"/>
      <c r="N19" s="15"/>
      <c r="O19" s="436"/>
      <c r="P19" s="437"/>
      <c r="Q19" s="437"/>
      <c r="R19" s="437"/>
      <c r="S19" s="437"/>
      <c r="T19" s="437"/>
      <c r="U19" s="437"/>
      <c r="V19" s="437"/>
      <c r="W19" s="437"/>
      <c r="X19" s="437"/>
      <c r="Y19" s="437"/>
      <c r="Z19" s="437"/>
      <c r="AA19" s="437"/>
      <c r="AB19" s="437"/>
      <c r="AC19" s="437"/>
      <c r="AD19" s="438"/>
      <c r="AE19" s="14"/>
      <c r="AF19" s="14"/>
      <c r="AG19" s="13"/>
      <c r="AH19" s="165"/>
      <c r="AI19" s="166"/>
      <c r="AJ19" s="166"/>
      <c r="AK19" s="166"/>
      <c r="AL19" s="166"/>
      <c r="AM19" s="166"/>
      <c r="AN19" s="166"/>
      <c r="AO19" s="166"/>
      <c r="AP19" s="166"/>
      <c r="AQ19" s="166"/>
      <c r="AR19" s="166"/>
      <c r="AS19" s="16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433" t="s">
        <v>55</v>
      </c>
      <c r="P20" s="434"/>
      <c r="Q20" s="434"/>
      <c r="R20" s="434"/>
      <c r="S20" s="434"/>
      <c r="T20" s="434"/>
      <c r="U20" s="434"/>
      <c r="V20" s="434"/>
      <c r="W20" s="434"/>
      <c r="X20" s="434"/>
      <c r="Y20" s="434"/>
      <c r="Z20" s="434"/>
      <c r="AA20" s="434"/>
      <c r="AB20" s="434"/>
      <c r="AC20" s="434"/>
      <c r="AD20" s="435"/>
      <c r="AE20" s="16"/>
      <c r="AF20" s="16"/>
      <c r="AG20" s="16"/>
      <c r="AH20" s="162" t="s">
        <v>140</v>
      </c>
      <c r="AI20" s="163"/>
      <c r="AJ20" s="163"/>
      <c r="AK20" s="163"/>
      <c r="AL20" s="163"/>
      <c r="AM20" s="163"/>
      <c r="AN20" s="163"/>
      <c r="AO20" s="163"/>
      <c r="AP20" s="163"/>
      <c r="AQ20" s="163"/>
      <c r="AR20" s="163"/>
      <c r="AS20" s="164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436"/>
      <c r="P21" s="437"/>
      <c r="Q21" s="437"/>
      <c r="R21" s="437"/>
      <c r="S21" s="437"/>
      <c r="T21" s="437"/>
      <c r="U21" s="437"/>
      <c r="V21" s="437"/>
      <c r="W21" s="437"/>
      <c r="X21" s="437"/>
      <c r="Y21" s="437"/>
      <c r="Z21" s="437"/>
      <c r="AA21" s="437"/>
      <c r="AB21" s="437"/>
      <c r="AC21" s="437"/>
      <c r="AD21" s="438"/>
      <c r="AE21" s="16"/>
      <c r="AF21" s="16"/>
      <c r="AG21" s="16"/>
      <c r="AH21" s="165"/>
      <c r="AI21" s="166"/>
      <c r="AJ21" s="166"/>
      <c r="AK21" s="166"/>
      <c r="AL21" s="166"/>
      <c r="AM21" s="166"/>
      <c r="AN21" s="166"/>
      <c r="AO21" s="166"/>
      <c r="AP21" s="166"/>
      <c r="AQ21" s="166"/>
      <c r="AR21" s="166"/>
      <c r="AS21" s="167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433" t="s">
        <v>55</v>
      </c>
      <c r="P24" s="434"/>
      <c r="Q24" s="434"/>
      <c r="R24" s="434"/>
      <c r="S24" s="434"/>
      <c r="T24" s="434"/>
      <c r="U24" s="434"/>
      <c r="V24" s="434"/>
      <c r="W24" s="434"/>
      <c r="X24" s="434"/>
      <c r="Y24" s="434"/>
      <c r="Z24" s="434"/>
      <c r="AA24" s="434"/>
      <c r="AB24" s="434"/>
      <c r="AC24" s="434"/>
      <c r="AD24" s="435"/>
      <c r="AE24" s="16"/>
      <c r="AF24" s="16"/>
      <c r="AG24" s="13"/>
      <c r="AH24" s="162" t="s">
        <v>140</v>
      </c>
      <c r="AI24" s="163"/>
      <c r="AJ24" s="163"/>
      <c r="AK24" s="163"/>
      <c r="AL24" s="163"/>
      <c r="AM24" s="163"/>
      <c r="AN24" s="163"/>
      <c r="AO24" s="163"/>
      <c r="AP24" s="163"/>
      <c r="AQ24" s="163"/>
      <c r="AR24" s="163"/>
      <c r="AS24" s="164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76">
        <f t="shared" ref="BE24" si="15">BE22+7</f>
        <v>44676</v>
      </c>
    </row>
    <row r="25" spans="1:57" s="3" customFormat="1" ht="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436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8"/>
      <c r="AE25" s="16"/>
      <c r="AF25" s="16"/>
      <c r="AG25" s="13"/>
      <c r="AH25" s="165"/>
      <c r="AI25" s="166"/>
      <c r="AJ25" s="166"/>
      <c r="AK25" s="166"/>
      <c r="AL25" s="166"/>
      <c r="AM25" s="166"/>
      <c r="AN25" s="166"/>
      <c r="AO25" s="166"/>
      <c r="AP25" s="166"/>
      <c r="AQ25" s="166"/>
      <c r="AR25" s="166"/>
      <c r="AS25" s="16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77"/>
    </row>
    <row r="26" spans="1:57" s="3" customFormat="1" ht="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433" t="s">
        <v>55</v>
      </c>
      <c r="P28" s="434"/>
      <c r="Q28" s="434"/>
      <c r="R28" s="434"/>
      <c r="S28" s="434"/>
      <c r="T28" s="434"/>
      <c r="U28" s="434"/>
      <c r="V28" s="434"/>
      <c r="W28" s="434"/>
      <c r="X28" s="434"/>
      <c r="Y28" s="434"/>
      <c r="Z28" s="434"/>
      <c r="AA28" s="434"/>
      <c r="AB28" s="434"/>
      <c r="AC28" s="434"/>
      <c r="AD28" s="435"/>
      <c r="AE28" s="16"/>
      <c r="AF28" s="16"/>
      <c r="AG28" s="13"/>
      <c r="AH28" s="162" t="s">
        <v>140</v>
      </c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4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9">BE26+7</f>
        <v>44690</v>
      </c>
    </row>
    <row r="29" spans="1:57" s="3" customFormat="1" ht="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436"/>
      <c r="P29" s="437"/>
      <c r="Q29" s="437"/>
      <c r="R29" s="437"/>
      <c r="S29" s="437"/>
      <c r="T29" s="437"/>
      <c r="U29" s="437"/>
      <c r="V29" s="437"/>
      <c r="W29" s="437"/>
      <c r="X29" s="437"/>
      <c r="Y29" s="437"/>
      <c r="Z29" s="437"/>
      <c r="AA29" s="437"/>
      <c r="AB29" s="437"/>
      <c r="AC29" s="437"/>
      <c r="AD29" s="438"/>
      <c r="AE29" s="16"/>
      <c r="AF29" s="16"/>
      <c r="AG29" s="13"/>
      <c r="AH29" s="165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7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433" t="s">
        <v>55</v>
      </c>
      <c r="P30" s="434"/>
      <c r="Q30" s="434"/>
      <c r="R30" s="434"/>
      <c r="S30" s="434"/>
      <c r="T30" s="434"/>
      <c r="U30" s="434"/>
      <c r="V30" s="434"/>
      <c r="W30" s="434"/>
      <c r="X30" s="434"/>
      <c r="Y30" s="434"/>
      <c r="Z30" s="434"/>
      <c r="AA30" s="434"/>
      <c r="AB30" s="434"/>
      <c r="AC30" s="434"/>
      <c r="AD30" s="435"/>
      <c r="AE30" s="14"/>
      <c r="AF30" s="14"/>
      <c r="AG30" s="13"/>
      <c r="AH30" s="162" t="s">
        <v>140</v>
      </c>
      <c r="AI30" s="163"/>
      <c r="AJ30" s="163"/>
      <c r="AK30" s="163"/>
      <c r="AL30" s="163"/>
      <c r="AM30" s="163"/>
      <c r="AN30" s="163"/>
      <c r="AO30" s="163"/>
      <c r="AP30" s="163"/>
      <c r="AQ30" s="163"/>
      <c r="AR30" s="163"/>
      <c r="AS30" s="164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436"/>
      <c r="P31" s="437"/>
      <c r="Q31" s="437"/>
      <c r="R31" s="437"/>
      <c r="S31" s="437"/>
      <c r="T31" s="437"/>
      <c r="U31" s="437"/>
      <c r="V31" s="437"/>
      <c r="W31" s="437"/>
      <c r="X31" s="437"/>
      <c r="Y31" s="437"/>
      <c r="Z31" s="437"/>
      <c r="AA31" s="437"/>
      <c r="AB31" s="437"/>
      <c r="AC31" s="437"/>
      <c r="AD31" s="438"/>
      <c r="AE31" s="14"/>
      <c r="AF31" s="14"/>
      <c r="AG31" s="13"/>
      <c r="AH31" s="165"/>
      <c r="AI31" s="166"/>
      <c r="AJ31" s="166"/>
      <c r="AK31" s="166"/>
      <c r="AL31" s="166"/>
      <c r="AM31" s="166"/>
      <c r="AN31" s="166"/>
      <c r="AO31" s="166"/>
      <c r="AP31" s="166"/>
      <c r="AQ31" s="166"/>
      <c r="AR31" s="166"/>
      <c r="AS31" s="167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4"/>
      <c r="BE35" s="77"/>
    </row>
    <row r="36" spans="1:57" s="3" customFormat="1" ht="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15" customHeight="1">
      <c r="A52" s="133"/>
      <c r="B52" s="76">
        <v>44614</v>
      </c>
      <c r="C52" s="16"/>
      <c r="D52" s="16"/>
      <c r="E52" s="16"/>
      <c r="F52" s="16"/>
      <c r="G52" s="433" t="s">
        <v>55</v>
      </c>
      <c r="H52" s="434"/>
      <c r="I52" s="434"/>
      <c r="J52" s="434"/>
      <c r="K52" s="434"/>
      <c r="L52" s="434"/>
      <c r="M52" s="434"/>
      <c r="N52" s="434"/>
      <c r="O52" s="434"/>
      <c r="P52" s="434"/>
      <c r="Q52" s="434"/>
      <c r="R52" s="434"/>
      <c r="S52" s="434"/>
      <c r="T52" s="434"/>
      <c r="U52" s="434"/>
      <c r="V52" s="434"/>
      <c r="W52" s="434"/>
      <c r="X52" s="434"/>
      <c r="Y52" s="434"/>
      <c r="Z52" s="434"/>
      <c r="AA52" s="434"/>
      <c r="AB52" s="434"/>
      <c r="AC52" s="434"/>
      <c r="AD52" s="434"/>
      <c r="AE52" s="434"/>
      <c r="AF52" s="434"/>
      <c r="AG52" s="434"/>
      <c r="AH52" s="434"/>
      <c r="AI52" s="434"/>
      <c r="AJ52" s="434"/>
      <c r="AK52" s="434"/>
      <c r="AL52" s="434"/>
      <c r="AM52" s="435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15" customHeight="1" thickBot="1">
      <c r="A53" s="133"/>
      <c r="B53" s="77"/>
      <c r="C53" s="16"/>
      <c r="D53" s="16"/>
      <c r="E53" s="16"/>
      <c r="F53" s="16"/>
      <c r="G53" s="436"/>
      <c r="H53" s="437"/>
      <c r="I53" s="437"/>
      <c r="J53" s="437"/>
      <c r="K53" s="437"/>
      <c r="L53" s="437"/>
      <c r="M53" s="437"/>
      <c r="N53" s="437"/>
      <c r="O53" s="437"/>
      <c r="P53" s="437"/>
      <c r="Q53" s="437"/>
      <c r="R53" s="437"/>
      <c r="S53" s="437"/>
      <c r="T53" s="437"/>
      <c r="U53" s="437"/>
      <c r="V53" s="437"/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437"/>
      <c r="AL53" s="437"/>
      <c r="AM53" s="438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433" t="s">
        <v>55</v>
      </c>
      <c r="H56" s="434"/>
      <c r="I56" s="434"/>
      <c r="J56" s="434"/>
      <c r="K56" s="434"/>
      <c r="L56" s="434"/>
      <c r="M56" s="434"/>
      <c r="N56" s="434"/>
      <c r="O56" s="434"/>
      <c r="P56" s="434"/>
      <c r="Q56" s="434"/>
      <c r="R56" s="434"/>
      <c r="S56" s="434"/>
      <c r="T56" s="434"/>
      <c r="U56" s="434"/>
      <c r="V56" s="434"/>
      <c r="W56" s="434"/>
      <c r="X56" s="434"/>
      <c r="Y56" s="434"/>
      <c r="Z56" s="434"/>
      <c r="AA56" s="434"/>
      <c r="AB56" s="434"/>
      <c r="AC56" s="434"/>
      <c r="AD56" s="434"/>
      <c r="AE56" s="434"/>
      <c r="AF56" s="434"/>
      <c r="AG56" s="434"/>
      <c r="AH56" s="434"/>
      <c r="AI56" s="434"/>
      <c r="AJ56" s="434"/>
      <c r="AK56" s="434"/>
      <c r="AL56" s="434"/>
      <c r="AM56" s="435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15" customHeight="1" thickBot="1">
      <c r="A57" s="133"/>
      <c r="B57" s="77"/>
      <c r="C57" s="19"/>
      <c r="D57" s="19"/>
      <c r="E57" s="19"/>
      <c r="F57" s="19"/>
      <c r="G57" s="436"/>
      <c r="H57" s="437"/>
      <c r="I57" s="437"/>
      <c r="J57" s="437"/>
      <c r="K57" s="437"/>
      <c r="L57" s="437"/>
      <c r="M57" s="437"/>
      <c r="N57" s="437"/>
      <c r="O57" s="437"/>
      <c r="P57" s="437"/>
      <c r="Q57" s="437"/>
      <c r="R57" s="437"/>
      <c r="S57" s="437"/>
      <c r="T57" s="437"/>
      <c r="U57" s="437"/>
      <c r="V57" s="437"/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437"/>
      <c r="AL57" s="437"/>
      <c r="AM57" s="438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433" t="s">
        <v>55</v>
      </c>
      <c r="H58" s="434"/>
      <c r="I58" s="434"/>
      <c r="J58" s="434"/>
      <c r="K58" s="434"/>
      <c r="L58" s="434"/>
      <c r="M58" s="434"/>
      <c r="N58" s="434"/>
      <c r="O58" s="434"/>
      <c r="P58" s="434"/>
      <c r="Q58" s="434"/>
      <c r="R58" s="434"/>
      <c r="S58" s="434"/>
      <c r="T58" s="434"/>
      <c r="U58" s="434"/>
      <c r="V58" s="434"/>
      <c r="W58" s="434"/>
      <c r="X58" s="434"/>
      <c r="Y58" s="434"/>
      <c r="Z58" s="434"/>
      <c r="AA58" s="434"/>
      <c r="AB58" s="434"/>
      <c r="AC58" s="434"/>
      <c r="AD58" s="434"/>
      <c r="AE58" s="434"/>
      <c r="AF58" s="434"/>
      <c r="AG58" s="434"/>
      <c r="AH58" s="434"/>
      <c r="AI58" s="434"/>
      <c r="AJ58" s="434"/>
      <c r="AK58" s="434"/>
      <c r="AL58" s="434"/>
      <c r="AM58" s="435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15" customHeight="1" thickBot="1">
      <c r="A59" s="133"/>
      <c r="B59" s="77"/>
      <c r="C59" s="19"/>
      <c r="D59" s="19"/>
      <c r="E59" s="19"/>
      <c r="F59" s="19"/>
      <c r="G59" s="436"/>
      <c r="H59" s="437"/>
      <c r="I59" s="437"/>
      <c r="J59" s="437"/>
      <c r="K59" s="437"/>
      <c r="L59" s="437"/>
      <c r="M59" s="437"/>
      <c r="N59" s="437"/>
      <c r="O59" s="437"/>
      <c r="P59" s="437"/>
      <c r="Q59" s="437"/>
      <c r="R59" s="437"/>
      <c r="S59" s="437"/>
      <c r="T59" s="437"/>
      <c r="U59" s="437"/>
      <c r="V59" s="437"/>
      <c r="W59" s="437"/>
      <c r="X59" s="437"/>
      <c r="Y59" s="437"/>
      <c r="Z59" s="437"/>
      <c r="AA59" s="437"/>
      <c r="AB59" s="437"/>
      <c r="AC59" s="437"/>
      <c r="AD59" s="437"/>
      <c r="AE59" s="437"/>
      <c r="AF59" s="437"/>
      <c r="AG59" s="437"/>
      <c r="AH59" s="437"/>
      <c r="AI59" s="437"/>
      <c r="AJ59" s="437"/>
      <c r="AK59" s="437"/>
      <c r="AL59" s="437"/>
      <c r="AM59" s="438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433" t="s">
        <v>55</v>
      </c>
      <c r="H60" s="434"/>
      <c r="I60" s="434"/>
      <c r="J60" s="434"/>
      <c r="K60" s="434"/>
      <c r="L60" s="434"/>
      <c r="M60" s="434"/>
      <c r="N60" s="434"/>
      <c r="O60" s="434"/>
      <c r="P60" s="434"/>
      <c r="Q60" s="434"/>
      <c r="R60" s="434"/>
      <c r="S60" s="434"/>
      <c r="T60" s="434"/>
      <c r="U60" s="434"/>
      <c r="V60" s="434"/>
      <c r="W60" s="434"/>
      <c r="X60" s="434"/>
      <c r="Y60" s="434"/>
      <c r="Z60" s="434"/>
      <c r="AA60" s="434"/>
      <c r="AB60" s="434"/>
      <c r="AC60" s="434"/>
      <c r="AD60" s="434"/>
      <c r="AE60" s="434"/>
      <c r="AF60" s="434"/>
      <c r="AG60" s="434"/>
      <c r="AH60" s="434"/>
      <c r="AI60" s="434"/>
      <c r="AJ60" s="434"/>
      <c r="AK60" s="434"/>
      <c r="AL60" s="434"/>
      <c r="AM60" s="435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15" customHeight="1" thickBot="1">
      <c r="A61" s="133"/>
      <c r="B61" s="77"/>
      <c r="C61" s="14"/>
      <c r="D61" s="14"/>
      <c r="E61" s="13"/>
      <c r="F61" s="14"/>
      <c r="G61" s="436"/>
      <c r="H61" s="437"/>
      <c r="I61" s="437"/>
      <c r="J61" s="437"/>
      <c r="K61" s="437"/>
      <c r="L61" s="437"/>
      <c r="M61" s="437"/>
      <c r="N61" s="437"/>
      <c r="O61" s="437"/>
      <c r="P61" s="437"/>
      <c r="Q61" s="437"/>
      <c r="R61" s="437"/>
      <c r="S61" s="437"/>
      <c r="T61" s="437"/>
      <c r="U61" s="437"/>
      <c r="V61" s="437"/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437"/>
      <c r="AL61" s="437"/>
      <c r="AM61" s="438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433" t="s">
        <v>55</v>
      </c>
      <c r="H62" s="434"/>
      <c r="I62" s="434"/>
      <c r="J62" s="434"/>
      <c r="K62" s="434"/>
      <c r="L62" s="434"/>
      <c r="M62" s="434"/>
      <c r="N62" s="434"/>
      <c r="O62" s="434"/>
      <c r="P62" s="434"/>
      <c r="Q62" s="434"/>
      <c r="R62" s="434"/>
      <c r="S62" s="434"/>
      <c r="T62" s="434"/>
      <c r="U62" s="434"/>
      <c r="V62" s="434"/>
      <c r="W62" s="434"/>
      <c r="X62" s="434"/>
      <c r="Y62" s="434"/>
      <c r="Z62" s="434"/>
      <c r="AA62" s="434"/>
      <c r="AB62" s="434"/>
      <c r="AC62" s="434"/>
      <c r="AD62" s="434"/>
      <c r="AE62" s="434"/>
      <c r="AF62" s="434"/>
      <c r="AG62" s="434"/>
      <c r="AH62" s="434"/>
      <c r="AI62" s="434"/>
      <c r="AJ62" s="434"/>
      <c r="AK62" s="434"/>
      <c r="AL62" s="434"/>
      <c r="AM62" s="435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15" customHeight="1" thickBot="1">
      <c r="A63" s="133"/>
      <c r="B63" s="77"/>
      <c r="C63" s="14"/>
      <c r="D63" s="14"/>
      <c r="E63" s="14"/>
      <c r="F63" s="14"/>
      <c r="G63" s="436"/>
      <c r="H63" s="437"/>
      <c r="I63" s="437"/>
      <c r="J63" s="437"/>
      <c r="K63" s="437"/>
      <c r="L63" s="437"/>
      <c r="M63" s="437"/>
      <c r="N63" s="437"/>
      <c r="O63" s="437"/>
      <c r="P63" s="437"/>
      <c r="Q63" s="437"/>
      <c r="R63" s="437"/>
      <c r="S63" s="437"/>
      <c r="T63" s="437"/>
      <c r="U63" s="437"/>
      <c r="V63" s="437"/>
      <c r="W63" s="437"/>
      <c r="X63" s="437"/>
      <c r="Y63" s="437"/>
      <c r="Z63" s="437"/>
      <c r="AA63" s="437"/>
      <c r="AB63" s="437"/>
      <c r="AC63" s="437"/>
      <c r="AD63" s="437"/>
      <c r="AE63" s="437"/>
      <c r="AF63" s="437"/>
      <c r="AG63" s="437"/>
      <c r="AH63" s="437"/>
      <c r="AI63" s="437"/>
      <c r="AJ63" s="437"/>
      <c r="AK63" s="437"/>
      <c r="AL63" s="437"/>
      <c r="AM63" s="438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77"/>
    </row>
    <row r="64" spans="1:57" s="3" customFormat="1" ht="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433" t="s">
        <v>55</v>
      </c>
      <c r="H64" s="434"/>
      <c r="I64" s="434"/>
      <c r="J64" s="434"/>
      <c r="K64" s="434"/>
      <c r="L64" s="434"/>
      <c r="M64" s="434"/>
      <c r="N64" s="434"/>
      <c r="O64" s="434"/>
      <c r="P64" s="434"/>
      <c r="Q64" s="434"/>
      <c r="R64" s="434"/>
      <c r="S64" s="434"/>
      <c r="T64" s="434"/>
      <c r="U64" s="434"/>
      <c r="V64" s="434"/>
      <c r="W64" s="434"/>
      <c r="X64" s="434"/>
      <c r="Y64" s="434"/>
      <c r="Z64" s="434"/>
      <c r="AA64" s="434"/>
      <c r="AB64" s="434"/>
      <c r="AC64" s="434"/>
      <c r="AD64" s="434"/>
      <c r="AE64" s="434"/>
      <c r="AF64" s="434"/>
      <c r="AG64" s="434"/>
      <c r="AH64" s="434"/>
      <c r="AI64" s="434"/>
      <c r="AJ64" s="434"/>
      <c r="AK64" s="434"/>
      <c r="AL64" s="434"/>
      <c r="AM64" s="435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76">
        <f t="shared" ref="BE64" si="49">BE62+7</f>
        <v>44656</v>
      </c>
    </row>
    <row r="65" spans="1:57" s="3" customFormat="1" ht="15" customHeight="1" thickBot="1">
      <c r="A65" s="133"/>
      <c r="B65" s="77"/>
      <c r="C65" s="14"/>
      <c r="D65" s="14"/>
      <c r="E65" s="14"/>
      <c r="F65" s="14"/>
      <c r="G65" s="436"/>
      <c r="H65" s="437"/>
      <c r="I65" s="437"/>
      <c r="J65" s="437"/>
      <c r="K65" s="437"/>
      <c r="L65" s="437"/>
      <c r="M65" s="437"/>
      <c r="N65" s="437"/>
      <c r="O65" s="437"/>
      <c r="P65" s="437"/>
      <c r="Q65" s="437"/>
      <c r="R65" s="437"/>
      <c r="S65" s="437"/>
      <c r="T65" s="437"/>
      <c r="U65" s="437"/>
      <c r="V65" s="437"/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437"/>
      <c r="AL65" s="437"/>
      <c r="AM65" s="438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77"/>
    </row>
    <row r="66" spans="1:57" s="3" customFormat="1" ht="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433" t="s">
        <v>55</v>
      </c>
      <c r="H66" s="434"/>
      <c r="I66" s="434"/>
      <c r="J66" s="434"/>
      <c r="K66" s="434"/>
      <c r="L66" s="434"/>
      <c r="M66" s="434"/>
      <c r="N66" s="434"/>
      <c r="O66" s="434"/>
      <c r="P66" s="434"/>
      <c r="Q66" s="434"/>
      <c r="R66" s="434"/>
      <c r="S66" s="434"/>
      <c r="T66" s="434"/>
      <c r="U66" s="434"/>
      <c r="V66" s="434"/>
      <c r="W66" s="434"/>
      <c r="X66" s="434"/>
      <c r="Y66" s="434"/>
      <c r="Z66" s="434"/>
      <c r="AA66" s="434"/>
      <c r="AB66" s="434"/>
      <c r="AC66" s="434"/>
      <c r="AD66" s="434"/>
      <c r="AE66" s="434"/>
      <c r="AF66" s="434"/>
      <c r="AG66" s="434"/>
      <c r="AH66" s="434"/>
      <c r="AI66" s="434"/>
      <c r="AJ66" s="434"/>
      <c r="AK66" s="434"/>
      <c r="AL66" s="434"/>
      <c r="AM66" s="43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15" customHeight="1" thickBot="1">
      <c r="A67" s="133"/>
      <c r="B67" s="77"/>
      <c r="C67" s="14"/>
      <c r="D67" s="14"/>
      <c r="E67" s="14"/>
      <c r="F67" s="14"/>
      <c r="G67" s="436"/>
      <c r="H67" s="437"/>
      <c r="I67" s="437"/>
      <c r="J67" s="437"/>
      <c r="K67" s="437"/>
      <c r="L67" s="437"/>
      <c r="M67" s="437"/>
      <c r="N67" s="437"/>
      <c r="O67" s="437"/>
      <c r="P67" s="437"/>
      <c r="Q67" s="437"/>
      <c r="R67" s="437"/>
      <c r="S67" s="437"/>
      <c r="T67" s="437"/>
      <c r="U67" s="437"/>
      <c r="V67" s="437"/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437"/>
      <c r="AK67" s="437"/>
      <c r="AL67" s="437"/>
      <c r="AM67" s="438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433" t="s">
        <v>55</v>
      </c>
      <c r="H70" s="434"/>
      <c r="I70" s="434"/>
      <c r="J70" s="434"/>
      <c r="K70" s="434"/>
      <c r="L70" s="434"/>
      <c r="M70" s="434"/>
      <c r="N70" s="434"/>
      <c r="O70" s="434"/>
      <c r="P70" s="434"/>
      <c r="Q70" s="434"/>
      <c r="R70" s="434"/>
      <c r="S70" s="434"/>
      <c r="T70" s="434"/>
      <c r="U70" s="434"/>
      <c r="V70" s="434"/>
      <c r="W70" s="434"/>
      <c r="X70" s="434"/>
      <c r="Y70" s="434"/>
      <c r="Z70" s="434"/>
      <c r="AA70" s="434"/>
      <c r="AB70" s="434"/>
      <c r="AC70" s="434"/>
      <c r="AD70" s="434"/>
      <c r="AE70" s="434"/>
      <c r="AF70" s="434"/>
      <c r="AG70" s="434"/>
      <c r="AH70" s="434"/>
      <c r="AI70" s="434"/>
      <c r="AJ70" s="434"/>
      <c r="AK70" s="434"/>
      <c r="AL70" s="434"/>
      <c r="AM70" s="435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5">BE68+7</f>
        <v>44677</v>
      </c>
    </row>
    <row r="71" spans="1:57" s="3" customFormat="1" ht="15" customHeight="1" thickBot="1">
      <c r="A71" s="133"/>
      <c r="B71" s="77"/>
      <c r="C71" s="14"/>
      <c r="D71" s="14"/>
      <c r="E71" s="14"/>
      <c r="F71" s="14"/>
      <c r="G71" s="436"/>
      <c r="H71" s="437"/>
      <c r="I71" s="437"/>
      <c r="J71" s="437"/>
      <c r="K71" s="437"/>
      <c r="L71" s="437"/>
      <c r="M71" s="437"/>
      <c r="N71" s="437"/>
      <c r="O71" s="437"/>
      <c r="P71" s="437"/>
      <c r="Q71" s="437"/>
      <c r="R71" s="437"/>
      <c r="S71" s="437"/>
      <c r="T71" s="437"/>
      <c r="U71" s="437"/>
      <c r="V71" s="437"/>
      <c r="W71" s="437"/>
      <c r="X71" s="437"/>
      <c r="Y71" s="437"/>
      <c r="Z71" s="437"/>
      <c r="AA71" s="437"/>
      <c r="AB71" s="437"/>
      <c r="AC71" s="437"/>
      <c r="AD71" s="437"/>
      <c r="AE71" s="437"/>
      <c r="AF71" s="437"/>
      <c r="AG71" s="437"/>
      <c r="AH71" s="437"/>
      <c r="AI71" s="437"/>
      <c r="AJ71" s="437"/>
      <c r="AK71" s="437"/>
      <c r="AL71" s="437"/>
      <c r="AM71" s="438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433" t="s">
        <v>55</v>
      </c>
      <c r="H74" s="434"/>
      <c r="I74" s="434"/>
      <c r="J74" s="434"/>
      <c r="K74" s="434"/>
      <c r="L74" s="434"/>
      <c r="M74" s="434"/>
      <c r="N74" s="434"/>
      <c r="O74" s="434"/>
      <c r="P74" s="434"/>
      <c r="Q74" s="434"/>
      <c r="R74" s="434"/>
      <c r="S74" s="434"/>
      <c r="T74" s="434"/>
      <c r="U74" s="434"/>
      <c r="V74" s="434"/>
      <c r="W74" s="434"/>
      <c r="X74" s="434"/>
      <c r="Y74" s="434"/>
      <c r="Z74" s="434"/>
      <c r="AA74" s="434"/>
      <c r="AB74" s="434"/>
      <c r="AC74" s="434"/>
      <c r="AD74" s="434"/>
      <c r="AE74" s="434"/>
      <c r="AF74" s="434"/>
      <c r="AG74" s="434"/>
      <c r="AH74" s="434"/>
      <c r="AI74" s="434"/>
      <c r="AJ74" s="434"/>
      <c r="AK74" s="434"/>
      <c r="AL74" s="434"/>
      <c r="AM74" s="435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9">BE72+7</f>
        <v>44691</v>
      </c>
    </row>
    <row r="75" spans="1:57" s="3" customFormat="1" ht="15" customHeight="1" thickBot="1">
      <c r="A75" s="133"/>
      <c r="B75" s="77"/>
      <c r="C75" s="14"/>
      <c r="D75" s="14"/>
      <c r="E75" s="14"/>
      <c r="F75" s="14"/>
      <c r="G75" s="436"/>
      <c r="H75" s="437"/>
      <c r="I75" s="437"/>
      <c r="J75" s="437"/>
      <c r="K75" s="437"/>
      <c r="L75" s="437"/>
      <c r="M75" s="437"/>
      <c r="N75" s="437"/>
      <c r="O75" s="437"/>
      <c r="P75" s="437"/>
      <c r="Q75" s="437"/>
      <c r="R75" s="437"/>
      <c r="S75" s="437"/>
      <c r="T75" s="437"/>
      <c r="U75" s="437"/>
      <c r="V75" s="437"/>
      <c r="W75" s="437"/>
      <c r="X75" s="437"/>
      <c r="Y75" s="437"/>
      <c r="Z75" s="437"/>
      <c r="AA75" s="437"/>
      <c r="AB75" s="437"/>
      <c r="AC75" s="437"/>
      <c r="AD75" s="437"/>
      <c r="AE75" s="437"/>
      <c r="AF75" s="437"/>
      <c r="AG75" s="437"/>
      <c r="AH75" s="437"/>
      <c r="AI75" s="437"/>
      <c r="AJ75" s="437"/>
      <c r="AK75" s="437"/>
      <c r="AL75" s="437"/>
      <c r="AM75" s="438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13"/>
      <c r="AT76" s="14"/>
      <c r="AU76" s="14"/>
      <c r="AV76" s="14"/>
      <c r="AW76" s="13"/>
      <c r="AX76" s="14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13"/>
      <c r="AT77" s="14"/>
      <c r="AU77" s="14"/>
      <c r="AV77" s="14"/>
      <c r="AW77" s="13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3">BE76+7</f>
        <v>44705</v>
      </c>
    </row>
    <row r="79" spans="1:57" s="3" customFormat="1" ht="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5">BE78+7</f>
        <v>44712</v>
      </c>
    </row>
    <row r="81" spans="1:57" s="3" customFormat="1" ht="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76">
        <f t="shared" ref="BE82" si="67">BE80+7</f>
        <v>44719</v>
      </c>
    </row>
    <row r="83" spans="1:57" s="3" customFormat="1" ht="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77"/>
    </row>
    <row r="84" spans="1:57" s="3" customFormat="1" ht="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15" customHeight="1">
      <c r="A96" s="126"/>
      <c r="B96" s="76">
        <v>44615</v>
      </c>
      <c r="C96" s="16"/>
      <c r="D96" s="16"/>
      <c r="E96" s="16"/>
      <c r="F96" s="16"/>
      <c r="G96" s="373" t="s">
        <v>141</v>
      </c>
      <c r="H96" s="374"/>
      <c r="I96" s="374"/>
      <c r="J96" s="374"/>
      <c r="K96" s="374"/>
      <c r="L96" s="374"/>
      <c r="M96" s="374"/>
      <c r="N96" s="374"/>
      <c r="O96" s="374"/>
      <c r="P96" s="374"/>
      <c r="Q96" s="374"/>
      <c r="R96" s="374"/>
      <c r="S96" s="374"/>
      <c r="T96" s="374"/>
      <c r="U96" s="374"/>
      <c r="V96" s="375"/>
      <c r="W96" s="16"/>
      <c r="X96" s="373" t="s">
        <v>141</v>
      </c>
      <c r="Y96" s="374"/>
      <c r="Z96" s="374"/>
      <c r="AA96" s="374"/>
      <c r="AB96" s="374"/>
      <c r="AC96" s="374"/>
      <c r="AD96" s="374"/>
      <c r="AE96" s="374"/>
      <c r="AF96" s="374"/>
      <c r="AG96" s="374"/>
      <c r="AH96" s="374"/>
      <c r="AI96" s="374"/>
      <c r="AJ96" s="374"/>
      <c r="AK96" s="374"/>
      <c r="AL96" s="374"/>
      <c r="AM96" s="375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15" customHeight="1" thickBot="1">
      <c r="A97" s="126"/>
      <c r="B97" s="77"/>
      <c r="C97" s="16"/>
      <c r="D97" s="16"/>
      <c r="E97" s="16"/>
      <c r="F97" s="16"/>
      <c r="G97" s="376"/>
      <c r="H97" s="377"/>
      <c r="I97" s="377"/>
      <c r="J97" s="377"/>
      <c r="K97" s="377"/>
      <c r="L97" s="377"/>
      <c r="M97" s="377"/>
      <c r="N97" s="377"/>
      <c r="O97" s="377"/>
      <c r="P97" s="377"/>
      <c r="Q97" s="377"/>
      <c r="R97" s="377"/>
      <c r="S97" s="377"/>
      <c r="T97" s="377"/>
      <c r="U97" s="377"/>
      <c r="V97" s="378"/>
      <c r="W97" s="16"/>
      <c r="X97" s="376"/>
      <c r="Y97" s="377"/>
      <c r="Z97" s="377"/>
      <c r="AA97" s="377"/>
      <c r="AB97" s="377"/>
      <c r="AC97" s="377"/>
      <c r="AD97" s="377"/>
      <c r="AE97" s="377"/>
      <c r="AF97" s="377"/>
      <c r="AG97" s="377"/>
      <c r="AH97" s="377"/>
      <c r="AI97" s="377"/>
      <c r="AJ97" s="377"/>
      <c r="AK97" s="377"/>
      <c r="AL97" s="377"/>
      <c r="AM97" s="378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15" customHeight="1" thickBot="1">
      <c r="A99" s="126"/>
      <c r="B99" s="82"/>
      <c r="C99" s="5"/>
      <c r="D99" s="5"/>
      <c r="E99" s="8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433" t="s">
        <v>55</v>
      </c>
      <c r="AD100" s="434"/>
      <c r="AE100" s="434"/>
      <c r="AF100" s="434"/>
      <c r="AG100" s="434"/>
      <c r="AH100" s="434"/>
      <c r="AI100" s="434"/>
      <c r="AJ100" s="434"/>
      <c r="AK100" s="434"/>
      <c r="AL100" s="434"/>
      <c r="AM100" s="434"/>
      <c r="AN100" s="434"/>
      <c r="AO100" s="434"/>
      <c r="AP100" s="434"/>
      <c r="AQ100" s="434"/>
      <c r="AR100" s="435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9">BE98+7</f>
        <v>44629</v>
      </c>
    </row>
    <row r="101" spans="1:57" s="3" customFormat="1" ht="15" customHeight="1" thickBot="1">
      <c r="A101" s="126"/>
      <c r="B101" s="77"/>
      <c r="C101" s="13"/>
      <c r="D101" s="13"/>
      <c r="E101" s="13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3"/>
      <c r="X101" s="13"/>
      <c r="Y101" s="13"/>
      <c r="Z101" s="13"/>
      <c r="AA101" s="13"/>
      <c r="AB101" s="13"/>
      <c r="AC101" s="436"/>
      <c r="AD101" s="437"/>
      <c r="AE101" s="437"/>
      <c r="AF101" s="437"/>
      <c r="AG101" s="437"/>
      <c r="AH101" s="437"/>
      <c r="AI101" s="437"/>
      <c r="AJ101" s="437"/>
      <c r="AK101" s="437"/>
      <c r="AL101" s="437"/>
      <c r="AM101" s="437"/>
      <c r="AN101" s="437"/>
      <c r="AO101" s="437"/>
      <c r="AP101" s="437"/>
      <c r="AQ101" s="437"/>
      <c r="AR101" s="438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15" customHeight="1">
      <c r="A102" s="126"/>
      <c r="B102" s="76">
        <f t="shared" ref="B102" si="80">B100+7</f>
        <v>44636</v>
      </c>
      <c r="C102" s="14"/>
      <c r="D102" s="14"/>
      <c r="E102" s="13"/>
      <c r="F102" s="439" t="s">
        <v>142</v>
      </c>
      <c r="G102" s="440"/>
      <c r="H102" s="440"/>
      <c r="I102" s="440"/>
      <c r="J102" s="440"/>
      <c r="K102" s="440"/>
      <c r="L102" s="440"/>
      <c r="M102" s="440"/>
      <c r="N102" s="440"/>
      <c r="O102" s="440"/>
      <c r="P102" s="440"/>
      <c r="Q102" s="440"/>
      <c r="R102" s="440"/>
      <c r="S102" s="440"/>
      <c r="T102" s="441"/>
      <c r="U102" s="14"/>
      <c r="V102" s="14"/>
      <c r="W102" s="14"/>
      <c r="X102" s="14"/>
      <c r="Y102" s="13"/>
      <c r="Z102" s="14"/>
      <c r="AA102" s="14"/>
      <c r="AB102" s="14"/>
      <c r="AC102" s="433" t="s">
        <v>55</v>
      </c>
      <c r="AD102" s="434"/>
      <c r="AE102" s="434"/>
      <c r="AF102" s="434"/>
      <c r="AG102" s="434"/>
      <c r="AH102" s="434"/>
      <c r="AI102" s="434"/>
      <c r="AJ102" s="434"/>
      <c r="AK102" s="434"/>
      <c r="AL102" s="434"/>
      <c r="AM102" s="434"/>
      <c r="AN102" s="434"/>
      <c r="AO102" s="434"/>
      <c r="AP102" s="434"/>
      <c r="AQ102" s="434"/>
      <c r="AR102" s="435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76">
        <f t="shared" ref="BE102" si="81">BE100+7</f>
        <v>44636</v>
      </c>
    </row>
    <row r="103" spans="1:57" s="3" customFormat="1" ht="15" customHeight="1" thickBot="1">
      <c r="A103" s="126"/>
      <c r="B103" s="77"/>
      <c r="C103" s="14"/>
      <c r="D103" s="14"/>
      <c r="E103" s="13"/>
      <c r="F103" s="442"/>
      <c r="G103" s="443"/>
      <c r="H103" s="443"/>
      <c r="I103" s="443"/>
      <c r="J103" s="443"/>
      <c r="K103" s="443"/>
      <c r="L103" s="443"/>
      <c r="M103" s="443"/>
      <c r="N103" s="443"/>
      <c r="O103" s="443"/>
      <c r="P103" s="443"/>
      <c r="Q103" s="443"/>
      <c r="R103" s="443"/>
      <c r="S103" s="443"/>
      <c r="T103" s="444"/>
      <c r="U103" s="16"/>
      <c r="V103" s="16"/>
      <c r="W103" s="14"/>
      <c r="X103" s="14"/>
      <c r="Y103" s="13"/>
      <c r="Z103" s="14"/>
      <c r="AA103" s="14"/>
      <c r="AB103" s="14"/>
      <c r="AC103" s="436"/>
      <c r="AD103" s="437"/>
      <c r="AE103" s="437"/>
      <c r="AF103" s="437"/>
      <c r="AG103" s="437"/>
      <c r="AH103" s="437"/>
      <c r="AI103" s="437"/>
      <c r="AJ103" s="437"/>
      <c r="AK103" s="437"/>
      <c r="AL103" s="437"/>
      <c r="AM103" s="437"/>
      <c r="AN103" s="437"/>
      <c r="AO103" s="437"/>
      <c r="AP103" s="437"/>
      <c r="AQ103" s="437"/>
      <c r="AR103" s="438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77"/>
    </row>
    <row r="104" spans="1:57" s="3" customFormat="1" ht="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433" t="s">
        <v>55</v>
      </c>
      <c r="AD104" s="434"/>
      <c r="AE104" s="434"/>
      <c r="AF104" s="434"/>
      <c r="AG104" s="434"/>
      <c r="AH104" s="434"/>
      <c r="AI104" s="434"/>
      <c r="AJ104" s="434"/>
      <c r="AK104" s="434"/>
      <c r="AL104" s="434"/>
      <c r="AM104" s="434"/>
      <c r="AN104" s="434"/>
      <c r="AO104" s="434"/>
      <c r="AP104" s="434"/>
      <c r="AQ104" s="434"/>
      <c r="AR104" s="435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76">
        <f t="shared" ref="BE104" si="83">BE102+7</f>
        <v>44643</v>
      </c>
    </row>
    <row r="105" spans="1:57" s="3" customFormat="1" ht="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436"/>
      <c r="AD105" s="437"/>
      <c r="AE105" s="437"/>
      <c r="AF105" s="437"/>
      <c r="AG105" s="437"/>
      <c r="AH105" s="437"/>
      <c r="AI105" s="437"/>
      <c r="AJ105" s="437"/>
      <c r="AK105" s="437"/>
      <c r="AL105" s="437"/>
      <c r="AM105" s="437"/>
      <c r="AN105" s="437"/>
      <c r="AO105" s="437"/>
      <c r="AP105" s="437"/>
      <c r="AQ105" s="437"/>
      <c r="AR105" s="438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77"/>
    </row>
    <row r="106" spans="1:57" s="3" customFormat="1" ht="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433" t="s">
        <v>55</v>
      </c>
      <c r="AD106" s="434"/>
      <c r="AE106" s="434"/>
      <c r="AF106" s="434"/>
      <c r="AG106" s="434"/>
      <c r="AH106" s="434"/>
      <c r="AI106" s="434"/>
      <c r="AJ106" s="434"/>
      <c r="AK106" s="434"/>
      <c r="AL106" s="434"/>
      <c r="AM106" s="434"/>
      <c r="AN106" s="434"/>
      <c r="AO106" s="434"/>
      <c r="AP106" s="434"/>
      <c r="AQ106" s="434"/>
      <c r="AR106" s="435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76">
        <f t="shared" ref="BE106" si="85">BE104+7</f>
        <v>44650</v>
      </c>
    </row>
    <row r="107" spans="1:57" s="3" customFormat="1" ht="15" customHeight="1" thickBot="1">
      <c r="A107" s="126"/>
      <c r="B107" s="77"/>
      <c r="C107" s="16"/>
      <c r="D107" s="16"/>
      <c r="E107" s="16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6"/>
      <c r="X107" s="16"/>
      <c r="Y107" s="16"/>
      <c r="Z107" s="16"/>
      <c r="AA107" s="16"/>
      <c r="AB107" s="16"/>
      <c r="AC107" s="436"/>
      <c r="AD107" s="437"/>
      <c r="AE107" s="437"/>
      <c r="AF107" s="437"/>
      <c r="AG107" s="437"/>
      <c r="AH107" s="437"/>
      <c r="AI107" s="437"/>
      <c r="AJ107" s="437"/>
      <c r="AK107" s="437"/>
      <c r="AL107" s="437"/>
      <c r="AM107" s="437"/>
      <c r="AN107" s="437"/>
      <c r="AO107" s="437"/>
      <c r="AP107" s="437"/>
      <c r="AQ107" s="437"/>
      <c r="AR107" s="438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77"/>
    </row>
    <row r="108" spans="1:57" s="3" customFormat="1" ht="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433" t="s">
        <v>55</v>
      </c>
      <c r="AD108" s="434"/>
      <c r="AE108" s="434"/>
      <c r="AF108" s="434"/>
      <c r="AG108" s="434"/>
      <c r="AH108" s="434"/>
      <c r="AI108" s="434"/>
      <c r="AJ108" s="434"/>
      <c r="AK108" s="434"/>
      <c r="AL108" s="434"/>
      <c r="AM108" s="434"/>
      <c r="AN108" s="434"/>
      <c r="AO108" s="434"/>
      <c r="AP108" s="434"/>
      <c r="AQ108" s="434"/>
      <c r="AR108" s="435"/>
      <c r="AS108" s="17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76">
        <f t="shared" ref="BE108" si="87">BE106+7</f>
        <v>44657</v>
      </c>
    </row>
    <row r="109" spans="1:57" s="3" customFormat="1" ht="15" customHeight="1" thickBot="1">
      <c r="A109" s="126"/>
      <c r="B109" s="77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436"/>
      <c r="AD109" s="437"/>
      <c r="AE109" s="437"/>
      <c r="AF109" s="437"/>
      <c r="AG109" s="437"/>
      <c r="AH109" s="437"/>
      <c r="AI109" s="437"/>
      <c r="AJ109" s="437"/>
      <c r="AK109" s="437"/>
      <c r="AL109" s="437"/>
      <c r="AM109" s="437"/>
      <c r="AN109" s="437"/>
      <c r="AO109" s="437"/>
      <c r="AP109" s="437"/>
      <c r="AQ109" s="437"/>
      <c r="AR109" s="438"/>
      <c r="AS109" s="17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77"/>
    </row>
    <row r="110" spans="1:57" s="3" customFormat="1" ht="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3"/>
      <c r="Z110" s="14"/>
      <c r="AA110" s="14"/>
      <c r="AB110" s="14"/>
      <c r="AC110" s="433" t="s">
        <v>55</v>
      </c>
      <c r="AD110" s="434"/>
      <c r="AE110" s="434"/>
      <c r="AF110" s="434"/>
      <c r="AG110" s="434"/>
      <c r="AH110" s="434"/>
      <c r="AI110" s="434"/>
      <c r="AJ110" s="434"/>
      <c r="AK110" s="434"/>
      <c r="AL110" s="434"/>
      <c r="AM110" s="434"/>
      <c r="AN110" s="434"/>
      <c r="AO110" s="434"/>
      <c r="AP110" s="434"/>
      <c r="AQ110" s="434"/>
      <c r="AR110" s="435"/>
      <c r="AS110" s="17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9">BE108+7</f>
        <v>44664</v>
      </c>
    </row>
    <row r="111" spans="1:57" s="3" customFormat="1" ht="15" customHeight="1" thickBot="1">
      <c r="A111" s="126"/>
      <c r="B111" s="77"/>
      <c r="C111" s="14"/>
      <c r="D111" s="14"/>
      <c r="E111" s="13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4"/>
      <c r="X111" s="14"/>
      <c r="Y111" s="13"/>
      <c r="Z111" s="14"/>
      <c r="AA111" s="14"/>
      <c r="AB111" s="14"/>
      <c r="AC111" s="436"/>
      <c r="AD111" s="437"/>
      <c r="AE111" s="437"/>
      <c r="AF111" s="437"/>
      <c r="AG111" s="437"/>
      <c r="AH111" s="437"/>
      <c r="AI111" s="437"/>
      <c r="AJ111" s="437"/>
      <c r="AK111" s="437"/>
      <c r="AL111" s="437"/>
      <c r="AM111" s="437"/>
      <c r="AN111" s="437"/>
      <c r="AO111" s="437"/>
      <c r="AP111" s="437"/>
      <c r="AQ111" s="437"/>
      <c r="AR111" s="438"/>
      <c r="AS111" s="17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214" t="s">
        <v>143</v>
      </c>
      <c r="K112" s="215"/>
      <c r="L112" s="215"/>
      <c r="M112" s="215"/>
      <c r="N112" s="215"/>
      <c r="O112" s="215"/>
      <c r="P112" s="215"/>
      <c r="Q112" s="215"/>
      <c r="R112" s="216"/>
      <c r="S112" s="16"/>
      <c r="T112" s="214" t="s">
        <v>143</v>
      </c>
      <c r="U112" s="215"/>
      <c r="V112" s="215"/>
      <c r="W112" s="215"/>
      <c r="X112" s="215"/>
      <c r="Y112" s="215"/>
      <c r="Z112" s="215"/>
      <c r="AA112" s="215"/>
      <c r="AB112" s="216"/>
      <c r="AC112" s="433" t="s">
        <v>55</v>
      </c>
      <c r="AD112" s="434"/>
      <c r="AE112" s="434"/>
      <c r="AF112" s="434"/>
      <c r="AG112" s="434"/>
      <c r="AH112" s="434"/>
      <c r="AI112" s="434"/>
      <c r="AJ112" s="434"/>
      <c r="AK112" s="434"/>
      <c r="AL112" s="434"/>
      <c r="AM112" s="434"/>
      <c r="AN112" s="434"/>
      <c r="AO112" s="434"/>
      <c r="AP112" s="434"/>
      <c r="AQ112" s="434"/>
      <c r="AR112" s="435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15" customHeight="1" thickBot="1">
      <c r="A113" s="126"/>
      <c r="B113" s="77"/>
      <c r="C113" s="16"/>
      <c r="D113" s="16"/>
      <c r="E113" s="16"/>
      <c r="F113" s="19"/>
      <c r="G113" s="19"/>
      <c r="H113" s="19"/>
      <c r="I113" s="19"/>
      <c r="J113" s="217"/>
      <c r="K113" s="218"/>
      <c r="L113" s="218"/>
      <c r="M113" s="218"/>
      <c r="N113" s="218"/>
      <c r="O113" s="218"/>
      <c r="P113" s="218"/>
      <c r="Q113" s="218"/>
      <c r="R113" s="219"/>
      <c r="S113" s="19"/>
      <c r="T113" s="217"/>
      <c r="U113" s="218"/>
      <c r="V113" s="218"/>
      <c r="W113" s="218"/>
      <c r="X113" s="218"/>
      <c r="Y113" s="218"/>
      <c r="Z113" s="218"/>
      <c r="AA113" s="218"/>
      <c r="AB113" s="219"/>
      <c r="AC113" s="436"/>
      <c r="AD113" s="437"/>
      <c r="AE113" s="437"/>
      <c r="AF113" s="437"/>
      <c r="AG113" s="437"/>
      <c r="AH113" s="437"/>
      <c r="AI113" s="437"/>
      <c r="AJ113" s="437"/>
      <c r="AK113" s="437"/>
      <c r="AL113" s="437"/>
      <c r="AM113" s="437"/>
      <c r="AN113" s="437"/>
      <c r="AO113" s="437"/>
      <c r="AP113" s="437"/>
      <c r="AQ113" s="437"/>
      <c r="AR113" s="438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214" t="s">
        <v>143</v>
      </c>
      <c r="K114" s="215"/>
      <c r="L114" s="215"/>
      <c r="M114" s="215"/>
      <c r="N114" s="215"/>
      <c r="O114" s="215"/>
      <c r="P114" s="215"/>
      <c r="Q114" s="215"/>
      <c r="R114" s="216"/>
      <c r="S114" s="19"/>
      <c r="T114" s="214" t="s">
        <v>143</v>
      </c>
      <c r="U114" s="215"/>
      <c r="V114" s="215"/>
      <c r="W114" s="215"/>
      <c r="X114" s="215"/>
      <c r="Y114" s="215"/>
      <c r="Z114" s="215"/>
      <c r="AA114" s="215"/>
      <c r="AB114" s="216"/>
      <c r="AC114" s="433" t="s">
        <v>55</v>
      </c>
      <c r="AD114" s="434"/>
      <c r="AE114" s="434"/>
      <c r="AF114" s="434"/>
      <c r="AG114" s="434"/>
      <c r="AH114" s="434"/>
      <c r="AI114" s="434"/>
      <c r="AJ114" s="434"/>
      <c r="AK114" s="434"/>
      <c r="AL114" s="434"/>
      <c r="AM114" s="434"/>
      <c r="AN114" s="434"/>
      <c r="AO114" s="434"/>
      <c r="AP114" s="434"/>
      <c r="AQ114" s="434"/>
      <c r="AR114" s="435"/>
      <c r="AS114" s="18"/>
      <c r="AT114" s="17"/>
      <c r="AU114" s="17"/>
      <c r="AV114" s="14"/>
      <c r="AW114" s="14"/>
      <c r="AX114" s="14"/>
      <c r="AY114" s="14"/>
      <c r="AZ114" s="14"/>
      <c r="BA114" s="14"/>
      <c r="BB114" s="14"/>
      <c r="BC114" s="14"/>
      <c r="BD114" s="14"/>
      <c r="BE114" s="76">
        <f t="shared" ref="BE114" si="93">BE112+7</f>
        <v>44678</v>
      </c>
    </row>
    <row r="115" spans="1:57" s="3" customFormat="1" ht="15" customHeight="1" thickBot="1">
      <c r="A115" s="126"/>
      <c r="B115" s="77"/>
      <c r="C115" s="19"/>
      <c r="D115" s="19"/>
      <c r="E115" s="19"/>
      <c r="F115" s="14"/>
      <c r="G115" s="14"/>
      <c r="H115" s="14"/>
      <c r="I115" s="14"/>
      <c r="J115" s="217"/>
      <c r="K115" s="218"/>
      <c r="L115" s="218"/>
      <c r="M115" s="218"/>
      <c r="N115" s="218"/>
      <c r="O115" s="218"/>
      <c r="P115" s="218"/>
      <c r="Q115" s="218"/>
      <c r="R115" s="219"/>
      <c r="S115" s="14"/>
      <c r="T115" s="217"/>
      <c r="U115" s="218"/>
      <c r="V115" s="218"/>
      <c r="W115" s="218"/>
      <c r="X115" s="218"/>
      <c r="Y115" s="218"/>
      <c r="Z115" s="218"/>
      <c r="AA115" s="218"/>
      <c r="AB115" s="219"/>
      <c r="AC115" s="436"/>
      <c r="AD115" s="437"/>
      <c r="AE115" s="437"/>
      <c r="AF115" s="437"/>
      <c r="AG115" s="437"/>
      <c r="AH115" s="437"/>
      <c r="AI115" s="437"/>
      <c r="AJ115" s="437"/>
      <c r="AK115" s="437"/>
      <c r="AL115" s="437"/>
      <c r="AM115" s="437"/>
      <c r="AN115" s="437"/>
      <c r="AO115" s="437"/>
      <c r="AP115" s="437"/>
      <c r="AQ115" s="437"/>
      <c r="AR115" s="438"/>
      <c r="AS115" s="18"/>
      <c r="AT115" s="17"/>
      <c r="AU115" s="17"/>
      <c r="AV115" s="14"/>
      <c r="AW115" s="14"/>
      <c r="AX115" s="14"/>
      <c r="AY115" s="14"/>
      <c r="AZ115" s="14"/>
      <c r="BA115" s="14"/>
      <c r="BB115" s="14"/>
      <c r="BC115" s="14"/>
      <c r="BD115" s="14"/>
      <c r="BE115" s="77"/>
    </row>
    <row r="116" spans="1:57" s="3" customFormat="1" ht="15" customHeight="1">
      <c r="A116" s="126"/>
      <c r="B116" s="76">
        <f t="shared" ref="B116:B118" si="94">B114+7</f>
        <v>44685</v>
      </c>
      <c r="C116" s="14"/>
      <c r="D116" s="14"/>
      <c r="E116" s="13"/>
      <c r="F116" s="14"/>
      <c r="G116" s="14"/>
      <c r="H116" s="14"/>
      <c r="I116" s="14"/>
      <c r="J116" s="214" t="s">
        <v>143</v>
      </c>
      <c r="K116" s="215"/>
      <c r="L116" s="215"/>
      <c r="M116" s="215"/>
      <c r="N116" s="215"/>
      <c r="O116" s="215"/>
      <c r="P116" s="215"/>
      <c r="Q116" s="215"/>
      <c r="R116" s="216"/>
      <c r="S116" s="19"/>
      <c r="T116" s="214" t="s">
        <v>143</v>
      </c>
      <c r="U116" s="215"/>
      <c r="V116" s="215"/>
      <c r="W116" s="215"/>
      <c r="X116" s="215"/>
      <c r="Y116" s="215"/>
      <c r="Z116" s="215"/>
      <c r="AA116" s="215"/>
      <c r="AB116" s="216"/>
      <c r="AC116" s="433" t="s">
        <v>55</v>
      </c>
      <c r="AD116" s="434"/>
      <c r="AE116" s="434"/>
      <c r="AF116" s="434"/>
      <c r="AG116" s="434"/>
      <c r="AH116" s="434"/>
      <c r="AI116" s="434"/>
      <c r="AJ116" s="434"/>
      <c r="AK116" s="434"/>
      <c r="AL116" s="434"/>
      <c r="AM116" s="434"/>
      <c r="AN116" s="434"/>
      <c r="AO116" s="434"/>
      <c r="AP116" s="434"/>
      <c r="AQ116" s="434"/>
      <c r="AR116" s="435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76">
        <f t="shared" ref="BE116" si="95">BE114+7</f>
        <v>44685</v>
      </c>
    </row>
    <row r="117" spans="1:57" s="3" customFormat="1" ht="15" customHeight="1" thickBot="1">
      <c r="A117" s="126"/>
      <c r="B117" s="77"/>
      <c r="C117" s="14"/>
      <c r="D117" s="14"/>
      <c r="E117" s="13"/>
      <c r="F117" s="14"/>
      <c r="G117" s="14"/>
      <c r="H117" s="14"/>
      <c r="I117" s="14"/>
      <c r="J117" s="217"/>
      <c r="K117" s="218"/>
      <c r="L117" s="218"/>
      <c r="M117" s="218"/>
      <c r="N117" s="218"/>
      <c r="O117" s="218"/>
      <c r="P117" s="218"/>
      <c r="Q117" s="218"/>
      <c r="R117" s="219"/>
      <c r="S117" s="14"/>
      <c r="T117" s="217"/>
      <c r="U117" s="218"/>
      <c r="V117" s="218"/>
      <c r="W117" s="218"/>
      <c r="X117" s="218"/>
      <c r="Y117" s="218"/>
      <c r="Z117" s="218"/>
      <c r="AA117" s="218"/>
      <c r="AB117" s="219"/>
      <c r="AC117" s="436"/>
      <c r="AD117" s="437"/>
      <c r="AE117" s="437"/>
      <c r="AF117" s="437"/>
      <c r="AG117" s="437"/>
      <c r="AH117" s="437"/>
      <c r="AI117" s="437"/>
      <c r="AJ117" s="437"/>
      <c r="AK117" s="437"/>
      <c r="AL117" s="437"/>
      <c r="AM117" s="437"/>
      <c r="AN117" s="437"/>
      <c r="AO117" s="437"/>
      <c r="AP117" s="437"/>
      <c r="AQ117" s="437"/>
      <c r="AR117" s="438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77"/>
    </row>
    <row r="118" spans="1:57" s="3" customFormat="1" ht="15" customHeight="1">
      <c r="A118" s="126"/>
      <c r="B118" s="76">
        <f t="shared" si="94"/>
        <v>44692</v>
      </c>
      <c r="C118" s="14"/>
      <c r="D118" s="14"/>
      <c r="E118" s="13"/>
      <c r="F118" s="14"/>
      <c r="G118" s="14"/>
      <c r="H118" s="14"/>
      <c r="I118" s="14"/>
      <c r="J118" s="214" t="s">
        <v>143</v>
      </c>
      <c r="K118" s="215"/>
      <c r="L118" s="215"/>
      <c r="M118" s="215"/>
      <c r="N118" s="215"/>
      <c r="O118" s="215"/>
      <c r="P118" s="215"/>
      <c r="Q118" s="215"/>
      <c r="R118" s="216"/>
      <c r="S118" s="19"/>
      <c r="T118" s="214" t="s">
        <v>143</v>
      </c>
      <c r="U118" s="215"/>
      <c r="V118" s="215"/>
      <c r="W118" s="215"/>
      <c r="X118" s="215"/>
      <c r="Y118" s="215"/>
      <c r="Z118" s="215"/>
      <c r="AA118" s="215"/>
      <c r="AB118" s="216"/>
      <c r="AC118" s="433" t="s">
        <v>55</v>
      </c>
      <c r="AD118" s="434"/>
      <c r="AE118" s="434"/>
      <c r="AF118" s="434"/>
      <c r="AG118" s="434"/>
      <c r="AH118" s="434"/>
      <c r="AI118" s="434"/>
      <c r="AJ118" s="434"/>
      <c r="AK118" s="434"/>
      <c r="AL118" s="434"/>
      <c r="AM118" s="434"/>
      <c r="AN118" s="434"/>
      <c r="AO118" s="434"/>
      <c r="AP118" s="434"/>
      <c r="AQ118" s="434"/>
      <c r="AR118" s="435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76">
        <f t="shared" ref="BE118" si="96">BE116+7</f>
        <v>44692</v>
      </c>
    </row>
    <row r="119" spans="1:57" s="3" customFormat="1" ht="15" customHeight="1" thickBot="1">
      <c r="A119" s="126"/>
      <c r="B119" s="77"/>
      <c r="C119" s="14"/>
      <c r="D119" s="14"/>
      <c r="E119" s="13"/>
      <c r="J119" s="217"/>
      <c r="K119" s="218"/>
      <c r="L119" s="218"/>
      <c r="M119" s="218"/>
      <c r="N119" s="218"/>
      <c r="O119" s="218"/>
      <c r="P119" s="218"/>
      <c r="Q119" s="218"/>
      <c r="R119" s="219"/>
      <c r="S119" s="14"/>
      <c r="T119" s="217"/>
      <c r="U119" s="218"/>
      <c r="V119" s="218"/>
      <c r="W119" s="218"/>
      <c r="X119" s="218"/>
      <c r="Y119" s="218"/>
      <c r="Z119" s="218"/>
      <c r="AA119" s="218"/>
      <c r="AB119" s="219"/>
      <c r="AC119" s="436"/>
      <c r="AD119" s="437"/>
      <c r="AE119" s="437"/>
      <c r="AF119" s="437"/>
      <c r="AG119" s="437"/>
      <c r="AH119" s="437"/>
      <c r="AI119" s="437"/>
      <c r="AJ119" s="437"/>
      <c r="AK119" s="437"/>
      <c r="AL119" s="437"/>
      <c r="AM119" s="437"/>
      <c r="AN119" s="437"/>
      <c r="AO119" s="437"/>
      <c r="AP119" s="437"/>
      <c r="AQ119" s="437"/>
      <c r="AR119" s="438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77"/>
    </row>
    <row r="120" spans="1:57" s="3" customFormat="1" ht="15" customHeight="1">
      <c r="A120" s="126"/>
      <c r="B120" s="76">
        <f t="shared" ref="B120" si="97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76">
        <f t="shared" ref="BE120" si="98">BE118+7</f>
        <v>44699</v>
      </c>
    </row>
    <row r="121" spans="1:57" s="3" customFormat="1" ht="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15" customHeight="1">
      <c r="A122" s="126"/>
      <c r="B122" s="76">
        <f t="shared" ref="B122" si="99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0">BE120+7</f>
        <v>44706</v>
      </c>
    </row>
    <row r="123" spans="1:57" s="3" customFormat="1" ht="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15" customHeight="1">
      <c r="A124" s="126"/>
      <c r="B124" s="76">
        <f t="shared" ref="B124" si="101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2">BE122+7</f>
        <v>44713</v>
      </c>
    </row>
    <row r="125" spans="1:57" s="3" customFormat="1" ht="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15" customHeight="1">
      <c r="A126" s="126"/>
      <c r="B126" s="76">
        <f t="shared" ref="B126" si="103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4">BE124+7</f>
        <v>44720</v>
      </c>
    </row>
    <row r="127" spans="1:57" s="3" customFormat="1" ht="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15" customHeight="1">
      <c r="A128" s="126"/>
      <c r="B128" s="76">
        <f t="shared" ref="B128" si="105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6">BE126+7</f>
        <v>44727</v>
      </c>
    </row>
    <row r="129" spans="1:57" s="3" customFormat="1" ht="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15" customHeight="1">
      <c r="A130" s="126"/>
      <c r="B130" s="76">
        <f t="shared" ref="B130" si="107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8">BE128+7</f>
        <v>44734</v>
      </c>
    </row>
    <row r="131" spans="1:57" s="3" customFormat="1" ht="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15" customHeight="1">
      <c r="A132" s="126"/>
      <c r="B132" s="76">
        <f t="shared" ref="B132" si="109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0">BE130+7</f>
        <v>44741</v>
      </c>
    </row>
    <row r="133" spans="1:57" s="3" customFormat="1" ht="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15" customHeight="1">
      <c r="A134" s="126"/>
      <c r="B134" s="76">
        <f t="shared" ref="B134" si="111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2">BE132+7</f>
        <v>44748</v>
      </c>
    </row>
    <row r="135" spans="1:57" s="3" customFormat="1" ht="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15" customHeight="1">
      <c r="A136" s="126"/>
      <c r="B136" s="76">
        <f t="shared" ref="B136" si="113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4">BE134+7</f>
        <v>44755</v>
      </c>
    </row>
    <row r="137" spans="1:57" s="3" customFormat="1" ht="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220" t="s">
        <v>144</v>
      </c>
      <c r="AJ140" s="221"/>
      <c r="AK140" s="221"/>
      <c r="AL140" s="221"/>
      <c r="AM140" s="221"/>
      <c r="AN140" s="221"/>
      <c r="AO140" s="221"/>
      <c r="AP140" s="221"/>
      <c r="AQ140" s="221"/>
      <c r="AR140" s="221"/>
      <c r="AS140" s="221"/>
      <c r="AT140" s="221"/>
      <c r="AU140" s="221"/>
      <c r="AV140" s="221"/>
      <c r="AW140" s="221"/>
      <c r="AX140" s="222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223"/>
      <c r="AJ141" s="224"/>
      <c r="AK141" s="224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5"/>
      <c r="AY141" s="14"/>
      <c r="AZ141" s="14"/>
      <c r="BA141" s="13"/>
      <c r="BB141" s="14"/>
      <c r="BC141" s="14"/>
      <c r="BD141" s="14"/>
      <c r="BE141" s="77"/>
    </row>
    <row r="142" spans="1:57" s="3" customFormat="1" ht="15" customHeight="1">
      <c r="A142" s="144"/>
      <c r="B142" s="445">
        <f>B140+7</f>
        <v>44623</v>
      </c>
      <c r="C142" s="28"/>
      <c r="D142" s="28"/>
      <c r="E142" s="383" t="s">
        <v>119</v>
      </c>
      <c r="F142" s="384"/>
      <c r="G142" s="384"/>
      <c r="H142" s="384"/>
      <c r="I142" s="384"/>
      <c r="J142" s="384"/>
      <c r="K142" s="384"/>
      <c r="L142" s="384"/>
      <c r="M142" s="384"/>
      <c r="N142" s="384"/>
      <c r="O142" s="384"/>
      <c r="P142" s="384"/>
      <c r="Q142" s="384"/>
      <c r="R142" s="384"/>
      <c r="S142" s="384"/>
      <c r="T142" s="384"/>
      <c r="U142" s="384"/>
      <c r="V142" s="384"/>
      <c r="W142" s="384"/>
      <c r="X142" s="384"/>
      <c r="Y142" s="384"/>
      <c r="Z142" s="385"/>
      <c r="AA142" s="28"/>
      <c r="AB142" s="28"/>
      <c r="AC142" s="32"/>
      <c r="AD142" s="28"/>
      <c r="AE142" s="34"/>
      <c r="AF142" s="34"/>
      <c r="AG142" s="34"/>
      <c r="AH142" s="34"/>
      <c r="AI142" s="220" t="s">
        <v>144</v>
      </c>
      <c r="AJ142" s="221"/>
      <c r="AK142" s="221"/>
      <c r="AL142" s="221"/>
      <c r="AM142" s="221"/>
      <c r="AN142" s="221"/>
      <c r="AO142" s="221"/>
      <c r="AP142" s="221"/>
      <c r="AQ142" s="221"/>
      <c r="AR142" s="221"/>
      <c r="AS142" s="221"/>
      <c r="AT142" s="221"/>
      <c r="AU142" s="221"/>
      <c r="AV142" s="221"/>
      <c r="AW142" s="221"/>
      <c r="AX142" s="222"/>
      <c r="AY142" s="28"/>
      <c r="AZ142" s="28"/>
      <c r="BA142" s="32"/>
      <c r="BB142" s="28"/>
      <c r="BC142" s="28"/>
      <c r="BD142" s="28"/>
      <c r="BE142" s="445">
        <f>BE140+7</f>
        <v>44623</v>
      </c>
    </row>
    <row r="143" spans="1:57" s="3" customFormat="1" ht="15" customHeight="1" thickBot="1">
      <c r="A143" s="144"/>
      <c r="B143" s="446"/>
      <c r="C143" s="28"/>
      <c r="D143" s="28"/>
      <c r="E143" s="386"/>
      <c r="F143" s="387"/>
      <c r="G143" s="387"/>
      <c r="H143" s="387"/>
      <c r="I143" s="387"/>
      <c r="J143" s="387"/>
      <c r="K143" s="387"/>
      <c r="L143" s="387"/>
      <c r="M143" s="387"/>
      <c r="N143" s="387"/>
      <c r="O143" s="387"/>
      <c r="P143" s="387"/>
      <c r="Q143" s="387"/>
      <c r="R143" s="387"/>
      <c r="S143" s="387"/>
      <c r="T143" s="387"/>
      <c r="U143" s="387"/>
      <c r="V143" s="387"/>
      <c r="W143" s="387"/>
      <c r="X143" s="387"/>
      <c r="Y143" s="387"/>
      <c r="Z143" s="388"/>
      <c r="AA143" s="28"/>
      <c r="AB143" s="28"/>
      <c r="AC143" s="32"/>
      <c r="AD143" s="28"/>
      <c r="AE143" s="34"/>
      <c r="AF143" s="34"/>
      <c r="AG143" s="34"/>
      <c r="AH143" s="34"/>
      <c r="AI143" s="223"/>
      <c r="AJ143" s="224"/>
      <c r="AK143" s="224"/>
      <c r="AL143" s="224"/>
      <c r="AM143" s="224"/>
      <c r="AN143" s="224"/>
      <c r="AO143" s="224"/>
      <c r="AP143" s="224"/>
      <c r="AQ143" s="224"/>
      <c r="AR143" s="224"/>
      <c r="AS143" s="224"/>
      <c r="AT143" s="224"/>
      <c r="AU143" s="224"/>
      <c r="AV143" s="224"/>
      <c r="AW143" s="224"/>
      <c r="AX143" s="225"/>
      <c r="AY143" s="28"/>
      <c r="AZ143" s="28"/>
      <c r="BA143" s="32"/>
      <c r="BB143" s="28"/>
      <c r="BC143" s="28"/>
      <c r="BD143" s="28"/>
      <c r="BE143" s="446"/>
    </row>
    <row r="144" spans="1:57" s="3" customFormat="1" ht="15" customHeight="1">
      <c r="A144" s="144"/>
      <c r="B144" s="145">
        <f t="shared" ref="B144" si="115">B142+7</f>
        <v>44630</v>
      </c>
      <c r="C144" s="14"/>
      <c r="D144" s="14"/>
      <c r="E144" s="13"/>
      <c r="F144" s="14"/>
      <c r="G144" s="447" t="s">
        <v>145</v>
      </c>
      <c r="H144" s="448"/>
      <c r="I144" s="448"/>
      <c r="J144" s="448"/>
      <c r="K144" s="448"/>
      <c r="L144" s="448"/>
      <c r="M144" s="448"/>
      <c r="N144" s="448"/>
      <c r="O144" s="448"/>
      <c r="P144" s="448"/>
      <c r="Q144" s="448"/>
      <c r="R144" s="448"/>
      <c r="S144" s="448"/>
      <c r="T144" s="448"/>
      <c r="U144" s="448"/>
      <c r="V144" s="449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220" t="s">
        <v>144</v>
      </c>
      <c r="AJ144" s="221"/>
      <c r="AK144" s="221"/>
      <c r="AL144" s="221"/>
      <c r="AM144" s="221"/>
      <c r="AN144" s="221"/>
      <c r="AO144" s="221"/>
      <c r="AP144" s="221"/>
      <c r="AQ144" s="221"/>
      <c r="AR144" s="221"/>
      <c r="AS144" s="221"/>
      <c r="AT144" s="221"/>
      <c r="AU144" s="221"/>
      <c r="AV144" s="221"/>
      <c r="AW144" s="221"/>
      <c r="AX144" s="222"/>
      <c r="AY144" s="14"/>
      <c r="AZ144" s="14"/>
      <c r="BA144" s="13"/>
      <c r="BB144" s="14"/>
      <c r="BC144" s="14"/>
      <c r="BD144" s="14"/>
      <c r="BE144" s="145">
        <f t="shared" ref="BE144" si="116">BE142+7</f>
        <v>44630</v>
      </c>
    </row>
    <row r="145" spans="1:57" s="3" customFormat="1" ht="15" customHeight="1" thickBot="1">
      <c r="A145" s="144"/>
      <c r="B145" s="146"/>
      <c r="C145" s="14"/>
      <c r="D145" s="14"/>
      <c r="E145" s="13"/>
      <c r="F145" s="14"/>
      <c r="G145" s="450"/>
      <c r="H145" s="451"/>
      <c r="I145" s="451"/>
      <c r="J145" s="451"/>
      <c r="K145" s="451"/>
      <c r="L145" s="451"/>
      <c r="M145" s="451"/>
      <c r="N145" s="451"/>
      <c r="O145" s="451"/>
      <c r="P145" s="451"/>
      <c r="Q145" s="451"/>
      <c r="R145" s="451"/>
      <c r="S145" s="451"/>
      <c r="T145" s="451"/>
      <c r="U145" s="451"/>
      <c r="V145" s="452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223"/>
      <c r="AJ145" s="224"/>
      <c r="AK145" s="224"/>
      <c r="AL145" s="224"/>
      <c r="AM145" s="224"/>
      <c r="AN145" s="224"/>
      <c r="AO145" s="224"/>
      <c r="AP145" s="224"/>
      <c r="AQ145" s="224"/>
      <c r="AR145" s="224"/>
      <c r="AS145" s="224"/>
      <c r="AT145" s="224"/>
      <c r="AU145" s="224"/>
      <c r="AV145" s="224"/>
      <c r="AW145" s="224"/>
      <c r="AX145" s="225"/>
      <c r="AY145" s="14"/>
      <c r="AZ145" s="14"/>
      <c r="BA145" s="13"/>
      <c r="BB145" s="14"/>
      <c r="BC145" s="14"/>
      <c r="BD145" s="14"/>
      <c r="BE145" s="146"/>
    </row>
    <row r="146" spans="1:57" s="3" customFormat="1" ht="15" customHeight="1">
      <c r="A146" s="144"/>
      <c r="B146" s="145">
        <f t="shared" ref="B146" si="117">B144+7</f>
        <v>44637</v>
      </c>
      <c r="C146" s="14"/>
      <c r="D146" s="14"/>
      <c r="E146" s="13"/>
      <c r="F146" s="14"/>
      <c r="G146" s="447" t="s">
        <v>145</v>
      </c>
      <c r="H146" s="448"/>
      <c r="I146" s="448"/>
      <c r="J146" s="448"/>
      <c r="K146" s="448"/>
      <c r="L146" s="448"/>
      <c r="M146" s="448"/>
      <c r="N146" s="448"/>
      <c r="O146" s="448"/>
      <c r="P146" s="448"/>
      <c r="Q146" s="448"/>
      <c r="R146" s="448"/>
      <c r="S146" s="448"/>
      <c r="T146" s="448"/>
      <c r="U146" s="448"/>
      <c r="V146" s="449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220" t="s">
        <v>144</v>
      </c>
      <c r="AJ146" s="221"/>
      <c r="AK146" s="221"/>
      <c r="AL146" s="221"/>
      <c r="AM146" s="221"/>
      <c r="AN146" s="221"/>
      <c r="AO146" s="221"/>
      <c r="AP146" s="221"/>
      <c r="AQ146" s="221"/>
      <c r="AR146" s="221"/>
      <c r="AS146" s="221"/>
      <c r="AT146" s="221"/>
      <c r="AU146" s="221"/>
      <c r="AV146" s="221"/>
      <c r="AW146" s="221"/>
      <c r="AX146" s="222"/>
      <c r="AY146" s="14"/>
      <c r="AZ146" s="14"/>
      <c r="BA146" s="13"/>
      <c r="BB146" s="14"/>
      <c r="BC146" s="14"/>
      <c r="BD146" s="14"/>
      <c r="BE146" s="145">
        <f t="shared" ref="BE146" si="118">BE144+7</f>
        <v>44637</v>
      </c>
    </row>
    <row r="147" spans="1:57" s="3" customFormat="1" ht="15" customHeight="1" thickBot="1">
      <c r="A147" s="144"/>
      <c r="B147" s="146"/>
      <c r="C147" s="14"/>
      <c r="D147" s="14"/>
      <c r="E147" s="13"/>
      <c r="F147" s="14"/>
      <c r="G147" s="450"/>
      <c r="H147" s="451"/>
      <c r="I147" s="451"/>
      <c r="J147" s="451"/>
      <c r="K147" s="451"/>
      <c r="L147" s="451"/>
      <c r="M147" s="451"/>
      <c r="N147" s="451"/>
      <c r="O147" s="451"/>
      <c r="P147" s="451"/>
      <c r="Q147" s="451"/>
      <c r="R147" s="451"/>
      <c r="S147" s="451"/>
      <c r="T147" s="451"/>
      <c r="U147" s="451"/>
      <c r="V147" s="452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223"/>
      <c r="AJ147" s="224"/>
      <c r="AK147" s="224"/>
      <c r="AL147" s="224"/>
      <c r="AM147" s="224"/>
      <c r="AN147" s="224"/>
      <c r="AO147" s="224"/>
      <c r="AP147" s="224"/>
      <c r="AQ147" s="224"/>
      <c r="AR147" s="224"/>
      <c r="AS147" s="224"/>
      <c r="AT147" s="224"/>
      <c r="AU147" s="224"/>
      <c r="AV147" s="224"/>
      <c r="AW147" s="224"/>
      <c r="AX147" s="225"/>
      <c r="AY147" s="14"/>
      <c r="AZ147" s="14"/>
      <c r="BA147" s="13"/>
      <c r="BB147" s="14"/>
      <c r="BC147" s="14"/>
      <c r="BD147" s="14"/>
      <c r="BE147" s="146"/>
    </row>
    <row r="148" spans="1:57" s="3" customFormat="1" ht="15" customHeight="1">
      <c r="A148" s="144"/>
      <c r="B148" s="145">
        <f t="shared" ref="B148" si="119">B146+7</f>
        <v>44644</v>
      </c>
      <c r="C148" s="14"/>
      <c r="D148" s="14"/>
      <c r="E148" s="13"/>
      <c r="F148" s="14"/>
      <c r="G148" s="447" t="s">
        <v>145</v>
      </c>
      <c r="H148" s="448"/>
      <c r="I148" s="448"/>
      <c r="J148" s="448"/>
      <c r="K148" s="448"/>
      <c r="L148" s="448"/>
      <c r="M148" s="448"/>
      <c r="N148" s="448"/>
      <c r="O148" s="448"/>
      <c r="P148" s="448"/>
      <c r="Q148" s="448"/>
      <c r="R148" s="448"/>
      <c r="S148" s="448"/>
      <c r="T148" s="448"/>
      <c r="U148" s="448"/>
      <c r="V148" s="449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220" t="s">
        <v>144</v>
      </c>
      <c r="AJ148" s="221"/>
      <c r="AK148" s="221"/>
      <c r="AL148" s="221"/>
      <c r="AM148" s="221"/>
      <c r="AN148" s="221"/>
      <c r="AO148" s="221"/>
      <c r="AP148" s="221"/>
      <c r="AQ148" s="221"/>
      <c r="AR148" s="221"/>
      <c r="AS148" s="221"/>
      <c r="AT148" s="221"/>
      <c r="AU148" s="221"/>
      <c r="AV148" s="221"/>
      <c r="AW148" s="221"/>
      <c r="AX148" s="222"/>
      <c r="AY148" s="14"/>
      <c r="AZ148" s="14"/>
      <c r="BA148" s="13"/>
      <c r="BB148" s="14"/>
      <c r="BC148" s="14"/>
      <c r="BD148" s="14"/>
      <c r="BE148" s="145">
        <f t="shared" ref="BE148" si="120">BE146+7</f>
        <v>44644</v>
      </c>
    </row>
    <row r="149" spans="1:57" s="3" customFormat="1" ht="15" customHeight="1" thickBot="1">
      <c r="A149" s="144"/>
      <c r="B149" s="146"/>
      <c r="C149" s="14"/>
      <c r="D149" s="14"/>
      <c r="E149" s="13"/>
      <c r="F149" s="14"/>
      <c r="G149" s="450"/>
      <c r="H149" s="451"/>
      <c r="I149" s="451"/>
      <c r="J149" s="451"/>
      <c r="K149" s="451"/>
      <c r="L149" s="451"/>
      <c r="M149" s="451"/>
      <c r="N149" s="451"/>
      <c r="O149" s="451"/>
      <c r="P149" s="451"/>
      <c r="Q149" s="451"/>
      <c r="R149" s="451"/>
      <c r="S149" s="451"/>
      <c r="T149" s="451"/>
      <c r="U149" s="451"/>
      <c r="V149" s="452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223"/>
      <c r="AJ149" s="224"/>
      <c r="AK149" s="224"/>
      <c r="AL149" s="224"/>
      <c r="AM149" s="224"/>
      <c r="AN149" s="224"/>
      <c r="AO149" s="224"/>
      <c r="AP149" s="224"/>
      <c r="AQ149" s="224"/>
      <c r="AR149" s="224"/>
      <c r="AS149" s="224"/>
      <c r="AT149" s="224"/>
      <c r="AU149" s="224"/>
      <c r="AV149" s="224"/>
      <c r="AW149" s="224"/>
      <c r="AX149" s="225"/>
      <c r="AY149" s="14"/>
      <c r="AZ149" s="14"/>
      <c r="BA149" s="13"/>
      <c r="BB149" s="14"/>
      <c r="BC149" s="14"/>
      <c r="BD149" s="14"/>
      <c r="BE149" s="146"/>
    </row>
    <row r="150" spans="1:57" s="3" customFormat="1" ht="15" customHeight="1">
      <c r="A150" s="144"/>
      <c r="B150" s="145">
        <f t="shared" ref="B150" si="121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220" t="s">
        <v>144</v>
      </c>
      <c r="AJ150" s="221"/>
      <c r="AK150" s="221"/>
      <c r="AL150" s="221"/>
      <c r="AM150" s="221"/>
      <c r="AN150" s="221"/>
      <c r="AO150" s="221"/>
      <c r="AP150" s="221"/>
      <c r="AQ150" s="221"/>
      <c r="AR150" s="221"/>
      <c r="AS150" s="221"/>
      <c r="AT150" s="221"/>
      <c r="AU150" s="221"/>
      <c r="AV150" s="221"/>
      <c r="AW150" s="221"/>
      <c r="AX150" s="222"/>
      <c r="AY150" s="14"/>
      <c r="AZ150" s="14"/>
      <c r="BA150" s="13"/>
      <c r="BB150" s="14"/>
      <c r="BC150" s="14"/>
      <c r="BD150" s="14"/>
      <c r="BE150" s="145">
        <f t="shared" ref="BE150" si="122">BE148+7</f>
        <v>44651</v>
      </c>
    </row>
    <row r="151" spans="1:57" s="3" customFormat="1" ht="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223"/>
      <c r="AJ151" s="224"/>
      <c r="AK151" s="224"/>
      <c r="AL151" s="224"/>
      <c r="AM151" s="224"/>
      <c r="AN151" s="224"/>
      <c r="AO151" s="224"/>
      <c r="AP151" s="224"/>
      <c r="AQ151" s="224"/>
      <c r="AR151" s="224"/>
      <c r="AS151" s="224"/>
      <c r="AT151" s="224"/>
      <c r="AU151" s="224"/>
      <c r="AV151" s="224"/>
      <c r="AW151" s="224"/>
      <c r="AX151" s="225"/>
      <c r="AY151" s="14"/>
      <c r="AZ151" s="14"/>
      <c r="BA151" s="13"/>
      <c r="BB151" s="14"/>
      <c r="BC151" s="14"/>
      <c r="BD151" s="14"/>
      <c r="BE151" s="146"/>
    </row>
    <row r="152" spans="1:57" s="3" customFormat="1" ht="15" customHeight="1">
      <c r="A152" s="144"/>
      <c r="B152" s="145">
        <f t="shared" ref="B152" si="123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220" t="s">
        <v>144</v>
      </c>
      <c r="AJ152" s="221"/>
      <c r="AK152" s="221"/>
      <c r="AL152" s="221"/>
      <c r="AM152" s="221"/>
      <c r="AN152" s="221"/>
      <c r="AO152" s="221"/>
      <c r="AP152" s="221"/>
      <c r="AQ152" s="221"/>
      <c r="AR152" s="221"/>
      <c r="AS152" s="221"/>
      <c r="AT152" s="221"/>
      <c r="AU152" s="221"/>
      <c r="AV152" s="221"/>
      <c r="AW152" s="221"/>
      <c r="AX152" s="222"/>
      <c r="AY152" s="14"/>
      <c r="AZ152" s="14"/>
      <c r="BA152" s="13"/>
      <c r="BB152" s="14"/>
      <c r="BC152" s="14"/>
      <c r="BD152" s="14"/>
      <c r="BE152" s="145">
        <f t="shared" ref="BE152" si="124">BE150+7</f>
        <v>44658</v>
      </c>
    </row>
    <row r="153" spans="1:57" s="3" customFormat="1" ht="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223"/>
      <c r="AJ153" s="224"/>
      <c r="AK153" s="224"/>
      <c r="AL153" s="224"/>
      <c r="AM153" s="224"/>
      <c r="AN153" s="224"/>
      <c r="AO153" s="224"/>
      <c r="AP153" s="224"/>
      <c r="AQ153" s="224"/>
      <c r="AR153" s="224"/>
      <c r="AS153" s="224"/>
      <c r="AT153" s="224"/>
      <c r="AU153" s="224"/>
      <c r="AV153" s="224"/>
      <c r="AW153" s="224"/>
      <c r="AX153" s="225"/>
      <c r="AY153" s="14"/>
      <c r="AZ153" s="14"/>
      <c r="BA153" s="13"/>
      <c r="BB153" s="14"/>
      <c r="BC153" s="14"/>
      <c r="BD153" s="14"/>
      <c r="BE153" s="146"/>
    </row>
    <row r="154" spans="1:57" s="3" customFormat="1" ht="15" customHeight="1">
      <c r="A154" s="144"/>
      <c r="B154" s="145">
        <f t="shared" ref="B154" si="125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220" t="s">
        <v>144</v>
      </c>
      <c r="AJ154" s="221"/>
      <c r="AK154" s="221"/>
      <c r="AL154" s="221"/>
      <c r="AM154" s="221"/>
      <c r="AN154" s="221"/>
      <c r="AO154" s="221"/>
      <c r="AP154" s="221"/>
      <c r="AQ154" s="221"/>
      <c r="AR154" s="221"/>
      <c r="AS154" s="221"/>
      <c r="AT154" s="221"/>
      <c r="AU154" s="221"/>
      <c r="AV154" s="221"/>
      <c r="AW154" s="221"/>
      <c r="AX154" s="222"/>
      <c r="AY154" s="15"/>
      <c r="AZ154" s="15"/>
      <c r="BA154" s="15"/>
      <c r="BB154" s="15"/>
      <c r="BC154" s="15"/>
      <c r="BD154" s="14"/>
      <c r="BE154" s="145">
        <f t="shared" ref="BE154" si="126">BE152+7</f>
        <v>44665</v>
      </c>
    </row>
    <row r="155" spans="1:57" s="3" customFormat="1" ht="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223"/>
      <c r="AJ155" s="224"/>
      <c r="AK155" s="224"/>
      <c r="AL155" s="224"/>
      <c r="AM155" s="224"/>
      <c r="AN155" s="224"/>
      <c r="AO155" s="224"/>
      <c r="AP155" s="224"/>
      <c r="AQ155" s="224"/>
      <c r="AR155" s="224"/>
      <c r="AS155" s="224"/>
      <c r="AT155" s="224"/>
      <c r="AU155" s="224"/>
      <c r="AV155" s="224"/>
      <c r="AW155" s="224"/>
      <c r="AX155" s="225"/>
      <c r="AY155" s="15"/>
      <c r="AZ155" s="15"/>
      <c r="BA155" s="15"/>
      <c r="BB155" s="15"/>
      <c r="BC155" s="15"/>
      <c r="BD155" s="14"/>
      <c r="BE155" s="146"/>
    </row>
    <row r="156" spans="1:57" s="3" customFormat="1" ht="15" customHeight="1">
      <c r="A156" s="144"/>
      <c r="B156" s="145">
        <f t="shared" ref="B156" si="127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220" t="s">
        <v>144</v>
      </c>
      <c r="AJ156" s="221"/>
      <c r="AK156" s="221"/>
      <c r="AL156" s="221"/>
      <c r="AM156" s="221"/>
      <c r="AN156" s="221"/>
      <c r="AO156" s="221"/>
      <c r="AP156" s="221"/>
      <c r="AQ156" s="221"/>
      <c r="AR156" s="221"/>
      <c r="AS156" s="221"/>
      <c r="AT156" s="221"/>
      <c r="AU156" s="221"/>
      <c r="AV156" s="221"/>
      <c r="AW156" s="221"/>
      <c r="AX156" s="222"/>
      <c r="AY156" s="15"/>
      <c r="AZ156" s="15"/>
      <c r="BA156" s="15"/>
      <c r="BB156" s="15"/>
      <c r="BC156" s="15"/>
      <c r="BD156" s="14"/>
      <c r="BE156" s="145">
        <f t="shared" ref="BE156" si="128">BE154+7</f>
        <v>44672</v>
      </c>
    </row>
    <row r="157" spans="1:57" s="3" customFormat="1" ht="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223"/>
      <c r="AJ157" s="224"/>
      <c r="AK157" s="224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5"/>
      <c r="AY157" s="15"/>
      <c r="AZ157" s="15"/>
      <c r="BA157" s="15"/>
      <c r="BB157" s="15"/>
      <c r="BC157" s="15"/>
      <c r="BD157" s="14"/>
      <c r="BE157" s="146"/>
    </row>
    <row r="158" spans="1:57" s="3" customFormat="1" ht="15" customHeight="1">
      <c r="A158" s="144"/>
      <c r="B158" s="145">
        <f t="shared" ref="B158" si="129">B156+7</f>
        <v>44679</v>
      </c>
      <c r="C158" s="14"/>
      <c r="D158" s="14"/>
      <c r="E158" s="13"/>
      <c r="F158" s="14"/>
      <c r="G158" s="447" t="s">
        <v>145</v>
      </c>
      <c r="H158" s="448"/>
      <c r="I158" s="448"/>
      <c r="J158" s="448"/>
      <c r="K158" s="448"/>
      <c r="L158" s="448"/>
      <c r="M158" s="448"/>
      <c r="N158" s="448"/>
      <c r="O158" s="448"/>
      <c r="P158" s="448"/>
      <c r="Q158" s="448"/>
      <c r="R158" s="448"/>
      <c r="S158" s="448"/>
      <c r="T158" s="448"/>
      <c r="U158" s="448"/>
      <c r="V158" s="449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220" t="s">
        <v>144</v>
      </c>
      <c r="AJ158" s="221"/>
      <c r="AK158" s="221"/>
      <c r="AL158" s="221"/>
      <c r="AM158" s="221"/>
      <c r="AN158" s="221"/>
      <c r="AO158" s="221"/>
      <c r="AP158" s="221"/>
      <c r="AQ158" s="221"/>
      <c r="AR158" s="221"/>
      <c r="AS158" s="221"/>
      <c r="AT158" s="221"/>
      <c r="AU158" s="221"/>
      <c r="AV158" s="221"/>
      <c r="AW158" s="221"/>
      <c r="AX158" s="222"/>
      <c r="AY158" s="15"/>
      <c r="AZ158" s="15"/>
      <c r="BA158" s="15"/>
      <c r="BB158" s="15"/>
      <c r="BC158" s="15"/>
      <c r="BD158" s="14"/>
      <c r="BE158" s="145">
        <f t="shared" ref="BE158" si="130">BE156+7</f>
        <v>44679</v>
      </c>
    </row>
    <row r="159" spans="1:57" s="3" customFormat="1" ht="15" customHeight="1" thickBot="1">
      <c r="A159" s="144"/>
      <c r="B159" s="146"/>
      <c r="C159" s="14"/>
      <c r="D159" s="14"/>
      <c r="E159" s="13"/>
      <c r="F159" s="14"/>
      <c r="G159" s="450"/>
      <c r="H159" s="451"/>
      <c r="I159" s="451"/>
      <c r="J159" s="451"/>
      <c r="K159" s="451"/>
      <c r="L159" s="451"/>
      <c r="M159" s="451"/>
      <c r="N159" s="451"/>
      <c r="O159" s="451"/>
      <c r="P159" s="451"/>
      <c r="Q159" s="451"/>
      <c r="R159" s="451"/>
      <c r="S159" s="451"/>
      <c r="T159" s="451"/>
      <c r="U159" s="451"/>
      <c r="V159" s="452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223"/>
      <c r="AJ159" s="224"/>
      <c r="AK159" s="224"/>
      <c r="AL159" s="224"/>
      <c r="AM159" s="224"/>
      <c r="AN159" s="224"/>
      <c r="AO159" s="224"/>
      <c r="AP159" s="224"/>
      <c r="AQ159" s="224"/>
      <c r="AR159" s="224"/>
      <c r="AS159" s="224"/>
      <c r="AT159" s="224"/>
      <c r="AU159" s="224"/>
      <c r="AV159" s="224"/>
      <c r="AW159" s="224"/>
      <c r="AX159" s="225"/>
      <c r="AY159" s="15"/>
      <c r="AZ159" s="15"/>
      <c r="BA159" s="15"/>
      <c r="BB159" s="15"/>
      <c r="BC159" s="15"/>
      <c r="BD159" s="14"/>
      <c r="BE159" s="146"/>
    </row>
    <row r="160" spans="1:57" s="3" customFormat="1" ht="15" customHeight="1">
      <c r="A160" s="144"/>
      <c r="B160" s="145">
        <f t="shared" ref="B160" si="131">B158+7</f>
        <v>44686</v>
      </c>
      <c r="C160" s="14"/>
      <c r="D160" s="14"/>
      <c r="E160" s="13"/>
      <c r="F160" s="14"/>
      <c r="G160" s="447" t="s">
        <v>145</v>
      </c>
      <c r="H160" s="448"/>
      <c r="I160" s="448"/>
      <c r="J160" s="448"/>
      <c r="K160" s="448"/>
      <c r="L160" s="448"/>
      <c r="M160" s="448"/>
      <c r="N160" s="448"/>
      <c r="O160" s="448"/>
      <c r="P160" s="448"/>
      <c r="Q160" s="448"/>
      <c r="R160" s="448"/>
      <c r="S160" s="448"/>
      <c r="T160" s="448"/>
      <c r="U160" s="448"/>
      <c r="V160" s="449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220" t="s">
        <v>144</v>
      </c>
      <c r="AJ160" s="221"/>
      <c r="AK160" s="221"/>
      <c r="AL160" s="221"/>
      <c r="AM160" s="221"/>
      <c r="AN160" s="221"/>
      <c r="AO160" s="221"/>
      <c r="AP160" s="221"/>
      <c r="AQ160" s="221"/>
      <c r="AR160" s="221"/>
      <c r="AS160" s="221"/>
      <c r="AT160" s="221"/>
      <c r="AU160" s="221"/>
      <c r="AV160" s="221"/>
      <c r="AW160" s="221"/>
      <c r="AX160" s="222"/>
      <c r="AY160" s="15"/>
      <c r="AZ160" s="15"/>
      <c r="BA160" s="15"/>
      <c r="BB160" s="15"/>
      <c r="BC160" s="15"/>
      <c r="BD160" s="14"/>
      <c r="BE160" s="145">
        <f t="shared" ref="BE160" si="132">BE158+7</f>
        <v>44686</v>
      </c>
    </row>
    <row r="161" spans="1:57" s="3" customFormat="1" ht="15" customHeight="1" thickBot="1">
      <c r="A161" s="144"/>
      <c r="B161" s="146"/>
      <c r="C161" s="14"/>
      <c r="D161" s="14"/>
      <c r="E161" s="13"/>
      <c r="F161" s="14"/>
      <c r="G161" s="450"/>
      <c r="H161" s="451"/>
      <c r="I161" s="451"/>
      <c r="J161" s="451"/>
      <c r="K161" s="451"/>
      <c r="L161" s="451"/>
      <c r="M161" s="451"/>
      <c r="N161" s="451"/>
      <c r="O161" s="451"/>
      <c r="P161" s="451"/>
      <c r="Q161" s="451"/>
      <c r="R161" s="451"/>
      <c r="S161" s="451"/>
      <c r="T161" s="451"/>
      <c r="U161" s="451"/>
      <c r="V161" s="452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223"/>
      <c r="AJ161" s="224"/>
      <c r="AK161" s="224"/>
      <c r="AL161" s="224"/>
      <c r="AM161" s="224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5"/>
      <c r="AY161" s="15"/>
      <c r="AZ161" s="15"/>
      <c r="BA161" s="15"/>
      <c r="BB161" s="15"/>
      <c r="BC161" s="15"/>
      <c r="BD161" s="14"/>
      <c r="BE161" s="146"/>
    </row>
    <row r="162" spans="1:57" s="3" customFormat="1" ht="15" customHeight="1">
      <c r="A162" s="144"/>
      <c r="B162" s="145">
        <f t="shared" ref="B162" si="133">B160+7</f>
        <v>44693</v>
      </c>
      <c r="C162" s="14"/>
      <c r="D162" s="14"/>
      <c r="E162" s="238" t="s">
        <v>119</v>
      </c>
      <c r="F162" s="239"/>
      <c r="G162" s="239"/>
      <c r="H162" s="239"/>
      <c r="I162" s="239"/>
      <c r="J162" s="239"/>
      <c r="K162" s="239"/>
      <c r="L162" s="239"/>
      <c r="M162" s="239"/>
      <c r="N162" s="239"/>
      <c r="O162" s="239"/>
      <c r="P162" s="239"/>
      <c r="Q162" s="239"/>
      <c r="R162" s="239"/>
      <c r="S162" s="239"/>
      <c r="T162" s="239"/>
      <c r="U162" s="239"/>
      <c r="V162" s="239"/>
      <c r="W162" s="240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220" t="s">
        <v>144</v>
      </c>
      <c r="AJ162" s="221"/>
      <c r="AK162" s="221"/>
      <c r="AL162" s="221"/>
      <c r="AM162" s="221"/>
      <c r="AN162" s="221"/>
      <c r="AO162" s="221"/>
      <c r="AP162" s="221"/>
      <c r="AQ162" s="221"/>
      <c r="AR162" s="221"/>
      <c r="AS162" s="221"/>
      <c r="AT162" s="221"/>
      <c r="AU162" s="221"/>
      <c r="AV162" s="221"/>
      <c r="AW162" s="221"/>
      <c r="AX162" s="222"/>
      <c r="AY162" s="21"/>
      <c r="AZ162" s="21"/>
      <c r="BA162" s="21"/>
      <c r="BB162" s="14"/>
      <c r="BC162" s="14"/>
      <c r="BD162" s="14"/>
      <c r="BE162" s="145">
        <f t="shared" ref="BE162" si="134">BE160+7</f>
        <v>44693</v>
      </c>
    </row>
    <row r="163" spans="1:57" s="3" customFormat="1" ht="15" customHeight="1" thickBot="1">
      <c r="A163" s="144"/>
      <c r="B163" s="146"/>
      <c r="C163" s="14"/>
      <c r="D163" s="14"/>
      <c r="E163" s="241"/>
      <c r="F163" s="242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2"/>
      <c r="R163" s="242"/>
      <c r="S163" s="242"/>
      <c r="T163" s="242"/>
      <c r="U163" s="242"/>
      <c r="V163" s="242"/>
      <c r="W163" s="243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223"/>
      <c r="AJ163" s="224"/>
      <c r="AK163" s="224"/>
      <c r="AL163" s="224"/>
      <c r="AM163" s="224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5"/>
      <c r="AY163" s="21"/>
      <c r="AZ163" s="21"/>
      <c r="BA163" s="21"/>
      <c r="BB163" s="14"/>
      <c r="BC163" s="14"/>
      <c r="BD163" s="14"/>
      <c r="BE163" s="146"/>
    </row>
    <row r="164" spans="1:57" s="3" customFormat="1" ht="15" customHeight="1">
      <c r="A164" s="144"/>
      <c r="B164" s="145">
        <f t="shared" ref="B164" si="135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45">
        <f t="shared" ref="BE164" si="136">BE162+7</f>
        <v>44700</v>
      </c>
    </row>
    <row r="165" spans="1:57" s="3" customFormat="1" ht="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46"/>
    </row>
    <row r="166" spans="1:57" s="3" customFormat="1" ht="15" customHeight="1">
      <c r="A166" s="144"/>
      <c r="B166" s="145">
        <f t="shared" ref="B166" si="137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13"/>
      <c r="AD166" s="14"/>
      <c r="AE166" s="14"/>
      <c r="AF166" s="14"/>
      <c r="AG166" s="13"/>
      <c r="AH166" s="14"/>
      <c r="AI166" s="14"/>
      <c r="AJ166" s="14"/>
      <c r="AK166" s="13"/>
      <c r="AL166" s="14"/>
      <c r="AM166" s="14"/>
      <c r="AN166" s="14"/>
      <c r="AO166" s="13"/>
      <c r="AP166" s="14"/>
      <c r="AQ166" s="14"/>
      <c r="AR166" s="14"/>
      <c r="AS166" s="21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5">
        <f t="shared" ref="BE166" si="138">BE164+7</f>
        <v>44707</v>
      </c>
    </row>
    <row r="167" spans="1:57" s="3" customFormat="1" ht="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13"/>
      <c r="AD167" s="14"/>
      <c r="AE167" s="14"/>
      <c r="AF167" s="14"/>
      <c r="AG167" s="13"/>
      <c r="AH167" s="14"/>
      <c r="AI167" s="14"/>
      <c r="AJ167" s="14"/>
      <c r="AK167" s="13"/>
      <c r="AL167" s="14"/>
      <c r="AM167" s="14"/>
      <c r="AN167" s="14"/>
      <c r="AO167" s="13"/>
      <c r="AP167" s="14"/>
      <c r="AQ167" s="14"/>
      <c r="AR167" s="14"/>
      <c r="AS167" s="21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6"/>
    </row>
    <row r="168" spans="1:57" s="3" customFormat="1" ht="15" customHeight="1">
      <c r="A168" s="144"/>
      <c r="B168" s="145">
        <f t="shared" ref="B168" si="139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0">BE166+7</f>
        <v>44714</v>
      </c>
    </row>
    <row r="169" spans="1:57" s="3" customFormat="1" ht="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15" customHeight="1">
      <c r="A170" s="144"/>
      <c r="B170" s="145">
        <f t="shared" ref="B170" si="141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2">BE168+7</f>
        <v>44721</v>
      </c>
    </row>
    <row r="171" spans="1:57" s="3" customFormat="1" ht="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15" customHeight="1">
      <c r="A172" s="144"/>
      <c r="B172" s="145">
        <f t="shared" ref="B172" si="143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4">BE170+7</f>
        <v>44728</v>
      </c>
    </row>
    <row r="173" spans="1:57" s="3" customFormat="1" ht="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15" customHeight="1">
      <c r="A174" s="144"/>
      <c r="B174" s="145">
        <f t="shared" ref="B174" si="145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6">BE172+7</f>
        <v>44735</v>
      </c>
    </row>
    <row r="175" spans="1:57" s="3" customFormat="1" ht="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15" customHeight="1">
      <c r="A176" s="144"/>
      <c r="B176" s="145">
        <f t="shared" ref="B176" si="147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8">BE174+7</f>
        <v>44742</v>
      </c>
    </row>
    <row r="177" spans="1:57" s="3" customFormat="1" ht="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15" customHeight="1">
      <c r="A178" s="144"/>
      <c r="B178" s="145">
        <f t="shared" ref="B178" si="149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0">BE176+7</f>
        <v>44749</v>
      </c>
    </row>
    <row r="179" spans="1:57" s="3" customFormat="1" ht="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15" customHeight="1">
      <c r="A180" s="144"/>
      <c r="B180" s="145">
        <f t="shared" ref="B180" si="151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2">BE178+7</f>
        <v>44756</v>
      </c>
    </row>
    <row r="181" spans="1:57" s="3" customFormat="1" ht="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15" customHeight="1">
      <c r="A186" s="150"/>
      <c r="B186" s="76">
        <f>B184+7</f>
        <v>44624</v>
      </c>
      <c r="C186" s="14"/>
      <c r="D186" s="14"/>
      <c r="E186" s="13"/>
      <c r="F186" s="14"/>
      <c r="G186" s="453" t="s">
        <v>146</v>
      </c>
      <c r="H186" s="454"/>
      <c r="I186" s="454"/>
      <c r="J186" s="454"/>
      <c r="K186" s="454"/>
      <c r="L186" s="454"/>
      <c r="M186" s="454"/>
      <c r="N186" s="454"/>
      <c r="O186" s="454"/>
      <c r="P186" s="454"/>
      <c r="Q186" s="454"/>
      <c r="R186" s="454"/>
      <c r="S186" s="454"/>
      <c r="T186" s="454"/>
      <c r="U186" s="454"/>
      <c r="V186" s="454"/>
      <c r="W186" s="454"/>
      <c r="X186" s="454"/>
      <c r="Y186" s="454"/>
      <c r="Z186" s="454"/>
      <c r="AA186" s="454"/>
      <c r="AB186" s="454"/>
      <c r="AC186" s="454"/>
      <c r="AD186" s="454"/>
      <c r="AE186" s="454"/>
      <c r="AF186" s="454"/>
      <c r="AG186" s="454"/>
      <c r="AH186" s="454"/>
      <c r="AI186" s="454"/>
      <c r="AJ186" s="454"/>
      <c r="AK186" s="454"/>
      <c r="AL186" s="454"/>
      <c r="AM186" s="454"/>
      <c r="AN186" s="455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15" customHeight="1" thickBot="1">
      <c r="A187" s="150"/>
      <c r="B187" s="151"/>
      <c r="C187" s="14"/>
      <c r="D187" s="14"/>
      <c r="E187" s="13"/>
      <c r="F187" s="14"/>
      <c r="G187" s="456"/>
      <c r="H187" s="457"/>
      <c r="I187" s="457"/>
      <c r="J187" s="457"/>
      <c r="K187" s="457"/>
      <c r="L187" s="457"/>
      <c r="M187" s="457"/>
      <c r="N187" s="457"/>
      <c r="O187" s="457"/>
      <c r="P187" s="457"/>
      <c r="Q187" s="457"/>
      <c r="R187" s="457"/>
      <c r="S187" s="457"/>
      <c r="T187" s="457"/>
      <c r="U187" s="457"/>
      <c r="V187" s="457"/>
      <c r="W187" s="457"/>
      <c r="X187" s="457"/>
      <c r="Y187" s="457"/>
      <c r="Z187" s="457"/>
      <c r="AA187" s="457"/>
      <c r="AB187" s="457"/>
      <c r="AC187" s="457"/>
      <c r="AD187" s="457"/>
      <c r="AE187" s="457"/>
      <c r="AF187" s="457"/>
      <c r="AG187" s="457"/>
      <c r="AH187" s="457"/>
      <c r="AI187" s="457"/>
      <c r="AJ187" s="457"/>
      <c r="AK187" s="457"/>
      <c r="AL187" s="457"/>
      <c r="AM187" s="457"/>
      <c r="AN187" s="458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15" customHeight="1">
      <c r="A188" s="150"/>
      <c r="B188" s="76">
        <f t="shared" ref="B188" si="153">B186+7</f>
        <v>44631</v>
      </c>
      <c r="C188" s="14"/>
      <c r="D188" s="14"/>
      <c r="E188" s="13"/>
      <c r="F188" s="14"/>
      <c r="G188" s="453" t="s">
        <v>146</v>
      </c>
      <c r="H188" s="454"/>
      <c r="I188" s="454"/>
      <c r="J188" s="454"/>
      <c r="K188" s="454"/>
      <c r="L188" s="454"/>
      <c r="M188" s="454"/>
      <c r="N188" s="454"/>
      <c r="O188" s="454"/>
      <c r="P188" s="454"/>
      <c r="Q188" s="454"/>
      <c r="R188" s="454"/>
      <c r="S188" s="454"/>
      <c r="T188" s="454"/>
      <c r="U188" s="454"/>
      <c r="V188" s="454"/>
      <c r="W188" s="454"/>
      <c r="X188" s="454"/>
      <c r="Y188" s="454"/>
      <c r="Z188" s="454"/>
      <c r="AA188" s="454"/>
      <c r="AB188" s="454"/>
      <c r="AC188" s="454"/>
      <c r="AD188" s="454"/>
      <c r="AE188" s="454"/>
      <c r="AF188" s="454"/>
      <c r="AG188" s="454"/>
      <c r="AH188" s="454"/>
      <c r="AI188" s="454"/>
      <c r="AJ188" s="454"/>
      <c r="AK188" s="454"/>
      <c r="AL188" s="454"/>
      <c r="AM188" s="454"/>
      <c r="AN188" s="455"/>
      <c r="AO188" s="16"/>
      <c r="AP188" s="16"/>
      <c r="AQ188" s="16"/>
      <c r="AR188" s="16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4">BE186+7</f>
        <v>44631</v>
      </c>
    </row>
    <row r="189" spans="1:57" s="3" customFormat="1" ht="15" customHeight="1" thickBot="1">
      <c r="A189" s="150"/>
      <c r="B189" s="151"/>
      <c r="C189" s="14"/>
      <c r="D189" s="14"/>
      <c r="E189" s="13"/>
      <c r="F189" s="14"/>
      <c r="G189" s="456"/>
      <c r="H189" s="457"/>
      <c r="I189" s="457"/>
      <c r="J189" s="457"/>
      <c r="K189" s="457"/>
      <c r="L189" s="457"/>
      <c r="M189" s="457"/>
      <c r="N189" s="457"/>
      <c r="O189" s="457"/>
      <c r="P189" s="457"/>
      <c r="Q189" s="457"/>
      <c r="R189" s="457"/>
      <c r="S189" s="457"/>
      <c r="T189" s="457"/>
      <c r="U189" s="457"/>
      <c r="V189" s="457"/>
      <c r="W189" s="457"/>
      <c r="X189" s="457"/>
      <c r="Y189" s="457"/>
      <c r="Z189" s="457"/>
      <c r="AA189" s="457"/>
      <c r="AB189" s="457"/>
      <c r="AC189" s="457"/>
      <c r="AD189" s="457"/>
      <c r="AE189" s="457"/>
      <c r="AF189" s="457"/>
      <c r="AG189" s="457"/>
      <c r="AH189" s="457"/>
      <c r="AI189" s="457"/>
      <c r="AJ189" s="457"/>
      <c r="AK189" s="457"/>
      <c r="AL189" s="457"/>
      <c r="AM189" s="457"/>
      <c r="AN189" s="458"/>
      <c r="AO189" s="16"/>
      <c r="AP189" s="16"/>
      <c r="AQ189" s="16"/>
      <c r="AR189" s="16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15" customHeight="1">
      <c r="A190" s="150"/>
      <c r="B190" s="76">
        <f t="shared" ref="B190" si="155">B188+7</f>
        <v>44638</v>
      </c>
      <c r="C190" s="14"/>
      <c r="D190" s="14"/>
      <c r="E190" s="13"/>
      <c r="F190" s="14"/>
      <c r="G190" s="453" t="s">
        <v>146</v>
      </c>
      <c r="H190" s="454"/>
      <c r="I190" s="454"/>
      <c r="J190" s="454"/>
      <c r="K190" s="454"/>
      <c r="L190" s="454"/>
      <c r="M190" s="454"/>
      <c r="N190" s="454"/>
      <c r="O190" s="454"/>
      <c r="P190" s="454"/>
      <c r="Q190" s="454"/>
      <c r="R190" s="454"/>
      <c r="S190" s="454"/>
      <c r="T190" s="454"/>
      <c r="U190" s="454"/>
      <c r="V190" s="454"/>
      <c r="W190" s="454"/>
      <c r="X190" s="454"/>
      <c r="Y190" s="454"/>
      <c r="Z190" s="454"/>
      <c r="AA190" s="454"/>
      <c r="AB190" s="454"/>
      <c r="AC190" s="454"/>
      <c r="AD190" s="454"/>
      <c r="AE190" s="454"/>
      <c r="AF190" s="454"/>
      <c r="AG190" s="454"/>
      <c r="AH190" s="454"/>
      <c r="AI190" s="454"/>
      <c r="AJ190" s="454"/>
      <c r="AK190" s="454"/>
      <c r="AL190" s="454"/>
      <c r="AM190" s="454"/>
      <c r="AN190" s="455"/>
      <c r="AO190" s="19"/>
      <c r="AP190" s="19"/>
      <c r="AQ190" s="19"/>
      <c r="AR190" s="19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76">
        <f t="shared" ref="BE190" si="156">BE188+7</f>
        <v>44638</v>
      </c>
    </row>
    <row r="191" spans="1:57" s="3" customFormat="1" ht="15" customHeight="1" thickBot="1">
      <c r="A191" s="150"/>
      <c r="B191" s="151"/>
      <c r="C191" s="14"/>
      <c r="D191" s="14"/>
      <c r="E191" s="13"/>
      <c r="F191" s="14"/>
      <c r="G191" s="456"/>
      <c r="H191" s="457"/>
      <c r="I191" s="457"/>
      <c r="J191" s="457"/>
      <c r="K191" s="457"/>
      <c r="L191" s="457"/>
      <c r="M191" s="457"/>
      <c r="N191" s="457"/>
      <c r="O191" s="457"/>
      <c r="P191" s="457"/>
      <c r="Q191" s="457"/>
      <c r="R191" s="457"/>
      <c r="S191" s="457"/>
      <c r="T191" s="457"/>
      <c r="U191" s="457"/>
      <c r="V191" s="457"/>
      <c r="W191" s="457"/>
      <c r="X191" s="457"/>
      <c r="Y191" s="457"/>
      <c r="Z191" s="457"/>
      <c r="AA191" s="457"/>
      <c r="AB191" s="457"/>
      <c r="AC191" s="457"/>
      <c r="AD191" s="457"/>
      <c r="AE191" s="457"/>
      <c r="AF191" s="457"/>
      <c r="AG191" s="457"/>
      <c r="AH191" s="457"/>
      <c r="AI191" s="457"/>
      <c r="AJ191" s="457"/>
      <c r="AK191" s="457"/>
      <c r="AL191" s="457"/>
      <c r="AM191" s="457"/>
      <c r="AN191" s="458"/>
      <c r="AO191" s="19"/>
      <c r="AP191" s="19"/>
      <c r="AQ191" s="19"/>
      <c r="AR191" s="19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51"/>
    </row>
    <row r="192" spans="1:57" s="3" customFormat="1" ht="15" customHeight="1">
      <c r="A192" s="150"/>
      <c r="B192" s="76">
        <f t="shared" ref="B192" si="157">B190+7</f>
        <v>44645</v>
      </c>
      <c r="C192" s="14"/>
      <c r="D192" s="14"/>
      <c r="E192" s="13"/>
      <c r="F192" s="14"/>
      <c r="G192" s="453" t="s">
        <v>146</v>
      </c>
      <c r="H192" s="454"/>
      <c r="I192" s="454"/>
      <c r="J192" s="454"/>
      <c r="K192" s="454"/>
      <c r="L192" s="454"/>
      <c r="M192" s="454"/>
      <c r="N192" s="454"/>
      <c r="O192" s="454"/>
      <c r="P192" s="454"/>
      <c r="Q192" s="454"/>
      <c r="R192" s="454"/>
      <c r="S192" s="454"/>
      <c r="T192" s="454"/>
      <c r="U192" s="454"/>
      <c r="V192" s="454"/>
      <c r="W192" s="454"/>
      <c r="X192" s="454"/>
      <c r="Y192" s="454"/>
      <c r="Z192" s="454"/>
      <c r="AA192" s="454"/>
      <c r="AB192" s="454"/>
      <c r="AC192" s="454"/>
      <c r="AD192" s="454"/>
      <c r="AE192" s="454"/>
      <c r="AF192" s="454"/>
      <c r="AG192" s="454"/>
      <c r="AH192" s="454"/>
      <c r="AI192" s="454"/>
      <c r="AJ192" s="454"/>
      <c r="AK192" s="454"/>
      <c r="AL192" s="454"/>
      <c r="AM192" s="454"/>
      <c r="AN192" s="455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8">BE190+7</f>
        <v>44645</v>
      </c>
    </row>
    <row r="193" spans="1:57" s="3" customFormat="1" ht="15" customHeight="1" thickBot="1">
      <c r="A193" s="150"/>
      <c r="B193" s="151"/>
      <c r="C193" s="14"/>
      <c r="D193" s="14"/>
      <c r="E193" s="13"/>
      <c r="F193" s="14"/>
      <c r="G193" s="456"/>
      <c r="H193" s="457"/>
      <c r="I193" s="457"/>
      <c r="J193" s="457"/>
      <c r="K193" s="457"/>
      <c r="L193" s="457"/>
      <c r="M193" s="457"/>
      <c r="N193" s="457"/>
      <c r="O193" s="457"/>
      <c r="P193" s="457"/>
      <c r="Q193" s="457"/>
      <c r="R193" s="457"/>
      <c r="S193" s="457"/>
      <c r="T193" s="457"/>
      <c r="U193" s="457"/>
      <c r="V193" s="457"/>
      <c r="W193" s="457"/>
      <c r="X193" s="457"/>
      <c r="Y193" s="457"/>
      <c r="Z193" s="457"/>
      <c r="AA193" s="457"/>
      <c r="AB193" s="457"/>
      <c r="AC193" s="457"/>
      <c r="AD193" s="457"/>
      <c r="AE193" s="457"/>
      <c r="AF193" s="457"/>
      <c r="AG193" s="457"/>
      <c r="AH193" s="457"/>
      <c r="AI193" s="457"/>
      <c r="AJ193" s="457"/>
      <c r="AK193" s="457"/>
      <c r="AL193" s="457"/>
      <c r="AM193" s="457"/>
      <c r="AN193" s="458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15" customHeight="1">
      <c r="A194" s="150"/>
      <c r="B194" s="76">
        <f t="shared" ref="B194" si="159">B192+7</f>
        <v>44652</v>
      </c>
      <c r="C194" s="14"/>
      <c r="D194" s="14"/>
      <c r="E194" s="13"/>
      <c r="F194" s="14"/>
      <c r="G194" s="453" t="s">
        <v>146</v>
      </c>
      <c r="H194" s="454"/>
      <c r="I194" s="454"/>
      <c r="J194" s="454"/>
      <c r="K194" s="454"/>
      <c r="L194" s="454"/>
      <c r="M194" s="454"/>
      <c r="N194" s="454"/>
      <c r="O194" s="454"/>
      <c r="P194" s="454"/>
      <c r="Q194" s="454"/>
      <c r="R194" s="454"/>
      <c r="S194" s="454"/>
      <c r="T194" s="454"/>
      <c r="U194" s="454"/>
      <c r="V194" s="454"/>
      <c r="W194" s="454"/>
      <c r="X194" s="454"/>
      <c r="Y194" s="454"/>
      <c r="Z194" s="454"/>
      <c r="AA194" s="454"/>
      <c r="AB194" s="454"/>
      <c r="AC194" s="454"/>
      <c r="AD194" s="454"/>
      <c r="AE194" s="454"/>
      <c r="AF194" s="454"/>
      <c r="AG194" s="454"/>
      <c r="AH194" s="454"/>
      <c r="AI194" s="454"/>
      <c r="AJ194" s="454"/>
      <c r="AK194" s="454"/>
      <c r="AL194" s="454"/>
      <c r="AM194" s="454"/>
      <c r="AN194" s="455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0">BE192+7</f>
        <v>44652</v>
      </c>
    </row>
    <row r="195" spans="1:57" s="3" customFormat="1" ht="15" customHeight="1" thickBot="1">
      <c r="A195" s="150"/>
      <c r="B195" s="151"/>
      <c r="C195" s="14"/>
      <c r="D195" s="14"/>
      <c r="E195" s="13"/>
      <c r="F195" s="14"/>
      <c r="G195" s="456"/>
      <c r="H195" s="457"/>
      <c r="I195" s="457"/>
      <c r="J195" s="457"/>
      <c r="K195" s="457"/>
      <c r="L195" s="457"/>
      <c r="M195" s="457"/>
      <c r="N195" s="457"/>
      <c r="O195" s="457"/>
      <c r="P195" s="457"/>
      <c r="Q195" s="457"/>
      <c r="R195" s="457"/>
      <c r="S195" s="457"/>
      <c r="T195" s="457"/>
      <c r="U195" s="457"/>
      <c r="V195" s="457"/>
      <c r="W195" s="457"/>
      <c r="X195" s="457"/>
      <c r="Y195" s="457"/>
      <c r="Z195" s="457"/>
      <c r="AA195" s="457"/>
      <c r="AB195" s="457"/>
      <c r="AC195" s="457"/>
      <c r="AD195" s="457"/>
      <c r="AE195" s="457"/>
      <c r="AF195" s="457"/>
      <c r="AG195" s="457"/>
      <c r="AH195" s="457"/>
      <c r="AI195" s="457"/>
      <c r="AJ195" s="457"/>
      <c r="AK195" s="457"/>
      <c r="AL195" s="457"/>
      <c r="AM195" s="457"/>
      <c r="AN195" s="458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15" customHeight="1">
      <c r="A196" s="150"/>
      <c r="B196" s="76">
        <f t="shared" ref="B196" si="161">B194+7</f>
        <v>44659</v>
      </c>
      <c r="C196" s="14"/>
      <c r="D196" s="14"/>
      <c r="E196" s="13"/>
      <c r="F196" s="14"/>
      <c r="G196" s="453" t="s">
        <v>146</v>
      </c>
      <c r="H196" s="454"/>
      <c r="I196" s="454"/>
      <c r="J196" s="454"/>
      <c r="K196" s="454"/>
      <c r="L196" s="454"/>
      <c r="M196" s="454"/>
      <c r="N196" s="454"/>
      <c r="O196" s="454"/>
      <c r="P196" s="454"/>
      <c r="Q196" s="454"/>
      <c r="R196" s="454"/>
      <c r="S196" s="454"/>
      <c r="T196" s="454"/>
      <c r="U196" s="454"/>
      <c r="V196" s="454"/>
      <c r="W196" s="454"/>
      <c r="X196" s="454"/>
      <c r="Y196" s="454"/>
      <c r="Z196" s="454"/>
      <c r="AA196" s="454"/>
      <c r="AB196" s="454"/>
      <c r="AC196" s="454"/>
      <c r="AD196" s="454"/>
      <c r="AE196" s="454"/>
      <c r="AF196" s="454"/>
      <c r="AG196" s="454"/>
      <c r="AH196" s="454"/>
      <c r="AI196" s="454"/>
      <c r="AJ196" s="454"/>
      <c r="AK196" s="454"/>
      <c r="AL196" s="454"/>
      <c r="AM196" s="454"/>
      <c r="AN196" s="455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76">
        <f t="shared" ref="BE196" si="162">BE194+7</f>
        <v>44659</v>
      </c>
    </row>
    <row r="197" spans="1:57" s="3" customFormat="1" ht="15" customHeight="1" thickBot="1">
      <c r="A197" s="150"/>
      <c r="B197" s="151"/>
      <c r="C197" s="14"/>
      <c r="D197" s="14"/>
      <c r="E197" s="13"/>
      <c r="F197" s="14"/>
      <c r="G197" s="456"/>
      <c r="H197" s="457"/>
      <c r="I197" s="457"/>
      <c r="J197" s="457"/>
      <c r="K197" s="457"/>
      <c r="L197" s="457"/>
      <c r="M197" s="457"/>
      <c r="N197" s="457"/>
      <c r="O197" s="457"/>
      <c r="P197" s="457"/>
      <c r="Q197" s="457"/>
      <c r="R197" s="457"/>
      <c r="S197" s="457"/>
      <c r="T197" s="457"/>
      <c r="U197" s="457"/>
      <c r="V197" s="457"/>
      <c r="W197" s="457"/>
      <c r="X197" s="457"/>
      <c r="Y197" s="457"/>
      <c r="Z197" s="457"/>
      <c r="AA197" s="457"/>
      <c r="AB197" s="457"/>
      <c r="AC197" s="457"/>
      <c r="AD197" s="457"/>
      <c r="AE197" s="457"/>
      <c r="AF197" s="457"/>
      <c r="AG197" s="457"/>
      <c r="AH197" s="457"/>
      <c r="AI197" s="457"/>
      <c r="AJ197" s="457"/>
      <c r="AK197" s="457"/>
      <c r="AL197" s="457"/>
      <c r="AM197" s="457"/>
      <c r="AN197" s="458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51"/>
    </row>
    <row r="198" spans="1:57" s="3" customFormat="1" ht="15" customHeight="1">
      <c r="A198" s="150"/>
      <c r="B198" s="81">
        <f t="shared" ref="B198" si="163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4">BE196+7</f>
        <v>44666</v>
      </c>
    </row>
    <row r="199" spans="1:57" s="3" customFormat="1" ht="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15" customHeight="1">
      <c r="A200" s="150"/>
      <c r="B200" s="76">
        <f t="shared" ref="B200" si="165">B198+7</f>
        <v>44673</v>
      </c>
      <c r="C200" s="14"/>
      <c r="D200" s="14"/>
      <c r="E200" s="13"/>
      <c r="F200" s="14"/>
      <c r="G200" s="14"/>
      <c r="H200" s="13"/>
      <c r="I200" s="14"/>
      <c r="J200" s="1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62" t="s">
        <v>147</v>
      </c>
      <c r="AK200" s="163"/>
      <c r="AL200" s="163"/>
      <c r="AM200" s="163"/>
      <c r="AN200" s="163"/>
      <c r="AO200" s="163"/>
      <c r="AP200" s="163"/>
      <c r="AQ200" s="163"/>
      <c r="AR200" s="163"/>
      <c r="AS200" s="163"/>
      <c r="AT200" s="163"/>
      <c r="AU200" s="163"/>
      <c r="AV200" s="163"/>
      <c r="AW200" s="163"/>
      <c r="AX200" s="163"/>
      <c r="AY200" s="164"/>
      <c r="AZ200" s="14"/>
      <c r="BA200" s="13"/>
      <c r="BB200" s="14"/>
      <c r="BC200" s="14"/>
      <c r="BD200" s="14"/>
      <c r="BE200" s="76">
        <f t="shared" ref="BE200" si="166">BE198+7</f>
        <v>44673</v>
      </c>
    </row>
    <row r="201" spans="1:57" s="3" customFormat="1" ht="15" customHeight="1" thickBot="1">
      <c r="A201" s="150"/>
      <c r="B201" s="151"/>
      <c r="C201" s="14"/>
      <c r="D201" s="14"/>
      <c r="E201" s="13"/>
      <c r="F201" s="14"/>
      <c r="G201" s="14"/>
      <c r="H201" s="13"/>
      <c r="I201" s="14"/>
      <c r="J201" s="14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65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7"/>
      <c r="AZ201" s="14"/>
      <c r="BA201" s="13"/>
      <c r="BB201" s="14"/>
      <c r="BC201" s="14"/>
      <c r="BD201" s="14"/>
      <c r="BE201" s="151"/>
    </row>
    <row r="202" spans="1:57" s="3" customFormat="1" ht="15" customHeight="1">
      <c r="A202" s="150"/>
      <c r="B202" s="76">
        <f t="shared" ref="B202" si="167">B200+7</f>
        <v>44680</v>
      </c>
      <c r="C202" s="14"/>
      <c r="D202" s="14"/>
      <c r="E202" s="250" t="s">
        <v>108</v>
      </c>
      <c r="F202" s="251"/>
      <c r="G202" s="251"/>
      <c r="H202" s="251"/>
      <c r="I202" s="251"/>
      <c r="J202" s="251"/>
      <c r="K202" s="251"/>
      <c r="L202" s="251"/>
      <c r="M202" s="251"/>
      <c r="N202" s="251"/>
      <c r="O202" s="251"/>
      <c r="P202" s="251"/>
      <c r="Q202" s="251"/>
      <c r="R202" s="251"/>
      <c r="S202" s="251"/>
      <c r="T202" s="251"/>
      <c r="U202" s="251"/>
      <c r="V202" s="251"/>
      <c r="W202" s="252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62" t="s">
        <v>147</v>
      </c>
      <c r="AK202" s="163"/>
      <c r="AL202" s="163"/>
      <c r="AM202" s="163"/>
      <c r="AN202" s="163"/>
      <c r="AO202" s="163"/>
      <c r="AP202" s="163"/>
      <c r="AQ202" s="163"/>
      <c r="AR202" s="163"/>
      <c r="AS202" s="163"/>
      <c r="AT202" s="163"/>
      <c r="AU202" s="163"/>
      <c r="AV202" s="163"/>
      <c r="AW202" s="163"/>
      <c r="AX202" s="163"/>
      <c r="AY202" s="164"/>
      <c r="AZ202" s="14"/>
      <c r="BA202" s="13"/>
      <c r="BB202" s="14"/>
      <c r="BC202" s="14"/>
      <c r="BD202" s="14"/>
      <c r="BE202" s="76">
        <f t="shared" ref="BE202" si="168">BE200+7</f>
        <v>44680</v>
      </c>
    </row>
    <row r="203" spans="1:57" s="3" customFormat="1" ht="15" customHeight="1" thickBot="1">
      <c r="A203" s="150"/>
      <c r="B203" s="151"/>
      <c r="C203" s="14"/>
      <c r="D203" s="14"/>
      <c r="E203" s="253"/>
      <c r="F203" s="254"/>
      <c r="G203" s="254"/>
      <c r="H203" s="254"/>
      <c r="I203" s="254"/>
      <c r="J203" s="254"/>
      <c r="K203" s="254"/>
      <c r="L203" s="254"/>
      <c r="M203" s="254"/>
      <c r="N203" s="254"/>
      <c r="O203" s="254"/>
      <c r="P203" s="254"/>
      <c r="Q203" s="254"/>
      <c r="R203" s="254"/>
      <c r="S203" s="254"/>
      <c r="T203" s="254"/>
      <c r="U203" s="254"/>
      <c r="V203" s="254"/>
      <c r="W203" s="255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65"/>
      <c r="AK203" s="166"/>
      <c r="AL203" s="166"/>
      <c r="AM203" s="166"/>
      <c r="AN203" s="166"/>
      <c r="AO203" s="166"/>
      <c r="AP203" s="166"/>
      <c r="AQ203" s="166"/>
      <c r="AR203" s="166"/>
      <c r="AS203" s="166"/>
      <c r="AT203" s="166"/>
      <c r="AU203" s="166"/>
      <c r="AV203" s="166"/>
      <c r="AW203" s="166"/>
      <c r="AX203" s="166"/>
      <c r="AY203" s="167"/>
      <c r="AZ203" s="14"/>
      <c r="BA203" s="13"/>
      <c r="BB203" s="14"/>
      <c r="BC203" s="14"/>
      <c r="BD203" s="14"/>
      <c r="BE203" s="151"/>
    </row>
    <row r="204" spans="1:57" s="3" customFormat="1" ht="15" customHeight="1">
      <c r="A204" s="150"/>
      <c r="B204" s="76">
        <f t="shared" ref="B204" si="169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162" t="s">
        <v>147</v>
      </c>
      <c r="AK204" s="163"/>
      <c r="AL204" s="163"/>
      <c r="AM204" s="163"/>
      <c r="AN204" s="163"/>
      <c r="AO204" s="163"/>
      <c r="AP204" s="163"/>
      <c r="AQ204" s="163"/>
      <c r="AR204" s="163"/>
      <c r="AS204" s="163"/>
      <c r="AT204" s="163"/>
      <c r="AU204" s="163"/>
      <c r="AV204" s="163"/>
      <c r="AW204" s="163"/>
      <c r="AX204" s="163"/>
      <c r="AY204" s="164"/>
      <c r="AZ204" s="14"/>
      <c r="BA204" s="13"/>
      <c r="BB204" s="14"/>
      <c r="BC204" s="14"/>
      <c r="BD204" s="14"/>
      <c r="BE204" s="76">
        <f t="shared" ref="BE204" si="170">BE202+7</f>
        <v>44687</v>
      </c>
    </row>
    <row r="205" spans="1:57" s="3" customFormat="1" ht="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165"/>
      <c r="AK205" s="166"/>
      <c r="AL205" s="166"/>
      <c r="AM205" s="166"/>
      <c r="AN205" s="166"/>
      <c r="AO205" s="166"/>
      <c r="AP205" s="166"/>
      <c r="AQ205" s="166"/>
      <c r="AR205" s="166"/>
      <c r="AS205" s="166"/>
      <c r="AT205" s="166"/>
      <c r="AU205" s="166"/>
      <c r="AV205" s="166"/>
      <c r="AW205" s="166"/>
      <c r="AX205" s="166"/>
      <c r="AY205" s="167"/>
      <c r="AZ205" s="14"/>
      <c r="BA205" s="13"/>
      <c r="BB205" s="14"/>
      <c r="BC205" s="14"/>
      <c r="BD205" s="14"/>
      <c r="BE205" s="151"/>
    </row>
    <row r="206" spans="1:57" s="3" customFormat="1" ht="15" customHeight="1">
      <c r="A206" s="150"/>
      <c r="B206" s="76">
        <f t="shared" ref="B206" si="171">B204+7</f>
        <v>44694</v>
      </c>
      <c r="C206" s="14"/>
      <c r="D206" s="14"/>
      <c r="E206" s="13"/>
      <c r="F206" s="14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162" t="s">
        <v>147</v>
      </c>
      <c r="AK206" s="163"/>
      <c r="AL206" s="163"/>
      <c r="AM206" s="163"/>
      <c r="AN206" s="163"/>
      <c r="AO206" s="163"/>
      <c r="AP206" s="163"/>
      <c r="AQ206" s="163"/>
      <c r="AR206" s="163"/>
      <c r="AS206" s="163"/>
      <c r="AT206" s="163"/>
      <c r="AU206" s="163"/>
      <c r="AV206" s="163"/>
      <c r="AW206" s="163"/>
      <c r="AX206" s="163"/>
      <c r="AY206" s="164"/>
      <c r="AZ206" s="14"/>
      <c r="BA206" s="13"/>
      <c r="BB206" s="14"/>
      <c r="BC206" s="14"/>
      <c r="BD206" s="14"/>
      <c r="BE206" s="76">
        <f t="shared" ref="BE206" si="172">BE204+7</f>
        <v>44694</v>
      </c>
    </row>
    <row r="207" spans="1:57" s="3" customFormat="1" ht="15" customHeight="1" thickBot="1">
      <c r="A207" s="150"/>
      <c r="B207" s="151"/>
      <c r="C207" s="14"/>
      <c r="D207" s="14"/>
      <c r="E207" s="13"/>
      <c r="F207" s="14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165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7"/>
      <c r="AZ207" s="14"/>
      <c r="BA207" s="13"/>
      <c r="BB207" s="14"/>
      <c r="BC207" s="14"/>
      <c r="BD207" s="14"/>
      <c r="BE207" s="151"/>
    </row>
    <row r="208" spans="1:57" s="3" customFormat="1" ht="15" customHeight="1">
      <c r="A208" s="150"/>
      <c r="B208" s="76">
        <f t="shared" ref="B208" si="173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4">BE206+7</f>
        <v>44701</v>
      </c>
    </row>
    <row r="209" spans="1:57" s="3" customFormat="1" ht="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15" customHeight="1">
      <c r="A210" s="150"/>
      <c r="B210" s="76">
        <f t="shared" ref="B210" si="175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76">
        <f t="shared" ref="BE210" si="176">BE208+7</f>
        <v>44708</v>
      </c>
    </row>
    <row r="211" spans="1:57" s="3" customFormat="1" ht="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51"/>
    </row>
    <row r="212" spans="1:57" s="3" customFormat="1" ht="15" customHeight="1">
      <c r="A212" s="150"/>
      <c r="B212" s="76">
        <f t="shared" ref="B212" si="177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8">BE210+7</f>
        <v>44715</v>
      </c>
    </row>
    <row r="213" spans="1:57" s="3" customFormat="1" ht="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15" customHeight="1">
      <c r="A214" s="150"/>
      <c r="B214" s="76">
        <f t="shared" ref="B214" si="179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76">
        <f t="shared" ref="BE214" si="180">BE212+7</f>
        <v>44722</v>
      </c>
    </row>
    <row r="215" spans="1:57" s="3" customFormat="1" ht="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51"/>
    </row>
    <row r="216" spans="1:57" s="3" customFormat="1" ht="15" customHeight="1">
      <c r="A216" s="150"/>
      <c r="B216" s="76">
        <f t="shared" ref="B216" si="181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2">BE214+7</f>
        <v>44729</v>
      </c>
    </row>
    <row r="217" spans="1:57" s="3" customFormat="1" ht="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15" customHeight="1">
      <c r="A218" s="150"/>
      <c r="B218" s="76">
        <f t="shared" ref="B218" si="183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4">BE216+7</f>
        <v>44736</v>
      </c>
    </row>
    <row r="219" spans="1:57" s="3" customFormat="1" ht="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15" customHeight="1">
      <c r="A220" s="150"/>
      <c r="B220" s="76">
        <f t="shared" ref="B220" si="185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6">BE218+7</f>
        <v>44743</v>
      </c>
    </row>
    <row r="221" spans="1:57" ht="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18" customHeight="1">
      <c r="A222" s="150"/>
      <c r="B222" s="76">
        <f t="shared" ref="B222" si="187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8">BE220+7</f>
        <v>44750</v>
      </c>
    </row>
    <row r="223" spans="1:57" ht="12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16.5" customHeight="1">
      <c r="A224" s="150"/>
      <c r="B224" s="76">
        <f t="shared" ref="B224:B226" si="189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0">BE222+7</f>
        <v>44757</v>
      </c>
    </row>
    <row r="225" spans="1:57" ht="16.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15" customHeight="1">
      <c r="A226" s="150"/>
      <c r="B226" s="76">
        <f t="shared" si="189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0"/>
        <v>44764</v>
      </c>
    </row>
    <row r="227" spans="1:57" ht="16.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383">
    <mergeCell ref="AH6:AS7"/>
    <mergeCell ref="AH8:AS9"/>
    <mergeCell ref="AH10:AS11"/>
    <mergeCell ref="AH12:AS13"/>
    <mergeCell ref="AH14:AS15"/>
    <mergeCell ref="AH16:AS17"/>
    <mergeCell ref="AH18:AS19"/>
    <mergeCell ref="AH20:AS21"/>
    <mergeCell ref="AH24:AS25"/>
    <mergeCell ref="O6:AD7"/>
    <mergeCell ref="O8:AD9"/>
    <mergeCell ref="O10:AD11"/>
    <mergeCell ref="O12:AD13"/>
    <mergeCell ref="O14:AD15"/>
    <mergeCell ref="O16:AD17"/>
    <mergeCell ref="O18:AD19"/>
    <mergeCell ref="O20:AD21"/>
    <mergeCell ref="O24:AD25"/>
    <mergeCell ref="G52:AM53"/>
    <mergeCell ref="G56:AM57"/>
    <mergeCell ref="G58:AM59"/>
    <mergeCell ref="G60:AM61"/>
    <mergeCell ref="G62:AM63"/>
    <mergeCell ref="G64:AM65"/>
    <mergeCell ref="G66:AM67"/>
    <mergeCell ref="G70:AM71"/>
    <mergeCell ref="G74:AM75"/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BE208:BE209"/>
    <mergeCell ref="AJ204:AY205"/>
    <mergeCell ref="AJ206:AY207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AJ200:AY201"/>
    <mergeCell ref="AJ202:AY203"/>
    <mergeCell ref="E202:W203"/>
    <mergeCell ref="W182:Z182"/>
    <mergeCell ref="AA182:AD182"/>
    <mergeCell ref="AE182:AH182"/>
    <mergeCell ref="AI182:AL182"/>
    <mergeCell ref="AM182:AP182"/>
    <mergeCell ref="B198:B199"/>
    <mergeCell ref="BE198:BE199"/>
    <mergeCell ref="B200:B201"/>
    <mergeCell ref="BE200:BE201"/>
    <mergeCell ref="G186:AN187"/>
    <mergeCell ref="G188:AN189"/>
    <mergeCell ref="G190:AN191"/>
    <mergeCell ref="G192:AN193"/>
    <mergeCell ref="G194:AN195"/>
    <mergeCell ref="G196:AN197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G160:V161"/>
    <mergeCell ref="AI158:AX159"/>
    <mergeCell ref="AI160:AX161"/>
    <mergeCell ref="AI162:AX163"/>
    <mergeCell ref="G158:V159"/>
    <mergeCell ref="AI156:AX157"/>
    <mergeCell ref="E162:W163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G148:V149"/>
    <mergeCell ref="G144:V145"/>
    <mergeCell ref="G146:V147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AC110:AR111"/>
    <mergeCell ref="AC112:AR113"/>
    <mergeCell ref="AC114:AR115"/>
    <mergeCell ref="AC116:AR117"/>
    <mergeCell ref="AC118:AR119"/>
    <mergeCell ref="J116:R117"/>
    <mergeCell ref="J118:R119"/>
    <mergeCell ref="J112:R113"/>
    <mergeCell ref="J114:R115"/>
    <mergeCell ref="BE104:BE105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AC100:AR101"/>
    <mergeCell ref="AC102:AR103"/>
    <mergeCell ref="AC104:AR105"/>
    <mergeCell ref="AC106:AR107"/>
    <mergeCell ref="AC108:AR109"/>
    <mergeCell ref="F102:T103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B28:B29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O28:AD29"/>
    <mergeCell ref="AH28:AS29"/>
    <mergeCell ref="AH30:AS31"/>
    <mergeCell ref="O30:AD31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U4:AX4"/>
    <mergeCell ref="AY4:BB4"/>
    <mergeCell ref="B16:B17"/>
    <mergeCell ref="BE16:BE17"/>
    <mergeCell ref="X96:AM97"/>
    <mergeCell ref="AI140:AX141"/>
    <mergeCell ref="AI142:AX143"/>
    <mergeCell ref="AI144:AX145"/>
    <mergeCell ref="AI146:AX147"/>
    <mergeCell ref="AI148:AX149"/>
    <mergeCell ref="AI150:AX151"/>
    <mergeCell ref="AI152:AX153"/>
    <mergeCell ref="AI154:AX155"/>
    <mergeCell ref="T116:AB117"/>
    <mergeCell ref="T118:AB119"/>
    <mergeCell ref="T112:AB113"/>
    <mergeCell ref="T114:AB115"/>
    <mergeCell ref="G96:V97"/>
    <mergeCell ref="E142:Z143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BG916"/>
  <sheetViews>
    <sheetView topLeftCell="E202" zoomScale="40" zoomScaleNormal="40" workbookViewId="0">
      <selection activeCell="AV206" sqref="AV206:BD207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3.7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 t="s">
        <v>9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14"/>
      <c r="BF6" s="14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14"/>
      <c r="BF7" s="14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226" t="s">
        <v>125</v>
      </c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27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7"/>
      <c r="AR8" s="227"/>
      <c r="AS8" s="228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14"/>
      <c r="BF8" s="14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229"/>
      <c r="H9" s="230"/>
      <c r="I9" s="230"/>
      <c r="J9" s="230"/>
      <c r="K9" s="230"/>
      <c r="L9" s="230"/>
      <c r="M9" s="230"/>
      <c r="N9" s="230"/>
      <c r="O9" s="230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  <c r="AS9" s="231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14"/>
      <c r="BF9" s="14"/>
      <c r="BG9" s="77"/>
    </row>
    <row r="10" spans="1:59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226" t="s">
        <v>125</v>
      </c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8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14"/>
      <c r="BF10" s="14"/>
      <c r="BG10" s="76">
        <f t="shared" ref="BG10" si="1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229"/>
      <c r="H11" s="230"/>
      <c r="I11" s="230"/>
      <c r="J11" s="230"/>
      <c r="K11" s="230"/>
      <c r="L11" s="230"/>
      <c r="M11" s="230"/>
      <c r="N11" s="230"/>
      <c r="O11" s="230"/>
      <c r="P11" s="230"/>
      <c r="Q11" s="230"/>
      <c r="R11" s="230"/>
      <c r="S11" s="230"/>
      <c r="T11" s="230"/>
      <c r="U11" s="230"/>
      <c r="V11" s="230"/>
      <c r="W11" s="230"/>
      <c r="X11" s="230"/>
      <c r="Y11" s="230"/>
      <c r="Z11" s="230"/>
      <c r="AA11" s="230"/>
      <c r="AB11" s="230"/>
      <c r="AC11" s="230"/>
      <c r="AD11" s="230"/>
      <c r="AE11" s="230"/>
      <c r="AF11" s="230"/>
      <c r="AG11" s="230"/>
      <c r="AH11" s="230"/>
      <c r="AI11" s="230"/>
      <c r="AJ11" s="230"/>
      <c r="AK11" s="230"/>
      <c r="AL11" s="230"/>
      <c r="AM11" s="230"/>
      <c r="AN11" s="230"/>
      <c r="AO11" s="230"/>
      <c r="AP11" s="230"/>
      <c r="AQ11" s="230"/>
      <c r="AR11" s="230"/>
      <c r="AS11" s="231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14"/>
      <c r="BF11" s="14"/>
      <c r="BG11" s="77"/>
    </row>
    <row r="12" spans="1:59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226" t="s">
        <v>125</v>
      </c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7"/>
      <c r="AR12" s="227"/>
      <c r="AS12" s="228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14"/>
      <c r="BF12" s="14"/>
      <c r="BG12" s="76">
        <f t="shared" ref="BG12" si="3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229"/>
      <c r="H13" s="230"/>
      <c r="I13" s="230"/>
      <c r="J13" s="230"/>
      <c r="K13" s="230"/>
      <c r="L13" s="230"/>
      <c r="M13" s="230"/>
      <c r="N13" s="230"/>
      <c r="O13" s="230"/>
      <c r="P13" s="230"/>
      <c r="Q13" s="230"/>
      <c r="R13" s="230"/>
      <c r="S13" s="230"/>
      <c r="T13" s="230"/>
      <c r="U13" s="230"/>
      <c r="V13" s="230"/>
      <c r="W13" s="230"/>
      <c r="X13" s="230"/>
      <c r="Y13" s="230"/>
      <c r="Z13" s="230"/>
      <c r="AA13" s="230"/>
      <c r="AB13" s="230"/>
      <c r="AC13" s="230"/>
      <c r="AD13" s="230"/>
      <c r="AE13" s="230"/>
      <c r="AF13" s="230"/>
      <c r="AG13" s="230"/>
      <c r="AH13" s="230"/>
      <c r="AI13" s="230"/>
      <c r="AJ13" s="230"/>
      <c r="AK13" s="230"/>
      <c r="AL13" s="230"/>
      <c r="AM13" s="230"/>
      <c r="AN13" s="230"/>
      <c r="AO13" s="230"/>
      <c r="AP13" s="230"/>
      <c r="AQ13" s="230"/>
      <c r="AR13" s="230"/>
      <c r="AS13" s="231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14"/>
      <c r="BF13" s="14"/>
      <c r="BG13" s="77"/>
    </row>
    <row r="14" spans="1:59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226" t="s">
        <v>125</v>
      </c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27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7"/>
      <c r="AR14" s="227"/>
      <c r="AS14" s="228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14"/>
      <c r="BF14" s="14"/>
      <c r="BG14" s="76">
        <f t="shared" ref="BG14" si="5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229"/>
      <c r="H15" s="230"/>
      <c r="I15" s="230"/>
      <c r="J15" s="230"/>
      <c r="K15" s="230"/>
      <c r="L15" s="230"/>
      <c r="M15" s="230"/>
      <c r="N15" s="230"/>
      <c r="O15" s="230"/>
      <c r="P15" s="230"/>
      <c r="Q15" s="230"/>
      <c r="R15" s="230"/>
      <c r="S15" s="230"/>
      <c r="T15" s="230"/>
      <c r="U15" s="230"/>
      <c r="V15" s="230"/>
      <c r="W15" s="230"/>
      <c r="X15" s="230"/>
      <c r="Y15" s="230"/>
      <c r="Z15" s="230"/>
      <c r="AA15" s="230"/>
      <c r="AB15" s="230"/>
      <c r="AC15" s="230"/>
      <c r="AD15" s="230"/>
      <c r="AE15" s="230"/>
      <c r="AF15" s="230"/>
      <c r="AG15" s="230"/>
      <c r="AH15" s="230"/>
      <c r="AI15" s="230"/>
      <c r="AJ15" s="230"/>
      <c r="AK15" s="230"/>
      <c r="AL15" s="230"/>
      <c r="AM15" s="230"/>
      <c r="AN15" s="230"/>
      <c r="AO15" s="230"/>
      <c r="AP15" s="230"/>
      <c r="AQ15" s="230"/>
      <c r="AR15" s="230"/>
      <c r="AS15" s="231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14"/>
      <c r="BF15" s="14"/>
      <c r="BG15" s="77"/>
    </row>
    <row r="16" spans="1:59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89" t="s">
        <v>125</v>
      </c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1"/>
      <c r="AF16" s="16"/>
      <c r="AG16" s="13"/>
      <c r="AH16" s="14"/>
      <c r="AI16" s="14"/>
      <c r="AJ16" s="14"/>
      <c r="AK16" s="14"/>
      <c r="AL16" s="14"/>
      <c r="AM16" s="14"/>
      <c r="AN16" s="459" t="s">
        <v>148</v>
      </c>
      <c r="AO16" s="460"/>
      <c r="AP16" s="460"/>
      <c r="AQ16" s="460"/>
      <c r="AR16" s="460"/>
      <c r="AS16" s="460"/>
      <c r="AT16" s="460"/>
      <c r="AU16" s="460"/>
      <c r="AV16" s="461"/>
      <c r="AW16" s="13"/>
      <c r="AX16" s="459" t="s">
        <v>148</v>
      </c>
      <c r="AY16" s="460"/>
      <c r="AZ16" s="460"/>
      <c r="BA16" s="460"/>
      <c r="BB16" s="460"/>
      <c r="BC16" s="460"/>
      <c r="BD16" s="460"/>
      <c r="BE16" s="460"/>
      <c r="BF16" s="461"/>
      <c r="BG16" s="76">
        <f t="shared" ref="BG16" si="7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92"/>
      <c r="H17" s="93"/>
      <c r="I17" s="93"/>
      <c r="J17" s="93"/>
      <c r="K17" s="93"/>
      <c r="L17" s="93"/>
      <c r="M17" s="93"/>
      <c r="N17" s="93"/>
      <c r="O17" s="93"/>
      <c r="P17" s="93"/>
      <c r="Q17" s="93"/>
      <c r="R17" s="93"/>
      <c r="S17" s="93"/>
      <c r="T17" s="93"/>
      <c r="U17" s="93"/>
      <c r="V17" s="93"/>
      <c r="W17" s="93"/>
      <c r="X17" s="93"/>
      <c r="Y17" s="93"/>
      <c r="Z17" s="93"/>
      <c r="AA17" s="93"/>
      <c r="AB17" s="93"/>
      <c r="AC17" s="93"/>
      <c r="AD17" s="93"/>
      <c r="AE17" s="94"/>
      <c r="AF17" s="16"/>
      <c r="AG17" s="13"/>
      <c r="AH17" s="14"/>
      <c r="AI17" s="14"/>
      <c r="AJ17" s="14"/>
      <c r="AK17" s="14"/>
      <c r="AL17" s="14"/>
      <c r="AM17" s="14"/>
      <c r="AN17" s="462"/>
      <c r="AO17" s="463"/>
      <c r="AP17" s="463"/>
      <c r="AQ17" s="463"/>
      <c r="AR17" s="463"/>
      <c r="AS17" s="463"/>
      <c r="AT17" s="463"/>
      <c r="AU17" s="463"/>
      <c r="AV17" s="464"/>
      <c r="AW17" s="13"/>
      <c r="AX17" s="462"/>
      <c r="AY17" s="463"/>
      <c r="AZ17" s="463"/>
      <c r="BA17" s="463"/>
      <c r="BB17" s="463"/>
      <c r="BC17" s="463"/>
      <c r="BD17" s="463"/>
      <c r="BE17" s="463"/>
      <c r="BF17" s="464"/>
      <c r="BG17" s="77"/>
    </row>
    <row r="18" spans="1:59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226" t="s">
        <v>125</v>
      </c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27"/>
      <c r="V18" s="227"/>
      <c r="W18" s="227"/>
      <c r="X18" s="227"/>
      <c r="Y18" s="227"/>
      <c r="Z18" s="227"/>
      <c r="AA18" s="227"/>
      <c r="AB18" s="227"/>
      <c r="AC18" s="227"/>
      <c r="AD18" s="227"/>
      <c r="AE18" s="227"/>
      <c r="AF18" s="227"/>
      <c r="AG18" s="227"/>
      <c r="AH18" s="227"/>
      <c r="AI18" s="227"/>
      <c r="AJ18" s="227"/>
      <c r="AK18" s="227"/>
      <c r="AL18" s="227"/>
      <c r="AM18" s="227"/>
      <c r="AN18" s="227"/>
      <c r="AO18" s="227"/>
      <c r="AP18" s="227"/>
      <c r="AQ18" s="227"/>
      <c r="AR18" s="227"/>
      <c r="AS18" s="228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14"/>
      <c r="BF18" s="14"/>
      <c r="BG18" s="76">
        <f t="shared" ref="BG18" si="9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229"/>
      <c r="H19" s="230"/>
      <c r="I19" s="230"/>
      <c r="J19" s="230"/>
      <c r="K19" s="230"/>
      <c r="L19" s="230"/>
      <c r="M19" s="230"/>
      <c r="N19" s="230"/>
      <c r="O19" s="230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  <c r="AS19" s="231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14"/>
      <c r="BF19" s="14"/>
      <c r="BG19" s="77"/>
    </row>
    <row r="20" spans="1:59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226" t="s">
        <v>125</v>
      </c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27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7"/>
      <c r="AR20" s="227"/>
      <c r="AS20" s="228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14"/>
      <c r="BF20" s="14"/>
      <c r="BG20" s="76">
        <f t="shared" ref="BG20" si="11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229"/>
      <c r="H21" s="230"/>
      <c r="I21" s="230"/>
      <c r="J21" s="230"/>
      <c r="K21" s="230"/>
      <c r="L21" s="230"/>
      <c r="M21" s="230"/>
      <c r="N21" s="230"/>
      <c r="O21" s="230"/>
      <c r="P21" s="230"/>
      <c r="Q21" s="230"/>
      <c r="R21" s="230"/>
      <c r="S21" s="230"/>
      <c r="T21" s="230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0"/>
      <c r="AI21" s="230"/>
      <c r="AJ21" s="230"/>
      <c r="AK21" s="230"/>
      <c r="AL21" s="230"/>
      <c r="AM21" s="230"/>
      <c r="AN21" s="230"/>
      <c r="AO21" s="230"/>
      <c r="AP21" s="230"/>
      <c r="AQ21" s="230"/>
      <c r="AR21" s="230"/>
      <c r="AS21" s="231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14"/>
      <c r="BF21" s="14"/>
      <c r="BG21" s="77"/>
    </row>
    <row r="22" spans="1:59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81">
        <f t="shared" ref="BG22" si="13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82"/>
    </row>
    <row r="24" spans="1:59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226" t="s">
        <v>125</v>
      </c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27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7"/>
      <c r="AI24" s="227"/>
      <c r="AJ24" s="227"/>
      <c r="AK24" s="227"/>
      <c r="AL24" s="227"/>
      <c r="AM24" s="227"/>
      <c r="AN24" s="227"/>
      <c r="AO24" s="227"/>
      <c r="AP24" s="227"/>
      <c r="AQ24" s="227"/>
      <c r="AR24" s="227"/>
      <c r="AS24" s="228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14"/>
      <c r="BF24" s="14"/>
      <c r="BG24" s="76">
        <f t="shared" ref="BG24" si="15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229"/>
      <c r="H25" s="230"/>
      <c r="I25" s="230"/>
      <c r="J25" s="230"/>
      <c r="K25" s="230"/>
      <c r="L25" s="230"/>
      <c r="M25" s="230"/>
      <c r="N25" s="230"/>
      <c r="O25" s="230"/>
      <c r="P25" s="230"/>
      <c r="Q25" s="230"/>
      <c r="R25" s="230"/>
      <c r="S25" s="230"/>
      <c r="T25" s="230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230"/>
      <c r="AP25" s="230"/>
      <c r="AQ25" s="230"/>
      <c r="AR25" s="230"/>
      <c r="AS25" s="231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14"/>
      <c r="BF25" s="14"/>
      <c r="BG25" s="77"/>
    </row>
    <row r="26" spans="1:59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81">
        <f t="shared" ref="BG26" si="17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82"/>
    </row>
    <row r="28" spans="1:59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465" t="s">
        <v>149</v>
      </c>
      <c r="H28" s="466"/>
      <c r="I28" s="466"/>
      <c r="J28" s="466"/>
      <c r="K28" s="466"/>
      <c r="L28" s="466"/>
      <c r="M28" s="466"/>
      <c r="N28" s="466"/>
      <c r="O28" s="466"/>
      <c r="P28" s="466"/>
      <c r="Q28" s="466"/>
      <c r="R28" s="466"/>
      <c r="S28" s="466"/>
      <c r="T28" s="466"/>
      <c r="U28" s="466"/>
      <c r="V28" s="466"/>
      <c r="W28" s="466"/>
      <c r="X28" s="466"/>
      <c r="Y28" s="466"/>
      <c r="Z28" s="466"/>
      <c r="AA28" s="466"/>
      <c r="AB28" s="466"/>
      <c r="AC28" s="466"/>
      <c r="AD28" s="467"/>
      <c r="AE28" s="16"/>
      <c r="AF28" s="16"/>
      <c r="AG28" s="13"/>
      <c r="AH28" s="14"/>
      <c r="AI28" s="14"/>
      <c r="AJ28" s="14"/>
      <c r="AK28" s="13"/>
      <c r="AL28" s="14"/>
      <c r="AM28" s="14"/>
      <c r="AN28" s="459" t="s">
        <v>148</v>
      </c>
      <c r="AO28" s="460"/>
      <c r="AP28" s="460"/>
      <c r="AQ28" s="460"/>
      <c r="AR28" s="460"/>
      <c r="AS28" s="460"/>
      <c r="AT28" s="460"/>
      <c r="AU28" s="460"/>
      <c r="AV28" s="461"/>
      <c r="AW28" s="13"/>
      <c r="AX28" s="459" t="s">
        <v>148</v>
      </c>
      <c r="AY28" s="460"/>
      <c r="AZ28" s="460"/>
      <c r="BA28" s="460"/>
      <c r="BB28" s="460"/>
      <c r="BC28" s="460"/>
      <c r="BD28" s="460"/>
      <c r="BE28" s="460"/>
      <c r="BF28" s="461"/>
      <c r="BG28" s="76">
        <f t="shared" ref="BG28" si="1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468"/>
      <c r="H29" s="469"/>
      <c r="I29" s="469"/>
      <c r="J29" s="469"/>
      <c r="K29" s="469"/>
      <c r="L29" s="469"/>
      <c r="M29" s="469"/>
      <c r="N29" s="469"/>
      <c r="O29" s="469"/>
      <c r="P29" s="469"/>
      <c r="Q29" s="469"/>
      <c r="R29" s="469"/>
      <c r="S29" s="469"/>
      <c r="T29" s="469"/>
      <c r="U29" s="469"/>
      <c r="V29" s="469"/>
      <c r="W29" s="469"/>
      <c r="X29" s="469"/>
      <c r="Y29" s="469"/>
      <c r="Z29" s="469"/>
      <c r="AA29" s="469"/>
      <c r="AB29" s="469"/>
      <c r="AC29" s="469"/>
      <c r="AD29" s="470"/>
      <c r="AE29" s="16"/>
      <c r="AF29" s="16"/>
      <c r="AG29" s="13"/>
      <c r="AH29" s="14"/>
      <c r="AI29" s="14"/>
      <c r="AJ29" s="14"/>
      <c r="AK29" s="13"/>
      <c r="AL29" s="14"/>
      <c r="AM29" s="14"/>
      <c r="AN29" s="462"/>
      <c r="AO29" s="463"/>
      <c r="AP29" s="463"/>
      <c r="AQ29" s="463"/>
      <c r="AR29" s="463"/>
      <c r="AS29" s="463"/>
      <c r="AT29" s="463"/>
      <c r="AU29" s="463"/>
      <c r="AV29" s="464"/>
      <c r="AW29" s="13"/>
      <c r="AX29" s="462"/>
      <c r="AY29" s="463"/>
      <c r="AZ29" s="463"/>
      <c r="BA29" s="463"/>
      <c r="BB29" s="463"/>
      <c r="BC29" s="463"/>
      <c r="BD29" s="463"/>
      <c r="BE29" s="463"/>
      <c r="BF29" s="464"/>
      <c r="BG29" s="77"/>
    </row>
    <row r="30" spans="1:59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465" t="s">
        <v>149</v>
      </c>
      <c r="H30" s="466"/>
      <c r="I30" s="466"/>
      <c r="J30" s="466"/>
      <c r="K30" s="466"/>
      <c r="L30" s="466"/>
      <c r="M30" s="466"/>
      <c r="N30" s="466"/>
      <c r="O30" s="466"/>
      <c r="P30" s="466"/>
      <c r="Q30" s="466"/>
      <c r="R30" s="466"/>
      <c r="S30" s="466"/>
      <c r="T30" s="466"/>
      <c r="U30" s="466"/>
      <c r="V30" s="466"/>
      <c r="W30" s="466"/>
      <c r="X30" s="466"/>
      <c r="Y30" s="466"/>
      <c r="Z30" s="466"/>
      <c r="AA30" s="466"/>
      <c r="AB30" s="466"/>
      <c r="AC30" s="466"/>
      <c r="AD30" s="467"/>
      <c r="AE30" s="14"/>
      <c r="AF30" s="14"/>
      <c r="AG30" s="13"/>
      <c r="AH30" s="14"/>
      <c r="AI30" s="14"/>
      <c r="AJ30" s="14"/>
      <c r="AK30" s="13"/>
      <c r="AL30" s="14"/>
      <c r="AM30" s="14"/>
      <c r="AN30" s="459" t="s">
        <v>148</v>
      </c>
      <c r="AO30" s="460"/>
      <c r="AP30" s="460"/>
      <c r="AQ30" s="460"/>
      <c r="AR30" s="460"/>
      <c r="AS30" s="460"/>
      <c r="AT30" s="460"/>
      <c r="AU30" s="460"/>
      <c r="AV30" s="461"/>
      <c r="AW30" s="13"/>
      <c r="AX30" s="459" t="s">
        <v>148</v>
      </c>
      <c r="AY30" s="460"/>
      <c r="AZ30" s="460"/>
      <c r="BA30" s="460"/>
      <c r="BB30" s="460"/>
      <c r="BC30" s="460"/>
      <c r="BD30" s="460"/>
      <c r="BE30" s="460"/>
      <c r="BF30" s="461"/>
      <c r="BG30" s="76">
        <f t="shared" ref="BG30" si="21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468"/>
      <c r="H31" s="469"/>
      <c r="I31" s="469"/>
      <c r="J31" s="469"/>
      <c r="K31" s="469"/>
      <c r="L31" s="469"/>
      <c r="M31" s="469"/>
      <c r="N31" s="469"/>
      <c r="O31" s="469"/>
      <c r="P31" s="469"/>
      <c r="Q31" s="469"/>
      <c r="R31" s="469"/>
      <c r="S31" s="469"/>
      <c r="T31" s="469"/>
      <c r="U31" s="469"/>
      <c r="V31" s="469"/>
      <c r="W31" s="469"/>
      <c r="X31" s="469"/>
      <c r="Y31" s="469"/>
      <c r="Z31" s="469"/>
      <c r="AA31" s="469"/>
      <c r="AB31" s="469"/>
      <c r="AC31" s="469"/>
      <c r="AD31" s="470"/>
      <c r="AE31" s="14"/>
      <c r="AF31" s="14"/>
      <c r="AG31" s="13"/>
      <c r="AH31" s="14"/>
      <c r="AI31" s="14"/>
      <c r="AJ31" s="14"/>
      <c r="AK31" s="13"/>
      <c r="AL31" s="14"/>
      <c r="AM31" s="14"/>
      <c r="AN31" s="462"/>
      <c r="AO31" s="463"/>
      <c r="AP31" s="463"/>
      <c r="AQ31" s="463"/>
      <c r="AR31" s="463"/>
      <c r="AS31" s="463"/>
      <c r="AT31" s="463"/>
      <c r="AU31" s="463"/>
      <c r="AV31" s="464"/>
      <c r="AW31" s="13"/>
      <c r="AX31" s="462"/>
      <c r="AY31" s="463"/>
      <c r="AZ31" s="463"/>
      <c r="BA31" s="463"/>
      <c r="BB31" s="463"/>
      <c r="BC31" s="463"/>
      <c r="BD31" s="463"/>
      <c r="BE31" s="463"/>
      <c r="BF31" s="464"/>
      <c r="BG31" s="77"/>
    </row>
    <row r="32" spans="1:59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465" t="s">
        <v>149</v>
      </c>
      <c r="H32" s="466"/>
      <c r="I32" s="466"/>
      <c r="J32" s="466"/>
      <c r="K32" s="466"/>
      <c r="L32" s="466"/>
      <c r="M32" s="466"/>
      <c r="N32" s="466"/>
      <c r="O32" s="466"/>
      <c r="P32" s="466"/>
      <c r="Q32" s="466"/>
      <c r="R32" s="466"/>
      <c r="S32" s="466"/>
      <c r="T32" s="466"/>
      <c r="U32" s="466"/>
      <c r="V32" s="466"/>
      <c r="W32" s="466"/>
      <c r="X32" s="466"/>
      <c r="Y32" s="466"/>
      <c r="Z32" s="466"/>
      <c r="AA32" s="466"/>
      <c r="AB32" s="466"/>
      <c r="AC32" s="466"/>
      <c r="AD32" s="467"/>
      <c r="AE32" s="15"/>
      <c r="AF32" s="15"/>
      <c r="AG32" s="15"/>
      <c r="AH32" s="15"/>
      <c r="AI32" s="15"/>
      <c r="AJ32" s="15"/>
      <c r="AK32" s="15"/>
      <c r="AL32" s="15"/>
      <c r="AM32" s="15"/>
      <c r="AN32" s="459" t="s">
        <v>148</v>
      </c>
      <c r="AO32" s="460"/>
      <c r="AP32" s="460"/>
      <c r="AQ32" s="460"/>
      <c r="AR32" s="460"/>
      <c r="AS32" s="460"/>
      <c r="AT32" s="460"/>
      <c r="AU32" s="460"/>
      <c r="AV32" s="461"/>
      <c r="AW32" s="13"/>
      <c r="AX32" s="459" t="s">
        <v>148</v>
      </c>
      <c r="AY32" s="460"/>
      <c r="AZ32" s="460"/>
      <c r="BA32" s="460"/>
      <c r="BB32" s="460"/>
      <c r="BC32" s="460"/>
      <c r="BD32" s="460"/>
      <c r="BE32" s="460"/>
      <c r="BF32" s="461"/>
      <c r="BG32" s="76">
        <f t="shared" ref="BG32" si="23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468"/>
      <c r="H33" s="469"/>
      <c r="I33" s="469"/>
      <c r="J33" s="469"/>
      <c r="K33" s="469"/>
      <c r="L33" s="469"/>
      <c r="M33" s="469"/>
      <c r="N33" s="469"/>
      <c r="O33" s="469"/>
      <c r="P33" s="469"/>
      <c r="Q33" s="469"/>
      <c r="R33" s="469"/>
      <c r="S33" s="469"/>
      <c r="T33" s="469"/>
      <c r="U33" s="469"/>
      <c r="V33" s="469"/>
      <c r="W33" s="469"/>
      <c r="X33" s="469"/>
      <c r="Y33" s="469"/>
      <c r="Z33" s="469"/>
      <c r="AA33" s="469"/>
      <c r="AB33" s="469"/>
      <c r="AC33" s="469"/>
      <c r="AD33" s="470"/>
      <c r="AE33" s="15"/>
      <c r="AF33" s="15"/>
      <c r="AG33" s="15"/>
      <c r="AH33" s="15"/>
      <c r="AI33" s="15"/>
      <c r="AJ33" s="15"/>
      <c r="AK33" s="15"/>
      <c r="AL33" s="15"/>
      <c r="AM33" s="15"/>
      <c r="AN33" s="462"/>
      <c r="AO33" s="463"/>
      <c r="AP33" s="463"/>
      <c r="AQ33" s="463"/>
      <c r="AR33" s="463"/>
      <c r="AS33" s="463"/>
      <c r="AT33" s="463"/>
      <c r="AU33" s="463"/>
      <c r="AV33" s="464"/>
      <c r="AW33" s="13"/>
      <c r="AX33" s="462"/>
      <c r="AY33" s="463"/>
      <c r="AZ33" s="463"/>
      <c r="BA33" s="463"/>
      <c r="BB33" s="463"/>
      <c r="BC33" s="463"/>
      <c r="BD33" s="463"/>
      <c r="BE33" s="463"/>
      <c r="BF33" s="464"/>
      <c r="BG33" s="77"/>
    </row>
    <row r="34" spans="1:59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471" t="s">
        <v>150</v>
      </c>
      <c r="AB34" s="472"/>
      <c r="AC34" s="472"/>
      <c r="AD34" s="472"/>
      <c r="AE34" s="472"/>
      <c r="AF34" s="472"/>
      <c r="AG34" s="472"/>
      <c r="AH34" s="472"/>
      <c r="AI34" s="472"/>
      <c r="AJ34" s="472"/>
      <c r="AK34" s="472"/>
      <c r="AL34" s="472"/>
      <c r="AM34" s="472"/>
      <c r="AN34" s="472"/>
      <c r="AO34" s="472"/>
      <c r="AP34" s="472"/>
      <c r="AQ34" s="472"/>
      <c r="AR34" s="472"/>
      <c r="AS34" s="473"/>
      <c r="AT34" s="31"/>
      <c r="AU34" s="31"/>
      <c r="AV34" s="31"/>
      <c r="AW34" s="32"/>
      <c r="AX34" s="31"/>
      <c r="AY34" s="31"/>
      <c r="AZ34" s="31"/>
      <c r="BA34" s="31"/>
      <c r="BB34" s="31"/>
      <c r="BC34" s="31"/>
      <c r="BD34" s="31"/>
      <c r="BE34" s="31"/>
      <c r="BF34" s="31"/>
      <c r="BG34" s="306">
        <f t="shared" ref="BG34" si="25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474"/>
      <c r="AB35" s="475"/>
      <c r="AC35" s="475"/>
      <c r="AD35" s="475"/>
      <c r="AE35" s="475"/>
      <c r="AF35" s="475"/>
      <c r="AG35" s="475"/>
      <c r="AH35" s="475"/>
      <c r="AI35" s="475"/>
      <c r="AJ35" s="475"/>
      <c r="AK35" s="475"/>
      <c r="AL35" s="475"/>
      <c r="AM35" s="475"/>
      <c r="AN35" s="475"/>
      <c r="AO35" s="475"/>
      <c r="AP35" s="475"/>
      <c r="AQ35" s="475"/>
      <c r="AR35" s="475"/>
      <c r="AS35" s="476"/>
      <c r="AT35" s="31"/>
      <c r="AU35" s="31"/>
      <c r="AV35" s="31"/>
      <c r="AW35" s="32"/>
      <c r="AX35" s="31"/>
      <c r="AY35" s="31"/>
      <c r="AZ35" s="31"/>
      <c r="BA35" s="31"/>
      <c r="BB35" s="31"/>
      <c r="BC35" s="31"/>
      <c r="BD35" s="31"/>
      <c r="BE35" s="31"/>
      <c r="BF35" s="31"/>
      <c r="BG35" s="307"/>
    </row>
    <row r="36" spans="1:59" s="3" customFormat="1" ht="25.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4"/>
      <c r="BG36" s="76">
        <f t="shared" ref="BG36" si="27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4"/>
      <c r="BG37" s="77"/>
    </row>
    <row r="38" spans="1:59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76">
        <f t="shared" ref="BG38" si="29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77"/>
    </row>
    <row r="40" spans="1:59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76">
        <f t="shared" ref="BG40" si="31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77"/>
    </row>
    <row r="42" spans="1:59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76">
        <f t="shared" ref="BG42" si="33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77"/>
    </row>
    <row r="44" spans="1:59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76">
        <f t="shared" ref="BG44" si="35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77"/>
    </row>
    <row r="46" spans="1:59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76">
        <f t="shared" ref="BG46" si="37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77"/>
    </row>
    <row r="48" spans="1:59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76">
        <f t="shared" ref="BG48" si="3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77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30"/>
      <c r="BE50" s="130"/>
      <c r="BF50" s="103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 t="s">
        <v>9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14"/>
      <c r="BF52" s="14"/>
      <c r="BG52" s="7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14"/>
      <c r="BF53" s="14"/>
      <c r="BG53" s="77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5"/>
      <c r="BF55" s="5"/>
      <c r="BG55" s="82"/>
    </row>
    <row r="56" spans="1:59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14"/>
      <c r="BF56" s="14"/>
      <c r="BG56" s="76">
        <f t="shared" ref="BG56" si="41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14"/>
      <c r="BF57" s="14"/>
      <c r="BG57" s="77"/>
    </row>
    <row r="58" spans="1:59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477" t="s">
        <v>151</v>
      </c>
      <c r="L58" s="478"/>
      <c r="M58" s="478"/>
      <c r="N58" s="478"/>
      <c r="O58" s="478"/>
      <c r="P58" s="478"/>
      <c r="Q58" s="478"/>
      <c r="R58" s="478"/>
      <c r="S58" s="478"/>
      <c r="T58" s="478"/>
      <c r="U58" s="478"/>
      <c r="V58" s="478"/>
      <c r="W58" s="478"/>
      <c r="X58" s="478"/>
      <c r="Y58" s="478"/>
      <c r="Z58" s="478"/>
      <c r="AA58" s="478"/>
      <c r="AB58" s="478"/>
      <c r="AC58" s="478"/>
      <c r="AD58" s="478"/>
      <c r="AE58" s="478"/>
      <c r="AF58" s="478"/>
      <c r="AG58" s="478"/>
      <c r="AH58" s="478"/>
      <c r="AI58" s="478"/>
      <c r="AJ58" s="478"/>
      <c r="AK58" s="478"/>
      <c r="AL58" s="478"/>
      <c r="AM58" s="478"/>
      <c r="AN58" s="478"/>
      <c r="AO58" s="478"/>
      <c r="AP58" s="478"/>
      <c r="AQ58" s="478"/>
      <c r="AR58" s="478"/>
      <c r="AS58" s="478"/>
      <c r="AT58" s="478"/>
      <c r="AU58" s="478"/>
      <c r="AV58" s="478"/>
      <c r="AW58" s="479"/>
      <c r="AX58" s="14"/>
      <c r="AY58" s="14"/>
      <c r="AZ58" s="14"/>
      <c r="BA58" s="13"/>
      <c r="BB58" s="14"/>
      <c r="BC58" s="14"/>
      <c r="BD58" s="14"/>
      <c r="BE58" s="14"/>
      <c r="BF58" s="14"/>
      <c r="BG58" s="76">
        <f t="shared" ref="BG58" si="43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480"/>
      <c r="L59" s="481"/>
      <c r="M59" s="481"/>
      <c r="N59" s="481"/>
      <c r="O59" s="481"/>
      <c r="P59" s="481"/>
      <c r="Q59" s="481"/>
      <c r="R59" s="481"/>
      <c r="S59" s="481"/>
      <c r="T59" s="481"/>
      <c r="U59" s="481"/>
      <c r="V59" s="481"/>
      <c r="W59" s="481"/>
      <c r="X59" s="481"/>
      <c r="Y59" s="481"/>
      <c r="Z59" s="481"/>
      <c r="AA59" s="481"/>
      <c r="AB59" s="481"/>
      <c r="AC59" s="481"/>
      <c r="AD59" s="481"/>
      <c r="AE59" s="481"/>
      <c r="AF59" s="481"/>
      <c r="AG59" s="481"/>
      <c r="AH59" s="481"/>
      <c r="AI59" s="481"/>
      <c r="AJ59" s="481"/>
      <c r="AK59" s="481"/>
      <c r="AL59" s="481"/>
      <c r="AM59" s="481"/>
      <c r="AN59" s="481"/>
      <c r="AO59" s="481"/>
      <c r="AP59" s="481"/>
      <c r="AQ59" s="481"/>
      <c r="AR59" s="481"/>
      <c r="AS59" s="481"/>
      <c r="AT59" s="481"/>
      <c r="AU59" s="481"/>
      <c r="AV59" s="481"/>
      <c r="AW59" s="482"/>
      <c r="AX59" s="14"/>
      <c r="AY59" s="14"/>
      <c r="AZ59" s="14"/>
      <c r="BA59" s="13"/>
      <c r="BB59" s="14"/>
      <c r="BC59" s="14"/>
      <c r="BD59" s="14"/>
      <c r="BE59" s="14"/>
      <c r="BF59" s="14"/>
      <c r="BG59" s="77"/>
    </row>
    <row r="60" spans="1:59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477" t="s">
        <v>151</v>
      </c>
      <c r="L60" s="478"/>
      <c r="M60" s="478"/>
      <c r="N60" s="478"/>
      <c r="O60" s="478"/>
      <c r="P60" s="478"/>
      <c r="Q60" s="478"/>
      <c r="R60" s="478"/>
      <c r="S60" s="478"/>
      <c r="T60" s="478"/>
      <c r="U60" s="478"/>
      <c r="V60" s="478"/>
      <c r="W60" s="478"/>
      <c r="X60" s="478"/>
      <c r="Y60" s="478"/>
      <c r="Z60" s="478"/>
      <c r="AA60" s="478"/>
      <c r="AB60" s="478"/>
      <c r="AC60" s="478"/>
      <c r="AD60" s="478"/>
      <c r="AE60" s="478"/>
      <c r="AF60" s="478"/>
      <c r="AG60" s="478"/>
      <c r="AH60" s="478"/>
      <c r="AI60" s="478"/>
      <c r="AJ60" s="478"/>
      <c r="AK60" s="478"/>
      <c r="AL60" s="478"/>
      <c r="AM60" s="478"/>
      <c r="AN60" s="478"/>
      <c r="AO60" s="478"/>
      <c r="AP60" s="478"/>
      <c r="AQ60" s="478"/>
      <c r="AR60" s="478"/>
      <c r="AS60" s="478"/>
      <c r="AT60" s="478"/>
      <c r="AU60" s="478"/>
      <c r="AV60" s="478"/>
      <c r="AW60" s="479"/>
      <c r="AX60" s="14"/>
      <c r="AY60" s="14"/>
      <c r="AZ60" s="14"/>
      <c r="BA60" s="13"/>
      <c r="BB60" s="14"/>
      <c r="BC60" s="14"/>
      <c r="BD60" s="14"/>
      <c r="BE60" s="14"/>
      <c r="BF60" s="14"/>
      <c r="BG60" s="76">
        <f t="shared" ref="BG60" si="45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480"/>
      <c r="L61" s="481"/>
      <c r="M61" s="481"/>
      <c r="N61" s="481"/>
      <c r="O61" s="481"/>
      <c r="P61" s="481"/>
      <c r="Q61" s="481"/>
      <c r="R61" s="481"/>
      <c r="S61" s="481"/>
      <c r="T61" s="481"/>
      <c r="U61" s="481"/>
      <c r="V61" s="481"/>
      <c r="W61" s="481"/>
      <c r="X61" s="481"/>
      <c r="Y61" s="481"/>
      <c r="Z61" s="481"/>
      <c r="AA61" s="481"/>
      <c r="AB61" s="481"/>
      <c r="AC61" s="481"/>
      <c r="AD61" s="481"/>
      <c r="AE61" s="481"/>
      <c r="AF61" s="481"/>
      <c r="AG61" s="481"/>
      <c r="AH61" s="481"/>
      <c r="AI61" s="481"/>
      <c r="AJ61" s="481"/>
      <c r="AK61" s="481"/>
      <c r="AL61" s="481"/>
      <c r="AM61" s="481"/>
      <c r="AN61" s="481"/>
      <c r="AO61" s="481"/>
      <c r="AP61" s="481"/>
      <c r="AQ61" s="481"/>
      <c r="AR61" s="481"/>
      <c r="AS61" s="481"/>
      <c r="AT61" s="481"/>
      <c r="AU61" s="481"/>
      <c r="AV61" s="481"/>
      <c r="AW61" s="482"/>
      <c r="AX61" s="14"/>
      <c r="AY61" s="14"/>
      <c r="AZ61" s="14"/>
      <c r="BA61" s="13"/>
      <c r="BB61" s="14"/>
      <c r="BC61" s="14"/>
      <c r="BD61" s="14"/>
      <c r="BE61" s="14"/>
      <c r="BF61" s="14"/>
      <c r="BG61" s="77"/>
    </row>
    <row r="62" spans="1:59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477" t="s">
        <v>151</v>
      </c>
      <c r="L62" s="478"/>
      <c r="M62" s="478"/>
      <c r="N62" s="478"/>
      <c r="O62" s="478"/>
      <c r="P62" s="478"/>
      <c r="Q62" s="478"/>
      <c r="R62" s="478"/>
      <c r="S62" s="478"/>
      <c r="T62" s="478"/>
      <c r="U62" s="478"/>
      <c r="V62" s="478"/>
      <c r="W62" s="478"/>
      <c r="X62" s="478"/>
      <c r="Y62" s="478"/>
      <c r="Z62" s="478"/>
      <c r="AA62" s="478"/>
      <c r="AB62" s="478"/>
      <c r="AC62" s="478"/>
      <c r="AD62" s="478"/>
      <c r="AE62" s="478"/>
      <c r="AF62" s="478"/>
      <c r="AG62" s="478"/>
      <c r="AH62" s="478"/>
      <c r="AI62" s="478"/>
      <c r="AJ62" s="478"/>
      <c r="AK62" s="478"/>
      <c r="AL62" s="478"/>
      <c r="AM62" s="478"/>
      <c r="AN62" s="478"/>
      <c r="AO62" s="478"/>
      <c r="AP62" s="478"/>
      <c r="AQ62" s="478"/>
      <c r="AR62" s="478"/>
      <c r="AS62" s="478"/>
      <c r="AT62" s="478"/>
      <c r="AU62" s="478"/>
      <c r="AV62" s="478"/>
      <c r="AW62" s="479"/>
      <c r="AX62" s="14"/>
      <c r="AY62" s="14"/>
      <c r="AZ62" s="14"/>
      <c r="BA62" s="13"/>
      <c r="BB62" s="14"/>
      <c r="BC62" s="14"/>
      <c r="BD62" s="14"/>
      <c r="BE62" s="14"/>
      <c r="BF62" s="14"/>
      <c r="BG62" s="76">
        <f t="shared" ref="BG62" si="47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480"/>
      <c r="L63" s="481"/>
      <c r="M63" s="481"/>
      <c r="N63" s="481"/>
      <c r="O63" s="481"/>
      <c r="P63" s="481"/>
      <c r="Q63" s="481"/>
      <c r="R63" s="481"/>
      <c r="S63" s="481"/>
      <c r="T63" s="481"/>
      <c r="U63" s="481"/>
      <c r="V63" s="481"/>
      <c r="W63" s="481"/>
      <c r="X63" s="481"/>
      <c r="Y63" s="481"/>
      <c r="Z63" s="481"/>
      <c r="AA63" s="481"/>
      <c r="AB63" s="481"/>
      <c r="AC63" s="481"/>
      <c r="AD63" s="481"/>
      <c r="AE63" s="481"/>
      <c r="AF63" s="481"/>
      <c r="AG63" s="481"/>
      <c r="AH63" s="481"/>
      <c r="AI63" s="481"/>
      <c r="AJ63" s="481"/>
      <c r="AK63" s="481"/>
      <c r="AL63" s="481"/>
      <c r="AM63" s="481"/>
      <c r="AN63" s="481"/>
      <c r="AO63" s="481"/>
      <c r="AP63" s="481"/>
      <c r="AQ63" s="481"/>
      <c r="AR63" s="481"/>
      <c r="AS63" s="481"/>
      <c r="AT63" s="481"/>
      <c r="AU63" s="481"/>
      <c r="AV63" s="481"/>
      <c r="AW63" s="482"/>
      <c r="AX63" s="14"/>
      <c r="AY63" s="14"/>
      <c r="AZ63" s="14"/>
      <c r="BA63" s="13"/>
      <c r="BB63" s="14"/>
      <c r="BC63" s="14"/>
      <c r="BD63" s="14"/>
      <c r="BE63" s="14"/>
      <c r="BF63" s="14"/>
      <c r="BG63" s="77"/>
    </row>
    <row r="64" spans="1:59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95" t="s">
        <v>152</v>
      </c>
      <c r="AL64" s="96"/>
      <c r="AM64" s="96"/>
      <c r="AN64" s="96"/>
      <c r="AO64" s="96"/>
      <c r="AP64" s="96"/>
      <c r="AQ64" s="96"/>
      <c r="AR64" s="96"/>
      <c r="AS64" s="97"/>
      <c r="AT64" s="14"/>
      <c r="AU64" s="95" t="s">
        <v>152</v>
      </c>
      <c r="AV64" s="96"/>
      <c r="AW64" s="96"/>
      <c r="AX64" s="96"/>
      <c r="AY64" s="96"/>
      <c r="AZ64" s="96"/>
      <c r="BA64" s="96"/>
      <c r="BB64" s="96"/>
      <c r="BC64" s="97"/>
      <c r="BD64" s="14"/>
      <c r="BE64" s="14"/>
      <c r="BF64" s="14"/>
      <c r="BG64" s="76">
        <f t="shared" ref="BG64" si="49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98"/>
      <c r="AL65" s="99"/>
      <c r="AM65" s="99"/>
      <c r="AN65" s="99"/>
      <c r="AO65" s="99"/>
      <c r="AP65" s="99"/>
      <c r="AQ65" s="99"/>
      <c r="AR65" s="99"/>
      <c r="AS65" s="100"/>
      <c r="AT65" s="14"/>
      <c r="AU65" s="98"/>
      <c r="AV65" s="99"/>
      <c r="AW65" s="99"/>
      <c r="AX65" s="99"/>
      <c r="AY65" s="99"/>
      <c r="AZ65" s="99"/>
      <c r="BA65" s="99"/>
      <c r="BB65" s="99"/>
      <c r="BC65" s="100"/>
      <c r="BD65" s="14"/>
      <c r="BE65" s="14"/>
      <c r="BF65" s="14"/>
      <c r="BG65" s="77"/>
    </row>
    <row r="66" spans="1:59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95" t="s">
        <v>152</v>
      </c>
      <c r="AL66" s="96"/>
      <c r="AM66" s="96"/>
      <c r="AN66" s="96"/>
      <c r="AO66" s="96"/>
      <c r="AP66" s="96"/>
      <c r="AQ66" s="96"/>
      <c r="AR66" s="96"/>
      <c r="AS66" s="97"/>
      <c r="AT66" s="14"/>
      <c r="AU66" s="95" t="s">
        <v>152</v>
      </c>
      <c r="AV66" s="96"/>
      <c r="AW66" s="96"/>
      <c r="AX66" s="96"/>
      <c r="AY66" s="96"/>
      <c r="AZ66" s="96"/>
      <c r="BA66" s="96"/>
      <c r="BB66" s="96"/>
      <c r="BC66" s="97"/>
      <c r="BD66" s="14"/>
      <c r="BE66" s="14"/>
      <c r="BF66" s="14"/>
      <c r="BG66" s="76">
        <f t="shared" ref="BG66" si="51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98"/>
      <c r="AL67" s="99"/>
      <c r="AM67" s="99"/>
      <c r="AN67" s="99"/>
      <c r="AO67" s="99"/>
      <c r="AP67" s="99"/>
      <c r="AQ67" s="99"/>
      <c r="AR67" s="99"/>
      <c r="AS67" s="100"/>
      <c r="AT67" s="14"/>
      <c r="AU67" s="98"/>
      <c r="AV67" s="99"/>
      <c r="AW67" s="99"/>
      <c r="AX67" s="99"/>
      <c r="AY67" s="99"/>
      <c r="AZ67" s="99"/>
      <c r="BA67" s="99"/>
      <c r="BB67" s="99"/>
      <c r="BC67" s="100"/>
      <c r="BD67" s="14"/>
      <c r="BE67" s="14"/>
      <c r="BF67" s="14"/>
      <c r="BG67" s="77"/>
    </row>
    <row r="68" spans="1:59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81">
        <f t="shared" ref="BG68" si="53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82"/>
    </row>
    <row r="70" spans="1:59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14"/>
      <c r="AN70" s="14"/>
      <c r="AO70" s="13"/>
      <c r="AP70" s="14"/>
      <c r="AQ70" s="14"/>
      <c r="AR70" s="14"/>
      <c r="AS70" s="13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14"/>
      <c r="BF70" s="14"/>
      <c r="BG70" s="76">
        <f t="shared" ref="BG70" si="55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14"/>
      <c r="AN71" s="14"/>
      <c r="AO71" s="13"/>
      <c r="AP71" s="14"/>
      <c r="AQ71" s="14"/>
      <c r="AR71" s="14"/>
      <c r="AS71" s="13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14"/>
      <c r="BF71" s="14"/>
      <c r="BG71" s="77"/>
    </row>
    <row r="72" spans="1:59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81">
        <f t="shared" ref="BG72" si="57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82"/>
    </row>
    <row r="74" spans="1:59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95" t="s">
        <v>152</v>
      </c>
      <c r="AL74" s="96"/>
      <c r="AM74" s="96"/>
      <c r="AN74" s="96"/>
      <c r="AO74" s="96"/>
      <c r="AP74" s="96"/>
      <c r="AQ74" s="96"/>
      <c r="AR74" s="96"/>
      <c r="AS74" s="97"/>
      <c r="AT74" s="14"/>
      <c r="AU74" s="95" t="s">
        <v>152</v>
      </c>
      <c r="AV74" s="96"/>
      <c r="AW74" s="96"/>
      <c r="AX74" s="96"/>
      <c r="AY74" s="96"/>
      <c r="AZ74" s="96"/>
      <c r="BA74" s="96"/>
      <c r="BB74" s="96"/>
      <c r="BC74" s="97"/>
      <c r="BD74" s="14"/>
      <c r="BE74" s="14"/>
      <c r="BF74" s="14"/>
      <c r="BG74" s="76">
        <f t="shared" ref="BG74" si="5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98"/>
      <c r="AL75" s="99"/>
      <c r="AM75" s="99"/>
      <c r="AN75" s="99"/>
      <c r="AO75" s="99"/>
      <c r="AP75" s="99"/>
      <c r="AQ75" s="99"/>
      <c r="AR75" s="99"/>
      <c r="AS75" s="100"/>
      <c r="AT75" s="14"/>
      <c r="AU75" s="98"/>
      <c r="AV75" s="99"/>
      <c r="AW75" s="99"/>
      <c r="AX75" s="99"/>
      <c r="AY75" s="99"/>
      <c r="AZ75" s="99"/>
      <c r="BA75" s="99"/>
      <c r="BB75" s="99"/>
      <c r="BC75" s="100"/>
      <c r="BD75" s="14"/>
      <c r="BE75" s="14"/>
      <c r="BF75" s="14"/>
      <c r="BG75" s="77"/>
    </row>
    <row r="76" spans="1:59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95" t="s">
        <v>152</v>
      </c>
      <c r="AL76" s="96"/>
      <c r="AM76" s="96"/>
      <c r="AN76" s="96"/>
      <c r="AO76" s="96"/>
      <c r="AP76" s="96"/>
      <c r="AQ76" s="96"/>
      <c r="AR76" s="96"/>
      <c r="AS76" s="97"/>
      <c r="AT76" s="14"/>
      <c r="AU76" s="95" t="s">
        <v>152</v>
      </c>
      <c r="AV76" s="96"/>
      <c r="AW76" s="96"/>
      <c r="AX76" s="96"/>
      <c r="AY76" s="96"/>
      <c r="AZ76" s="96"/>
      <c r="BA76" s="96"/>
      <c r="BB76" s="96"/>
      <c r="BC76" s="97"/>
      <c r="BD76" s="14"/>
      <c r="BE76" s="14"/>
      <c r="BF76" s="14"/>
      <c r="BG76" s="76">
        <f t="shared" ref="BG76" si="61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98"/>
      <c r="AL77" s="99"/>
      <c r="AM77" s="99"/>
      <c r="AN77" s="99"/>
      <c r="AO77" s="99"/>
      <c r="AP77" s="99"/>
      <c r="AQ77" s="99"/>
      <c r="AR77" s="99"/>
      <c r="AS77" s="100"/>
      <c r="AT77" s="14"/>
      <c r="AU77" s="98"/>
      <c r="AV77" s="99"/>
      <c r="AW77" s="99"/>
      <c r="AX77" s="99"/>
      <c r="AY77" s="99"/>
      <c r="AZ77" s="99"/>
      <c r="BA77" s="99"/>
      <c r="BB77" s="99"/>
      <c r="BC77" s="100"/>
      <c r="BD77" s="14"/>
      <c r="BE77" s="14"/>
      <c r="BF77" s="14"/>
      <c r="BG77" s="77"/>
    </row>
    <row r="78" spans="1:59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14"/>
      <c r="BF78" s="14"/>
      <c r="BG78" s="76">
        <f t="shared" ref="BG78" si="63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14"/>
      <c r="BF79" s="14"/>
      <c r="BG79" s="77"/>
    </row>
    <row r="80" spans="1:59" s="3" customFormat="1" ht="25.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379" t="s">
        <v>153</v>
      </c>
      <c r="AO80" s="380"/>
      <c r="AP80" s="380"/>
      <c r="AQ80" s="380"/>
      <c r="AR80" s="380"/>
      <c r="AS80" s="380"/>
      <c r="AT80" s="380"/>
      <c r="AU80" s="380"/>
      <c r="AV80" s="483"/>
      <c r="AW80" s="13"/>
      <c r="AX80" s="379" t="s">
        <v>153</v>
      </c>
      <c r="AY80" s="380"/>
      <c r="AZ80" s="380"/>
      <c r="BA80" s="380"/>
      <c r="BB80" s="380"/>
      <c r="BC80" s="380"/>
      <c r="BD80" s="380"/>
      <c r="BE80" s="380"/>
      <c r="BF80" s="483"/>
      <c r="BG80" s="76">
        <f t="shared" ref="BG80" si="65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381"/>
      <c r="AO81" s="382"/>
      <c r="AP81" s="382"/>
      <c r="AQ81" s="382"/>
      <c r="AR81" s="382"/>
      <c r="AS81" s="382"/>
      <c r="AT81" s="382"/>
      <c r="AU81" s="382"/>
      <c r="AV81" s="484"/>
      <c r="AW81" s="13"/>
      <c r="AX81" s="381"/>
      <c r="AY81" s="382"/>
      <c r="AZ81" s="382"/>
      <c r="BA81" s="382"/>
      <c r="BB81" s="382"/>
      <c r="BC81" s="382"/>
      <c r="BD81" s="382"/>
      <c r="BE81" s="382"/>
      <c r="BF81" s="484"/>
      <c r="BG81" s="77"/>
    </row>
    <row r="82" spans="1:59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379" t="s">
        <v>153</v>
      </c>
      <c r="AO82" s="380"/>
      <c r="AP82" s="380"/>
      <c r="AQ82" s="380"/>
      <c r="AR82" s="380"/>
      <c r="AS82" s="380"/>
      <c r="AT82" s="380"/>
      <c r="AU82" s="380"/>
      <c r="AV82" s="483"/>
      <c r="AW82" s="13"/>
      <c r="AX82" s="379" t="s">
        <v>153</v>
      </c>
      <c r="AY82" s="380"/>
      <c r="AZ82" s="380"/>
      <c r="BA82" s="380"/>
      <c r="BB82" s="380"/>
      <c r="BC82" s="380"/>
      <c r="BD82" s="380"/>
      <c r="BE82" s="380"/>
      <c r="BF82" s="483"/>
      <c r="BG82" s="76">
        <f t="shared" ref="BG82" si="67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381"/>
      <c r="AO83" s="382"/>
      <c r="AP83" s="382"/>
      <c r="AQ83" s="382"/>
      <c r="AR83" s="382"/>
      <c r="AS83" s="382"/>
      <c r="AT83" s="382"/>
      <c r="AU83" s="382"/>
      <c r="AV83" s="484"/>
      <c r="AW83" s="13"/>
      <c r="AX83" s="381"/>
      <c r="AY83" s="382"/>
      <c r="AZ83" s="382"/>
      <c r="BA83" s="382"/>
      <c r="BB83" s="382"/>
      <c r="BC83" s="382"/>
      <c r="BD83" s="382"/>
      <c r="BE83" s="382"/>
      <c r="BF83" s="484"/>
      <c r="BG83" s="77"/>
    </row>
    <row r="84" spans="1:59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76">
        <f t="shared" ref="BG84" si="69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77"/>
    </row>
    <row r="86" spans="1:59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76">
        <f t="shared" ref="BG86" si="71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77"/>
    </row>
    <row r="88" spans="1:59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73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76">
        <f t="shared" ref="BG90" si="75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77"/>
    </row>
    <row r="92" spans="1:59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76">
        <f t="shared" ref="BG92" si="77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0"/>
      <c r="BE94" s="130"/>
      <c r="BF94" s="131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/>
      <c r="BE95" s="4"/>
      <c r="BF95" s="4">
        <v>15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76">
        <f t="shared" ref="BG100" si="7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77"/>
    </row>
    <row r="102" spans="1:59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477" t="s">
        <v>149</v>
      </c>
      <c r="H102" s="478"/>
      <c r="I102" s="478"/>
      <c r="J102" s="478"/>
      <c r="K102" s="478"/>
      <c r="L102" s="478"/>
      <c r="M102" s="478"/>
      <c r="N102" s="478"/>
      <c r="O102" s="478"/>
      <c r="P102" s="478"/>
      <c r="Q102" s="478"/>
      <c r="R102" s="478"/>
      <c r="S102" s="478"/>
      <c r="T102" s="478"/>
      <c r="U102" s="478"/>
      <c r="V102" s="478"/>
      <c r="W102" s="478"/>
      <c r="X102" s="478"/>
      <c r="Y102" s="478"/>
      <c r="Z102" s="478"/>
      <c r="AA102" s="478"/>
      <c r="AB102" s="478"/>
      <c r="AC102" s="478"/>
      <c r="AD102" s="478"/>
      <c r="AE102" s="478"/>
      <c r="AF102" s="478"/>
      <c r="AG102" s="478"/>
      <c r="AH102" s="478"/>
      <c r="AI102" s="478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76">
        <f t="shared" ref="BG102" si="81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480"/>
      <c r="H103" s="481"/>
      <c r="I103" s="481"/>
      <c r="J103" s="481"/>
      <c r="K103" s="481"/>
      <c r="L103" s="481"/>
      <c r="M103" s="481"/>
      <c r="N103" s="481"/>
      <c r="O103" s="481"/>
      <c r="P103" s="481"/>
      <c r="Q103" s="481"/>
      <c r="R103" s="481"/>
      <c r="S103" s="481"/>
      <c r="T103" s="481"/>
      <c r="U103" s="481"/>
      <c r="V103" s="481"/>
      <c r="W103" s="481"/>
      <c r="X103" s="481"/>
      <c r="Y103" s="481"/>
      <c r="Z103" s="481"/>
      <c r="AA103" s="481"/>
      <c r="AB103" s="481"/>
      <c r="AC103" s="481"/>
      <c r="AD103" s="481"/>
      <c r="AE103" s="481"/>
      <c r="AF103" s="481"/>
      <c r="AG103" s="481"/>
      <c r="AH103" s="481"/>
      <c r="AI103" s="481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77"/>
    </row>
    <row r="104" spans="1:59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477" t="s">
        <v>149</v>
      </c>
      <c r="H104" s="478"/>
      <c r="I104" s="478"/>
      <c r="J104" s="478"/>
      <c r="K104" s="478"/>
      <c r="L104" s="478"/>
      <c r="M104" s="478"/>
      <c r="N104" s="478"/>
      <c r="O104" s="478"/>
      <c r="P104" s="478"/>
      <c r="Q104" s="478"/>
      <c r="R104" s="478"/>
      <c r="S104" s="478"/>
      <c r="T104" s="478"/>
      <c r="U104" s="478"/>
      <c r="V104" s="478"/>
      <c r="W104" s="478"/>
      <c r="X104" s="478"/>
      <c r="Y104" s="478"/>
      <c r="Z104" s="478"/>
      <c r="AA104" s="478"/>
      <c r="AB104" s="478"/>
      <c r="AC104" s="478"/>
      <c r="AD104" s="478"/>
      <c r="AE104" s="478"/>
      <c r="AF104" s="478"/>
      <c r="AG104" s="478"/>
      <c r="AH104" s="478"/>
      <c r="AI104" s="478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76">
        <f t="shared" ref="BG104" si="83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480"/>
      <c r="H105" s="481"/>
      <c r="I105" s="481"/>
      <c r="J105" s="481"/>
      <c r="K105" s="481"/>
      <c r="L105" s="481"/>
      <c r="M105" s="481"/>
      <c r="N105" s="481"/>
      <c r="O105" s="481"/>
      <c r="P105" s="481"/>
      <c r="Q105" s="481"/>
      <c r="R105" s="481"/>
      <c r="S105" s="481"/>
      <c r="T105" s="481"/>
      <c r="U105" s="481"/>
      <c r="V105" s="481"/>
      <c r="W105" s="481"/>
      <c r="X105" s="481"/>
      <c r="Y105" s="481"/>
      <c r="Z105" s="481"/>
      <c r="AA105" s="481"/>
      <c r="AB105" s="481"/>
      <c r="AC105" s="481"/>
      <c r="AD105" s="481"/>
      <c r="AE105" s="481"/>
      <c r="AF105" s="481"/>
      <c r="AG105" s="481"/>
      <c r="AH105" s="481"/>
      <c r="AI105" s="481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77"/>
    </row>
    <row r="106" spans="1:59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76">
        <f t="shared" ref="BG106" si="85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77"/>
    </row>
    <row r="108" spans="1:59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95" t="s">
        <v>131</v>
      </c>
      <c r="AF108" s="96"/>
      <c r="AG108" s="96"/>
      <c r="AH108" s="96"/>
      <c r="AI108" s="96"/>
      <c r="AJ108" s="96"/>
      <c r="AK108" s="96"/>
      <c r="AL108" s="96"/>
      <c r="AM108" s="97"/>
      <c r="AN108" s="14"/>
      <c r="AO108" s="95" t="s">
        <v>131</v>
      </c>
      <c r="AP108" s="96"/>
      <c r="AQ108" s="96"/>
      <c r="AR108" s="96"/>
      <c r="AS108" s="96"/>
      <c r="AT108" s="96"/>
      <c r="AU108" s="96"/>
      <c r="AV108" s="96"/>
      <c r="AW108" s="97"/>
      <c r="AX108" s="14"/>
      <c r="AY108" s="14"/>
      <c r="AZ108" s="14"/>
      <c r="BA108" s="14"/>
      <c r="BB108" s="14"/>
      <c r="BC108" s="14"/>
      <c r="BD108" s="14"/>
      <c r="BE108" s="14"/>
      <c r="BF108" s="14"/>
      <c r="BG108" s="76">
        <f t="shared" ref="BG108" si="87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98"/>
      <c r="AF109" s="99"/>
      <c r="AG109" s="99"/>
      <c r="AH109" s="99"/>
      <c r="AI109" s="99"/>
      <c r="AJ109" s="99"/>
      <c r="AK109" s="99"/>
      <c r="AL109" s="99"/>
      <c r="AM109" s="100"/>
      <c r="AN109" s="14"/>
      <c r="AO109" s="98"/>
      <c r="AP109" s="99"/>
      <c r="AQ109" s="99"/>
      <c r="AR109" s="99"/>
      <c r="AS109" s="99"/>
      <c r="AT109" s="99"/>
      <c r="AU109" s="99"/>
      <c r="AV109" s="99"/>
      <c r="AW109" s="100"/>
      <c r="AX109" s="14"/>
      <c r="AY109" s="14"/>
      <c r="AZ109" s="14"/>
      <c r="BA109" s="14"/>
      <c r="BB109" s="14"/>
      <c r="BC109" s="14"/>
      <c r="BD109" s="14"/>
      <c r="BE109" s="14"/>
      <c r="BF109" s="14"/>
      <c r="BG109" s="77"/>
    </row>
    <row r="110" spans="1:59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95" t="s">
        <v>131</v>
      </c>
      <c r="AF110" s="96"/>
      <c r="AG110" s="96"/>
      <c r="AH110" s="96"/>
      <c r="AI110" s="96"/>
      <c r="AJ110" s="96"/>
      <c r="AK110" s="96"/>
      <c r="AL110" s="96"/>
      <c r="AM110" s="97"/>
      <c r="AN110" s="14"/>
      <c r="AO110" s="95" t="s">
        <v>131</v>
      </c>
      <c r="AP110" s="96"/>
      <c r="AQ110" s="96"/>
      <c r="AR110" s="96"/>
      <c r="AS110" s="96"/>
      <c r="AT110" s="96"/>
      <c r="AU110" s="96"/>
      <c r="AV110" s="96"/>
      <c r="AW110" s="97"/>
      <c r="AX110" s="14"/>
      <c r="AY110" s="14"/>
      <c r="AZ110" s="14"/>
      <c r="BA110" s="14"/>
      <c r="BB110" s="14"/>
      <c r="BC110" s="14"/>
      <c r="BD110" s="14"/>
      <c r="BE110" s="14"/>
      <c r="BF110" s="14"/>
      <c r="BG110" s="76">
        <f t="shared" ref="BG110" si="89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98"/>
      <c r="AF111" s="99"/>
      <c r="AG111" s="99"/>
      <c r="AH111" s="99"/>
      <c r="AI111" s="99"/>
      <c r="AJ111" s="99"/>
      <c r="AK111" s="99"/>
      <c r="AL111" s="99"/>
      <c r="AM111" s="100"/>
      <c r="AN111" s="14"/>
      <c r="AO111" s="98"/>
      <c r="AP111" s="99"/>
      <c r="AQ111" s="99"/>
      <c r="AR111" s="99"/>
      <c r="AS111" s="99"/>
      <c r="AT111" s="99"/>
      <c r="AU111" s="99"/>
      <c r="AV111" s="99"/>
      <c r="AW111" s="100"/>
      <c r="AX111" s="14"/>
      <c r="AY111" s="14"/>
      <c r="AZ111" s="14"/>
      <c r="BA111" s="14"/>
      <c r="BB111" s="14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95" t="s">
        <v>131</v>
      </c>
      <c r="AF112" s="96"/>
      <c r="AG112" s="96"/>
      <c r="AH112" s="96"/>
      <c r="AI112" s="96"/>
      <c r="AJ112" s="96"/>
      <c r="AK112" s="96"/>
      <c r="AL112" s="96"/>
      <c r="AM112" s="97"/>
      <c r="AN112" s="14"/>
      <c r="AO112" s="95" t="s">
        <v>131</v>
      </c>
      <c r="AP112" s="96"/>
      <c r="AQ112" s="96"/>
      <c r="AR112" s="96"/>
      <c r="AS112" s="96"/>
      <c r="AT112" s="96"/>
      <c r="AU112" s="96"/>
      <c r="AV112" s="96"/>
      <c r="AW112" s="97"/>
      <c r="AX112" s="14"/>
      <c r="AY112" s="14"/>
      <c r="AZ112" s="14"/>
      <c r="BA112" s="14"/>
      <c r="BB112" s="14"/>
      <c r="BC112" s="14"/>
      <c r="BD112" s="14"/>
      <c r="BE112" s="14"/>
      <c r="BF112" s="14"/>
      <c r="BG112" s="76">
        <f t="shared" ref="BG112" si="91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98"/>
      <c r="AF113" s="99"/>
      <c r="AG113" s="99"/>
      <c r="AH113" s="99"/>
      <c r="AI113" s="99"/>
      <c r="AJ113" s="99"/>
      <c r="AK113" s="99"/>
      <c r="AL113" s="99"/>
      <c r="AM113" s="100"/>
      <c r="AN113" s="14"/>
      <c r="AO113" s="98"/>
      <c r="AP113" s="99"/>
      <c r="AQ113" s="99"/>
      <c r="AR113" s="99"/>
      <c r="AS113" s="99"/>
      <c r="AT113" s="99"/>
      <c r="AU113" s="99"/>
      <c r="AV113" s="99"/>
      <c r="AW113" s="100"/>
      <c r="AX113" s="14"/>
      <c r="AY113" s="14"/>
      <c r="AZ113" s="14"/>
      <c r="BA113" s="14"/>
      <c r="BB113" s="14"/>
      <c r="BC113" s="14"/>
      <c r="BD113" s="14"/>
      <c r="BE113" s="14"/>
      <c r="BF113" s="14"/>
      <c r="BG113" s="77"/>
    </row>
    <row r="114" spans="1:59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95" t="s">
        <v>131</v>
      </c>
      <c r="AF114" s="96"/>
      <c r="AG114" s="96"/>
      <c r="AH114" s="96"/>
      <c r="AI114" s="96"/>
      <c r="AJ114" s="96"/>
      <c r="AK114" s="96"/>
      <c r="AL114" s="96"/>
      <c r="AM114" s="97"/>
      <c r="AN114" s="14"/>
      <c r="AO114" s="95" t="s">
        <v>131</v>
      </c>
      <c r="AP114" s="96"/>
      <c r="AQ114" s="96"/>
      <c r="AR114" s="96"/>
      <c r="AS114" s="96"/>
      <c r="AT114" s="96"/>
      <c r="AU114" s="96"/>
      <c r="AV114" s="96"/>
      <c r="AW114" s="97"/>
      <c r="AX114" s="14"/>
      <c r="AY114" s="14"/>
      <c r="AZ114" s="14"/>
      <c r="BA114" s="14"/>
      <c r="BB114" s="14"/>
      <c r="BC114" s="14"/>
      <c r="BD114" s="14"/>
      <c r="BE114" s="14"/>
      <c r="BF114" s="14"/>
      <c r="BG114" s="76">
        <f t="shared" ref="BG114" si="93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98"/>
      <c r="AF115" s="99"/>
      <c r="AG115" s="99"/>
      <c r="AH115" s="99"/>
      <c r="AI115" s="99"/>
      <c r="AJ115" s="99"/>
      <c r="AK115" s="99"/>
      <c r="AL115" s="99"/>
      <c r="AM115" s="100"/>
      <c r="AN115" s="14"/>
      <c r="AO115" s="98"/>
      <c r="AP115" s="99"/>
      <c r="AQ115" s="99"/>
      <c r="AR115" s="99"/>
      <c r="AS115" s="99"/>
      <c r="AT115" s="99"/>
      <c r="AU115" s="99"/>
      <c r="AV115" s="99"/>
      <c r="AW115" s="100"/>
      <c r="AX115" s="14"/>
      <c r="AY115" s="14"/>
      <c r="AZ115" s="14"/>
      <c r="BA115" s="14"/>
      <c r="BB115" s="14"/>
      <c r="BC115" s="14"/>
      <c r="BD115" s="14"/>
      <c r="BE115" s="14"/>
      <c r="BF115" s="14"/>
      <c r="BG115" s="77"/>
    </row>
    <row r="116" spans="1:59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95" t="s">
        <v>131</v>
      </c>
      <c r="AF116" s="96"/>
      <c r="AG116" s="96"/>
      <c r="AH116" s="96"/>
      <c r="AI116" s="96"/>
      <c r="AJ116" s="96"/>
      <c r="AK116" s="96"/>
      <c r="AL116" s="96"/>
      <c r="AM116" s="97"/>
      <c r="AN116" s="14"/>
      <c r="AO116" s="95" t="s">
        <v>131</v>
      </c>
      <c r="AP116" s="96"/>
      <c r="AQ116" s="96"/>
      <c r="AR116" s="96"/>
      <c r="AS116" s="96"/>
      <c r="AT116" s="96"/>
      <c r="AU116" s="96"/>
      <c r="AV116" s="96"/>
      <c r="AW116" s="97"/>
      <c r="AX116" s="14"/>
      <c r="AY116" s="14"/>
      <c r="AZ116" s="14"/>
      <c r="BA116" s="14"/>
      <c r="BB116" s="14"/>
      <c r="BC116" s="14"/>
      <c r="BD116" s="14"/>
      <c r="BE116" s="14"/>
      <c r="BF116" s="14"/>
      <c r="BG116" s="76">
        <f t="shared" ref="BG116" si="95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98"/>
      <c r="AF117" s="99"/>
      <c r="AG117" s="99"/>
      <c r="AH117" s="99"/>
      <c r="AI117" s="99"/>
      <c r="AJ117" s="99"/>
      <c r="AK117" s="99"/>
      <c r="AL117" s="99"/>
      <c r="AM117" s="100"/>
      <c r="AN117" s="14"/>
      <c r="AO117" s="98"/>
      <c r="AP117" s="99"/>
      <c r="AQ117" s="99"/>
      <c r="AR117" s="99"/>
      <c r="AS117" s="99"/>
      <c r="AT117" s="99"/>
      <c r="AU117" s="99"/>
      <c r="AV117" s="99"/>
      <c r="AW117" s="100"/>
      <c r="AX117" s="14"/>
      <c r="AY117" s="14"/>
      <c r="AZ117" s="14"/>
      <c r="BA117" s="14"/>
      <c r="BB117" s="14"/>
      <c r="BC117" s="14"/>
      <c r="BD117" s="14"/>
      <c r="BE117" s="14"/>
      <c r="BF117" s="14"/>
      <c r="BG117" s="77"/>
    </row>
    <row r="118" spans="1:59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3"/>
      <c r="AH118" s="14"/>
      <c r="AI118" s="14"/>
      <c r="AJ118" s="14"/>
      <c r="AK118" s="14"/>
      <c r="AL118" s="14"/>
      <c r="AM118" s="14"/>
      <c r="AN118" s="459" t="s">
        <v>115</v>
      </c>
      <c r="AO118" s="460"/>
      <c r="AP118" s="460"/>
      <c r="AQ118" s="460"/>
      <c r="AR118" s="460"/>
      <c r="AS118" s="460"/>
      <c r="AT118" s="460"/>
      <c r="AU118" s="460"/>
      <c r="AV118" s="461"/>
      <c r="AW118" s="13"/>
      <c r="AX118" s="459" t="s">
        <v>115</v>
      </c>
      <c r="AY118" s="460"/>
      <c r="AZ118" s="460"/>
      <c r="BA118" s="460"/>
      <c r="BB118" s="460"/>
      <c r="BC118" s="460"/>
      <c r="BD118" s="460"/>
      <c r="BE118" s="460"/>
      <c r="BF118" s="461"/>
      <c r="BG118" s="76">
        <f t="shared" ref="BG118" si="97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3"/>
      <c r="AH119" s="14"/>
      <c r="AI119" s="14"/>
      <c r="AJ119" s="14"/>
      <c r="AK119" s="14"/>
      <c r="AL119" s="14"/>
      <c r="AM119" s="14"/>
      <c r="AN119" s="462"/>
      <c r="AO119" s="463"/>
      <c r="AP119" s="463"/>
      <c r="AQ119" s="463"/>
      <c r="AR119" s="463"/>
      <c r="AS119" s="463"/>
      <c r="AT119" s="463"/>
      <c r="AU119" s="463"/>
      <c r="AV119" s="464"/>
      <c r="AW119" s="13"/>
      <c r="AX119" s="462"/>
      <c r="AY119" s="463"/>
      <c r="AZ119" s="463"/>
      <c r="BA119" s="463"/>
      <c r="BB119" s="463"/>
      <c r="BC119" s="463"/>
      <c r="BD119" s="463"/>
      <c r="BE119" s="463"/>
      <c r="BF119" s="464"/>
      <c r="BG119" s="77"/>
    </row>
    <row r="120" spans="1:59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14"/>
      <c r="AJ120" s="14"/>
      <c r="AK120" s="14"/>
      <c r="AL120" s="14"/>
      <c r="AM120" s="14"/>
      <c r="AN120" s="459" t="s">
        <v>115</v>
      </c>
      <c r="AO120" s="460"/>
      <c r="AP120" s="460"/>
      <c r="AQ120" s="460"/>
      <c r="AR120" s="460"/>
      <c r="AS120" s="460"/>
      <c r="AT120" s="460"/>
      <c r="AU120" s="460"/>
      <c r="AV120" s="461"/>
      <c r="AW120" s="13"/>
      <c r="AX120" s="459" t="s">
        <v>115</v>
      </c>
      <c r="AY120" s="460"/>
      <c r="AZ120" s="460"/>
      <c r="BA120" s="460"/>
      <c r="BB120" s="460"/>
      <c r="BC120" s="460"/>
      <c r="BD120" s="460"/>
      <c r="BE120" s="460"/>
      <c r="BF120" s="461"/>
      <c r="BG120" s="76">
        <f t="shared" ref="BG120" si="9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14"/>
      <c r="AJ121" s="14"/>
      <c r="AK121" s="14"/>
      <c r="AL121" s="14"/>
      <c r="AM121" s="14"/>
      <c r="AN121" s="462"/>
      <c r="AO121" s="463"/>
      <c r="AP121" s="463"/>
      <c r="AQ121" s="463"/>
      <c r="AR121" s="463"/>
      <c r="AS121" s="463"/>
      <c r="AT121" s="463"/>
      <c r="AU121" s="463"/>
      <c r="AV121" s="464"/>
      <c r="AW121" s="13"/>
      <c r="AX121" s="462"/>
      <c r="AY121" s="463"/>
      <c r="AZ121" s="463"/>
      <c r="BA121" s="463"/>
      <c r="BB121" s="463"/>
      <c r="BC121" s="463"/>
      <c r="BD121" s="463"/>
      <c r="BE121" s="463"/>
      <c r="BF121" s="464"/>
      <c r="BG121" s="77"/>
    </row>
    <row r="122" spans="1:59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76">
        <f t="shared" ref="BG122" si="101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77"/>
    </row>
    <row r="124" spans="1:59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14"/>
      <c r="BF124" s="14"/>
      <c r="BG124" s="76">
        <f t="shared" ref="BG124" si="103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14"/>
      <c r="BF125" s="14"/>
      <c r="BG125" s="77"/>
    </row>
    <row r="126" spans="1:59" s="3" customFormat="1" ht="25.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14"/>
      <c r="AF126" s="14"/>
      <c r="AG126" s="13"/>
      <c r="AH126" s="14"/>
      <c r="AI126" s="14"/>
      <c r="AJ126" s="14"/>
      <c r="AK126" s="14"/>
      <c r="AL126" s="14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76">
        <f t="shared" ref="BG126" si="105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14"/>
      <c r="AF127" s="14"/>
      <c r="AG127" s="13"/>
      <c r="AH127" s="14"/>
      <c r="AI127" s="14"/>
      <c r="AJ127" s="14"/>
      <c r="AK127" s="14"/>
      <c r="AL127" s="14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77"/>
    </row>
    <row r="128" spans="1:59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76">
        <f t="shared" ref="BG128" si="107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77"/>
    </row>
    <row r="130" spans="1:59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76">
        <f t="shared" ref="BG130" si="109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77"/>
    </row>
    <row r="132" spans="1:59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76">
        <f t="shared" ref="BG132" si="111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77"/>
    </row>
    <row r="134" spans="1:59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76">
        <f t="shared" ref="BG134" si="113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77"/>
    </row>
    <row r="136" spans="1:59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76">
        <f t="shared" ref="BG136" si="115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30"/>
      <c r="BE138" s="130"/>
      <c r="BF138" s="103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/>
      <c r="BE139" s="4"/>
      <c r="BF139" s="4">
        <v>15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13" t="s">
        <v>154</v>
      </c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4"/>
      <c r="AK140" s="114"/>
      <c r="AL140" s="114"/>
      <c r="AM140" s="114"/>
      <c r="AN140" s="114"/>
      <c r="AO140" s="114"/>
      <c r="AP140" s="115"/>
      <c r="AQ140" s="14"/>
      <c r="AR140" s="14"/>
      <c r="AS140" s="13"/>
      <c r="AT140" s="14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16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8"/>
      <c r="AQ141" s="14"/>
      <c r="AR141" s="14"/>
      <c r="AS141" s="13"/>
      <c r="AT141" s="14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113" t="s">
        <v>154</v>
      </c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  <c r="AB142" s="114"/>
      <c r="AC142" s="114"/>
      <c r="AD142" s="114"/>
      <c r="AE142" s="114"/>
      <c r="AF142" s="114"/>
      <c r="AG142" s="114"/>
      <c r="AH142" s="114"/>
      <c r="AI142" s="114"/>
      <c r="AJ142" s="114"/>
      <c r="AK142" s="114"/>
      <c r="AL142" s="114"/>
      <c r="AM142" s="114"/>
      <c r="AN142" s="114"/>
      <c r="AO142" s="114"/>
      <c r="AP142" s="115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116"/>
      <c r="H143" s="117"/>
      <c r="I143" s="117"/>
      <c r="J143" s="117"/>
      <c r="K143" s="117"/>
      <c r="L143" s="117"/>
      <c r="M143" s="117"/>
      <c r="N143" s="117"/>
      <c r="O143" s="117"/>
      <c r="P143" s="117"/>
      <c r="Q143" s="117"/>
      <c r="R143" s="117"/>
      <c r="S143" s="117"/>
      <c r="T143" s="117"/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8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"/>
      <c r="BF143" s="14"/>
      <c r="BG143" s="146"/>
    </row>
    <row r="144" spans="1:59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95" t="s">
        <v>80</v>
      </c>
      <c r="AH144" s="96"/>
      <c r="AI144" s="96"/>
      <c r="AJ144" s="96"/>
      <c r="AK144" s="96"/>
      <c r="AL144" s="96"/>
      <c r="AM144" s="96"/>
      <c r="AN144" s="96"/>
      <c r="AO144" s="97"/>
      <c r="AP144" s="17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"/>
      <c r="BF144" s="14"/>
      <c r="BG144" s="145">
        <f t="shared" ref="BG144" si="117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98"/>
      <c r="AH145" s="99"/>
      <c r="AI145" s="99"/>
      <c r="AJ145" s="99"/>
      <c r="AK145" s="99"/>
      <c r="AL145" s="99"/>
      <c r="AM145" s="99"/>
      <c r="AN145" s="99"/>
      <c r="AO145" s="100"/>
      <c r="AP145" s="17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"/>
      <c r="BF145" s="14"/>
      <c r="BG145" s="146"/>
    </row>
    <row r="146" spans="1:59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"/>
      <c r="BF146" s="14"/>
      <c r="BG146" s="145">
        <f t="shared" ref="BG146" si="11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"/>
      <c r="BF147" s="14"/>
      <c r="BG147" s="146"/>
    </row>
    <row r="148" spans="1:59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AI148" s="351" t="s">
        <v>106</v>
      </c>
      <c r="AJ148" s="352"/>
      <c r="AK148" s="352"/>
      <c r="AL148" s="352"/>
      <c r="AM148" s="352"/>
      <c r="AN148" s="353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"/>
      <c r="BF148" s="14"/>
      <c r="BG148" s="145">
        <f t="shared" ref="BG148" si="121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AI149" s="354"/>
      <c r="AJ149" s="355"/>
      <c r="AK149" s="355"/>
      <c r="AL149" s="355"/>
      <c r="AM149" s="355"/>
      <c r="AN149" s="356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"/>
      <c r="BF149" s="14"/>
      <c r="BG149" s="146"/>
    </row>
    <row r="150" spans="1:59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351" t="s">
        <v>106</v>
      </c>
      <c r="AJ150" s="352"/>
      <c r="AK150" s="352"/>
      <c r="AL150" s="352"/>
      <c r="AM150" s="352"/>
      <c r="AN150" s="353"/>
      <c r="AO150" s="13"/>
      <c r="AP150" s="17"/>
      <c r="AQ150" s="17"/>
      <c r="AR150" s="17"/>
      <c r="AS150" s="17"/>
      <c r="AT150" s="17"/>
      <c r="AU150" s="17"/>
      <c r="AV150" s="14"/>
      <c r="AW150" s="13"/>
      <c r="AX150" s="14"/>
      <c r="AY150" s="14"/>
      <c r="AZ150" s="14"/>
      <c r="BA150" s="13"/>
      <c r="BB150" s="14"/>
      <c r="BC150" s="14"/>
      <c r="BD150" s="14"/>
      <c r="BE150" s="14"/>
      <c r="BF150" s="14"/>
      <c r="BG150" s="145">
        <f t="shared" ref="BG150" si="123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354"/>
      <c r="AJ151" s="355"/>
      <c r="AK151" s="355"/>
      <c r="AL151" s="355"/>
      <c r="AM151" s="355"/>
      <c r="AN151" s="356"/>
      <c r="AO151" s="13"/>
      <c r="AP151" s="17"/>
      <c r="AQ151" s="17"/>
      <c r="AR151" s="17"/>
      <c r="AS151" s="17"/>
      <c r="AT151" s="17"/>
      <c r="AU151" s="17"/>
      <c r="AV151" s="14"/>
      <c r="AW151" s="13"/>
      <c r="AX151" s="14"/>
      <c r="AY151" s="14"/>
      <c r="AZ151" s="14"/>
      <c r="BA151" s="13"/>
      <c r="BB151" s="14"/>
      <c r="BC151" s="14"/>
      <c r="BD151" s="14"/>
      <c r="BE151" s="14"/>
      <c r="BF151" s="14"/>
      <c r="BG151" s="146"/>
    </row>
    <row r="152" spans="1:59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14"/>
      <c r="AJ152" s="14"/>
      <c r="AK152" s="13"/>
      <c r="AL152" s="14"/>
      <c r="AM152" s="14"/>
      <c r="AN152" s="14"/>
      <c r="AO152" s="13"/>
      <c r="AP152" s="17"/>
      <c r="AQ152" s="17"/>
      <c r="AR152" s="17"/>
      <c r="AS152" s="17"/>
      <c r="AT152" s="17"/>
      <c r="AU152" s="17"/>
      <c r="AV152" s="14"/>
      <c r="AW152" s="13"/>
      <c r="AX152" s="14"/>
      <c r="AY152" s="14"/>
      <c r="AZ152" s="14"/>
      <c r="BA152" s="13"/>
      <c r="BB152" s="14"/>
      <c r="BC152" s="14"/>
      <c r="BD152" s="14"/>
      <c r="BE152" s="14"/>
      <c r="BF152" s="14"/>
      <c r="BG152" s="145">
        <f t="shared" ref="BG152" si="125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14"/>
      <c r="AJ153" s="14"/>
      <c r="AK153" s="13"/>
      <c r="AL153" s="14"/>
      <c r="AM153" s="14"/>
      <c r="AN153" s="14"/>
      <c r="AO153" s="13"/>
      <c r="AP153" s="17"/>
      <c r="AQ153" s="17"/>
      <c r="AR153" s="17"/>
      <c r="AS153" s="17"/>
      <c r="AT153" s="17"/>
      <c r="AU153" s="17"/>
      <c r="AV153" s="14"/>
      <c r="AW153" s="13"/>
      <c r="AX153" s="14"/>
      <c r="AY153" s="14"/>
      <c r="AZ153" s="14"/>
      <c r="BA153" s="13"/>
      <c r="BB153" s="14"/>
      <c r="BC153" s="14"/>
      <c r="BD153" s="14"/>
      <c r="BE153" s="14"/>
      <c r="BF153" s="14"/>
      <c r="BG153" s="146"/>
    </row>
    <row r="154" spans="1:59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14"/>
      <c r="AJ154" s="14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4"/>
      <c r="BG154" s="145">
        <f t="shared" ref="BG154" si="127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14"/>
      <c r="AJ155" s="14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4"/>
      <c r="BG155" s="146"/>
    </row>
    <row r="156" spans="1:59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83" t="s">
        <v>155</v>
      </c>
      <c r="H156" s="84"/>
      <c r="I156" s="84"/>
      <c r="J156" s="84"/>
      <c r="K156" s="84"/>
      <c r="L156" s="84"/>
      <c r="M156" s="84"/>
      <c r="N156" s="84"/>
      <c r="O156" s="84"/>
      <c r="P156" s="84"/>
      <c r="Q156" s="84"/>
      <c r="R156" s="84"/>
      <c r="S156" s="84"/>
      <c r="T156" s="84"/>
      <c r="U156" s="84"/>
      <c r="V156" s="84"/>
      <c r="W156" s="84"/>
      <c r="X156" s="84"/>
      <c r="Y156" s="84"/>
      <c r="Z156" s="84"/>
      <c r="AA156" s="84"/>
      <c r="AB156" s="84"/>
      <c r="AC156" s="84"/>
      <c r="AD156" s="84"/>
      <c r="AE156" s="84"/>
      <c r="AF156" s="141"/>
      <c r="AG156" s="13"/>
      <c r="AH156" s="14"/>
      <c r="AI156" s="14"/>
      <c r="AJ156" s="14"/>
      <c r="AK156" s="15"/>
      <c r="AL156" s="15"/>
      <c r="AM156" s="15"/>
      <c r="AN156" s="15"/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4"/>
      <c r="BG156" s="145">
        <f t="shared" ref="BG156" si="129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86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142"/>
      <c r="AG157" s="13"/>
      <c r="AH157" s="14"/>
      <c r="AI157" s="14"/>
      <c r="AJ157" s="14"/>
      <c r="AK157" s="15"/>
      <c r="AL157" s="15"/>
      <c r="AM157" s="15"/>
      <c r="AN157" s="15"/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4"/>
      <c r="BG157" s="146"/>
    </row>
    <row r="158" spans="1:59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83" t="s">
        <v>155</v>
      </c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141"/>
      <c r="AG158" s="18"/>
      <c r="AH158" s="14"/>
      <c r="AI158" s="14"/>
      <c r="AJ158" s="14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4"/>
      <c r="BG158" s="145">
        <f t="shared" ref="BG158" si="131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86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142"/>
      <c r="AG159" s="18"/>
      <c r="AH159" s="14"/>
      <c r="AI159" s="14"/>
      <c r="AJ159" s="14"/>
      <c r="AK159" s="15"/>
      <c r="AL159" s="15"/>
      <c r="AM159" s="15"/>
      <c r="AN159" s="15"/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379" t="s">
        <v>156</v>
      </c>
      <c r="AO160" s="380"/>
      <c r="AP160" s="380"/>
      <c r="AQ160" s="380"/>
      <c r="AR160" s="380"/>
      <c r="AS160" s="380"/>
      <c r="AT160" s="380"/>
      <c r="AU160" s="380"/>
      <c r="AV160" s="483"/>
      <c r="AW160" s="15"/>
      <c r="AX160" s="379" t="s">
        <v>156</v>
      </c>
      <c r="AY160" s="380"/>
      <c r="AZ160" s="380"/>
      <c r="BA160" s="380"/>
      <c r="BB160" s="380"/>
      <c r="BC160" s="380"/>
      <c r="BD160" s="380"/>
      <c r="BE160" s="380"/>
      <c r="BF160" s="483"/>
      <c r="BG160" s="145">
        <f t="shared" ref="BG160" si="133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381"/>
      <c r="AO161" s="382"/>
      <c r="AP161" s="382"/>
      <c r="AQ161" s="382"/>
      <c r="AR161" s="382"/>
      <c r="AS161" s="382"/>
      <c r="AT161" s="382"/>
      <c r="AU161" s="382"/>
      <c r="AV161" s="484"/>
      <c r="AW161" s="15"/>
      <c r="AX161" s="381"/>
      <c r="AY161" s="382"/>
      <c r="AZ161" s="382"/>
      <c r="BA161" s="382"/>
      <c r="BB161" s="382"/>
      <c r="BC161" s="382"/>
      <c r="BD161" s="382"/>
      <c r="BE161" s="382"/>
      <c r="BF161" s="484"/>
      <c r="BG161" s="146"/>
    </row>
    <row r="162" spans="1:59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83" t="s">
        <v>155</v>
      </c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141"/>
      <c r="AG162" s="13"/>
      <c r="AH162" s="14"/>
      <c r="AI162" s="14"/>
      <c r="AJ162" s="14"/>
      <c r="AK162" s="13"/>
      <c r="AL162" s="14"/>
      <c r="AM162" s="14"/>
      <c r="AN162" s="379" t="s">
        <v>156</v>
      </c>
      <c r="AO162" s="380"/>
      <c r="AP162" s="380"/>
      <c r="AQ162" s="380"/>
      <c r="AR162" s="380"/>
      <c r="AS162" s="380"/>
      <c r="AT162" s="380"/>
      <c r="AU162" s="380"/>
      <c r="AV162" s="483"/>
      <c r="AW162" s="21"/>
      <c r="AX162" s="379" t="s">
        <v>156</v>
      </c>
      <c r="AY162" s="380"/>
      <c r="AZ162" s="380"/>
      <c r="BA162" s="380"/>
      <c r="BB162" s="380"/>
      <c r="BC162" s="380"/>
      <c r="BD162" s="380"/>
      <c r="BE162" s="380"/>
      <c r="BF162" s="483"/>
      <c r="BG162" s="145">
        <f t="shared" ref="BG162" si="135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86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142"/>
      <c r="AG163" s="13"/>
      <c r="AH163" s="14"/>
      <c r="AI163" s="14"/>
      <c r="AJ163" s="14"/>
      <c r="AK163" s="13"/>
      <c r="AL163" s="14"/>
      <c r="AM163" s="14"/>
      <c r="AN163" s="381"/>
      <c r="AO163" s="382"/>
      <c r="AP163" s="382"/>
      <c r="AQ163" s="382"/>
      <c r="AR163" s="382"/>
      <c r="AS163" s="382"/>
      <c r="AT163" s="382"/>
      <c r="AU163" s="382"/>
      <c r="AV163" s="484"/>
      <c r="AW163" s="21"/>
      <c r="AX163" s="381"/>
      <c r="AY163" s="382"/>
      <c r="AZ163" s="382"/>
      <c r="BA163" s="382"/>
      <c r="BB163" s="382"/>
      <c r="BC163" s="382"/>
      <c r="BD163" s="382"/>
      <c r="BE163" s="382"/>
      <c r="BF163" s="484"/>
      <c r="BG163" s="146"/>
    </row>
    <row r="164" spans="1:59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379" t="s">
        <v>156</v>
      </c>
      <c r="AO164" s="380"/>
      <c r="AP164" s="380"/>
      <c r="AQ164" s="380"/>
      <c r="AR164" s="380"/>
      <c r="AS164" s="380"/>
      <c r="AT164" s="380"/>
      <c r="AU164" s="380"/>
      <c r="AV164" s="483"/>
      <c r="AW164" s="16"/>
      <c r="AX164" s="379" t="s">
        <v>156</v>
      </c>
      <c r="AY164" s="380"/>
      <c r="AZ164" s="380"/>
      <c r="BA164" s="380"/>
      <c r="BB164" s="380"/>
      <c r="BC164" s="380"/>
      <c r="BD164" s="380"/>
      <c r="BE164" s="380"/>
      <c r="BF164" s="483"/>
      <c r="BG164" s="145">
        <f t="shared" ref="BG164" si="137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381"/>
      <c r="AO165" s="382"/>
      <c r="AP165" s="382"/>
      <c r="AQ165" s="382"/>
      <c r="AR165" s="382"/>
      <c r="AS165" s="382"/>
      <c r="AT165" s="382"/>
      <c r="AU165" s="382"/>
      <c r="AV165" s="484"/>
      <c r="AW165" s="16"/>
      <c r="AX165" s="381"/>
      <c r="AY165" s="382"/>
      <c r="AZ165" s="382"/>
      <c r="BA165" s="382"/>
      <c r="BB165" s="382"/>
      <c r="BC165" s="382"/>
      <c r="BD165" s="382"/>
      <c r="BE165" s="382"/>
      <c r="BF165" s="484"/>
      <c r="BG165" s="146"/>
    </row>
    <row r="166" spans="1:59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471" t="s">
        <v>130</v>
      </c>
      <c r="AB166" s="472"/>
      <c r="AC166" s="472"/>
      <c r="AD166" s="472"/>
      <c r="AE166" s="472"/>
      <c r="AF166" s="472"/>
      <c r="AG166" s="472"/>
      <c r="AH166" s="472"/>
      <c r="AI166" s="472"/>
      <c r="AJ166" s="472"/>
      <c r="AK166" s="472"/>
      <c r="AL166" s="472"/>
      <c r="AM166" s="472"/>
      <c r="AN166" s="472"/>
      <c r="AO166" s="472"/>
      <c r="AP166" s="472"/>
      <c r="AQ166" s="472"/>
      <c r="AR166" s="472"/>
      <c r="AS166" s="473"/>
      <c r="AT166" s="21"/>
      <c r="AU166" s="21"/>
      <c r="AV166" s="21"/>
      <c r="AW166" s="21"/>
      <c r="AX166" s="21"/>
      <c r="AY166" s="21"/>
      <c r="AZ166" s="21"/>
      <c r="BA166" s="21"/>
      <c r="BB166" s="14"/>
      <c r="BC166" s="14"/>
      <c r="BD166" s="14"/>
      <c r="BE166" s="14"/>
      <c r="BF166" s="14"/>
      <c r="BG166" s="145">
        <f t="shared" ref="BG166" si="139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474"/>
      <c r="AB167" s="475"/>
      <c r="AC167" s="475"/>
      <c r="AD167" s="475"/>
      <c r="AE167" s="475"/>
      <c r="AF167" s="475"/>
      <c r="AG167" s="475"/>
      <c r="AH167" s="475"/>
      <c r="AI167" s="475"/>
      <c r="AJ167" s="475"/>
      <c r="AK167" s="475"/>
      <c r="AL167" s="475"/>
      <c r="AM167" s="475"/>
      <c r="AN167" s="475"/>
      <c r="AO167" s="475"/>
      <c r="AP167" s="475"/>
      <c r="AQ167" s="475"/>
      <c r="AR167" s="475"/>
      <c r="AS167" s="476"/>
      <c r="AT167" s="21"/>
      <c r="AU167" s="21"/>
      <c r="AV167" s="21"/>
      <c r="AW167" s="21"/>
      <c r="AX167" s="21"/>
      <c r="AY167" s="21"/>
      <c r="AZ167" s="21"/>
      <c r="BA167" s="21"/>
      <c r="BB167" s="14"/>
      <c r="BC167" s="14"/>
      <c r="BD167" s="14"/>
      <c r="BE167" s="14"/>
      <c r="BF167" s="14"/>
      <c r="BG167" s="146"/>
    </row>
    <row r="168" spans="1:59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145">
        <f t="shared" ref="BG168" si="141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45">
        <f t="shared" ref="BG170" si="143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46"/>
    </row>
    <row r="172" spans="1:59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145">
        <f t="shared" ref="BG172" si="145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145">
        <f t="shared" ref="BG174" si="147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145">
        <f t="shared" ref="BG176" si="149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145">
        <f t="shared" ref="BG178" si="151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145">
        <f t="shared" ref="BG180" si="153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"/>
      <c r="BF181" s="14"/>
      <c r="BG181" s="146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30"/>
      <c r="BE182" s="130"/>
      <c r="BF182" s="103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/>
      <c r="BE183" s="4"/>
      <c r="BF183" s="4">
        <v>15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13" t="s">
        <v>155</v>
      </c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  <c r="AB184" s="114"/>
      <c r="AC184" s="114"/>
      <c r="AD184" s="114"/>
      <c r="AE184" s="114"/>
      <c r="AF184" s="114"/>
      <c r="AG184" s="114"/>
      <c r="AH184" s="114"/>
      <c r="AI184" s="114"/>
      <c r="AJ184" s="114"/>
      <c r="AK184" s="114"/>
      <c r="AL184" s="114"/>
      <c r="AM184" s="114"/>
      <c r="AN184" s="114"/>
      <c r="AO184" s="114"/>
      <c r="AP184" s="114"/>
      <c r="AQ184" s="114"/>
      <c r="AR184" s="115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14"/>
      <c r="BF184" s="14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16"/>
      <c r="H185" s="117"/>
      <c r="I185" s="117"/>
      <c r="J185" s="117"/>
      <c r="K185" s="117"/>
      <c r="L185" s="117"/>
      <c r="M185" s="117"/>
      <c r="N185" s="117"/>
      <c r="O185" s="117"/>
      <c r="P185" s="117"/>
      <c r="Q185" s="117"/>
      <c r="R185" s="117"/>
      <c r="S185" s="117"/>
      <c r="T185" s="117"/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8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459" t="s">
        <v>80</v>
      </c>
      <c r="AM186" s="460"/>
      <c r="AN186" s="460"/>
      <c r="AO186" s="460"/>
      <c r="AP186" s="460"/>
      <c r="AQ186" s="460"/>
      <c r="AR186" s="460"/>
      <c r="AS186" s="460"/>
      <c r="AT186" s="461"/>
      <c r="AU186" s="13"/>
      <c r="AV186" s="459" t="s">
        <v>80</v>
      </c>
      <c r="AW186" s="460"/>
      <c r="AX186" s="460"/>
      <c r="AY186" s="460"/>
      <c r="AZ186" s="460"/>
      <c r="BA186" s="460"/>
      <c r="BB186" s="460"/>
      <c r="BC186" s="460"/>
      <c r="BD186" s="461"/>
      <c r="BE186" s="14"/>
      <c r="BF186" s="1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462"/>
      <c r="AM187" s="463"/>
      <c r="AN187" s="463"/>
      <c r="AO187" s="463"/>
      <c r="AP187" s="463"/>
      <c r="AQ187" s="463"/>
      <c r="AR187" s="463"/>
      <c r="AS187" s="463"/>
      <c r="AT187" s="464"/>
      <c r="AU187" s="13"/>
      <c r="AV187" s="462"/>
      <c r="AW187" s="463"/>
      <c r="AX187" s="463"/>
      <c r="AY187" s="463"/>
      <c r="AZ187" s="463"/>
      <c r="BA187" s="463"/>
      <c r="BB187" s="463"/>
      <c r="BC187" s="463"/>
      <c r="BD187" s="464"/>
      <c r="BE187" s="14"/>
      <c r="BF187" s="14"/>
      <c r="BG187" s="151"/>
    </row>
    <row r="188" spans="1:59" s="3" customFormat="1" ht="25.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459" t="s">
        <v>80</v>
      </c>
      <c r="AM188" s="460"/>
      <c r="AN188" s="460"/>
      <c r="AO188" s="460"/>
      <c r="AP188" s="460"/>
      <c r="AQ188" s="460"/>
      <c r="AR188" s="460"/>
      <c r="AS188" s="460"/>
      <c r="AT188" s="461"/>
      <c r="AU188" s="13"/>
      <c r="AV188" s="459" t="s">
        <v>80</v>
      </c>
      <c r="AW188" s="460"/>
      <c r="AX188" s="460"/>
      <c r="AY188" s="460"/>
      <c r="AZ188" s="460"/>
      <c r="BA188" s="460"/>
      <c r="BB188" s="460"/>
      <c r="BC188" s="460"/>
      <c r="BD188" s="461"/>
      <c r="BE188" s="14"/>
      <c r="BF188" s="14"/>
      <c r="BG188" s="76">
        <f t="shared" ref="BG188" si="155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13"/>
      <c r="F189" s="14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462"/>
      <c r="AM189" s="463"/>
      <c r="AN189" s="463"/>
      <c r="AO189" s="463"/>
      <c r="AP189" s="463"/>
      <c r="AQ189" s="463"/>
      <c r="AR189" s="463"/>
      <c r="AS189" s="463"/>
      <c r="AT189" s="464"/>
      <c r="AU189" s="13"/>
      <c r="AV189" s="462"/>
      <c r="AW189" s="463"/>
      <c r="AX189" s="463"/>
      <c r="AY189" s="463"/>
      <c r="AZ189" s="463"/>
      <c r="BA189" s="463"/>
      <c r="BB189" s="463"/>
      <c r="BC189" s="463"/>
      <c r="BD189" s="464"/>
      <c r="BE189" s="14"/>
      <c r="BF189" s="14"/>
      <c r="BG189" s="151"/>
    </row>
    <row r="190" spans="1:59" s="3" customFormat="1" ht="25.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459" t="s">
        <v>80</v>
      </c>
      <c r="AM190" s="460"/>
      <c r="AN190" s="460"/>
      <c r="AO190" s="460"/>
      <c r="AP190" s="460"/>
      <c r="AQ190" s="460"/>
      <c r="AR190" s="460"/>
      <c r="AS190" s="460"/>
      <c r="AT190" s="461"/>
      <c r="AU190" s="13"/>
      <c r="AV190" s="459" t="s">
        <v>80</v>
      </c>
      <c r="AW190" s="460"/>
      <c r="AX190" s="460"/>
      <c r="AY190" s="460"/>
      <c r="AZ190" s="460"/>
      <c r="BA190" s="460"/>
      <c r="BB190" s="460"/>
      <c r="BC190" s="460"/>
      <c r="BD190" s="461"/>
      <c r="BE190" s="14"/>
      <c r="BF190" s="14"/>
      <c r="BG190" s="76">
        <f t="shared" ref="BG190" si="157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462"/>
      <c r="AM191" s="463"/>
      <c r="AN191" s="463"/>
      <c r="AO191" s="463"/>
      <c r="AP191" s="463"/>
      <c r="AQ191" s="463"/>
      <c r="AR191" s="463"/>
      <c r="AS191" s="463"/>
      <c r="AT191" s="464"/>
      <c r="AU191" s="13"/>
      <c r="AV191" s="462"/>
      <c r="AW191" s="463"/>
      <c r="AX191" s="463"/>
      <c r="AY191" s="463"/>
      <c r="AZ191" s="463"/>
      <c r="BA191" s="463"/>
      <c r="BB191" s="463"/>
      <c r="BC191" s="463"/>
      <c r="BD191" s="464"/>
      <c r="BE191" s="14"/>
      <c r="BF191" s="14"/>
      <c r="BG191" s="151"/>
    </row>
    <row r="192" spans="1:59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14"/>
      <c r="BF192" s="14"/>
      <c r="BG192" s="76">
        <f t="shared" ref="BG192" si="159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459" t="s">
        <v>80</v>
      </c>
      <c r="AM194" s="460"/>
      <c r="AN194" s="460"/>
      <c r="AO194" s="460"/>
      <c r="AP194" s="460"/>
      <c r="AQ194" s="460"/>
      <c r="AR194" s="460"/>
      <c r="AS194" s="460"/>
      <c r="AT194" s="461"/>
      <c r="AU194" s="13"/>
      <c r="AV194" s="459" t="s">
        <v>80</v>
      </c>
      <c r="AW194" s="460"/>
      <c r="AX194" s="460"/>
      <c r="AY194" s="460"/>
      <c r="AZ194" s="460"/>
      <c r="BA194" s="460"/>
      <c r="BB194" s="460"/>
      <c r="BC194" s="460"/>
      <c r="BD194" s="461"/>
      <c r="BE194" s="13"/>
      <c r="BF194" s="14"/>
      <c r="BG194" s="76">
        <f t="shared" ref="BG194" si="161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462"/>
      <c r="AM195" s="463"/>
      <c r="AN195" s="463"/>
      <c r="AO195" s="463"/>
      <c r="AP195" s="463"/>
      <c r="AQ195" s="463"/>
      <c r="AR195" s="463"/>
      <c r="AS195" s="463"/>
      <c r="AT195" s="464"/>
      <c r="AU195" s="13"/>
      <c r="AV195" s="462"/>
      <c r="AW195" s="463"/>
      <c r="AX195" s="463"/>
      <c r="AY195" s="463"/>
      <c r="AZ195" s="463"/>
      <c r="BA195" s="463"/>
      <c r="BB195" s="463"/>
      <c r="BC195" s="463"/>
      <c r="BD195" s="464"/>
      <c r="BE195" s="13"/>
      <c r="BF195" s="14"/>
      <c r="BG195" s="151"/>
    </row>
    <row r="196" spans="1:59" s="3" customFormat="1" ht="25.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465" t="s">
        <v>149</v>
      </c>
      <c r="H196" s="466"/>
      <c r="I196" s="466"/>
      <c r="J196" s="466"/>
      <c r="K196" s="466"/>
      <c r="L196" s="466"/>
      <c r="M196" s="466"/>
      <c r="N196" s="466"/>
      <c r="O196" s="466"/>
      <c r="P196" s="466"/>
      <c r="Q196" s="466"/>
      <c r="R196" s="466"/>
      <c r="S196" s="466"/>
      <c r="T196" s="466"/>
      <c r="U196" s="466"/>
      <c r="V196" s="466"/>
      <c r="W196" s="466"/>
      <c r="X196" s="466"/>
      <c r="Y196" s="466"/>
      <c r="Z196" s="466"/>
      <c r="AA196" s="466"/>
      <c r="AB196" s="466"/>
      <c r="AC196" s="466"/>
      <c r="AD196" s="467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3"/>
      <c r="AP196" s="14"/>
      <c r="AQ196" s="14"/>
      <c r="AR196" s="14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14"/>
      <c r="BF196" s="14"/>
      <c r="BG196" s="76">
        <f t="shared" ref="BG196" si="163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468"/>
      <c r="H197" s="469"/>
      <c r="I197" s="469"/>
      <c r="J197" s="469"/>
      <c r="K197" s="469"/>
      <c r="L197" s="469"/>
      <c r="M197" s="469"/>
      <c r="N197" s="469"/>
      <c r="O197" s="469"/>
      <c r="P197" s="469"/>
      <c r="Q197" s="469"/>
      <c r="R197" s="469"/>
      <c r="S197" s="469"/>
      <c r="T197" s="469"/>
      <c r="U197" s="469"/>
      <c r="V197" s="469"/>
      <c r="W197" s="469"/>
      <c r="X197" s="469"/>
      <c r="Y197" s="469"/>
      <c r="Z197" s="469"/>
      <c r="AA197" s="469"/>
      <c r="AB197" s="469"/>
      <c r="AC197" s="469"/>
      <c r="AD197" s="470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3"/>
      <c r="AP197" s="14"/>
      <c r="AQ197" s="14"/>
      <c r="AR197" s="14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65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465" t="s">
        <v>149</v>
      </c>
      <c r="H200" s="466"/>
      <c r="I200" s="466"/>
      <c r="J200" s="466"/>
      <c r="K200" s="466"/>
      <c r="L200" s="466"/>
      <c r="M200" s="466"/>
      <c r="N200" s="466"/>
      <c r="O200" s="466"/>
      <c r="P200" s="466"/>
      <c r="Q200" s="466"/>
      <c r="R200" s="466"/>
      <c r="S200" s="466"/>
      <c r="T200" s="466"/>
      <c r="U200" s="466"/>
      <c r="V200" s="466"/>
      <c r="W200" s="466"/>
      <c r="X200" s="466"/>
      <c r="Y200" s="466"/>
      <c r="Z200" s="466"/>
      <c r="AA200" s="466"/>
      <c r="AB200" s="466"/>
      <c r="AC200" s="466"/>
      <c r="AD200" s="467"/>
      <c r="AE200" s="14"/>
      <c r="AF200" s="14"/>
      <c r="AG200" s="13"/>
      <c r="AH200" s="14"/>
      <c r="AI200" s="14"/>
      <c r="AJ200" s="14"/>
      <c r="AK200" s="13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14"/>
      <c r="BF200" s="14"/>
      <c r="BG200" s="76">
        <f t="shared" ref="BG200" si="167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468"/>
      <c r="H201" s="469"/>
      <c r="I201" s="469"/>
      <c r="J201" s="469"/>
      <c r="K201" s="469"/>
      <c r="L201" s="469"/>
      <c r="M201" s="469"/>
      <c r="N201" s="469"/>
      <c r="O201" s="469"/>
      <c r="P201" s="469"/>
      <c r="Q201" s="469"/>
      <c r="R201" s="469"/>
      <c r="S201" s="469"/>
      <c r="T201" s="469"/>
      <c r="U201" s="469"/>
      <c r="V201" s="469"/>
      <c r="W201" s="469"/>
      <c r="X201" s="469"/>
      <c r="Y201" s="469"/>
      <c r="Z201" s="469"/>
      <c r="AA201" s="469"/>
      <c r="AB201" s="469"/>
      <c r="AC201" s="469"/>
      <c r="AD201" s="470"/>
      <c r="AE201" s="14"/>
      <c r="AF201" s="14"/>
      <c r="AG201" s="13"/>
      <c r="AH201" s="14"/>
      <c r="AI201" s="14"/>
      <c r="AJ201" s="14"/>
      <c r="AK201" s="13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465" t="s">
        <v>149</v>
      </c>
      <c r="H202" s="466"/>
      <c r="I202" s="466"/>
      <c r="J202" s="466"/>
      <c r="K202" s="466"/>
      <c r="L202" s="466"/>
      <c r="M202" s="466"/>
      <c r="N202" s="466"/>
      <c r="O202" s="466"/>
      <c r="P202" s="466"/>
      <c r="Q202" s="466"/>
      <c r="R202" s="466"/>
      <c r="S202" s="466"/>
      <c r="T202" s="466"/>
      <c r="U202" s="466"/>
      <c r="V202" s="466"/>
      <c r="W202" s="466"/>
      <c r="X202" s="466"/>
      <c r="Y202" s="466"/>
      <c r="Z202" s="466"/>
      <c r="AA202" s="466"/>
      <c r="AB202" s="466"/>
      <c r="AC202" s="466"/>
      <c r="AD202" s="467"/>
      <c r="AE202" s="14"/>
      <c r="AF202" s="14"/>
      <c r="AG202" s="13"/>
      <c r="AH202" s="14"/>
      <c r="AI202" s="14"/>
      <c r="AJ202" s="14"/>
      <c r="AK202" s="13"/>
      <c r="AL202" s="14"/>
      <c r="AM202" s="14"/>
      <c r="AN202" s="14"/>
      <c r="AO202" s="13"/>
      <c r="AP202" s="14"/>
      <c r="AQ202" s="14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14"/>
      <c r="BF202" s="14"/>
      <c r="BG202" s="76">
        <f t="shared" ref="BG202" si="169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468"/>
      <c r="H203" s="469"/>
      <c r="I203" s="469"/>
      <c r="J203" s="469"/>
      <c r="K203" s="469"/>
      <c r="L203" s="469"/>
      <c r="M203" s="469"/>
      <c r="N203" s="469"/>
      <c r="O203" s="469"/>
      <c r="P203" s="469"/>
      <c r="Q203" s="469"/>
      <c r="R203" s="469"/>
      <c r="S203" s="469"/>
      <c r="T203" s="469"/>
      <c r="U203" s="469"/>
      <c r="V203" s="469"/>
      <c r="W203" s="469"/>
      <c r="X203" s="469"/>
      <c r="Y203" s="469"/>
      <c r="Z203" s="469"/>
      <c r="AA203" s="469"/>
      <c r="AB203" s="469"/>
      <c r="AC203" s="469"/>
      <c r="AD203" s="470"/>
      <c r="AE203" s="14"/>
      <c r="AF203" s="14"/>
      <c r="AG203" s="13"/>
      <c r="AH203" s="14"/>
      <c r="AI203" s="14"/>
      <c r="AJ203" s="14"/>
      <c r="AK203" s="13"/>
      <c r="AL203" s="14"/>
      <c r="AM203" s="14"/>
      <c r="AN203" s="14"/>
      <c r="AO203" s="13"/>
      <c r="AP203" s="14"/>
      <c r="AQ203" s="14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465" t="s">
        <v>149</v>
      </c>
      <c r="H204" s="466"/>
      <c r="I204" s="466"/>
      <c r="J204" s="466"/>
      <c r="K204" s="466"/>
      <c r="L204" s="466"/>
      <c r="M204" s="466"/>
      <c r="N204" s="466"/>
      <c r="O204" s="466"/>
      <c r="P204" s="466"/>
      <c r="Q204" s="466"/>
      <c r="R204" s="466"/>
      <c r="S204" s="466"/>
      <c r="T204" s="466"/>
      <c r="U204" s="466"/>
      <c r="V204" s="466"/>
      <c r="W204" s="466"/>
      <c r="X204" s="466"/>
      <c r="Y204" s="466"/>
      <c r="Z204" s="466"/>
      <c r="AA204" s="466"/>
      <c r="AB204" s="466"/>
      <c r="AC204" s="466"/>
      <c r="AD204" s="467"/>
      <c r="AE204" s="14"/>
      <c r="AF204" s="14"/>
      <c r="AG204" s="13"/>
      <c r="AH204" s="14"/>
      <c r="AI204" s="14"/>
      <c r="AJ204" s="14"/>
      <c r="AK204" s="14"/>
      <c r="AL204" s="459" t="s">
        <v>115</v>
      </c>
      <c r="AM204" s="460"/>
      <c r="AN204" s="460"/>
      <c r="AO204" s="460"/>
      <c r="AP204" s="460"/>
      <c r="AQ204" s="460"/>
      <c r="AR204" s="460"/>
      <c r="AS204" s="460"/>
      <c r="AT204" s="461"/>
      <c r="AU204" s="13"/>
      <c r="AV204" s="459" t="s">
        <v>115</v>
      </c>
      <c r="AW204" s="460"/>
      <c r="AX204" s="460"/>
      <c r="AY204" s="460"/>
      <c r="AZ204" s="460"/>
      <c r="BA204" s="460"/>
      <c r="BB204" s="460"/>
      <c r="BC204" s="460"/>
      <c r="BD204" s="461"/>
      <c r="BE204" s="14"/>
      <c r="BF204" s="14"/>
      <c r="BG204" s="76">
        <f t="shared" ref="BG204" si="171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468"/>
      <c r="H205" s="469"/>
      <c r="I205" s="469"/>
      <c r="J205" s="469"/>
      <c r="K205" s="469"/>
      <c r="L205" s="469"/>
      <c r="M205" s="469"/>
      <c r="N205" s="469"/>
      <c r="O205" s="469"/>
      <c r="P205" s="469"/>
      <c r="Q205" s="469"/>
      <c r="R205" s="469"/>
      <c r="S205" s="469"/>
      <c r="T205" s="469"/>
      <c r="U205" s="469"/>
      <c r="V205" s="469"/>
      <c r="W205" s="469"/>
      <c r="X205" s="469"/>
      <c r="Y205" s="469"/>
      <c r="Z205" s="469"/>
      <c r="AA205" s="469"/>
      <c r="AB205" s="469"/>
      <c r="AC205" s="469"/>
      <c r="AD205" s="470"/>
      <c r="AE205" s="14"/>
      <c r="AF205" s="14"/>
      <c r="AG205" s="13"/>
      <c r="AH205" s="14"/>
      <c r="AI205" s="14"/>
      <c r="AJ205" s="14"/>
      <c r="AK205" s="14"/>
      <c r="AL205" s="462"/>
      <c r="AM205" s="463"/>
      <c r="AN205" s="463"/>
      <c r="AO205" s="463"/>
      <c r="AP205" s="463"/>
      <c r="AQ205" s="463"/>
      <c r="AR205" s="463"/>
      <c r="AS205" s="463"/>
      <c r="AT205" s="464"/>
      <c r="AU205" s="13"/>
      <c r="AV205" s="462"/>
      <c r="AW205" s="463"/>
      <c r="AX205" s="463"/>
      <c r="AY205" s="463"/>
      <c r="AZ205" s="463"/>
      <c r="BA205" s="463"/>
      <c r="BB205" s="463"/>
      <c r="BC205" s="463"/>
      <c r="BD205" s="464"/>
      <c r="BE205" s="14"/>
      <c r="BF205" s="14"/>
      <c r="BG205" s="151"/>
    </row>
    <row r="206" spans="1:59" s="3" customFormat="1" ht="25.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465" t="s">
        <v>149</v>
      </c>
      <c r="H206" s="466"/>
      <c r="I206" s="466"/>
      <c r="J206" s="466"/>
      <c r="K206" s="466"/>
      <c r="L206" s="466"/>
      <c r="M206" s="466"/>
      <c r="N206" s="466"/>
      <c r="O206" s="466"/>
      <c r="P206" s="466"/>
      <c r="Q206" s="466"/>
      <c r="R206" s="466"/>
      <c r="S206" s="466"/>
      <c r="T206" s="466"/>
      <c r="U206" s="466"/>
      <c r="V206" s="466"/>
      <c r="W206" s="466"/>
      <c r="X206" s="466"/>
      <c r="Y206" s="466"/>
      <c r="Z206" s="466"/>
      <c r="AA206" s="466"/>
      <c r="AB206" s="466"/>
      <c r="AC206" s="466"/>
      <c r="AD206" s="467"/>
      <c r="AE206" s="14"/>
      <c r="AF206" s="14"/>
      <c r="AG206" s="14"/>
      <c r="AH206" s="14"/>
      <c r="AI206" s="14"/>
      <c r="AJ206" s="14"/>
      <c r="AK206" s="14"/>
      <c r="AL206" s="459" t="s">
        <v>115</v>
      </c>
      <c r="AM206" s="460"/>
      <c r="AN206" s="460"/>
      <c r="AO206" s="460"/>
      <c r="AP206" s="460"/>
      <c r="AQ206" s="460"/>
      <c r="AR206" s="460"/>
      <c r="AS206" s="460"/>
      <c r="AT206" s="461"/>
      <c r="AU206" s="13"/>
      <c r="AV206" s="459" t="s">
        <v>115</v>
      </c>
      <c r="AW206" s="460"/>
      <c r="AX206" s="460"/>
      <c r="AY206" s="460"/>
      <c r="AZ206" s="460"/>
      <c r="BA206" s="460"/>
      <c r="BB206" s="460"/>
      <c r="BC206" s="460"/>
      <c r="BD206" s="461"/>
      <c r="BE206" s="14"/>
      <c r="BF206" s="14"/>
      <c r="BG206" s="76">
        <f t="shared" ref="BG206" si="173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468"/>
      <c r="H207" s="469"/>
      <c r="I207" s="469"/>
      <c r="J207" s="469"/>
      <c r="K207" s="469"/>
      <c r="L207" s="469"/>
      <c r="M207" s="469"/>
      <c r="N207" s="469"/>
      <c r="O207" s="469"/>
      <c r="P207" s="469"/>
      <c r="Q207" s="469"/>
      <c r="R207" s="469"/>
      <c r="S207" s="469"/>
      <c r="T207" s="469"/>
      <c r="U207" s="469"/>
      <c r="V207" s="469"/>
      <c r="W207" s="469"/>
      <c r="X207" s="469"/>
      <c r="Y207" s="469"/>
      <c r="Z207" s="469"/>
      <c r="AA207" s="469"/>
      <c r="AB207" s="469"/>
      <c r="AC207" s="469"/>
      <c r="AD207" s="470"/>
      <c r="AE207" s="14"/>
      <c r="AF207" s="14"/>
      <c r="AG207" s="14"/>
      <c r="AH207" s="14"/>
      <c r="AI207" s="14"/>
      <c r="AJ207" s="14"/>
      <c r="AK207" s="14"/>
      <c r="AL207" s="462"/>
      <c r="AM207" s="463"/>
      <c r="AN207" s="463"/>
      <c r="AO207" s="463"/>
      <c r="AP207" s="463"/>
      <c r="AQ207" s="463"/>
      <c r="AR207" s="463"/>
      <c r="AS207" s="463"/>
      <c r="AT207" s="464"/>
      <c r="AU207" s="13"/>
      <c r="AV207" s="462"/>
      <c r="AW207" s="463"/>
      <c r="AX207" s="463"/>
      <c r="AY207" s="463"/>
      <c r="AZ207" s="463"/>
      <c r="BA207" s="463"/>
      <c r="BB207" s="463"/>
      <c r="BC207" s="463"/>
      <c r="BD207" s="464"/>
      <c r="BE207" s="14"/>
      <c r="BF207" s="14"/>
      <c r="BG207" s="151"/>
    </row>
    <row r="208" spans="1:59" s="3" customFormat="1" ht="25.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465" t="s">
        <v>149</v>
      </c>
      <c r="H208" s="466"/>
      <c r="I208" s="466"/>
      <c r="J208" s="466"/>
      <c r="K208" s="466"/>
      <c r="L208" s="466"/>
      <c r="M208" s="466"/>
      <c r="N208" s="466"/>
      <c r="O208" s="466"/>
      <c r="P208" s="466"/>
      <c r="Q208" s="466"/>
      <c r="R208" s="466"/>
      <c r="S208" s="466"/>
      <c r="T208" s="466"/>
      <c r="U208" s="466"/>
      <c r="V208" s="466"/>
      <c r="W208" s="466"/>
      <c r="X208" s="466"/>
      <c r="Y208" s="466"/>
      <c r="Z208" s="466"/>
      <c r="AA208" s="466"/>
      <c r="AB208" s="466"/>
      <c r="AC208" s="466"/>
      <c r="AD208" s="467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76">
        <f t="shared" ref="BG208" si="175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468"/>
      <c r="H209" s="469"/>
      <c r="I209" s="469"/>
      <c r="J209" s="469"/>
      <c r="K209" s="469"/>
      <c r="L209" s="469"/>
      <c r="M209" s="469"/>
      <c r="N209" s="469"/>
      <c r="O209" s="469"/>
      <c r="P209" s="469"/>
      <c r="Q209" s="469"/>
      <c r="R209" s="469"/>
      <c r="S209" s="469"/>
      <c r="T209" s="469"/>
      <c r="U209" s="469"/>
      <c r="V209" s="469"/>
      <c r="W209" s="469"/>
      <c r="X209" s="469"/>
      <c r="Y209" s="469"/>
      <c r="Z209" s="469"/>
      <c r="AA209" s="469"/>
      <c r="AB209" s="469"/>
      <c r="AC209" s="469"/>
      <c r="AD209" s="470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51"/>
    </row>
    <row r="210" spans="1:59" s="3" customFormat="1" ht="25.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14"/>
      <c r="BF210" s="14"/>
      <c r="BG210" s="76">
        <f t="shared" ref="BG210" si="177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4"/>
      <c r="BF211" s="14"/>
      <c r="BG211" s="151"/>
    </row>
    <row r="212" spans="1:59" s="3" customFormat="1" ht="25.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79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14"/>
      <c r="BF214" s="14"/>
      <c r="BG214" s="76">
        <f t="shared" ref="BG214" si="181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83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85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87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9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91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91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386">
    <mergeCell ref="G140:AP141"/>
    <mergeCell ref="G142:AP143"/>
    <mergeCell ref="G156:AF157"/>
    <mergeCell ref="G158:AF159"/>
    <mergeCell ref="G162:AF163"/>
    <mergeCell ref="G184:AR185"/>
    <mergeCell ref="B230:AI231"/>
    <mergeCell ref="B222:B223"/>
    <mergeCell ref="B212:B213"/>
    <mergeCell ref="B202:B203"/>
    <mergeCell ref="W182:Z182"/>
    <mergeCell ref="AA182:AD182"/>
    <mergeCell ref="AE182:AH182"/>
    <mergeCell ref="AI182:AL182"/>
    <mergeCell ref="AM182:AP182"/>
    <mergeCell ref="AL186:AT187"/>
    <mergeCell ref="B178:B179"/>
    <mergeCell ref="B172:B173"/>
    <mergeCell ref="B160:B161"/>
    <mergeCell ref="B192:B193"/>
    <mergeCell ref="AL188:AT189"/>
    <mergeCell ref="B180:B181"/>
    <mergeCell ref="G202:AD203"/>
    <mergeCell ref="AL194:AT195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G212:BG213"/>
    <mergeCell ref="B214:B215"/>
    <mergeCell ref="BG214:BG215"/>
    <mergeCell ref="B204:B205"/>
    <mergeCell ref="BG204:BG205"/>
    <mergeCell ref="B206:B207"/>
    <mergeCell ref="BG206:BG207"/>
    <mergeCell ref="B208:B209"/>
    <mergeCell ref="BG208:BG209"/>
    <mergeCell ref="B210:B211"/>
    <mergeCell ref="BG210:BG211"/>
    <mergeCell ref="AL204:AT205"/>
    <mergeCell ref="AV204:BD205"/>
    <mergeCell ref="AL206:AT207"/>
    <mergeCell ref="AV206:BD207"/>
    <mergeCell ref="G204:AD205"/>
    <mergeCell ref="G206:AD207"/>
    <mergeCell ref="G208:AD209"/>
    <mergeCell ref="G200:AD201"/>
    <mergeCell ref="BG202:BG203"/>
    <mergeCell ref="BG178:BG179"/>
    <mergeCell ref="BG180:BG181"/>
    <mergeCell ref="BG192:BG193"/>
    <mergeCell ref="B194:B195"/>
    <mergeCell ref="BG194:BG195"/>
    <mergeCell ref="B196:B197"/>
    <mergeCell ref="BG196:BG197"/>
    <mergeCell ref="B198:B199"/>
    <mergeCell ref="BG198:BG199"/>
    <mergeCell ref="AL190:AT191"/>
    <mergeCell ref="AV190:BD191"/>
    <mergeCell ref="B200:B201"/>
    <mergeCell ref="BG200:BG20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184:B185"/>
    <mergeCell ref="BG184:BG185"/>
    <mergeCell ref="S182:V182"/>
    <mergeCell ref="AV186:BD187"/>
    <mergeCell ref="AV188:BD189"/>
    <mergeCell ref="AV194:BD195"/>
    <mergeCell ref="G196:AD197"/>
    <mergeCell ref="BG172:BG173"/>
    <mergeCell ref="B174:B175"/>
    <mergeCell ref="BG174:BG175"/>
    <mergeCell ref="B176:B177"/>
    <mergeCell ref="BG176:BG177"/>
    <mergeCell ref="B166:B167"/>
    <mergeCell ref="BG166:BG167"/>
    <mergeCell ref="B168:B169"/>
    <mergeCell ref="BG168:BG169"/>
    <mergeCell ref="B170:B171"/>
    <mergeCell ref="BG170:BG171"/>
    <mergeCell ref="AA166:AS167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AN160:AV161"/>
    <mergeCell ref="AN162:AV163"/>
    <mergeCell ref="AN164:AV165"/>
    <mergeCell ref="AX160:BF161"/>
    <mergeCell ref="AX162:BF163"/>
    <mergeCell ref="AX164:BF165"/>
    <mergeCell ref="BG148:BG149"/>
    <mergeCell ref="B150:B151"/>
    <mergeCell ref="BG150:BG151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AG144:AO145"/>
    <mergeCell ref="AI148:AN149"/>
    <mergeCell ref="AI150:AN151"/>
    <mergeCell ref="B134:B135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F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B116:B117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AN118:AV119"/>
    <mergeCell ref="AX118:BF119"/>
    <mergeCell ref="AN120:AV121"/>
    <mergeCell ref="AX120:BF121"/>
    <mergeCell ref="AE110:AM111"/>
    <mergeCell ref="AO110:AW111"/>
    <mergeCell ref="AE112:AM113"/>
    <mergeCell ref="AO112:AW113"/>
    <mergeCell ref="AE114:AM115"/>
    <mergeCell ref="AO114:AW115"/>
    <mergeCell ref="AE116:AM117"/>
    <mergeCell ref="AO116:AW117"/>
    <mergeCell ref="BG104:BG105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G102:AI103"/>
    <mergeCell ref="G104:AI105"/>
    <mergeCell ref="AE108:AM109"/>
    <mergeCell ref="AO108:AW109"/>
    <mergeCell ref="B90:B91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AX82:BF83"/>
    <mergeCell ref="AX80:BF81"/>
    <mergeCell ref="AN80:AV81"/>
    <mergeCell ref="AN82:AV83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K74:AS75"/>
    <mergeCell ref="AU74:BC75"/>
    <mergeCell ref="AK76:AS77"/>
    <mergeCell ref="AU76:BC77"/>
    <mergeCell ref="AK66:AS67"/>
    <mergeCell ref="AU66:BC67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K58:AW59"/>
    <mergeCell ref="K60:AW61"/>
    <mergeCell ref="K62:AW63"/>
    <mergeCell ref="AK64:AS65"/>
    <mergeCell ref="AU64:BC65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AA34:AS35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AN28:AV29"/>
    <mergeCell ref="AX28:BF29"/>
    <mergeCell ref="AN30:AV31"/>
    <mergeCell ref="AX30:BF31"/>
    <mergeCell ref="AN32:AV33"/>
    <mergeCell ref="AX32:BF33"/>
    <mergeCell ref="G28:AD29"/>
    <mergeCell ref="G30:AD31"/>
    <mergeCell ref="G32:AD33"/>
    <mergeCell ref="G24:AS25"/>
    <mergeCell ref="B18:B19"/>
    <mergeCell ref="BG18:BG19"/>
    <mergeCell ref="G8:AS9"/>
    <mergeCell ref="G10:AS11"/>
    <mergeCell ref="G12:AS13"/>
    <mergeCell ref="G14:AS15"/>
    <mergeCell ref="G18:AS19"/>
    <mergeCell ref="G16:AE17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AN16:AV17"/>
    <mergeCell ref="AX16:BF17"/>
    <mergeCell ref="G20:AS21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BG916"/>
  <sheetViews>
    <sheetView topLeftCell="E197" zoomScale="40" zoomScaleNormal="40" workbookViewId="0">
      <selection activeCell="AT186" sqref="AT186:BB187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3.7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5.75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/>
      <c r="BE5" s="4"/>
      <c r="BF5" s="4">
        <v>15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471" t="s">
        <v>157</v>
      </c>
      <c r="H6" s="472"/>
      <c r="I6" s="472"/>
      <c r="J6" s="472"/>
      <c r="K6" s="472"/>
      <c r="L6" s="472"/>
      <c r="M6" s="472"/>
      <c r="N6" s="472"/>
      <c r="O6" s="472"/>
      <c r="P6" s="472"/>
      <c r="Q6" s="472"/>
      <c r="R6" s="472"/>
      <c r="S6" s="472"/>
      <c r="T6" s="472"/>
      <c r="U6" s="472"/>
      <c r="V6" s="472"/>
      <c r="W6" s="472"/>
      <c r="X6" s="472"/>
      <c r="Y6" s="473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14"/>
      <c r="BF6" s="14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474"/>
      <c r="H7" s="475"/>
      <c r="I7" s="475"/>
      <c r="J7" s="475"/>
      <c r="K7" s="475"/>
      <c r="L7" s="475"/>
      <c r="M7" s="475"/>
      <c r="N7" s="475"/>
      <c r="O7" s="475"/>
      <c r="P7" s="475"/>
      <c r="Q7" s="475"/>
      <c r="R7" s="475"/>
      <c r="S7" s="475"/>
      <c r="T7" s="475"/>
      <c r="U7" s="475"/>
      <c r="V7" s="475"/>
      <c r="W7" s="475"/>
      <c r="X7" s="475"/>
      <c r="Y7" s="47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14"/>
      <c r="BF7" s="14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471" t="s">
        <v>157</v>
      </c>
      <c r="H8" s="472"/>
      <c r="I8" s="472"/>
      <c r="J8" s="472"/>
      <c r="K8" s="472"/>
      <c r="L8" s="472"/>
      <c r="M8" s="472"/>
      <c r="N8" s="472"/>
      <c r="O8" s="472"/>
      <c r="P8" s="472"/>
      <c r="Q8" s="472"/>
      <c r="R8" s="472"/>
      <c r="S8" s="472"/>
      <c r="T8" s="472"/>
      <c r="U8" s="472"/>
      <c r="V8" s="472"/>
      <c r="W8" s="472"/>
      <c r="X8" s="472"/>
      <c r="Y8" s="47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325" t="s">
        <v>156</v>
      </c>
      <c r="AK8" s="326"/>
      <c r="AL8" s="326"/>
      <c r="AM8" s="326"/>
      <c r="AN8" s="326"/>
      <c r="AO8" s="326"/>
      <c r="AP8" s="326"/>
      <c r="AQ8" s="326"/>
      <c r="AR8" s="327"/>
      <c r="AS8" s="29"/>
      <c r="AT8" s="325" t="s">
        <v>156</v>
      </c>
      <c r="AU8" s="326"/>
      <c r="AV8" s="326"/>
      <c r="AW8" s="326"/>
      <c r="AX8" s="326"/>
      <c r="AY8" s="326"/>
      <c r="AZ8" s="326"/>
      <c r="BA8" s="326"/>
      <c r="BB8" s="327"/>
      <c r="BC8" s="14"/>
      <c r="BD8" s="14"/>
      <c r="BE8" s="14"/>
      <c r="BF8" s="14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474"/>
      <c r="H9" s="475"/>
      <c r="I9" s="475"/>
      <c r="J9" s="475"/>
      <c r="K9" s="475"/>
      <c r="L9" s="475"/>
      <c r="M9" s="475"/>
      <c r="N9" s="475"/>
      <c r="O9" s="475"/>
      <c r="P9" s="475"/>
      <c r="Q9" s="475"/>
      <c r="R9" s="475"/>
      <c r="S9" s="475"/>
      <c r="T9" s="475"/>
      <c r="U9" s="475"/>
      <c r="V9" s="475"/>
      <c r="W9" s="475"/>
      <c r="X9" s="475"/>
      <c r="Y9" s="476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328"/>
      <c r="AK9" s="329"/>
      <c r="AL9" s="329"/>
      <c r="AM9" s="329"/>
      <c r="AN9" s="329"/>
      <c r="AO9" s="329"/>
      <c r="AP9" s="329"/>
      <c r="AQ9" s="329"/>
      <c r="AR9" s="330"/>
      <c r="AS9" s="29"/>
      <c r="AT9" s="328"/>
      <c r="AU9" s="329"/>
      <c r="AV9" s="329"/>
      <c r="AW9" s="329"/>
      <c r="AX9" s="329"/>
      <c r="AY9" s="329"/>
      <c r="AZ9" s="329"/>
      <c r="BA9" s="329"/>
      <c r="BB9" s="330"/>
      <c r="BC9" s="14"/>
      <c r="BD9" s="14"/>
      <c r="BE9" s="14"/>
      <c r="BF9" s="14"/>
      <c r="BG9" s="77"/>
    </row>
    <row r="10" spans="1:59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471" t="s">
        <v>157</v>
      </c>
      <c r="H10" s="472"/>
      <c r="I10" s="472"/>
      <c r="J10" s="472"/>
      <c r="K10" s="472"/>
      <c r="L10" s="472"/>
      <c r="M10" s="472"/>
      <c r="N10" s="472"/>
      <c r="O10" s="472"/>
      <c r="P10" s="472"/>
      <c r="Q10" s="472"/>
      <c r="R10" s="472"/>
      <c r="S10" s="472"/>
      <c r="T10" s="472"/>
      <c r="U10" s="472"/>
      <c r="V10" s="472"/>
      <c r="W10" s="472"/>
      <c r="X10" s="472"/>
      <c r="Y10" s="473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14"/>
      <c r="BF10" s="14"/>
      <c r="BG10" s="76">
        <f t="shared" ref="BG10" si="1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474"/>
      <c r="H11" s="475"/>
      <c r="I11" s="475"/>
      <c r="J11" s="475"/>
      <c r="K11" s="475"/>
      <c r="L11" s="475"/>
      <c r="M11" s="475"/>
      <c r="N11" s="475"/>
      <c r="O11" s="475"/>
      <c r="P11" s="475"/>
      <c r="Q11" s="475"/>
      <c r="R11" s="475"/>
      <c r="S11" s="475"/>
      <c r="T11" s="475"/>
      <c r="U11" s="475"/>
      <c r="V11" s="475"/>
      <c r="W11" s="475"/>
      <c r="X11" s="475"/>
      <c r="Y11" s="47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14"/>
      <c r="BF11" s="14"/>
      <c r="BG11" s="77"/>
    </row>
    <row r="12" spans="1:59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471" t="s">
        <v>157</v>
      </c>
      <c r="H12" s="472"/>
      <c r="I12" s="472"/>
      <c r="J12" s="472"/>
      <c r="K12" s="472"/>
      <c r="L12" s="472"/>
      <c r="M12" s="472"/>
      <c r="N12" s="472"/>
      <c r="O12" s="472"/>
      <c r="P12" s="472"/>
      <c r="Q12" s="472"/>
      <c r="R12" s="472"/>
      <c r="S12" s="472"/>
      <c r="T12" s="472"/>
      <c r="U12" s="472"/>
      <c r="V12" s="472"/>
      <c r="W12" s="472"/>
      <c r="X12" s="472"/>
      <c r="Y12" s="473"/>
      <c r="Z12" s="16"/>
      <c r="AA12" s="16"/>
      <c r="AB12" s="14"/>
      <c r="AC12" s="13"/>
      <c r="AD12" s="14"/>
      <c r="AE12" s="14"/>
      <c r="AF12" s="14"/>
      <c r="AG12" s="113" t="s">
        <v>158</v>
      </c>
      <c r="AH12" s="114"/>
      <c r="AI12" s="114"/>
      <c r="AJ12" s="114"/>
      <c r="AK12" s="114"/>
      <c r="AL12" s="115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14"/>
      <c r="BF12" s="14"/>
      <c r="BG12" s="76">
        <f t="shared" ref="BG12" si="3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474"/>
      <c r="H13" s="475"/>
      <c r="I13" s="475"/>
      <c r="J13" s="475"/>
      <c r="K13" s="475"/>
      <c r="L13" s="475"/>
      <c r="M13" s="475"/>
      <c r="N13" s="475"/>
      <c r="O13" s="475"/>
      <c r="P13" s="475"/>
      <c r="Q13" s="475"/>
      <c r="R13" s="475"/>
      <c r="S13" s="475"/>
      <c r="T13" s="475"/>
      <c r="U13" s="475"/>
      <c r="V13" s="475"/>
      <c r="W13" s="475"/>
      <c r="X13" s="475"/>
      <c r="Y13" s="476"/>
      <c r="Z13" s="16"/>
      <c r="AA13" s="16"/>
      <c r="AB13" s="14"/>
      <c r="AC13" s="13"/>
      <c r="AD13" s="14"/>
      <c r="AE13" s="14"/>
      <c r="AF13" s="14"/>
      <c r="AG13" s="116"/>
      <c r="AH13" s="117"/>
      <c r="AI13" s="117"/>
      <c r="AJ13" s="117"/>
      <c r="AK13" s="117"/>
      <c r="AL13" s="118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14"/>
      <c r="BF13" s="14"/>
      <c r="BG13" s="77"/>
    </row>
    <row r="14" spans="1:59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471" t="s">
        <v>157</v>
      </c>
      <c r="H14" s="472"/>
      <c r="I14" s="472"/>
      <c r="J14" s="472"/>
      <c r="K14" s="472"/>
      <c r="L14" s="472"/>
      <c r="M14" s="472"/>
      <c r="N14" s="472"/>
      <c r="O14" s="472"/>
      <c r="P14" s="472"/>
      <c r="Q14" s="472"/>
      <c r="R14" s="472"/>
      <c r="S14" s="472"/>
      <c r="T14" s="472"/>
      <c r="U14" s="472"/>
      <c r="V14" s="472"/>
      <c r="W14" s="472"/>
      <c r="X14" s="472"/>
      <c r="Y14" s="473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14"/>
      <c r="BF14" s="14"/>
      <c r="BG14" s="76">
        <f t="shared" ref="BG14" si="5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474"/>
      <c r="H15" s="475"/>
      <c r="I15" s="475"/>
      <c r="J15" s="475"/>
      <c r="K15" s="475"/>
      <c r="L15" s="475"/>
      <c r="M15" s="475"/>
      <c r="N15" s="475"/>
      <c r="O15" s="475"/>
      <c r="P15" s="475"/>
      <c r="Q15" s="475"/>
      <c r="R15" s="475"/>
      <c r="S15" s="475"/>
      <c r="T15" s="475"/>
      <c r="U15" s="475"/>
      <c r="V15" s="475"/>
      <c r="W15" s="475"/>
      <c r="X15" s="475"/>
      <c r="Y15" s="47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14"/>
      <c r="BF15" s="14"/>
      <c r="BG15" s="77"/>
    </row>
    <row r="16" spans="1:59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471" t="s">
        <v>157</v>
      </c>
      <c r="H16" s="472"/>
      <c r="I16" s="472"/>
      <c r="J16" s="472"/>
      <c r="K16" s="472"/>
      <c r="L16" s="472"/>
      <c r="M16" s="472"/>
      <c r="N16" s="472"/>
      <c r="O16" s="472"/>
      <c r="P16" s="472"/>
      <c r="Q16" s="472"/>
      <c r="R16" s="472"/>
      <c r="S16" s="472"/>
      <c r="T16" s="472"/>
      <c r="U16" s="472"/>
      <c r="V16" s="472"/>
      <c r="W16" s="472"/>
      <c r="X16" s="472"/>
      <c r="Y16" s="473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14"/>
      <c r="AL16" s="14"/>
      <c r="AM16" s="14"/>
      <c r="AN16" s="17"/>
      <c r="AO16" s="17"/>
      <c r="AP16" s="17"/>
      <c r="AQ16" s="17"/>
      <c r="AR16" s="17"/>
      <c r="AS16" s="17"/>
      <c r="AT16" s="14"/>
      <c r="AU16" s="14"/>
      <c r="AV16" s="14"/>
      <c r="AW16" s="13"/>
      <c r="AX16" s="14"/>
      <c r="AY16" s="14"/>
      <c r="AZ16" s="14"/>
      <c r="BA16" s="13"/>
      <c r="BB16" s="14"/>
      <c r="BC16" s="14"/>
      <c r="BD16" s="14"/>
      <c r="BE16" s="14"/>
      <c r="BF16" s="14"/>
      <c r="BG16" s="76">
        <f t="shared" ref="BG16" si="7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474"/>
      <c r="H17" s="475"/>
      <c r="I17" s="475"/>
      <c r="J17" s="475"/>
      <c r="K17" s="475"/>
      <c r="L17" s="475"/>
      <c r="M17" s="475"/>
      <c r="N17" s="475"/>
      <c r="O17" s="475"/>
      <c r="P17" s="475"/>
      <c r="Q17" s="475"/>
      <c r="R17" s="475"/>
      <c r="S17" s="475"/>
      <c r="T17" s="475"/>
      <c r="U17" s="475"/>
      <c r="V17" s="475"/>
      <c r="W17" s="475"/>
      <c r="X17" s="475"/>
      <c r="Y17" s="47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14"/>
      <c r="AL17" s="14"/>
      <c r="AM17" s="14"/>
      <c r="AN17" s="17"/>
      <c r="AO17" s="17"/>
      <c r="AP17" s="17"/>
      <c r="AQ17" s="17"/>
      <c r="AR17" s="17"/>
      <c r="AS17" s="17"/>
      <c r="AT17" s="14"/>
      <c r="AU17" s="14"/>
      <c r="AV17" s="14"/>
      <c r="AW17" s="13"/>
      <c r="AX17" s="14"/>
      <c r="AY17" s="14"/>
      <c r="AZ17" s="14"/>
      <c r="BA17" s="13"/>
      <c r="BB17" s="14"/>
      <c r="BC17" s="14"/>
      <c r="BD17" s="14"/>
      <c r="BE17" s="14"/>
      <c r="BF17" s="14"/>
      <c r="BG17" s="77"/>
    </row>
    <row r="18" spans="1:59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471" t="s">
        <v>157</v>
      </c>
      <c r="H18" s="472"/>
      <c r="I18" s="472"/>
      <c r="J18" s="472"/>
      <c r="K18" s="472"/>
      <c r="L18" s="472"/>
      <c r="M18" s="472"/>
      <c r="N18" s="472"/>
      <c r="O18" s="472"/>
      <c r="P18" s="472"/>
      <c r="Q18" s="472"/>
      <c r="R18" s="472"/>
      <c r="S18" s="472"/>
      <c r="T18" s="472"/>
      <c r="U18" s="472"/>
      <c r="V18" s="472"/>
      <c r="W18" s="472"/>
      <c r="X18" s="472"/>
      <c r="Y18" s="47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7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14"/>
      <c r="BF18" s="14"/>
      <c r="BG18" s="76">
        <f t="shared" ref="BG18" si="9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474"/>
      <c r="H19" s="475"/>
      <c r="I19" s="475"/>
      <c r="J19" s="475"/>
      <c r="K19" s="475"/>
      <c r="L19" s="475"/>
      <c r="M19" s="475"/>
      <c r="N19" s="475"/>
      <c r="O19" s="475"/>
      <c r="P19" s="475"/>
      <c r="Q19" s="475"/>
      <c r="R19" s="475"/>
      <c r="S19" s="475"/>
      <c r="T19" s="475"/>
      <c r="U19" s="475"/>
      <c r="V19" s="475"/>
      <c r="W19" s="475"/>
      <c r="X19" s="475"/>
      <c r="Y19" s="476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7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14"/>
      <c r="BF19" s="14"/>
      <c r="BG19" s="77"/>
    </row>
    <row r="20" spans="1:59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471" t="s">
        <v>157</v>
      </c>
      <c r="H20" s="472"/>
      <c r="I20" s="472"/>
      <c r="J20" s="472"/>
      <c r="K20" s="472"/>
      <c r="L20" s="472"/>
      <c r="M20" s="472"/>
      <c r="N20" s="472"/>
      <c r="O20" s="472"/>
      <c r="P20" s="472"/>
      <c r="Q20" s="472"/>
      <c r="R20" s="472"/>
      <c r="S20" s="472"/>
      <c r="T20" s="472"/>
      <c r="U20" s="472"/>
      <c r="V20" s="472"/>
      <c r="W20" s="472"/>
      <c r="X20" s="472"/>
      <c r="Y20" s="47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76">
        <f t="shared" ref="BG20" si="11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474"/>
      <c r="H21" s="475"/>
      <c r="I21" s="475"/>
      <c r="J21" s="475"/>
      <c r="K21" s="475"/>
      <c r="L21" s="475"/>
      <c r="M21" s="475"/>
      <c r="N21" s="475"/>
      <c r="O21" s="475"/>
      <c r="P21" s="475"/>
      <c r="Q21" s="475"/>
      <c r="R21" s="475"/>
      <c r="S21" s="475"/>
      <c r="T21" s="475"/>
      <c r="U21" s="475"/>
      <c r="V21" s="475"/>
      <c r="W21" s="475"/>
      <c r="X21" s="475"/>
      <c r="Y21" s="476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77"/>
    </row>
    <row r="22" spans="1:59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81">
        <f t="shared" ref="BG22" si="13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82"/>
    </row>
    <row r="24" spans="1:59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471" t="s">
        <v>157</v>
      </c>
      <c r="H24" s="472"/>
      <c r="I24" s="472"/>
      <c r="J24" s="472"/>
      <c r="K24" s="472"/>
      <c r="L24" s="472"/>
      <c r="M24" s="472"/>
      <c r="N24" s="472"/>
      <c r="O24" s="472"/>
      <c r="P24" s="472"/>
      <c r="Q24" s="472"/>
      <c r="R24" s="472"/>
      <c r="S24" s="472"/>
      <c r="T24" s="472"/>
      <c r="U24" s="472"/>
      <c r="V24" s="472"/>
      <c r="W24" s="472"/>
      <c r="X24" s="472"/>
      <c r="Y24" s="473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325" t="s">
        <v>156</v>
      </c>
      <c r="AM24" s="326"/>
      <c r="AN24" s="326"/>
      <c r="AO24" s="326"/>
      <c r="AP24" s="326"/>
      <c r="AQ24" s="326"/>
      <c r="AR24" s="326"/>
      <c r="AS24" s="326"/>
      <c r="AT24" s="327"/>
      <c r="AU24" s="14"/>
      <c r="AV24" s="325" t="s">
        <v>156</v>
      </c>
      <c r="AW24" s="326"/>
      <c r="AX24" s="326"/>
      <c r="AY24" s="326"/>
      <c r="AZ24" s="326"/>
      <c r="BA24" s="326"/>
      <c r="BB24" s="326"/>
      <c r="BC24" s="326"/>
      <c r="BD24" s="327"/>
      <c r="BE24" s="28"/>
      <c r="BF24" s="28"/>
      <c r="BG24" s="306">
        <f t="shared" ref="BG24" si="15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474"/>
      <c r="H25" s="475"/>
      <c r="I25" s="475"/>
      <c r="J25" s="475"/>
      <c r="K25" s="475"/>
      <c r="L25" s="475"/>
      <c r="M25" s="475"/>
      <c r="N25" s="475"/>
      <c r="O25" s="475"/>
      <c r="P25" s="475"/>
      <c r="Q25" s="475"/>
      <c r="R25" s="475"/>
      <c r="S25" s="475"/>
      <c r="T25" s="475"/>
      <c r="U25" s="475"/>
      <c r="V25" s="475"/>
      <c r="W25" s="475"/>
      <c r="X25" s="475"/>
      <c r="Y25" s="47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328"/>
      <c r="AM25" s="329"/>
      <c r="AN25" s="329"/>
      <c r="AO25" s="329"/>
      <c r="AP25" s="329"/>
      <c r="AQ25" s="329"/>
      <c r="AR25" s="329"/>
      <c r="AS25" s="329"/>
      <c r="AT25" s="330"/>
      <c r="AU25" s="14"/>
      <c r="AV25" s="328"/>
      <c r="AW25" s="329"/>
      <c r="AX25" s="329"/>
      <c r="AY25" s="329"/>
      <c r="AZ25" s="329"/>
      <c r="BA25" s="329"/>
      <c r="BB25" s="329"/>
      <c r="BC25" s="329"/>
      <c r="BD25" s="330"/>
      <c r="BE25" s="28"/>
      <c r="BF25" s="28"/>
      <c r="BG25" s="307"/>
    </row>
    <row r="26" spans="1:59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81">
        <f t="shared" ref="BG26" si="17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82"/>
    </row>
    <row r="28" spans="1:59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471" t="s">
        <v>157</v>
      </c>
      <c r="H28" s="472"/>
      <c r="I28" s="472"/>
      <c r="J28" s="472"/>
      <c r="K28" s="472"/>
      <c r="L28" s="472"/>
      <c r="M28" s="472"/>
      <c r="N28" s="472"/>
      <c r="O28" s="472"/>
      <c r="P28" s="472"/>
      <c r="Q28" s="472"/>
      <c r="R28" s="472"/>
      <c r="S28" s="472"/>
      <c r="T28" s="472"/>
      <c r="U28" s="472"/>
      <c r="V28" s="472"/>
      <c r="W28" s="472"/>
      <c r="X28" s="472"/>
      <c r="Y28" s="473"/>
      <c r="Z28" s="16"/>
      <c r="AA28" s="16"/>
      <c r="AB28" s="16"/>
      <c r="AC28" s="16"/>
      <c r="AD28" s="16"/>
      <c r="AE28" s="16"/>
      <c r="AF28" s="16"/>
      <c r="AG28" s="13"/>
      <c r="AH28" s="14"/>
      <c r="AI28" s="14"/>
      <c r="AJ28" s="14"/>
      <c r="AK28" s="13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4"/>
      <c r="BG28" s="76">
        <f t="shared" ref="BG28" si="1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474"/>
      <c r="H29" s="475"/>
      <c r="I29" s="475"/>
      <c r="J29" s="475"/>
      <c r="K29" s="475"/>
      <c r="L29" s="475"/>
      <c r="M29" s="475"/>
      <c r="N29" s="475"/>
      <c r="O29" s="475"/>
      <c r="P29" s="475"/>
      <c r="Q29" s="475"/>
      <c r="R29" s="475"/>
      <c r="S29" s="475"/>
      <c r="T29" s="475"/>
      <c r="U29" s="475"/>
      <c r="V29" s="475"/>
      <c r="W29" s="475"/>
      <c r="X29" s="475"/>
      <c r="Y29" s="476"/>
      <c r="Z29" s="16"/>
      <c r="AA29" s="16"/>
      <c r="AB29" s="16"/>
      <c r="AC29" s="16"/>
      <c r="AD29" s="16"/>
      <c r="AE29" s="16"/>
      <c r="AF29" s="16"/>
      <c r="AG29" s="13"/>
      <c r="AH29" s="14"/>
      <c r="AI29" s="14"/>
      <c r="AJ29" s="14"/>
      <c r="AK29" s="13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4"/>
      <c r="BG29" s="77"/>
    </row>
    <row r="30" spans="1:59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471" t="s">
        <v>157</v>
      </c>
      <c r="H30" s="472"/>
      <c r="I30" s="472"/>
      <c r="J30" s="472"/>
      <c r="K30" s="472"/>
      <c r="L30" s="472"/>
      <c r="M30" s="472"/>
      <c r="N30" s="472"/>
      <c r="O30" s="472"/>
      <c r="P30" s="472"/>
      <c r="Q30" s="472"/>
      <c r="R30" s="472"/>
      <c r="S30" s="472"/>
      <c r="T30" s="472"/>
      <c r="U30" s="472"/>
      <c r="V30" s="472"/>
      <c r="W30" s="472"/>
      <c r="X30" s="472"/>
      <c r="Y30" s="473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379" t="s">
        <v>159</v>
      </c>
      <c r="AO30" s="380"/>
      <c r="AP30" s="380"/>
      <c r="AQ30" s="380"/>
      <c r="AR30" s="380"/>
      <c r="AS30" s="380"/>
      <c r="AT30" s="380"/>
      <c r="AU30" s="380"/>
      <c r="AV30" s="483"/>
      <c r="AW30" s="16"/>
      <c r="AX30" s="16"/>
      <c r="AY30" s="16"/>
      <c r="AZ30" s="16"/>
      <c r="BA30" s="16"/>
      <c r="BB30" s="16"/>
      <c r="BC30" s="16"/>
      <c r="BD30" s="16"/>
      <c r="BE30" s="16"/>
      <c r="BF30" s="14"/>
      <c r="BG30" s="76">
        <f t="shared" ref="BG30" si="21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474"/>
      <c r="H31" s="475"/>
      <c r="I31" s="475"/>
      <c r="J31" s="475"/>
      <c r="K31" s="475"/>
      <c r="L31" s="475"/>
      <c r="M31" s="475"/>
      <c r="N31" s="475"/>
      <c r="O31" s="475"/>
      <c r="P31" s="475"/>
      <c r="Q31" s="475"/>
      <c r="R31" s="475"/>
      <c r="S31" s="475"/>
      <c r="T31" s="475"/>
      <c r="U31" s="475"/>
      <c r="V31" s="475"/>
      <c r="W31" s="475"/>
      <c r="X31" s="475"/>
      <c r="Y31" s="47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381"/>
      <c r="AO31" s="382"/>
      <c r="AP31" s="382"/>
      <c r="AQ31" s="382"/>
      <c r="AR31" s="382"/>
      <c r="AS31" s="382"/>
      <c r="AT31" s="382"/>
      <c r="AU31" s="382"/>
      <c r="AV31" s="484"/>
      <c r="AW31" s="16"/>
      <c r="AX31" s="16"/>
      <c r="AY31" s="16"/>
      <c r="AZ31" s="16"/>
      <c r="BA31" s="16"/>
      <c r="BB31" s="16"/>
      <c r="BC31" s="16"/>
      <c r="BD31" s="16"/>
      <c r="BE31" s="16"/>
      <c r="BF31" s="14"/>
      <c r="BG31" s="77"/>
    </row>
    <row r="32" spans="1:59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379" t="s">
        <v>159</v>
      </c>
      <c r="AO32" s="380"/>
      <c r="AP32" s="380"/>
      <c r="AQ32" s="380"/>
      <c r="AR32" s="380"/>
      <c r="AS32" s="380"/>
      <c r="AT32" s="380"/>
      <c r="AU32" s="380"/>
      <c r="AV32" s="483"/>
      <c r="AW32" s="16"/>
      <c r="AX32" s="16"/>
      <c r="AY32" s="16"/>
      <c r="AZ32" s="16"/>
      <c r="BA32" s="16"/>
      <c r="BB32" s="16"/>
      <c r="BC32" s="16"/>
      <c r="BD32" s="16"/>
      <c r="BE32" s="16"/>
      <c r="BF32" s="14"/>
      <c r="BG32" s="76">
        <f t="shared" ref="BG32" si="23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381"/>
      <c r="AO33" s="382"/>
      <c r="AP33" s="382"/>
      <c r="AQ33" s="382"/>
      <c r="AR33" s="382"/>
      <c r="AS33" s="382"/>
      <c r="AT33" s="382"/>
      <c r="AU33" s="382"/>
      <c r="AV33" s="484"/>
      <c r="AW33" s="16"/>
      <c r="AX33" s="16"/>
      <c r="AY33" s="16"/>
      <c r="AZ33" s="16"/>
      <c r="BA33" s="16"/>
      <c r="BB33" s="16"/>
      <c r="BC33" s="16"/>
      <c r="BD33" s="16"/>
      <c r="BE33" s="16"/>
      <c r="BF33" s="14"/>
      <c r="BG33" s="77"/>
    </row>
    <row r="34" spans="1:59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16"/>
      <c r="G34" s="471" t="s">
        <v>157</v>
      </c>
      <c r="H34" s="472"/>
      <c r="I34" s="472"/>
      <c r="J34" s="472"/>
      <c r="K34" s="472"/>
      <c r="L34" s="472"/>
      <c r="M34" s="472"/>
      <c r="N34" s="472"/>
      <c r="O34" s="472"/>
      <c r="P34" s="472"/>
      <c r="Q34" s="472"/>
      <c r="R34" s="472"/>
      <c r="S34" s="472"/>
      <c r="T34" s="472"/>
      <c r="U34" s="472"/>
      <c r="V34" s="472"/>
      <c r="W34" s="472"/>
      <c r="X34" s="472"/>
      <c r="Y34" s="473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459" t="s">
        <v>160</v>
      </c>
      <c r="AO34" s="460"/>
      <c r="AP34" s="460"/>
      <c r="AQ34" s="460"/>
      <c r="AR34" s="460"/>
      <c r="AS34" s="460"/>
      <c r="AT34" s="460"/>
      <c r="AU34" s="460"/>
      <c r="AV34" s="461"/>
      <c r="AW34" s="15"/>
      <c r="AX34" s="325" t="s">
        <v>156</v>
      </c>
      <c r="AY34" s="326"/>
      <c r="AZ34" s="326"/>
      <c r="BA34" s="326"/>
      <c r="BB34" s="326"/>
      <c r="BC34" s="326"/>
      <c r="BD34" s="326"/>
      <c r="BE34" s="326"/>
      <c r="BF34" s="327"/>
      <c r="BG34" s="76">
        <f t="shared" ref="BG34" si="25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474"/>
      <c r="H35" s="475"/>
      <c r="I35" s="475"/>
      <c r="J35" s="475"/>
      <c r="K35" s="475"/>
      <c r="L35" s="475"/>
      <c r="M35" s="475"/>
      <c r="N35" s="475"/>
      <c r="O35" s="475"/>
      <c r="P35" s="475"/>
      <c r="Q35" s="475"/>
      <c r="R35" s="475"/>
      <c r="S35" s="475"/>
      <c r="T35" s="475"/>
      <c r="U35" s="475"/>
      <c r="V35" s="475"/>
      <c r="W35" s="475"/>
      <c r="X35" s="475"/>
      <c r="Y35" s="47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462"/>
      <c r="AO35" s="463"/>
      <c r="AP35" s="463"/>
      <c r="AQ35" s="463"/>
      <c r="AR35" s="463"/>
      <c r="AS35" s="463"/>
      <c r="AT35" s="463"/>
      <c r="AU35" s="463"/>
      <c r="AV35" s="464"/>
      <c r="AW35" s="15"/>
      <c r="AX35" s="328"/>
      <c r="AY35" s="329"/>
      <c r="AZ35" s="329"/>
      <c r="BA35" s="329"/>
      <c r="BB35" s="329"/>
      <c r="BC35" s="329"/>
      <c r="BD35" s="329"/>
      <c r="BE35" s="329"/>
      <c r="BF35" s="330"/>
      <c r="BG35" s="77"/>
    </row>
    <row r="36" spans="1:59" s="3" customFormat="1" ht="25.15" customHeight="1">
      <c r="A36" s="69"/>
      <c r="B36" s="76">
        <f t="shared" ref="B36" si="26"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4"/>
      <c r="BG36" s="76">
        <f t="shared" ref="BG36" si="27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4"/>
      <c r="BG37" s="77"/>
    </row>
    <row r="38" spans="1:59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76">
        <f t="shared" ref="BG38" si="29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77"/>
    </row>
    <row r="40" spans="1:59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76">
        <f t="shared" ref="BG40" si="31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77"/>
    </row>
    <row r="42" spans="1:59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76">
        <f t="shared" ref="BG42" si="33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77"/>
    </row>
    <row r="44" spans="1:59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76">
        <f t="shared" ref="BG44" si="35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77"/>
    </row>
    <row r="46" spans="1:59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76">
        <f t="shared" ref="BG46" si="37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77"/>
    </row>
    <row r="48" spans="1:59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76">
        <f t="shared" ref="BG48" si="3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77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30"/>
      <c r="BE50" s="130"/>
      <c r="BF50" s="103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 t="s">
        <v>9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14"/>
      <c r="BF52" s="14"/>
      <c r="BG52" s="7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14"/>
      <c r="BF53" s="14"/>
      <c r="BG53" s="77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5"/>
      <c r="BF55" s="5"/>
      <c r="BG55" s="82"/>
    </row>
    <row r="56" spans="1:59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8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28"/>
      <c r="AJ56" s="28"/>
      <c r="AK56" s="28"/>
      <c r="AL56" s="28"/>
      <c r="AM56" s="28"/>
      <c r="AN56" s="28"/>
      <c r="AO56" s="28"/>
      <c r="AP56" s="28"/>
      <c r="AQ56" s="28"/>
      <c r="AR56" s="28"/>
      <c r="AS56" s="29"/>
      <c r="AT56" s="28"/>
      <c r="AU56" s="28"/>
      <c r="AV56" s="28"/>
      <c r="AW56" s="28"/>
      <c r="AX56" s="28"/>
      <c r="AY56" s="28"/>
      <c r="AZ56" s="28"/>
      <c r="BA56" s="28"/>
      <c r="BB56" s="28"/>
      <c r="BC56" s="28"/>
      <c r="BD56" s="14"/>
      <c r="BE56" s="14"/>
      <c r="BF56" s="14"/>
      <c r="BG56" s="76">
        <f t="shared" ref="BG56" si="41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8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28"/>
      <c r="AJ57" s="28"/>
      <c r="AK57" s="28"/>
      <c r="AL57" s="28"/>
      <c r="AM57" s="28"/>
      <c r="AN57" s="28"/>
      <c r="AO57" s="28"/>
      <c r="AP57" s="28"/>
      <c r="AQ57" s="28"/>
      <c r="AR57" s="28"/>
      <c r="AS57" s="29"/>
      <c r="AT57" s="28"/>
      <c r="AU57" s="28"/>
      <c r="AV57" s="28"/>
      <c r="AW57" s="28"/>
      <c r="AX57" s="28"/>
      <c r="AY57" s="28"/>
      <c r="AZ57" s="28"/>
      <c r="BA57" s="28"/>
      <c r="BB57" s="28"/>
      <c r="BC57" s="28"/>
      <c r="BD57" s="14"/>
      <c r="BE57" s="14"/>
      <c r="BF57" s="14"/>
      <c r="BG57" s="77"/>
    </row>
    <row r="58" spans="1:59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28"/>
      <c r="AJ58" s="28"/>
      <c r="AK58" s="32"/>
      <c r="AL58" s="28"/>
      <c r="AM58" s="28"/>
      <c r="AN58" s="28"/>
      <c r="AO58" s="32"/>
      <c r="AP58" s="28"/>
      <c r="AQ58" s="28"/>
      <c r="AR58" s="28"/>
      <c r="AS58" s="32"/>
      <c r="AT58" s="28"/>
      <c r="AU58" s="28"/>
      <c r="AV58" s="28"/>
      <c r="AW58" s="32"/>
      <c r="AX58" s="28"/>
      <c r="AY58" s="28"/>
      <c r="AZ58" s="28"/>
      <c r="BA58" s="32"/>
      <c r="BB58" s="28"/>
      <c r="BC58" s="28"/>
      <c r="BD58" s="14"/>
      <c r="BE58" s="14"/>
      <c r="BF58" s="14"/>
      <c r="BG58" s="76">
        <f t="shared" ref="BG58" si="43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14"/>
      <c r="BF59" s="14"/>
      <c r="BG59" s="77"/>
    </row>
    <row r="60" spans="1:59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14"/>
      <c r="AA60" s="14"/>
      <c r="AB60" s="14"/>
      <c r="AC60" s="13"/>
      <c r="AD60" s="14"/>
      <c r="AE60" s="14"/>
      <c r="AF60" s="14"/>
      <c r="AG60" s="13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14"/>
      <c r="BF60" s="14"/>
      <c r="BG60" s="76">
        <f t="shared" ref="BG60" si="45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14"/>
      <c r="AA61" s="14"/>
      <c r="AB61" s="14"/>
      <c r="AC61" s="13"/>
      <c r="AD61" s="14"/>
      <c r="AE61" s="14"/>
      <c r="AF61" s="14"/>
      <c r="AG61" s="13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14"/>
      <c r="BF61" s="14"/>
      <c r="BG61" s="77"/>
    </row>
    <row r="62" spans="1:59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14"/>
      <c r="BF62" s="14"/>
      <c r="BG62" s="76">
        <f t="shared" ref="BG62" si="47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14"/>
      <c r="BF63" s="14"/>
      <c r="BG63" s="77"/>
    </row>
    <row r="64" spans="1:59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3"/>
      <c r="AH64" s="14"/>
      <c r="AI64" s="14"/>
      <c r="AJ64" s="14"/>
      <c r="AK64" s="13"/>
      <c r="AL64" s="14"/>
      <c r="AM64" s="14"/>
      <c r="AN64" s="14"/>
      <c r="AO64" s="13"/>
      <c r="AP64" s="14"/>
      <c r="AQ64" s="14"/>
      <c r="AR64" s="14"/>
      <c r="AS64" s="13"/>
      <c r="AT64" s="14"/>
      <c r="AU64" s="14"/>
      <c r="AV64" s="14"/>
      <c r="AW64" s="13"/>
      <c r="AX64" s="14"/>
      <c r="AY64" s="14"/>
      <c r="AZ64" s="14"/>
      <c r="BA64" s="13"/>
      <c r="BB64" s="14"/>
      <c r="BC64" s="14"/>
      <c r="BD64" s="14"/>
      <c r="BE64" s="14"/>
      <c r="BF64" s="14"/>
      <c r="BG64" s="76">
        <f t="shared" ref="BG64" si="49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3"/>
      <c r="AH65" s="14"/>
      <c r="AI65" s="14"/>
      <c r="AJ65" s="14"/>
      <c r="AK65" s="13"/>
      <c r="AL65" s="14"/>
      <c r="AM65" s="14"/>
      <c r="AN65" s="14"/>
      <c r="AO65" s="13"/>
      <c r="AP65" s="14"/>
      <c r="AQ65" s="14"/>
      <c r="AR65" s="14"/>
      <c r="AS65" s="13"/>
      <c r="AT65" s="14"/>
      <c r="AU65" s="14"/>
      <c r="AV65" s="14"/>
      <c r="AW65" s="13"/>
      <c r="AX65" s="14"/>
      <c r="AY65" s="14"/>
      <c r="AZ65" s="14"/>
      <c r="BA65" s="13"/>
      <c r="BB65" s="14"/>
      <c r="BC65" s="14"/>
      <c r="BD65" s="14"/>
      <c r="BE65" s="14"/>
      <c r="BF65" s="14"/>
      <c r="BG65" s="77"/>
    </row>
    <row r="66" spans="1:59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15"/>
      <c r="AR66" s="15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14"/>
      <c r="BF66" s="14"/>
      <c r="BG66" s="76">
        <f t="shared" ref="BG66" si="51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15"/>
      <c r="AR67" s="15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14"/>
      <c r="BF67" s="14"/>
      <c r="BG67" s="77"/>
    </row>
    <row r="68" spans="1:59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81">
        <f t="shared" ref="BG68" si="53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82"/>
    </row>
    <row r="70" spans="1:59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459" t="s">
        <v>160</v>
      </c>
      <c r="AJ70" s="460"/>
      <c r="AK70" s="460"/>
      <c r="AL70" s="460"/>
      <c r="AM70" s="460"/>
      <c r="AN70" s="460"/>
      <c r="AO70" s="460"/>
      <c r="AP70" s="460"/>
      <c r="AQ70" s="461"/>
      <c r="AS70" s="459" t="s">
        <v>160</v>
      </c>
      <c r="AT70" s="460"/>
      <c r="AU70" s="460"/>
      <c r="AV70" s="460"/>
      <c r="AW70" s="460"/>
      <c r="AX70" s="460"/>
      <c r="AY70" s="460"/>
      <c r="AZ70" s="460"/>
      <c r="BA70" s="461"/>
      <c r="BB70" s="28"/>
      <c r="BC70" s="28"/>
      <c r="BD70" s="28"/>
      <c r="BE70" s="28"/>
      <c r="BF70" s="28"/>
      <c r="BG70" s="306">
        <f t="shared" ref="BG70" si="55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462"/>
      <c r="AJ71" s="463"/>
      <c r="AK71" s="463"/>
      <c r="AL71" s="463"/>
      <c r="AM71" s="463"/>
      <c r="AN71" s="463"/>
      <c r="AO71" s="463"/>
      <c r="AP71" s="463"/>
      <c r="AQ71" s="464"/>
      <c r="AS71" s="462"/>
      <c r="AT71" s="463"/>
      <c r="AU71" s="463"/>
      <c r="AV71" s="463"/>
      <c r="AW71" s="463"/>
      <c r="AX71" s="463"/>
      <c r="AY71" s="463"/>
      <c r="AZ71" s="463"/>
      <c r="BA71" s="464"/>
      <c r="BB71" s="28"/>
      <c r="BC71" s="28"/>
      <c r="BD71" s="28"/>
      <c r="BE71" s="28"/>
      <c r="BF71" s="28"/>
      <c r="BG71" s="307"/>
    </row>
    <row r="72" spans="1:59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81">
        <f t="shared" ref="BG72" si="57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82"/>
    </row>
    <row r="74" spans="1:59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14"/>
      <c r="BF74" s="14"/>
      <c r="BG74" s="76">
        <f t="shared" ref="BG74" si="5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14"/>
      <c r="BF75" s="14"/>
      <c r="BG75" s="77"/>
    </row>
    <row r="76" spans="1:59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379" t="s">
        <v>159</v>
      </c>
      <c r="AO76" s="380"/>
      <c r="AP76" s="380"/>
      <c r="AQ76" s="380"/>
      <c r="AR76" s="380"/>
      <c r="AS76" s="380"/>
      <c r="AT76" s="380"/>
      <c r="AU76" s="380"/>
      <c r="AV76" s="483"/>
      <c r="AW76" s="13"/>
      <c r="AX76" s="379" t="s">
        <v>159</v>
      </c>
      <c r="AY76" s="380"/>
      <c r="AZ76" s="380"/>
      <c r="BA76" s="380"/>
      <c r="BB76" s="380"/>
      <c r="BC76" s="380"/>
      <c r="BD76" s="380"/>
      <c r="BE76" s="380"/>
      <c r="BF76" s="483"/>
      <c r="BG76" s="76">
        <f t="shared" ref="BG76" si="61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381"/>
      <c r="AO77" s="382"/>
      <c r="AP77" s="382"/>
      <c r="AQ77" s="382"/>
      <c r="AR77" s="382"/>
      <c r="AS77" s="382"/>
      <c r="AT77" s="382"/>
      <c r="AU77" s="382"/>
      <c r="AV77" s="484"/>
      <c r="AW77" s="13"/>
      <c r="AX77" s="381"/>
      <c r="AY77" s="382"/>
      <c r="AZ77" s="382"/>
      <c r="BA77" s="382"/>
      <c r="BB77" s="382"/>
      <c r="BC77" s="382"/>
      <c r="BD77" s="382"/>
      <c r="BE77" s="382"/>
      <c r="BF77" s="484"/>
      <c r="BG77" s="77"/>
    </row>
    <row r="78" spans="1:59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379" t="s">
        <v>159</v>
      </c>
      <c r="AO78" s="380"/>
      <c r="AP78" s="380"/>
      <c r="AQ78" s="380"/>
      <c r="AR78" s="380"/>
      <c r="AS78" s="380"/>
      <c r="AT78" s="380"/>
      <c r="AU78" s="380"/>
      <c r="AV78" s="483"/>
      <c r="AW78" s="13"/>
      <c r="AX78" s="379" t="s">
        <v>159</v>
      </c>
      <c r="AY78" s="380"/>
      <c r="AZ78" s="380"/>
      <c r="BA78" s="380"/>
      <c r="BB78" s="380"/>
      <c r="BC78" s="380"/>
      <c r="BD78" s="380"/>
      <c r="BE78" s="380"/>
      <c r="BF78" s="483"/>
      <c r="BG78" s="76">
        <f t="shared" ref="BG78" si="63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381"/>
      <c r="AO79" s="382"/>
      <c r="AP79" s="382"/>
      <c r="AQ79" s="382"/>
      <c r="AR79" s="382"/>
      <c r="AS79" s="382"/>
      <c r="AT79" s="382"/>
      <c r="AU79" s="382"/>
      <c r="AV79" s="484"/>
      <c r="AW79" s="13"/>
      <c r="AX79" s="381"/>
      <c r="AY79" s="382"/>
      <c r="AZ79" s="382"/>
      <c r="BA79" s="382"/>
      <c r="BB79" s="382"/>
      <c r="BC79" s="382"/>
      <c r="BD79" s="382"/>
      <c r="BE79" s="382"/>
      <c r="BF79" s="484"/>
      <c r="BG79" s="77"/>
    </row>
    <row r="80" spans="1:59" s="3" customFormat="1" ht="25.15" customHeight="1">
      <c r="A80" s="133"/>
      <c r="B80" s="76">
        <f t="shared" ref="B80" si="64">B78+7</f>
        <v>44712</v>
      </c>
      <c r="C80" s="14"/>
      <c r="D80" s="14"/>
      <c r="E80" s="13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14"/>
      <c r="BF80" s="14"/>
      <c r="BG80" s="76">
        <f t="shared" ref="BG80" si="65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14"/>
      <c r="BF81" s="14"/>
      <c r="BG81" s="77"/>
    </row>
    <row r="82" spans="1:59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13"/>
      <c r="AT82" s="14"/>
      <c r="AU82" s="14"/>
      <c r="AV82" s="14"/>
      <c r="AW82" s="13"/>
      <c r="AX82" s="14"/>
      <c r="AY82" s="14"/>
      <c r="AZ82" s="14"/>
      <c r="BA82" s="13"/>
      <c r="BB82" s="14"/>
      <c r="BC82" s="14"/>
      <c r="BD82" s="14"/>
      <c r="BE82" s="14"/>
      <c r="BF82" s="14"/>
      <c r="BG82" s="76">
        <f t="shared" ref="BG82" si="67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13"/>
      <c r="AT83" s="14"/>
      <c r="AU83" s="14"/>
      <c r="AV83" s="14"/>
      <c r="AW83" s="13"/>
      <c r="AX83" s="14"/>
      <c r="AY83" s="14"/>
      <c r="AZ83" s="14"/>
      <c r="BA83" s="13"/>
      <c r="BB83" s="14"/>
      <c r="BC83" s="14"/>
      <c r="BD83" s="14"/>
      <c r="BE83" s="14"/>
      <c r="BF83" s="14"/>
      <c r="BG83" s="77"/>
    </row>
    <row r="84" spans="1:59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76">
        <f t="shared" ref="BG84" si="69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77"/>
    </row>
    <row r="86" spans="1:59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76">
        <f t="shared" ref="BG86" si="71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77"/>
    </row>
    <row r="88" spans="1:59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73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76">
        <f t="shared" ref="BG90" si="75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77"/>
    </row>
    <row r="92" spans="1:59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76">
        <f t="shared" ref="BG92" si="77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0"/>
      <c r="BE94" s="130"/>
      <c r="BF94" s="131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 t="s">
        <v>9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361" t="s">
        <v>161</v>
      </c>
      <c r="AB100" s="362"/>
      <c r="AC100" s="362"/>
      <c r="AD100" s="362"/>
      <c r="AE100" s="362"/>
      <c r="AF100" s="362"/>
      <c r="AG100" s="362"/>
      <c r="AH100" s="362"/>
      <c r="AI100" s="362"/>
      <c r="AJ100" s="362"/>
      <c r="AK100" s="362"/>
      <c r="AL100" s="362"/>
      <c r="AM100" s="362"/>
      <c r="AN100" s="362"/>
      <c r="AO100" s="362"/>
      <c r="AP100" s="362"/>
      <c r="AQ100" s="362"/>
      <c r="AR100" s="362"/>
      <c r="AS100" s="363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76">
        <f t="shared" ref="BG100" si="7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364"/>
      <c r="AB101" s="365"/>
      <c r="AC101" s="365"/>
      <c r="AD101" s="365"/>
      <c r="AE101" s="365"/>
      <c r="AF101" s="365"/>
      <c r="AG101" s="365"/>
      <c r="AH101" s="365"/>
      <c r="AI101" s="365"/>
      <c r="AJ101" s="365"/>
      <c r="AK101" s="365"/>
      <c r="AL101" s="365"/>
      <c r="AM101" s="365"/>
      <c r="AN101" s="365"/>
      <c r="AO101" s="365"/>
      <c r="AP101" s="365"/>
      <c r="AQ101" s="365"/>
      <c r="AR101" s="365"/>
      <c r="AS101" s="36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77"/>
    </row>
    <row r="102" spans="1:59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3"/>
      <c r="J102" s="14"/>
      <c r="K102" s="14"/>
      <c r="L102" s="14"/>
      <c r="M102" s="13"/>
      <c r="N102" s="14"/>
      <c r="O102" s="14"/>
      <c r="P102" s="14"/>
      <c r="Q102" s="13"/>
      <c r="R102" s="14"/>
      <c r="S102" s="14"/>
      <c r="T102" s="14"/>
      <c r="U102" s="13"/>
      <c r="V102" s="14"/>
      <c r="W102" s="14"/>
      <c r="X102" s="14"/>
      <c r="Y102" s="113" t="s">
        <v>162</v>
      </c>
      <c r="Z102" s="114"/>
      <c r="AA102" s="114"/>
      <c r="AB102" s="114"/>
      <c r="AC102" s="114"/>
      <c r="AD102" s="115"/>
      <c r="AE102" s="14"/>
      <c r="AF102" s="14"/>
      <c r="AG102" s="13"/>
      <c r="AH102" s="14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76">
        <f t="shared" ref="BG102" si="81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14"/>
      <c r="H103" s="14"/>
      <c r="I103" s="13"/>
      <c r="J103" s="14"/>
      <c r="K103" s="14"/>
      <c r="L103" s="14"/>
      <c r="M103" s="13"/>
      <c r="N103" s="14"/>
      <c r="O103" s="14"/>
      <c r="P103" s="14"/>
      <c r="Q103" s="13"/>
      <c r="R103" s="14"/>
      <c r="S103" s="14"/>
      <c r="T103" s="14"/>
      <c r="U103" s="13"/>
      <c r="V103" s="14"/>
      <c r="W103" s="14"/>
      <c r="X103" s="14"/>
      <c r="Y103" s="116"/>
      <c r="Z103" s="117"/>
      <c r="AA103" s="117"/>
      <c r="AB103" s="117"/>
      <c r="AC103" s="117"/>
      <c r="AD103" s="118"/>
      <c r="AE103" s="14"/>
      <c r="AF103" s="14"/>
      <c r="AG103" s="13"/>
      <c r="AH103" s="14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77"/>
    </row>
    <row r="104" spans="1:59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76">
        <f t="shared" ref="BG104" si="83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77"/>
    </row>
    <row r="106" spans="1:59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361" t="s">
        <v>161</v>
      </c>
      <c r="H106" s="362"/>
      <c r="I106" s="362"/>
      <c r="J106" s="362"/>
      <c r="K106" s="362"/>
      <c r="L106" s="362"/>
      <c r="M106" s="362"/>
      <c r="N106" s="362"/>
      <c r="O106" s="362"/>
      <c r="P106" s="362"/>
      <c r="Q106" s="362"/>
      <c r="R106" s="362"/>
      <c r="S106" s="362"/>
      <c r="T106" s="362"/>
      <c r="U106" s="362"/>
      <c r="V106" s="362"/>
      <c r="W106" s="362"/>
      <c r="X106" s="362"/>
      <c r="Y106" s="363"/>
      <c r="Z106" s="16"/>
      <c r="AA106" s="361" t="s">
        <v>161</v>
      </c>
      <c r="AB106" s="362"/>
      <c r="AC106" s="362"/>
      <c r="AD106" s="362"/>
      <c r="AE106" s="362"/>
      <c r="AF106" s="362"/>
      <c r="AG106" s="362"/>
      <c r="AH106" s="362"/>
      <c r="AI106" s="362"/>
      <c r="AJ106" s="362"/>
      <c r="AK106" s="362"/>
      <c r="AL106" s="362"/>
      <c r="AM106" s="362"/>
      <c r="AN106" s="362"/>
      <c r="AO106" s="362"/>
      <c r="AP106" s="362"/>
      <c r="AQ106" s="362"/>
      <c r="AR106" s="362"/>
      <c r="AS106" s="363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76">
        <f t="shared" ref="BG106" si="85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364"/>
      <c r="H107" s="365"/>
      <c r="I107" s="365"/>
      <c r="J107" s="365"/>
      <c r="K107" s="365"/>
      <c r="L107" s="365"/>
      <c r="M107" s="365"/>
      <c r="N107" s="365"/>
      <c r="O107" s="365"/>
      <c r="P107" s="365"/>
      <c r="Q107" s="365"/>
      <c r="R107" s="365"/>
      <c r="S107" s="365"/>
      <c r="T107" s="365"/>
      <c r="U107" s="365"/>
      <c r="V107" s="365"/>
      <c r="W107" s="365"/>
      <c r="X107" s="365"/>
      <c r="Y107" s="366"/>
      <c r="Z107" s="16"/>
      <c r="AA107" s="364"/>
      <c r="AB107" s="365"/>
      <c r="AC107" s="365"/>
      <c r="AD107" s="365"/>
      <c r="AE107" s="365"/>
      <c r="AF107" s="365"/>
      <c r="AG107" s="365"/>
      <c r="AH107" s="365"/>
      <c r="AI107" s="365"/>
      <c r="AJ107" s="365"/>
      <c r="AK107" s="365"/>
      <c r="AL107" s="365"/>
      <c r="AM107" s="365"/>
      <c r="AN107" s="365"/>
      <c r="AO107" s="365"/>
      <c r="AP107" s="365"/>
      <c r="AQ107" s="365"/>
      <c r="AR107" s="365"/>
      <c r="AS107" s="36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77"/>
    </row>
    <row r="108" spans="1:59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361" t="s">
        <v>161</v>
      </c>
      <c r="H108" s="362"/>
      <c r="I108" s="362"/>
      <c r="J108" s="362"/>
      <c r="K108" s="362"/>
      <c r="L108" s="362"/>
      <c r="M108" s="362"/>
      <c r="N108" s="362"/>
      <c r="O108" s="362"/>
      <c r="P108" s="362"/>
      <c r="Q108" s="362"/>
      <c r="R108" s="362"/>
      <c r="S108" s="362"/>
      <c r="T108" s="362"/>
      <c r="U108" s="362"/>
      <c r="V108" s="362"/>
      <c r="W108" s="362"/>
      <c r="X108" s="362"/>
      <c r="Y108" s="363"/>
      <c r="Z108" s="14"/>
      <c r="AA108" s="361" t="s">
        <v>161</v>
      </c>
      <c r="AB108" s="362"/>
      <c r="AC108" s="362"/>
      <c r="AD108" s="362"/>
      <c r="AE108" s="362"/>
      <c r="AF108" s="362"/>
      <c r="AG108" s="362"/>
      <c r="AH108" s="362"/>
      <c r="AI108" s="362"/>
      <c r="AJ108" s="362"/>
      <c r="AK108" s="362"/>
      <c r="AL108" s="362"/>
      <c r="AM108" s="362"/>
      <c r="AN108" s="362"/>
      <c r="AO108" s="362"/>
      <c r="AP108" s="362"/>
      <c r="AQ108" s="362"/>
      <c r="AR108" s="362"/>
      <c r="AS108" s="363"/>
      <c r="AT108" s="17"/>
      <c r="AU108" s="17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76">
        <f t="shared" ref="BG108" si="87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364"/>
      <c r="H109" s="365"/>
      <c r="I109" s="365"/>
      <c r="J109" s="365"/>
      <c r="K109" s="365"/>
      <c r="L109" s="365"/>
      <c r="M109" s="365"/>
      <c r="N109" s="365"/>
      <c r="O109" s="365"/>
      <c r="P109" s="365"/>
      <c r="Q109" s="365"/>
      <c r="R109" s="365"/>
      <c r="S109" s="365"/>
      <c r="T109" s="365"/>
      <c r="U109" s="365"/>
      <c r="V109" s="365"/>
      <c r="W109" s="365"/>
      <c r="X109" s="365"/>
      <c r="Y109" s="366"/>
      <c r="Z109" s="14"/>
      <c r="AA109" s="364"/>
      <c r="AB109" s="365"/>
      <c r="AC109" s="365"/>
      <c r="AD109" s="365"/>
      <c r="AE109" s="365"/>
      <c r="AF109" s="365"/>
      <c r="AG109" s="365"/>
      <c r="AH109" s="365"/>
      <c r="AI109" s="365"/>
      <c r="AJ109" s="365"/>
      <c r="AK109" s="365"/>
      <c r="AL109" s="365"/>
      <c r="AM109" s="365"/>
      <c r="AN109" s="365"/>
      <c r="AO109" s="365"/>
      <c r="AP109" s="365"/>
      <c r="AQ109" s="365"/>
      <c r="AR109" s="365"/>
      <c r="AS109" s="366"/>
      <c r="AT109" s="17"/>
      <c r="AU109" s="17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77"/>
    </row>
    <row r="110" spans="1:59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361" t="s">
        <v>161</v>
      </c>
      <c r="H110" s="362"/>
      <c r="I110" s="362"/>
      <c r="J110" s="362"/>
      <c r="K110" s="362"/>
      <c r="L110" s="362"/>
      <c r="M110" s="362"/>
      <c r="N110" s="362"/>
      <c r="O110" s="362"/>
      <c r="P110" s="362"/>
      <c r="Q110" s="362"/>
      <c r="R110" s="362"/>
      <c r="S110" s="362"/>
      <c r="T110" s="362"/>
      <c r="U110" s="362"/>
      <c r="V110" s="362"/>
      <c r="W110" s="362"/>
      <c r="X110" s="362"/>
      <c r="Y110" s="363"/>
      <c r="Z110" s="14"/>
      <c r="AA110" s="361" t="s">
        <v>161</v>
      </c>
      <c r="AB110" s="362"/>
      <c r="AC110" s="362"/>
      <c r="AD110" s="362"/>
      <c r="AE110" s="362"/>
      <c r="AF110" s="362"/>
      <c r="AG110" s="362"/>
      <c r="AH110" s="362"/>
      <c r="AI110" s="362"/>
      <c r="AJ110" s="362"/>
      <c r="AK110" s="362"/>
      <c r="AL110" s="362"/>
      <c r="AM110" s="362"/>
      <c r="AN110" s="362"/>
      <c r="AO110" s="362"/>
      <c r="AP110" s="362"/>
      <c r="AQ110" s="362"/>
      <c r="AR110" s="362"/>
      <c r="AS110" s="363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76">
        <f t="shared" ref="BG110" si="89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364"/>
      <c r="H111" s="365"/>
      <c r="I111" s="365"/>
      <c r="J111" s="365"/>
      <c r="K111" s="365"/>
      <c r="L111" s="365"/>
      <c r="M111" s="365"/>
      <c r="N111" s="365"/>
      <c r="O111" s="365"/>
      <c r="P111" s="365"/>
      <c r="Q111" s="365"/>
      <c r="R111" s="365"/>
      <c r="S111" s="365"/>
      <c r="T111" s="365"/>
      <c r="U111" s="365"/>
      <c r="V111" s="365"/>
      <c r="W111" s="365"/>
      <c r="X111" s="365"/>
      <c r="Y111" s="366"/>
      <c r="Z111" s="14"/>
      <c r="AA111" s="364"/>
      <c r="AB111" s="365"/>
      <c r="AC111" s="365"/>
      <c r="AD111" s="365"/>
      <c r="AE111" s="365"/>
      <c r="AF111" s="365"/>
      <c r="AG111" s="365"/>
      <c r="AH111" s="365"/>
      <c r="AI111" s="365"/>
      <c r="AJ111" s="365"/>
      <c r="AK111" s="365"/>
      <c r="AL111" s="365"/>
      <c r="AM111" s="365"/>
      <c r="AN111" s="365"/>
      <c r="AO111" s="365"/>
      <c r="AP111" s="365"/>
      <c r="AQ111" s="365"/>
      <c r="AR111" s="365"/>
      <c r="AS111" s="366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3"/>
      <c r="AH112" s="14"/>
      <c r="AI112" s="17"/>
      <c r="AJ112" s="17"/>
      <c r="AK112" s="17"/>
      <c r="AL112" s="17"/>
      <c r="AM112" s="17"/>
      <c r="AN112" s="17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76">
        <f t="shared" ref="BG112" si="91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3"/>
      <c r="AH113" s="14"/>
      <c r="AI113" s="17"/>
      <c r="AJ113" s="17"/>
      <c r="AK113" s="17"/>
      <c r="AL113" s="17"/>
      <c r="AM113" s="17"/>
      <c r="AN113" s="17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77"/>
    </row>
    <row r="114" spans="1:59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18"/>
      <c r="AJ114" s="325" t="s">
        <v>163</v>
      </c>
      <c r="AK114" s="326"/>
      <c r="AL114" s="326"/>
      <c r="AM114" s="326"/>
      <c r="AN114" s="326"/>
      <c r="AO114" s="326"/>
      <c r="AP114" s="326"/>
      <c r="AQ114" s="326"/>
      <c r="AR114" s="327"/>
      <c r="AS114" s="14"/>
      <c r="AT114" s="325" t="s">
        <v>164</v>
      </c>
      <c r="AU114" s="326"/>
      <c r="AV114" s="326"/>
      <c r="AW114" s="326"/>
      <c r="AX114" s="326"/>
      <c r="AY114" s="326"/>
      <c r="AZ114" s="326"/>
      <c r="BA114" s="326"/>
      <c r="BB114" s="327"/>
      <c r="BC114" s="14"/>
      <c r="BD114" s="14"/>
      <c r="BE114" s="28"/>
      <c r="BF114" s="28"/>
      <c r="BG114" s="306">
        <f t="shared" ref="BG114" si="93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18"/>
      <c r="AJ115" s="328"/>
      <c r="AK115" s="329"/>
      <c r="AL115" s="329"/>
      <c r="AM115" s="329"/>
      <c r="AN115" s="329"/>
      <c r="AO115" s="329"/>
      <c r="AP115" s="329"/>
      <c r="AQ115" s="329"/>
      <c r="AR115" s="330"/>
      <c r="AS115" s="14"/>
      <c r="AT115" s="328"/>
      <c r="AU115" s="329"/>
      <c r="AV115" s="329"/>
      <c r="AW115" s="329"/>
      <c r="AX115" s="329"/>
      <c r="AY115" s="329"/>
      <c r="AZ115" s="329"/>
      <c r="BA115" s="329"/>
      <c r="BB115" s="330"/>
      <c r="BC115" s="14"/>
      <c r="BD115" s="14"/>
      <c r="BE115" s="28"/>
      <c r="BF115" s="28"/>
      <c r="BG115" s="307"/>
    </row>
    <row r="116" spans="1:59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7"/>
      <c r="AQ116" s="17"/>
      <c r="AR116" s="17"/>
      <c r="AS116" s="17"/>
      <c r="AT116" s="17"/>
      <c r="AU116" s="17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76">
        <f t="shared" ref="BG116" si="95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7"/>
      <c r="AQ117" s="17"/>
      <c r="AR117" s="17"/>
      <c r="AS117" s="17"/>
      <c r="AT117" s="17"/>
      <c r="AU117" s="17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77"/>
    </row>
    <row r="118" spans="1:59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361" t="s">
        <v>161</v>
      </c>
      <c r="H118" s="362"/>
      <c r="I118" s="362"/>
      <c r="J118" s="362"/>
      <c r="K118" s="362"/>
      <c r="L118" s="362"/>
      <c r="M118" s="362"/>
      <c r="N118" s="362"/>
      <c r="O118" s="362"/>
      <c r="P118" s="362"/>
      <c r="Q118" s="362"/>
      <c r="R118" s="362"/>
      <c r="S118" s="362"/>
      <c r="T118" s="362"/>
      <c r="U118" s="362"/>
      <c r="V118" s="362"/>
      <c r="W118" s="362"/>
      <c r="X118" s="362"/>
      <c r="Y118" s="363"/>
      <c r="Z118" s="16"/>
      <c r="AA118" s="361" t="s">
        <v>161</v>
      </c>
      <c r="AB118" s="362"/>
      <c r="AC118" s="362"/>
      <c r="AD118" s="362"/>
      <c r="AE118" s="362"/>
      <c r="AF118" s="362"/>
      <c r="AG118" s="362"/>
      <c r="AH118" s="362"/>
      <c r="AI118" s="362"/>
      <c r="AJ118" s="362"/>
      <c r="AK118" s="362"/>
      <c r="AL118" s="362"/>
      <c r="AM118" s="362"/>
      <c r="AN118" s="362"/>
      <c r="AO118" s="362"/>
      <c r="AP118" s="362"/>
      <c r="AQ118" s="362"/>
      <c r="AR118" s="362"/>
      <c r="AS118" s="363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76">
        <f t="shared" ref="BG118" si="97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364"/>
      <c r="H119" s="365"/>
      <c r="I119" s="365"/>
      <c r="J119" s="365"/>
      <c r="K119" s="365"/>
      <c r="L119" s="365"/>
      <c r="M119" s="365"/>
      <c r="N119" s="365"/>
      <c r="O119" s="365"/>
      <c r="P119" s="365"/>
      <c r="Q119" s="365"/>
      <c r="R119" s="365"/>
      <c r="S119" s="365"/>
      <c r="T119" s="365"/>
      <c r="U119" s="365"/>
      <c r="V119" s="365"/>
      <c r="W119" s="365"/>
      <c r="X119" s="365"/>
      <c r="Y119" s="366"/>
      <c r="Z119" s="16"/>
      <c r="AA119" s="364"/>
      <c r="AB119" s="365"/>
      <c r="AC119" s="365"/>
      <c r="AD119" s="365"/>
      <c r="AE119" s="365"/>
      <c r="AF119" s="365"/>
      <c r="AG119" s="365"/>
      <c r="AH119" s="365"/>
      <c r="AI119" s="365"/>
      <c r="AJ119" s="365"/>
      <c r="AK119" s="365"/>
      <c r="AL119" s="365"/>
      <c r="AM119" s="365"/>
      <c r="AN119" s="365"/>
      <c r="AO119" s="365"/>
      <c r="AP119" s="365"/>
      <c r="AQ119" s="365"/>
      <c r="AR119" s="365"/>
      <c r="AS119" s="366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77"/>
    </row>
    <row r="120" spans="1:59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361" t="s">
        <v>161</v>
      </c>
      <c r="H120" s="362"/>
      <c r="I120" s="362"/>
      <c r="J120" s="362"/>
      <c r="K120" s="362"/>
      <c r="L120" s="362"/>
      <c r="M120" s="362"/>
      <c r="N120" s="362"/>
      <c r="O120" s="362"/>
      <c r="P120" s="362"/>
      <c r="Q120" s="362"/>
      <c r="R120" s="362"/>
      <c r="S120" s="362"/>
      <c r="T120" s="362"/>
      <c r="U120" s="362"/>
      <c r="V120" s="362"/>
      <c r="W120" s="362"/>
      <c r="X120" s="362"/>
      <c r="Y120" s="363"/>
      <c r="Z120" s="14"/>
      <c r="AA120" s="361" t="s">
        <v>161</v>
      </c>
      <c r="AB120" s="362"/>
      <c r="AC120" s="362"/>
      <c r="AD120" s="362"/>
      <c r="AE120" s="362"/>
      <c r="AF120" s="362"/>
      <c r="AG120" s="362"/>
      <c r="AH120" s="362"/>
      <c r="AI120" s="362"/>
      <c r="AJ120" s="362"/>
      <c r="AK120" s="362"/>
      <c r="AL120" s="362"/>
      <c r="AM120" s="362"/>
      <c r="AN120" s="362"/>
      <c r="AO120" s="362"/>
      <c r="AP120" s="362"/>
      <c r="AQ120" s="362"/>
      <c r="AR120" s="362"/>
      <c r="AS120" s="363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76">
        <f t="shared" ref="BG120" si="9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364"/>
      <c r="H121" s="365"/>
      <c r="I121" s="365"/>
      <c r="J121" s="365"/>
      <c r="K121" s="365"/>
      <c r="L121" s="365"/>
      <c r="M121" s="365"/>
      <c r="N121" s="365"/>
      <c r="O121" s="365"/>
      <c r="P121" s="365"/>
      <c r="Q121" s="365"/>
      <c r="R121" s="365"/>
      <c r="S121" s="365"/>
      <c r="T121" s="365"/>
      <c r="U121" s="365"/>
      <c r="V121" s="365"/>
      <c r="W121" s="365"/>
      <c r="X121" s="365"/>
      <c r="Y121" s="366"/>
      <c r="Z121" s="14"/>
      <c r="AA121" s="364"/>
      <c r="AB121" s="365"/>
      <c r="AC121" s="365"/>
      <c r="AD121" s="365"/>
      <c r="AE121" s="365"/>
      <c r="AF121" s="365"/>
      <c r="AG121" s="365"/>
      <c r="AH121" s="365"/>
      <c r="AI121" s="365"/>
      <c r="AJ121" s="365"/>
      <c r="AK121" s="365"/>
      <c r="AL121" s="365"/>
      <c r="AM121" s="365"/>
      <c r="AN121" s="365"/>
      <c r="AO121" s="365"/>
      <c r="AP121" s="365"/>
      <c r="AQ121" s="365"/>
      <c r="AR121" s="365"/>
      <c r="AS121" s="366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77"/>
    </row>
    <row r="122" spans="1:59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361" t="s">
        <v>161</v>
      </c>
      <c r="H122" s="362"/>
      <c r="I122" s="362"/>
      <c r="J122" s="362"/>
      <c r="K122" s="362"/>
      <c r="L122" s="362"/>
      <c r="M122" s="362"/>
      <c r="N122" s="362"/>
      <c r="O122" s="362"/>
      <c r="P122" s="362"/>
      <c r="Q122" s="362"/>
      <c r="R122" s="362"/>
      <c r="S122" s="362"/>
      <c r="T122" s="362"/>
      <c r="U122" s="362"/>
      <c r="V122" s="362"/>
      <c r="W122" s="362"/>
      <c r="X122" s="362"/>
      <c r="Y122" s="363"/>
      <c r="Z122" s="16"/>
      <c r="AA122" s="361" t="s">
        <v>161</v>
      </c>
      <c r="AB122" s="362"/>
      <c r="AC122" s="362"/>
      <c r="AD122" s="362"/>
      <c r="AE122" s="362"/>
      <c r="AF122" s="362"/>
      <c r="AG122" s="362"/>
      <c r="AH122" s="362"/>
      <c r="AI122" s="362"/>
      <c r="AJ122" s="362"/>
      <c r="AK122" s="362"/>
      <c r="AL122" s="362"/>
      <c r="AM122" s="362"/>
      <c r="AN122" s="362"/>
      <c r="AO122" s="362"/>
      <c r="AP122" s="362"/>
      <c r="AQ122" s="362"/>
      <c r="AR122" s="362"/>
      <c r="AS122" s="363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76">
        <f t="shared" ref="BG122" si="101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364"/>
      <c r="H123" s="365"/>
      <c r="I123" s="365"/>
      <c r="J123" s="365"/>
      <c r="K123" s="365"/>
      <c r="L123" s="365"/>
      <c r="M123" s="365"/>
      <c r="N123" s="365"/>
      <c r="O123" s="365"/>
      <c r="P123" s="365"/>
      <c r="Q123" s="365"/>
      <c r="R123" s="365"/>
      <c r="S123" s="365"/>
      <c r="T123" s="365"/>
      <c r="U123" s="365"/>
      <c r="V123" s="365"/>
      <c r="W123" s="365"/>
      <c r="X123" s="365"/>
      <c r="Y123" s="366"/>
      <c r="Z123" s="16"/>
      <c r="AA123" s="364"/>
      <c r="AB123" s="365"/>
      <c r="AC123" s="365"/>
      <c r="AD123" s="365"/>
      <c r="AE123" s="365"/>
      <c r="AF123" s="365"/>
      <c r="AG123" s="365"/>
      <c r="AH123" s="365"/>
      <c r="AI123" s="365"/>
      <c r="AJ123" s="365"/>
      <c r="AK123" s="365"/>
      <c r="AL123" s="365"/>
      <c r="AM123" s="365"/>
      <c r="AN123" s="365"/>
      <c r="AO123" s="365"/>
      <c r="AP123" s="365"/>
      <c r="AQ123" s="365"/>
      <c r="AR123" s="365"/>
      <c r="AS123" s="366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77"/>
    </row>
    <row r="124" spans="1:59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361" t="s">
        <v>161</v>
      </c>
      <c r="H124" s="362"/>
      <c r="I124" s="362"/>
      <c r="J124" s="362"/>
      <c r="K124" s="362"/>
      <c r="L124" s="362"/>
      <c r="M124" s="362"/>
      <c r="N124" s="362"/>
      <c r="O124" s="362"/>
      <c r="P124" s="362"/>
      <c r="Q124" s="362"/>
      <c r="R124" s="362"/>
      <c r="S124" s="362"/>
      <c r="T124" s="362"/>
      <c r="U124" s="362"/>
      <c r="V124" s="362"/>
      <c r="W124" s="362"/>
      <c r="X124" s="362"/>
      <c r="Y124" s="363"/>
      <c r="Z124" s="14"/>
      <c r="AA124" s="361" t="s">
        <v>161</v>
      </c>
      <c r="AB124" s="362"/>
      <c r="AC124" s="362"/>
      <c r="AD124" s="362"/>
      <c r="AE124" s="362"/>
      <c r="AF124" s="362"/>
      <c r="AG124" s="362"/>
      <c r="AH124" s="362"/>
      <c r="AI124" s="362"/>
      <c r="AJ124" s="362"/>
      <c r="AK124" s="362"/>
      <c r="AL124" s="362"/>
      <c r="AM124" s="362"/>
      <c r="AN124" s="362"/>
      <c r="AO124" s="362"/>
      <c r="AP124" s="362"/>
      <c r="AQ124" s="362"/>
      <c r="AR124" s="362"/>
      <c r="AS124" s="363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14"/>
      <c r="BF124" s="14"/>
      <c r="BG124" s="76">
        <f t="shared" ref="BG124" si="103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364"/>
      <c r="H125" s="365"/>
      <c r="I125" s="365"/>
      <c r="J125" s="365"/>
      <c r="K125" s="365"/>
      <c r="L125" s="365"/>
      <c r="M125" s="365"/>
      <c r="N125" s="365"/>
      <c r="O125" s="365"/>
      <c r="P125" s="365"/>
      <c r="Q125" s="365"/>
      <c r="R125" s="365"/>
      <c r="S125" s="365"/>
      <c r="T125" s="365"/>
      <c r="U125" s="365"/>
      <c r="V125" s="365"/>
      <c r="W125" s="365"/>
      <c r="X125" s="365"/>
      <c r="Y125" s="366"/>
      <c r="Z125" s="14"/>
      <c r="AA125" s="364"/>
      <c r="AB125" s="365"/>
      <c r="AC125" s="365"/>
      <c r="AD125" s="365"/>
      <c r="AE125" s="365"/>
      <c r="AF125" s="365"/>
      <c r="AG125" s="365"/>
      <c r="AH125" s="365"/>
      <c r="AI125" s="365"/>
      <c r="AJ125" s="365"/>
      <c r="AK125" s="365"/>
      <c r="AL125" s="365"/>
      <c r="AM125" s="365"/>
      <c r="AN125" s="365"/>
      <c r="AO125" s="365"/>
      <c r="AP125" s="365"/>
      <c r="AQ125" s="365"/>
      <c r="AR125" s="365"/>
      <c r="AS125" s="366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14"/>
      <c r="BF125" s="14"/>
      <c r="BG125" s="77"/>
    </row>
    <row r="126" spans="1:59" s="3" customFormat="1" ht="25.15" customHeight="1">
      <c r="A126" s="126"/>
      <c r="B126" s="76">
        <f t="shared" ref="B126" si="104">B124+7</f>
        <v>44720</v>
      </c>
      <c r="C126" s="14"/>
      <c r="D126" s="14"/>
      <c r="E126" s="13"/>
      <c r="F126" s="16"/>
      <c r="G126" s="361" t="s">
        <v>161</v>
      </c>
      <c r="H126" s="362"/>
      <c r="I126" s="362"/>
      <c r="J126" s="362"/>
      <c r="K126" s="362"/>
      <c r="L126" s="362"/>
      <c r="M126" s="362"/>
      <c r="N126" s="362"/>
      <c r="O126" s="362"/>
      <c r="P126" s="362"/>
      <c r="Q126" s="362"/>
      <c r="R126" s="362"/>
      <c r="S126" s="362"/>
      <c r="T126" s="362"/>
      <c r="U126" s="362"/>
      <c r="V126" s="362"/>
      <c r="W126" s="362"/>
      <c r="X126" s="362"/>
      <c r="Y126" s="363"/>
      <c r="Z126" s="14"/>
      <c r="AA126" s="361" t="s">
        <v>161</v>
      </c>
      <c r="AB126" s="362"/>
      <c r="AC126" s="362"/>
      <c r="AD126" s="362"/>
      <c r="AE126" s="362"/>
      <c r="AF126" s="362"/>
      <c r="AG126" s="362"/>
      <c r="AH126" s="362"/>
      <c r="AI126" s="362"/>
      <c r="AJ126" s="362"/>
      <c r="AK126" s="362"/>
      <c r="AL126" s="362"/>
      <c r="AM126" s="362"/>
      <c r="AN126" s="362"/>
      <c r="AO126" s="362"/>
      <c r="AP126" s="362"/>
      <c r="AQ126" s="362"/>
      <c r="AR126" s="362"/>
      <c r="AS126" s="363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76">
        <f t="shared" ref="BG126" si="105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364"/>
      <c r="H127" s="365"/>
      <c r="I127" s="365"/>
      <c r="J127" s="365"/>
      <c r="K127" s="365"/>
      <c r="L127" s="365"/>
      <c r="M127" s="365"/>
      <c r="N127" s="365"/>
      <c r="O127" s="365"/>
      <c r="P127" s="365"/>
      <c r="Q127" s="365"/>
      <c r="R127" s="365"/>
      <c r="S127" s="365"/>
      <c r="T127" s="365"/>
      <c r="U127" s="365"/>
      <c r="V127" s="365"/>
      <c r="W127" s="365"/>
      <c r="X127" s="365"/>
      <c r="Y127" s="366"/>
      <c r="Z127" s="14"/>
      <c r="AA127" s="364"/>
      <c r="AB127" s="365"/>
      <c r="AC127" s="365"/>
      <c r="AD127" s="365"/>
      <c r="AE127" s="365"/>
      <c r="AF127" s="365"/>
      <c r="AG127" s="365"/>
      <c r="AH127" s="365"/>
      <c r="AI127" s="365"/>
      <c r="AJ127" s="365"/>
      <c r="AK127" s="365"/>
      <c r="AL127" s="365"/>
      <c r="AM127" s="365"/>
      <c r="AN127" s="365"/>
      <c r="AO127" s="365"/>
      <c r="AP127" s="365"/>
      <c r="AQ127" s="365"/>
      <c r="AR127" s="365"/>
      <c r="AS127" s="366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77"/>
    </row>
    <row r="128" spans="1:59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76">
        <f t="shared" ref="BG128" si="107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77"/>
    </row>
    <row r="130" spans="1:59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76">
        <f t="shared" ref="BG130" si="109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77"/>
    </row>
    <row r="132" spans="1:59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76">
        <f t="shared" ref="BG132" si="111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77"/>
    </row>
    <row r="134" spans="1:59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76">
        <f t="shared" ref="BG134" si="113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77"/>
    </row>
    <row r="136" spans="1:59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76">
        <f t="shared" ref="BG136" si="115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30"/>
      <c r="BE138" s="130"/>
      <c r="BF138" s="103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 t="s">
        <v>9</v>
      </c>
      <c r="BE139" s="4" t="s">
        <v>10</v>
      </c>
      <c r="BF139" s="4" t="s">
        <v>11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325" t="s">
        <v>164</v>
      </c>
      <c r="AH140" s="326"/>
      <c r="AI140" s="326"/>
      <c r="AJ140" s="326"/>
      <c r="AK140" s="326"/>
      <c r="AL140" s="326"/>
      <c r="AM140" s="326"/>
      <c r="AN140" s="326"/>
      <c r="AO140" s="327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328"/>
      <c r="AH141" s="329"/>
      <c r="AI141" s="329"/>
      <c r="AJ141" s="329"/>
      <c r="AK141" s="329"/>
      <c r="AL141" s="329"/>
      <c r="AM141" s="329"/>
      <c r="AN141" s="329"/>
      <c r="AO141" s="330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410" t="s">
        <v>165</v>
      </c>
      <c r="H142" s="411"/>
      <c r="I142" s="411"/>
      <c r="J142" s="411"/>
      <c r="K142" s="411"/>
      <c r="L142" s="411"/>
      <c r="M142" s="411"/>
      <c r="N142" s="411"/>
      <c r="O142" s="411"/>
      <c r="P142" s="411"/>
      <c r="Q142" s="411"/>
      <c r="R142" s="411"/>
      <c r="S142" s="411"/>
      <c r="T142" s="411"/>
      <c r="U142" s="412"/>
      <c r="V142" s="15"/>
      <c r="W142" s="19"/>
      <c r="X142" s="19"/>
      <c r="Y142" s="19"/>
      <c r="Z142" s="19"/>
      <c r="AA142" s="14"/>
      <c r="AB142" s="14"/>
      <c r="AC142" s="13"/>
      <c r="AD142" s="14"/>
      <c r="AE142" s="17"/>
      <c r="AF142" s="17"/>
      <c r="AG142" s="17"/>
      <c r="AH142" s="95" t="s">
        <v>115</v>
      </c>
      <c r="AI142" s="96"/>
      <c r="AJ142" s="96"/>
      <c r="AK142" s="96"/>
      <c r="AL142" s="96"/>
      <c r="AM142" s="96"/>
      <c r="AN142" s="96"/>
      <c r="AO142" s="96"/>
      <c r="AP142" s="97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413"/>
      <c r="H143" s="414"/>
      <c r="I143" s="414"/>
      <c r="J143" s="414"/>
      <c r="K143" s="414"/>
      <c r="L143" s="414"/>
      <c r="M143" s="414"/>
      <c r="N143" s="414"/>
      <c r="O143" s="414"/>
      <c r="P143" s="414"/>
      <c r="Q143" s="414"/>
      <c r="R143" s="414"/>
      <c r="S143" s="414"/>
      <c r="T143" s="414"/>
      <c r="U143" s="415"/>
      <c r="V143" s="15"/>
      <c r="W143" s="19"/>
      <c r="X143" s="19"/>
      <c r="Y143" s="19"/>
      <c r="Z143" s="19"/>
      <c r="AA143" s="14"/>
      <c r="AB143" s="14"/>
      <c r="AC143" s="13"/>
      <c r="AD143" s="14"/>
      <c r="AE143" s="17"/>
      <c r="AF143" s="17"/>
      <c r="AG143" s="17"/>
      <c r="AH143" s="98"/>
      <c r="AI143" s="99"/>
      <c r="AJ143" s="99"/>
      <c r="AK143" s="99"/>
      <c r="AL143" s="99"/>
      <c r="AM143" s="99"/>
      <c r="AN143" s="99"/>
      <c r="AO143" s="99"/>
      <c r="AP143" s="100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"/>
      <c r="BF143" s="14"/>
      <c r="BG143" s="146"/>
    </row>
    <row r="144" spans="1:59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113" t="s">
        <v>154</v>
      </c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4"/>
      <c r="AK144" s="114"/>
      <c r="AL144" s="114"/>
      <c r="AM144" s="114"/>
      <c r="AN144" s="114"/>
      <c r="AO144" s="114"/>
      <c r="AP144" s="115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"/>
      <c r="BF144" s="14"/>
      <c r="BG144" s="145">
        <f t="shared" ref="BG144" si="117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116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8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"/>
      <c r="BF145" s="14"/>
      <c r="BG145" s="146"/>
    </row>
    <row r="146" spans="1:59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113" t="s">
        <v>154</v>
      </c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  <c r="AB146" s="114"/>
      <c r="AC146" s="114"/>
      <c r="AD146" s="114"/>
      <c r="AE146" s="114"/>
      <c r="AF146" s="114"/>
      <c r="AG146" s="114"/>
      <c r="AH146" s="114"/>
      <c r="AI146" s="114"/>
      <c r="AJ146" s="114"/>
      <c r="AK146" s="114"/>
      <c r="AL146" s="114"/>
      <c r="AM146" s="114"/>
      <c r="AN146" s="114"/>
      <c r="AO146" s="114"/>
      <c r="AP146" s="115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"/>
      <c r="BF146" s="14"/>
      <c r="BG146" s="145">
        <f t="shared" ref="BG146" si="11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116"/>
      <c r="H147" s="117"/>
      <c r="I147" s="117"/>
      <c r="J147" s="117"/>
      <c r="K147" s="117"/>
      <c r="L147" s="117"/>
      <c r="M147" s="117"/>
      <c r="N147" s="117"/>
      <c r="O147" s="117"/>
      <c r="P147" s="117"/>
      <c r="Q147" s="117"/>
      <c r="R147" s="117"/>
      <c r="S147" s="117"/>
      <c r="T147" s="117"/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8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"/>
      <c r="BF147" s="14"/>
      <c r="BG147" s="146"/>
    </row>
    <row r="148" spans="1:59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13" t="s">
        <v>154</v>
      </c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  <c r="AB148" s="114"/>
      <c r="AC148" s="114"/>
      <c r="AD148" s="114"/>
      <c r="AE148" s="114"/>
      <c r="AF148" s="114"/>
      <c r="AG148" s="114"/>
      <c r="AH148" s="114"/>
      <c r="AI148" s="114"/>
      <c r="AJ148" s="114"/>
      <c r="AK148" s="114"/>
      <c r="AL148" s="114"/>
      <c r="AM148" s="114"/>
      <c r="AN148" s="114"/>
      <c r="AO148" s="114"/>
      <c r="AP148" s="115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"/>
      <c r="BF148" s="14"/>
      <c r="BG148" s="145">
        <f t="shared" ref="BG148" si="121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G149" s="116"/>
      <c r="H149" s="117"/>
      <c r="I149" s="117"/>
      <c r="J149" s="117"/>
      <c r="K149" s="117"/>
      <c r="L149" s="117"/>
      <c r="M149" s="117"/>
      <c r="N149" s="117"/>
      <c r="O149" s="117"/>
      <c r="P149" s="117"/>
      <c r="Q149" s="117"/>
      <c r="R149" s="117"/>
      <c r="S149" s="117"/>
      <c r="T149" s="117"/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8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"/>
      <c r="BF149" s="14"/>
      <c r="BG149" s="146"/>
    </row>
    <row r="150" spans="1:59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20"/>
      <c r="H150" s="20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9"/>
      <c r="Y150" s="19"/>
      <c r="Z150" s="19"/>
      <c r="AA150" s="14"/>
      <c r="AB150" s="14"/>
      <c r="AC150" s="13"/>
      <c r="AD150" s="14"/>
      <c r="AE150" s="14"/>
      <c r="AF150" s="14"/>
      <c r="AG150" s="13"/>
      <c r="AH150" s="14"/>
      <c r="AI150" s="95" t="s">
        <v>115</v>
      </c>
      <c r="AJ150" s="96"/>
      <c r="AK150" s="96"/>
      <c r="AL150" s="96"/>
      <c r="AM150" s="96"/>
      <c r="AN150" s="96"/>
      <c r="AO150" s="96"/>
      <c r="AP150" s="96"/>
      <c r="AQ150" s="97"/>
      <c r="AR150" s="17"/>
      <c r="AS150" s="95" t="s">
        <v>115</v>
      </c>
      <c r="AT150" s="96"/>
      <c r="AU150" s="96"/>
      <c r="AV150" s="96"/>
      <c r="AW150" s="96"/>
      <c r="AX150" s="96"/>
      <c r="AY150" s="96"/>
      <c r="AZ150" s="96"/>
      <c r="BA150" s="97"/>
      <c r="BB150" s="14"/>
      <c r="BC150" s="14"/>
      <c r="BD150" s="14"/>
      <c r="BE150" s="14"/>
      <c r="BF150" s="14"/>
      <c r="BG150" s="145">
        <f t="shared" ref="BG150" si="123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20"/>
      <c r="H151" s="20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9"/>
      <c r="Y151" s="19"/>
      <c r="Z151" s="19"/>
      <c r="AA151" s="14"/>
      <c r="AB151" s="14"/>
      <c r="AC151" s="13"/>
      <c r="AD151" s="14"/>
      <c r="AE151" s="14"/>
      <c r="AF151" s="14"/>
      <c r="AG151" s="13"/>
      <c r="AH151" s="14"/>
      <c r="AI151" s="98"/>
      <c r="AJ151" s="99"/>
      <c r="AK151" s="99"/>
      <c r="AL151" s="99"/>
      <c r="AM151" s="99"/>
      <c r="AN151" s="99"/>
      <c r="AO151" s="99"/>
      <c r="AP151" s="99"/>
      <c r="AQ151" s="100"/>
      <c r="AR151" s="17"/>
      <c r="AS151" s="98"/>
      <c r="AT151" s="99"/>
      <c r="AU151" s="99"/>
      <c r="AV151" s="99"/>
      <c r="AW151" s="99"/>
      <c r="AX151" s="99"/>
      <c r="AY151" s="99"/>
      <c r="AZ151" s="99"/>
      <c r="BA151" s="100"/>
      <c r="BB151" s="14"/>
      <c r="BC151" s="14"/>
      <c r="BD151" s="14"/>
      <c r="BE151" s="14"/>
      <c r="BF151" s="14"/>
      <c r="BG151" s="146"/>
    </row>
    <row r="152" spans="1:59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20"/>
      <c r="H152" s="20"/>
      <c r="I152" s="20"/>
      <c r="J152" s="20"/>
      <c r="K152" s="20"/>
      <c r="L152" s="2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4"/>
      <c r="AI152" s="95" t="s">
        <v>115</v>
      </c>
      <c r="AJ152" s="96"/>
      <c r="AK152" s="96"/>
      <c r="AL152" s="96"/>
      <c r="AM152" s="96"/>
      <c r="AN152" s="96"/>
      <c r="AO152" s="96"/>
      <c r="AP152" s="96"/>
      <c r="AQ152" s="97"/>
      <c r="AR152" s="17"/>
      <c r="AS152" s="95" t="s">
        <v>115</v>
      </c>
      <c r="AT152" s="96"/>
      <c r="AU152" s="96"/>
      <c r="AV152" s="96"/>
      <c r="AW152" s="96"/>
      <c r="AX152" s="96"/>
      <c r="AY152" s="96"/>
      <c r="AZ152" s="96"/>
      <c r="BA152" s="97"/>
      <c r="BB152" s="14"/>
      <c r="BC152" s="14"/>
      <c r="BD152" s="14"/>
      <c r="BE152" s="14"/>
      <c r="BF152" s="14"/>
      <c r="BG152" s="145">
        <f t="shared" ref="BG152" si="125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20"/>
      <c r="H153" s="20"/>
      <c r="I153" s="20"/>
      <c r="J153" s="20"/>
      <c r="K153" s="20"/>
      <c r="L153" s="20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4"/>
      <c r="AI153" s="98"/>
      <c r="AJ153" s="99"/>
      <c r="AK153" s="99"/>
      <c r="AL153" s="99"/>
      <c r="AM153" s="99"/>
      <c r="AN153" s="99"/>
      <c r="AO153" s="99"/>
      <c r="AP153" s="99"/>
      <c r="AQ153" s="100"/>
      <c r="AR153" s="17"/>
      <c r="AS153" s="98"/>
      <c r="AT153" s="99"/>
      <c r="AU153" s="99"/>
      <c r="AV153" s="99"/>
      <c r="AW153" s="99"/>
      <c r="AX153" s="99"/>
      <c r="AY153" s="99"/>
      <c r="AZ153" s="99"/>
      <c r="BA153" s="100"/>
      <c r="BB153" s="14"/>
      <c r="BC153" s="14"/>
      <c r="BD153" s="14"/>
      <c r="BE153" s="14"/>
      <c r="BF153" s="14"/>
      <c r="BG153" s="146"/>
    </row>
    <row r="154" spans="1:59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95" t="s">
        <v>115</v>
      </c>
      <c r="AJ154" s="96"/>
      <c r="AK154" s="96"/>
      <c r="AL154" s="96"/>
      <c r="AM154" s="96"/>
      <c r="AN154" s="96"/>
      <c r="AO154" s="96"/>
      <c r="AP154" s="96"/>
      <c r="AQ154" s="97"/>
      <c r="AR154" s="17"/>
      <c r="AS154" s="95" t="s">
        <v>115</v>
      </c>
      <c r="AT154" s="96"/>
      <c r="AU154" s="96"/>
      <c r="AV154" s="96"/>
      <c r="AW154" s="96"/>
      <c r="AX154" s="96"/>
      <c r="AY154" s="96"/>
      <c r="AZ154" s="96"/>
      <c r="BA154" s="97"/>
      <c r="BB154" s="14"/>
      <c r="BC154" s="15"/>
      <c r="BD154" s="15"/>
      <c r="BE154" s="15"/>
      <c r="BF154" s="14"/>
      <c r="BG154" s="145">
        <f t="shared" ref="BG154" si="127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98"/>
      <c r="AJ155" s="99"/>
      <c r="AK155" s="99"/>
      <c r="AL155" s="99"/>
      <c r="AM155" s="99"/>
      <c r="AN155" s="99"/>
      <c r="AO155" s="99"/>
      <c r="AP155" s="99"/>
      <c r="AQ155" s="100"/>
      <c r="AR155" s="17"/>
      <c r="AS155" s="98"/>
      <c r="AT155" s="99"/>
      <c r="AU155" s="99"/>
      <c r="AV155" s="99"/>
      <c r="AW155" s="99"/>
      <c r="AX155" s="99"/>
      <c r="AY155" s="99"/>
      <c r="AZ155" s="99"/>
      <c r="BA155" s="100"/>
      <c r="BB155" s="14"/>
      <c r="BC155" s="15"/>
      <c r="BD155" s="15"/>
      <c r="BE155" s="15"/>
      <c r="BF155" s="14"/>
      <c r="BG155" s="146"/>
    </row>
    <row r="156" spans="1:59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95" t="s">
        <v>115</v>
      </c>
      <c r="AJ156" s="96"/>
      <c r="AK156" s="96"/>
      <c r="AL156" s="96"/>
      <c r="AM156" s="96"/>
      <c r="AN156" s="96"/>
      <c r="AO156" s="96"/>
      <c r="AP156" s="96"/>
      <c r="AQ156" s="97"/>
      <c r="AR156" s="17"/>
      <c r="AS156" s="95" t="s">
        <v>115</v>
      </c>
      <c r="AT156" s="96"/>
      <c r="AU156" s="96"/>
      <c r="AV156" s="96"/>
      <c r="AW156" s="96"/>
      <c r="AX156" s="96"/>
      <c r="AY156" s="96"/>
      <c r="AZ156" s="96"/>
      <c r="BA156" s="97"/>
      <c r="BB156" s="14"/>
      <c r="BC156" s="15"/>
      <c r="BD156" s="15"/>
      <c r="BE156" s="15"/>
      <c r="BF156" s="14"/>
      <c r="BG156" s="145">
        <f t="shared" ref="BG156" si="129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98"/>
      <c r="AJ157" s="99"/>
      <c r="AK157" s="99"/>
      <c r="AL157" s="99"/>
      <c r="AM157" s="99"/>
      <c r="AN157" s="99"/>
      <c r="AO157" s="99"/>
      <c r="AP157" s="99"/>
      <c r="AQ157" s="100"/>
      <c r="AR157" s="17"/>
      <c r="AS157" s="98"/>
      <c r="AT157" s="99"/>
      <c r="AU157" s="99"/>
      <c r="AV157" s="99"/>
      <c r="AW157" s="99"/>
      <c r="AX157" s="99"/>
      <c r="AY157" s="99"/>
      <c r="AZ157" s="99"/>
      <c r="BA157" s="100"/>
      <c r="BB157" s="14"/>
      <c r="BC157" s="15"/>
      <c r="BD157" s="15"/>
      <c r="BE157" s="15"/>
      <c r="BF157" s="14"/>
      <c r="BG157" s="146"/>
    </row>
    <row r="158" spans="1:59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95" t="s">
        <v>115</v>
      </c>
      <c r="AJ158" s="96"/>
      <c r="AK158" s="96"/>
      <c r="AL158" s="96"/>
      <c r="AM158" s="96"/>
      <c r="AN158" s="96"/>
      <c r="AO158" s="96"/>
      <c r="AP158" s="96"/>
      <c r="AQ158" s="97"/>
      <c r="AR158" s="17"/>
      <c r="AS158" s="95" t="s">
        <v>115</v>
      </c>
      <c r="AT158" s="96"/>
      <c r="AU158" s="96"/>
      <c r="AV158" s="96"/>
      <c r="AW158" s="96"/>
      <c r="AX158" s="96"/>
      <c r="AY158" s="96"/>
      <c r="AZ158" s="96"/>
      <c r="BA158" s="97"/>
      <c r="BB158" s="14"/>
      <c r="BC158" s="15"/>
      <c r="BD158" s="15"/>
      <c r="BE158" s="15"/>
      <c r="BF158" s="14"/>
      <c r="BG158" s="145">
        <f t="shared" ref="BG158" si="131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98"/>
      <c r="AJ159" s="99"/>
      <c r="AK159" s="99"/>
      <c r="AL159" s="99"/>
      <c r="AM159" s="99"/>
      <c r="AN159" s="99"/>
      <c r="AO159" s="99"/>
      <c r="AP159" s="99"/>
      <c r="AQ159" s="100"/>
      <c r="AR159" s="17"/>
      <c r="AS159" s="98"/>
      <c r="AT159" s="99"/>
      <c r="AU159" s="99"/>
      <c r="AV159" s="99"/>
      <c r="AW159" s="99"/>
      <c r="AX159" s="99"/>
      <c r="AY159" s="99"/>
      <c r="AZ159" s="99"/>
      <c r="BA159" s="100"/>
      <c r="BB159" s="14"/>
      <c r="BC159" s="15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4"/>
      <c r="BC160" s="15"/>
      <c r="BD160" s="15"/>
      <c r="BE160" s="15"/>
      <c r="BF160" s="14"/>
      <c r="BG160" s="145">
        <f t="shared" ref="BG160" si="133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4"/>
      <c r="BG161" s="146"/>
    </row>
    <row r="162" spans="1:59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"/>
      <c r="BF162" s="14"/>
      <c r="BG162" s="145">
        <f t="shared" ref="BG162" si="135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"/>
      <c r="BF163" s="14"/>
      <c r="BG163" s="146"/>
    </row>
    <row r="164" spans="1:59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45">
        <f t="shared" ref="BG164" si="137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46"/>
    </row>
    <row r="166" spans="1:59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83" t="s">
        <v>154</v>
      </c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141"/>
      <c r="AG166" s="16"/>
      <c r="AH166" s="16"/>
      <c r="AI166" s="16"/>
      <c r="AJ166" s="16"/>
      <c r="AK166" s="16"/>
      <c r="AL166" s="14"/>
      <c r="AM166" s="14"/>
      <c r="AN166" s="379" t="s">
        <v>159</v>
      </c>
      <c r="AO166" s="380"/>
      <c r="AP166" s="380"/>
      <c r="AQ166" s="380"/>
      <c r="AR166" s="380"/>
      <c r="AS166" s="380"/>
      <c r="AT166" s="380"/>
      <c r="AU166" s="380"/>
      <c r="AV166" s="483"/>
      <c r="AW166" s="21"/>
      <c r="AX166" s="379" t="s">
        <v>159</v>
      </c>
      <c r="AY166" s="380"/>
      <c r="AZ166" s="380"/>
      <c r="BA166" s="380"/>
      <c r="BB166" s="380"/>
      <c r="BC166" s="380"/>
      <c r="BD166" s="380"/>
      <c r="BE166" s="380"/>
      <c r="BF166" s="483"/>
      <c r="BG166" s="145">
        <f t="shared" ref="BG166" si="139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86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142"/>
      <c r="AG167" s="16"/>
      <c r="AH167" s="16"/>
      <c r="AI167" s="16"/>
      <c r="AJ167" s="16"/>
      <c r="AK167" s="16"/>
      <c r="AL167" s="14"/>
      <c r="AM167" s="14"/>
      <c r="AN167" s="381"/>
      <c r="AO167" s="382"/>
      <c r="AP167" s="382"/>
      <c r="AQ167" s="382"/>
      <c r="AR167" s="382"/>
      <c r="AS167" s="382"/>
      <c r="AT167" s="382"/>
      <c r="AU167" s="382"/>
      <c r="AV167" s="484"/>
      <c r="AW167" s="21"/>
      <c r="AX167" s="381"/>
      <c r="AY167" s="382"/>
      <c r="AZ167" s="382"/>
      <c r="BA167" s="382"/>
      <c r="BB167" s="382"/>
      <c r="BC167" s="382"/>
      <c r="BD167" s="382"/>
      <c r="BE167" s="382"/>
      <c r="BF167" s="484"/>
      <c r="BG167" s="146"/>
    </row>
    <row r="168" spans="1:59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145">
        <f t="shared" ref="BG168" si="141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379" t="s">
        <v>159</v>
      </c>
      <c r="AO170" s="380"/>
      <c r="AP170" s="380"/>
      <c r="AQ170" s="380"/>
      <c r="AR170" s="380"/>
      <c r="AS170" s="380"/>
      <c r="AT170" s="380"/>
      <c r="AU170" s="380"/>
      <c r="AV170" s="483"/>
      <c r="AW170" s="17"/>
      <c r="AX170" s="379" t="s">
        <v>159</v>
      </c>
      <c r="AY170" s="380"/>
      <c r="AZ170" s="380"/>
      <c r="BA170" s="380"/>
      <c r="BB170" s="380"/>
      <c r="BC170" s="380"/>
      <c r="BD170" s="380"/>
      <c r="BE170" s="380"/>
      <c r="BF170" s="483"/>
      <c r="BG170" s="145">
        <f t="shared" ref="BG170" si="143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381"/>
      <c r="AO171" s="382"/>
      <c r="AP171" s="382"/>
      <c r="AQ171" s="382"/>
      <c r="AR171" s="382"/>
      <c r="AS171" s="382"/>
      <c r="AT171" s="382"/>
      <c r="AU171" s="382"/>
      <c r="AV171" s="484"/>
      <c r="AW171" s="17"/>
      <c r="AX171" s="381"/>
      <c r="AY171" s="382"/>
      <c r="AZ171" s="382"/>
      <c r="BA171" s="382"/>
      <c r="BB171" s="382"/>
      <c r="BC171" s="382"/>
      <c r="BD171" s="382"/>
      <c r="BE171" s="382"/>
      <c r="BF171" s="484"/>
      <c r="BG171" s="485"/>
    </row>
    <row r="172" spans="1:59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145">
        <f t="shared" ref="BG172" si="145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145">
        <f t="shared" ref="BG174" si="147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145">
        <f t="shared" ref="BG176" si="149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145">
        <f t="shared" ref="BG178" si="151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145">
        <f t="shared" ref="BG180" si="153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"/>
      <c r="BF181" s="14"/>
      <c r="BG181" s="146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30"/>
      <c r="BE182" s="130"/>
      <c r="BF182" s="103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 t="s">
        <v>9</v>
      </c>
      <c r="BE183" s="4" t="s">
        <v>10</v>
      </c>
      <c r="BF183" s="4" t="s">
        <v>11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325" t="s">
        <v>127</v>
      </c>
      <c r="AF184" s="326"/>
      <c r="AG184" s="326"/>
      <c r="AH184" s="326"/>
      <c r="AI184" s="326"/>
      <c r="AJ184" s="326"/>
      <c r="AK184" s="326"/>
      <c r="AL184" s="326"/>
      <c r="AM184" s="327"/>
      <c r="AN184" s="14"/>
      <c r="AO184" s="325" t="s">
        <v>115</v>
      </c>
      <c r="AP184" s="326"/>
      <c r="AQ184" s="326"/>
      <c r="AR184" s="326"/>
      <c r="AS184" s="326"/>
      <c r="AT184" s="326"/>
      <c r="AU184" s="326"/>
      <c r="AV184" s="326"/>
      <c r="AW184" s="327"/>
      <c r="AX184" s="14"/>
      <c r="AY184" s="14"/>
      <c r="AZ184" s="14"/>
      <c r="BA184" s="13"/>
      <c r="BB184" s="14"/>
      <c r="BC184" s="14"/>
      <c r="BD184" s="14"/>
      <c r="BE184" s="14"/>
      <c r="BF184" s="14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328"/>
      <c r="AF185" s="329"/>
      <c r="AG185" s="329"/>
      <c r="AH185" s="329"/>
      <c r="AI185" s="329"/>
      <c r="AJ185" s="329"/>
      <c r="AK185" s="329"/>
      <c r="AL185" s="329"/>
      <c r="AM185" s="330"/>
      <c r="AN185" s="14"/>
      <c r="AO185" s="328"/>
      <c r="AP185" s="329"/>
      <c r="AQ185" s="329"/>
      <c r="AR185" s="329"/>
      <c r="AS185" s="329"/>
      <c r="AT185" s="329"/>
      <c r="AU185" s="329"/>
      <c r="AV185" s="329"/>
      <c r="AW185" s="330"/>
      <c r="AX185" s="14"/>
      <c r="AY185" s="14"/>
      <c r="AZ185" s="14"/>
      <c r="BA185" s="13"/>
      <c r="BB185" s="14"/>
      <c r="BC185" s="14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13" t="s">
        <v>166</v>
      </c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  <c r="AB186" s="114"/>
      <c r="AC186" s="114"/>
      <c r="AD186" s="114"/>
      <c r="AE186" s="114"/>
      <c r="AF186" s="114"/>
      <c r="AG186" s="114"/>
      <c r="AH186" s="114"/>
      <c r="AI186" s="114"/>
      <c r="AJ186" s="114"/>
      <c r="AK186" s="114"/>
      <c r="AL186" s="114"/>
      <c r="AM186" s="114"/>
      <c r="AN186" s="114"/>
      <c r="AO186" s="114"/>
      <c r="AP186" s="114"/>
      <c r="AQ186" s="114"/>
      <c r="AR186" s="115"/>
      <c r="AS186" s="13"/>
      <c r="AT186" s="325" t="s">
        <v>156</v>
      </c>
      <c r="AU186" s="326"/>
      <c r="AV186" s="326"/>
      <c r="AW186" s="326"/>
      <c r="AX186" s="326"/>
      <c r="AY186" s="326"/>
      <c r="AZ186" s="326"/>
      <c r="BA186" s="326"/>
      <c r="BB186" s="327"/>
      <c r="BC186" s="14"/>
      <c r="BD186" s="14"/>
      <c r="BE186" s="14"/>
      <c r="BF186" s="1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16"/>
      <c r="H187" s="117"/>
      <c r="I187" s="117"/>
      <c r="J187" s="117"/>
      <c r="K187" s="117"/>
      <c r="L187" s="117"/>
      <c r="M187" s="117"/>
      <c r="N187" s="117"/>
      <c r="O187" s="117"/>
      <c r="P187" s="117"/>
      <c r="Q187" s="117"/>
      <c r="R187" s="117"/>
      <c r="S187" s="117"/>
      <c r="T187" s="117"/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8"/>
      <c r="AS187" s="13"/>
      <c r="AT187" s="328"/>
      <c r="AU187" s="329"/>
      <c r="AV187" s="329"/>
      <c r="AW187" s="329"/>
      <c r="AX187" s="329"/>
      <c r="AY187" s="329"/>
      <c r="AZ187" s="329"/>
      <c r="BA187" s="329"/>
      <c r="BB187" s="330"/>
      <c r="BC187" s="14"/>
      <c r="BD187" s="14"/>
      <c r="BE187" s="14"/>
      <c r="BF187" s="14"/>
      <c r="BG187" s="151"/>
    </row>
    <row r="188" spans="1:59" s="3" customFormat="1" ht="25.15" customHeight="1">
      <c r="A188" s="150"/>
      <c r="B188" s="76">
        <f t="shared" ref="B188" si="154">B186+7</f>
        <v>44631</v>
      </c>
      <c r="C188" s="14"/>
      <c r="D188" s="14"/>
      <c r="E188" s="13"/>
      <c r="F188" s="14"/>
      <c r="G188" s="113" t="s">
        <v>166</v>
      </c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  <c r="AB188" s="114"/>
      <c r="AC188" s="114"/>
      <c r="AD188" s="114"/>
      <c r="AE188" s="114"/>
      <c r="AF188" s="114"/>
      <c r="AG188" s="114"/>
      <c r="AH188" s="114"/>
      <c r="AI188" s="114"/>
      <c r="AJ188" s="114"/>
      <c r="AK188" s="114"/>
      <c r="AL188" s="114"/>
      <c r="AM188" s="114"/>
      <c r="AN188" s="114"/>
      <c r="AO188" s="114"/>
      <c r="AP188" s="114"/>
      <c r="AQ188" s="114"/>
      <c r="AR188" s="115"/>
      <c r="AS188" s="16"/>
      <c r="AT188" s="16"/>
      <c r="AU188" s="16"/>
      <c r="AV188" s="14"/>
      <c r="AW188" s="13"/>
      <c r="AX188" s="14"/>
      <c r="AY188" s="14"/>
      <c r="AZ188" s="14"/>
      <c r="BA188" s="13"/>
      <c r="BB188" s="14"/>
      <c r="BC188" s="14"/>
      <c r="BD188" s="14"/>
      <c r="BE188" s="14"/>
      <c r="BF188" s="14"/>
      <c r="BG188" s="76">
        <f t="shared" ref="BG188" si="155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13"/>
      <c r="F189" s="14"/>
      <c r="G189" s="116"/>
      <c r="H189" s="117"/>
      <c r="I189" s="117"/>
      <c r="J189" s="117"/>
      <c r="K189" s="117"/>
      <c r="L189" s="117"/>
      <c r="M189" s="117"/>
      <c r="N189" s="117"/>
      <c r="O189" s="117"/>
      <c r="P189" s="117"/>
      <c r="Q189" s="117"/>
      <c r="R189" s="117"/>
      <c r="S189" s="117"/>
      <c r="T189" s="117"/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8"/>
      <c r="AS189" s="16"/>
      <c r="AT189" s="16"/>
      <c r="AU189" s="16"/>
      <c r="AV189" s="14"/>
      <c r="AW189" s="13"/>
      <c r="AX189" s="14"/>
      <c r="AY189" s="14"/>
      <c r="AZ189" s="14"/>
      <c r="BA189" s="13"/>
      <c r="BB189" s="14"/>
      <c r="BC189" s="14"/>
      <c r="BD189" s="14"/>
      <c r="BE189" s="14"/>
      <c r="BF189" s="14"/>
      <c r="BG189" s="151"/>
    </row>
    <row r="190" spans="1:59" s="3" customFormat="1" ht="25.15" customHeight="1">
      <c r="A190" s="150"/>
      <c r="B190" s="76">
        <f t="shared" ref="B190" si="156">B188+7</f>
        <v>44638</v>
      </c>
      <c r="C190" s="14"/>
      <c r="D190" s="14"/>
      <c r="E190" s="13"/>
      <c r="F190" s="14"/>
      <c r="G190" s="113" t="s">
        <v>166</v>
      </c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  <c r="AB190" s="114"/>
      <c r="AC190" s="114"/>
      <c r="AD190" s="114"/>
      <c r="AE190" s="114"/>
      <c r="AF190" s="114"/>
      <c r="AG190" s="114"/>
      <c r="AH190" s="114"/>
      <c r="AI190" s="114"/>
      <c r="AJ190" s="114"/>
      <c r="AK190" s="114"/>
      <c r="AL190" s="114"/>
      <c r="AM190" s="114"/>
      <c r="AN190" s="114"/>
      <c r="AO190" s="114"/>
      <c r="AP190" s="114"/>
      <c r="AQ190" s="114"/>
      <c r="AR190" s="115"/>
      <c r="AS190" s="13"/>
      <c r="AT190" s="14"/>
      <c r="AU190" s="14"/>
      <c r="AV190" s="14"/>
      <c r="AW190" s="13"/>
      <c r="AX190" s="14"/>
      <c r="AY190" s="14"/>
      <c r="AZ190" s="14"/>
      <c r="BA190" s="13"/>
      <c r="BB190" s="14"/>
      <c r="BC190" s="14"/>
      <c r="BD190" s="14"/>
      <c r="BE190" s="14"/>
      <c r="BF190" s="14"/>
      <c r="BG190" s="76">
        <f t="shared" ref="BG190" si="157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G191" s="116"/>
      <c r="H191" s="117"/>
      <c r="I191" s="117"/>
      <c r="J191" s="117"/>
      <c r="K191" s="117"/>
      <c r="L191" s="117"/>
      <c r="M191" s="117"/>
      <c r="N191" s="117"/>
      <c r="O191" s="117"/>
      <c r="P191" s="117"/>
      <c r="Q191" s="117"/>
      <c r="R191" s="117"/>
      <c r="S191" s="117"/>
      <c r="T191" s="117"/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8"/>
      <c r="AS191" s="13"/>
      <c r="AT191" s="14"/>
      <c r="AU191" s="14"/>
      <c r="AV191" s="14"/>
      <c r="AW191" s="13"/>
      <c r="AX191" s="14"/>
      <c r="AY191" s="14"/>
      <c r="AZ191" s="14"/>
      <c r="BA191" s="13"/>
      <c r="BB191" s="14"/>
      <c r="BC191" s="14"/>
      <c r="BD191" s="14"/>
      <c r="BE191" s="14"/>
      <c r="BF191" s="14"/>
      <c r="BG191" s="151"/>
    </row>
    <row r="192" spans="1:59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13" t="s">
        <v>166</v>
      </c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  <c r="AB192" s="114"/>
      <c r="AC192" s="114"/>
      <c r="AD192" s="114"/>
      <c r="AE192" s="114"/>
      <c r="AF192" s="114"/>
      <c r="AG192" s="114"/>
      <c r="AH192" s="114"/>
      <c r="AI192" s="114"/>
      <c r="AJ192" s="114"/>
      <c r="AK192" s="114"/>
      <c r="AL192" s="114"/>
      <c r="AM192" s="114"/>
      <c r="AN192" s="114"/>
      <c r="AO192" s="114"/>
      <c r="AP192" s="114"/>
      <c r="AQ192" s="114"/>
      <c r="AR192" s="115"/>
      <c r="AS192" s="16"/>
      <c r="AT192" s="16"/>
      <c r="AU192" s="16"/>
      <c r="AV192" s="14"/>
      <c r="AW192" s="13"/>
      <c r="AX192" s="14"/>
      <c r="AY192" s="14"/>
      <c r="AZ192" s="14"/>
      <c r="BA192" s="13"/>
      <c r="BB192" s="14"/>
      <c r="BC192" s="14"/>
      <c r="BD192" s="14"/>
      <c r="BE192" s="14"/>
      <c r="BF192" s="14"/>
      <c r="BG192" s="76">
        <f t="shared" ref="BG192" si="159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16"/>
      <c r="H193" s="117"/>
      <c r="I193" s="117"/>
      <c r="J193" s="117"/>
      <c r="K193" s="117"/>
      <c r="L193" s="117"/>
      <c r="M193" s="117"/>
      <c r="N193" s="117"/>
      <c r="O193" s="117"/>
      <c r="P193" s="117"/>
      <c r="Q193" s="117"/>
      <c r="R193" s="117"/>
      <c r="S193" s="117"/>
      <c r="T193" s="117"/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8"/>
      <c r="AS193" s="16"/>
      <c r="AT193" s="16"/>
      <c r="AU193" s="16"/>
      <c r="AV193" s="14"/>
      <c r="AW193" s="13"/>
      <c r="AX193" s="14"/>
      <c r="AY193" s="14"/>
      <c r="AZ193" s="14"/>
      <c r="BA193" s="13"/>
      <c r="BB193" s="14"/>
      <c r="BC193" s="14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160">B192+7</f>
        <v>44652</v>
      </c>
      <c r="C194" s="14"/>
      <c r="D194" s="14"/>
      <c r="E194" s="13"/>
      <c r="F194" s="14"/>
      <c r="G194" s="113" t="s">
        <v>166</v>
      </c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  <c r="AB194" s="114"/>
      <c r="AC194" s="114"/>
      <c r="AD194" s="114"/>
      <c r="AE194" s="114"/>
      <c r="AF194" s="114"/>
      <c r="AG194" s="114"/>
      <c r="AH194" s="114"/>
      <c r="AI194" s="114"/>
      <c r="AJ194" s="114"/>
      <c r="AK194" s="114"/>
      <c r="AL194" s="114"/>
      <c r="AM194" s="114"/>
      <c r="AN194" s="114"/>
      <c r="AO194" s="114"/>
      <c r="AP194" s="114"/>
      <c r="AQ194" s="114"/>
      <c r="AR194" s="115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4"/>
      <c r="BG194" s="76">
        <f t="shared" ref="BG194" si="161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16"/>
      <c r="H195" s="117"/>
      <c r="I195" s="117"/>
      <c r="J195" s="117"/>
      <c r="K195" s="117"/>
      <c r="L195" s="117"/>
      <c r="M195" s="117"/>
      <c r="N195" s="117"/>
      <c r="O195" s="117"/>
      <c r="P195" s="117"/>
      <c r="Q195" s="117"/>
      <c r="R195" s="117"/>
      <c r="S195" s="117"/>
      <c r="T195" s="117"/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8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4"/>
      <c r="BG195" s="151"/>
    </row>
    <row r="196" spans="1:59" s="3" customFormat="1" ht="25.15" customHeight="1">
      <c r="A196" s="150"/>
      <c r="B196" s="76">
        <f t="shared" ref="B196" si="162">B194+7</f>
        <v>44659</v>
      </c>
      <c r="C196" s="14"/>
      <c r="D196" s="14"/>
      <c r="E196" s="13"/>
      <c r="F196" s="14"/>
      <c r="G196" s="113" t="s">
        <v>166</v>
      </c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  <c r="AB196" s="114"/>
      <c r="AC196" s="114"/>
      <c r="AD196" s="114"/>
      <c r="AE196" s="114"/>
      <c r="AF196" s="114"/>
      <c r="AG196" s="114"/>
      <c r="AH196" s="114"/>
      <c r="AI196" s="114"/>
      <c r="AJ196" s="114"/>
      <c r="AK196" s="114"/>
      <c r="AL196" s="114"/>
      <c r="AM196" s="114"/>
      <c r="AN196" s="114"/>
      <c r="AO196" s="114"/>
      <c r="AP196" s="114"/>
      <c r="AQ196" s="114"/>
      <c r="AR196" s="115"/>
      <c r="AS196" s="13"/>
      <c r="AT196" s="14"/>
      <c r="AU196" s="14"/>
      <c r="AV196" s="14"/>
      <c r="AW196" s="13"/>
      <c r="AX196" s="14"/>
      <c r="AY196" s="14"/>
      <c r="AZ196" s="14"/>
      <c r="BA196" s="13"/>
      <c r="BB196" s="14"/>
      <c r="BC196" s="14"/>
      <c r="BD196" s="14"/>
      <c r="BE196" s="14"/>
      <c r="BF196" s="14"/>
      <c r="BG196" s="76">
        <f t="shared" ref="BG196" si="163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116"/>
      <c r="H197" s="117"/>
      <c r="I197" s="117"/>
      <c r="J197" s="117"/>
      <c r="K197" s="117"/>
      <c r="L197" s="117"/>
      <c r="M197" s="117"/>
      <c r="N197" s="117"/>
      <c r="O197" s="117"/>
      <c r="P197" s="117"/>
      <c r="Q197" s="117"/>
      <c r="R197" s="117"/>
      <c r="S197" s="117"/>
      <c r="T197" s="117"/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8"/>
      <c r="AS197" s="13"/>
      <c r="AT197" s="14"/>
      <c r="AU197" s="14"/>
      <c r="AV197" s="14"/>
      <c r="AW197" s="13"/>
      <c r="AX197" s="14"/>
      <c r="AY197" s="14"/>
      <c r="AZ197" s="14"/>
      <c r="BA197" s="13"/>
      <c r="BB197" s="14"/>
      <c r="BC197" s="14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65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6">B198+7</f>
        <v>44673</v>
      </c>
      <c r="C200" s="14"/>
      <c r="D200" s="14"/>
      <c r="E200" s="13"/>
      <c r="F200" s="14"/>
      <c r="G200" s="113" t="s">
        <v>166</v>
      </c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  <c r="AB200" s="114"/>
      <c r="AC200" s="114"/>
      <c r="AD200" s="114"/>
      <c r="AE200" s="114"/>
      <c r="AF200" s="114"/>
      <c r="AG200" s="114"/>
      <c r="AH200" s="114"/>
      <c r="AI200" s="114"/>
      <c r="AJ200" s="114"/>
      <c r="AK200" s="114"/>
      <c r="AL200" s="114"/>
      <c r="AM200" s="114"/>
      <c r="AN200" s="114"/>
      <c r="AO200" s="114"/>
      <c r="AP200" s="114"/>
      <c r="AQ200" s="114"/>
      <c r="AR200" s="115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14"/>
      <c r="BF200" s="14"/>
      <c r="BG200" s="76">
        <f t="shared" ref="BG200" si="167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116"/>
      <c r="H201" s="117"/>
      <c r="I201" s="117"/>
      <c r="J201" s="117"/>
      <c r="K201" s="117"/>
      <c r="L201" s="117"/>
      <c r="M201" s="117"/>
      <c r="N201" s="117"/>
      <c r="O201" s="117"/>
      <c r="P201" s="117"/>
      <c r="Q201" s="117"/>
      <c r="R201" s="117"/>
      <c r="S201" s="117"/>
      <c r="T201" s="117"/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8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68">B200+7</f>
        <v>44680</v>
      </c>
      <c r="C202" s="14"/>
      <c r="D202" s="14"/>
      <c r="E202" s="13"/>
      <c r="F202" s="14"/>
      <c r="G202" s="113" t="s">
        <v>166</v>
      </c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  <c r="AB202" s="114"/>
      <c r="AC202" s="114"/>
      <c r="AD202" s="114"/>
      <c r="AE202" s="114"/>
      <c r="AF202" s="114"/>
      <c r="AG202" s="114"/>
      <c r="AH202" s="114"/>
      <c r="AI202" s="114"/>
      <c r="AJ202" s="114"/>
      <c r="AK202" s="114"/>
      <c r="AL202" s="114"/>
      <c r="AM202" s="114"/>
      <c r="AN202" s="114"/>
      <c r="AO202" s="114"/>
      <c r="AP202" s="114"/>
      <c r="AQ202" s="114"/>
      <c r="AR202" s="115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14"/>
      <c r="BF202" s="14"/>
      <c r="BG202" s="76">
        <f t="shared" ref="BG202" si="169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116"/>
      <c r="H203" s="117"/>
      <c r="I203" s="117"/>
      <c r="J203" s="117"/>
      <c r="K203" s="117"/>
      <c r="L203" s="117"/>
      <c r="M203" s="117"/>
      <c r="N203" s="117"/>
      <c r="O203" s="117"/>
      <c r="P203" s="117"/>
      <c r="Q203" s="117"/>
      <c r="R203" s="117"/>
      <c r="S203" s="117"/>
      <c r="T203" s="117"/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8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13" t="s">
        <v>166</v>
      </c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  <c r="AB204" s="114"/>
      <c r="AC204" s="114"/>
      <c r="AD204" s="114"/>
      <c r="AE204" s="114"/>
      <c r="AF204" s="114"/>
      <c r="AG204" s="114"/>
      <c r="AH204" s="114"/>
      <c r="AI204" s="114"/>
      <c r="AJ204" s="114"/>
      <c r="AK204" s="114"/>
      <c r="AL204" s="114"/>
      <c r="AM204" s="114"/>
      <c r="AN204" s="114"/>
      <c r="AO204" s="114"/>
      <c r="AP204" s="114"/>
      <c r="AQ204" s="114"/>
      <c r="AR204" s="115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14"/>
      <c r="BF204" s="14"/>
      <c r="BG204" s="76">
        <f t="shared" ref="BG204" si="171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116"/>
      <c r="H205" s="117"/>
      <c r="I205" s="117"/>
      <c r="J205" s="117"/>
      <c r="K205" s="117"/>
      <c r="L205" s="117"/>
      <c r="M205" s="117"/>
      <c r="N205" s="117"/>
      <c r="O205" s="117"/>
      <c r="P205" s="117"/>
      <c r="Q205" s="117"/>
      <c r="R205" s="117"/>
      <c r="S205" s="117"/>
      <c r="T205" s="117"/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8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4"/>
      <c r="BF205" s="14"/>
      <c r="BG205" s="151"/>
    </row>
    <row r="206" spans="1:59" s="3" customFormat="1" ht="25.15" customHeight="1">
      <c r="A206" s="150"/>
      <c r="B206" s="76">
        <f t="shared" ref="B206" si="172">B204+7</f>
        <v>44694</v>
      </c>
      <c r="C206" s="14"/>
      <c r="D206" s="14"/>
      <c r="E206" s="13"/>
      <c r="F206" s="14"/>
      <c r="G206" s="113" t="s">
        <v>166</v>
      </c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  <c r="AB206" s="114"/>
      <c r="AC206" s="114"/>
      <c r="AD206" s="114"/>
      <c r="AE206" s="114"/>
      <c r="AF206" s="114"/>
      <c r="AG206" s="114"/>
      <c r="AH206" s="114"/>
      <c r="AI206" s="114"/>
      <c r="AJ206" s="114"/>
      <c r="AK206" s="114"/>
      <c r="AL206" s="114"/>
      <c r="AM206" s="114"/>
      <c r="AN206" s="114"/>
      <c r="AO206" s="114"/>
      <c r="AP206" s="114"/>
      <c r="AQ206" s="114"/>
      <c r="AR206" s="115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14"/>
      <c r="BF206" s="14"/>
      <c r="BG206" s="76">
        <f t="shared" ref="BG206" si="173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116"/>
      <c r="H207" s="117"/>
      <c r="I207" s="117"/>
      <c r="J207" s="117"/>
      <c r="K207" s="117"/>
      <c r="L207" s="117"/>
      <c r="M207" s="117"/>
      <c r="N207" s="117"/>
      <c r="O207" s="117"/>
      <c r="P207" s="117"/>
      <c r="Q207" s="117"/>
      <c r="R207" s="117"/>
      <c r="S207" s="117"/>
      <c r="T207" s="117"/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8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4"/>
      <c r="BF207" s="14"/>
      <c r="BG207" s="151"/>
    </row>
    <row r="208" spans="1:59" s="3" customFormat="1" ht="25.15" customHeight="1">
      <c r="A208" s="150"/>
      <c r="B208" s="76">
        <f t="shared" ref="B208" si="174">B206+7</f>
        <v>44701</v>
      </c>
      <c r="C208" s="16"/>
      <c r="D208" s="16"/>
      <c r="E208" s="16"/>
      <c r="F208" s="16"/>
      <c r="G208" s="113" t="s">
        <v>166</v>
      </c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  <c r="AB208" s="114"/>
      <c r="AC208" s="114"/>
      <c r="AD208" s="114"/>
      <c r="AE208" s="114"/>
      <c r="AF208" s="114"/>
      <c r="AG208" s="114"/>
      <c r="AH208" s="114"/>
      <c r="AI208" s="114"/>
      <c r="AJ208" s="114"/>
      <c r="AK208" s="114"/>
      <c r="AL208" s="114"/>
      <c r="AM208" s="114"/>
      <c r="AN208" s="114"/>
      <c r="AO208" s="114"/>
      <c r="AP208" s="114"/>
      <c r="AQ208" s="114"/>
      <c r="AR208" s="115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76">
        <f t="shared" ref="BG208" si="175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116"/>
      <c r="H209" s="117"/>
      <c r="I209" s="117"/>
      <c r="J209" s="117"/>
      <c r="K209" s="117"/>
      <c r="L209" s="117"/>
      <c r="M209" s="117"/>
      <c r="N209" s="117"/>
      <c r="O209" s="117"/>
      <c r="P209" s="117"/>
      <c r="Q209" s="117"/>
      <c r="R209" s="117"/>
      <c r="S209" s="117"/>
      <c r="T209" s="117"/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8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51"/>
    </row>
    <row r="210" spans="1:59" s="3" customFormat="1" ht="25.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113" t="s">
        <v>166</v>
      </c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  <c r="AB210" s="114"/>
      <c r="AC210" s="114"/>
      <c r="AD210" s="114"/>
      <c r="AE210" s="114"/>
      <c r="AF210" s="114"/>
      <c r="AG210" s="114"/>
      <c r="AH210" s="114"/>
      <c r="AI210" s="114"/>
      <c r="AJ210" s="114"/>
      <c r="AK210" s="114"/>
      <c r="AL210" s="114"/>
      <c r="AM210" s="114"/>
      <c r="AN210" s="114"/>
      <c r="AO210" s="114"/>
      <c r="AP210" s="114"/>
      <c r="AQ210" s="114"/>
      <c r="AR210" s="115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14"/>
      <c r="BE210" s="14"/>
      <c r="BF210" s="14"/>
      <c r="BG210" s="76">
        <f t="shared" ref="BG210" si="177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116"/>
      <c r="H211" s="117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8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4"/>
      <c r="BF211" s="14"/>
      <c r="BG211" s="151"/>
    </row>
    <row r="212" spans="1:59" s="3" customFormat="1" ht="25.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79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80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14"/>
      <c r="BF214" s="14"/>
      <c r="BG214" s="76">
        <f t="shared" ref="BG214" si="181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83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85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87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9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91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91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384">
    <mergeCell ref="B230:AI231"/>
    <mergeCell ref="B222:B223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210:B211"/>
    <mergeCell ref="BG210:BG211"/>
    <mergeCell ref="B212:B213"/>
    <mergeCell ref="BG212:BG213"/>
    <mergeCell ref="B214:B215"/>
    <mergeCell ref="BG214:BG215"/>
    <mergeCell ref="B204:B205"/>
    <mergeCell ref="BG204:BG205"/>
    <mergeCell ref="B206:B207"/>
    <mergeCell ref="BG206:BG207"/>
    <mergeCell ref="B208:B209"/>
    <mergeCell ref="BG208:BG209"/>
    <mergeCell ref="G204:AR205"/>
    <mergeCell ref="G206:AR207"/>
    <mergeCell ref="G208:AR209"/>
    <mergeCell ref="G210:AR211"/>
    <mergeCell ref="B198:B199"/>
    <mergeCell ref="BG198:BG199"/>
    <mergeCell ref="B200:B201"/>
    <mergeCell ref="BG200:BG201"/>
    <mergeCell ref="AE184:AM185"/>
    <mergeCell ref="AO184:AW185"/>
    <mergeCell ref="B202:B203"/>
    <mergeCell ref="BG202:BG203"/>
    <mergeCell ref="B192:B193"/>
    <mergeCell ref="BG192:BG193"/>
    <mergeCell ref="B194:B195"/>
    <mergeCell ref="BG194:BG195"/>
    <mergeCell ref="B196:B197"/>
    <mergeCell ref="BG196:BG197"/>
    <mergeCell ref="G186:AR187"/>
    <mergeCell ref="G188:AR189"/>
    <mergeCell ref="G190:AR191"/>
    <mergeCell ref="G192:AR193"/>
    <mergeCell ref="G194:AR195"/>
    <mergeCell ref="G196:AR197"/>
    <mergeCell ref="G200:AR201"/>
    <mergeCell ref="G202:AR203"/>
    <mergeCell ref="B178:B179"/>
    <mergeCell ref="BG178:BG179"/>
    <mergeCell ref="B180:B181"/>
    <mergeCell ref="BG180:BG18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184:B185"/>
    <mergeCell ref="BG184:BG185"/>
    <mergeCell ref="S182:V182"/>
    <mergeCell ref="B172:B173"/>
    <mergeCell ref="BG172:BG173"/>
    <mergeCell ref="B174:B175"/>
    <mergeCell ref="BG174:BG175"/>
    <mergeCell ref="B176:B177"/>
    <mergeCell ref="BG176:BG177"/>
    <mergeCell ref="B166:B167"/>
    <mergeCell ref="BG166:BG167"/>
    <mergeCell ref="B168:B169"/>
    <mergeCell ref="BG168:BG169"/>
    <mergeCell ref="B170:B171"/>
    <mergeCell ref="BG170:BG171"/>
    <mergeCell ref="AN166:AV167"/>
    <mergeCell ref="AN170:AV171"/>
    <mergeCell ref="AX170:BF171"/>
    <mergeCell ref="AX166:BF167"/>
    <mergeCell ref="G166:AF167"/>
    <mergeCell ref="B160:B161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AI158:AQ159"/>
    <mergeCell ref="AS158:BA159"/>
    <mergeCell ref="AI154:AQ155"/>
    <mergeCell ref="AS154:BA155"/>
    <mergeCell ref="AI156:AQ157"/>
    <mergeCell ref="AS156:BA157"/>
    <mergeCell ref="BG148:BG149"/>
    <mergeCell ref="B150:B151"/>
    <mergeCell ref="BG150:BG151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G142:U143"/>
    <mergeCell ref="AI150:AQ151"/>
    <mergeCell ref="AS150:BA151"/>
    <mergeCell ref="G144:AP145"/>
    <mergeCell ref="G146:AP147"/>
    <mergeCell ref="G148:AP149"/>
    <mergeCell ref="AH142:AP143"/>
    <mergeCell ref="AI152:AQ153"/>
    <mergeCell ref="AS152:BA153"/>
    <mergeCell ref="B134:B135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F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G122:Y123"/>
    <mergeCell ref="AA122:AS123"/>
    <mergeCell ref="G124:Y125"/>
    <mergeCell ref="AA124:AS125"/>
    <mergeCell ref="G126:Y127"/>
    <mergeCell ref="AA126:AS127"/>
    <mergeCell ref="B116:B117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AA110:AS111"/>
    <mergeCell ref="AA118:AS119"/>
    <mergeCell ref="G110:Y111"/>
    <mergeCell ref="G118:Y119"/>
    <mergeCell ref="G120:Y121"/>
    <mergeCell ref="AA120:AS121"/>
    <mergeCell ref="BG104:BG105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G106:Y107"/>
    <mergeCell ref="AA106:AS107"/>
    <mergeCell ref="G108:Y109"/>
    <mergeCell ref="AA108:AS109"/>
    <mergeCell ref="Y102:AD103"/>
    <mergeCell ref="B90:B91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AN78:AV79"/>
    <mergeCell ref="AX78:BF79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N76:AV77"/>
    <mergeCell ref="AX76:BF77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G34:Y35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AL24:AT25"/>
    <mergeCell ref="AN32:AV33"/>
    <mergeCell ref="AV24:BD25"/>
    <mergeCell ref="AN30:AV31"/>
    <mergeCell ref="G24:Y25"/>
    <mergeCell ref="G28:Y29"/>
    <mergeCell ref="G30:Y31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G20:Y21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  <mergeCell ref="AG140:AO141"/>
    <mergeCell ref="AT186:BB187"/>
    <mergeCell ref="AI70:AQ71"/>
    <mergeCell ref="AS70:BA71"/>
    <mergeCell ref="AJ114:AR115"/>
    <mergeCell ref="AT114:BB115"/>
    <mergeCell ref="G6:Y7"/>
    <mergeCell ref="G8:Y9"/>
    <mergeCell ref="G10:Y11"/>
    <mergeCell ref="G12:Y13"/>
    <mergeCell ref="G14:Y15"/>
    <mergeCell ref="G16:Y17"/>
    <mergeCell ref="G18:Y19"/>
    <mergeCell ref="AJ8:AR9"/>
    <mergeCell ref="AT8:BB9"/>
    <mergeCell ref="W182:Z182"/>
    <mergeCell ref="AA182:AD182"/>
    <mergeCell ref="AE182:AH182"/>
    <mergeCell ref="AI182:AL182"/>
    <mergeCell ref="AM182:AP182"/>
    <mergeCell ref="AN34:AV35"/>
    <mergeCell ref="AX34:BF35"/>
    <mergeCell ref="AA100:AS101"/>
    <mergeCell ref="AG12:AL13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G916"/>
  <sheetViews>
    <sheetView topLeftCell="A187" zoomScale="40" zoomScaleNormal="40" workbookViewId="0">
      <selection activeCell="AW218" sqref="AW218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2.2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 t="s">
        <v>9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14"/>
      <c r="BF6" s="14"/>
      <c r="BG6" s="76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14"/>
      <c r="BF7" s="14"/>
      <c r="BG7" s="77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280" t="s">
        <v>167</v>
      </c>
      <c r="S8" s="281"/>
      <c r="T8" s="281"/>
      <c r="U8" s="281"/>
      <c r="V8" s="281"/>
      <c r="W8" s="281"/>
      <c r="X8" s="281"/>
      <c r="Y8" s="281"/>
      <c r="Z8" s="281"/>
      <c r="AA8" s="281"/>
      <c r="AB8" s="281"/>
      <c r="AC8" s="281"/>
      <c r="AD8" s="281"/>
      <c r="AE8" s="281"/>
      <c r="AF8" s="337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14"/>
      <c r="BF8" s="14"/>
      <c r="BG8" s="76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283"/>
      <c r="S9" s="284"/>
      <c r="T9" s="284"/>
      <c r="U9" s="284"/>
      <c r="V9" s="284"/>
      <c r="W9" s="284"/>
      <c r="X9" s="284"/>
      <c r="Y9" s="284"/>
      <c r="Z9" s="284"/>
      <c r="AA9" s="284"/>
      <c r="AB9" s="284"/>
      <c r="AC9" s="284"/>
      <c r="AD9" s="284"/>
      <c r="AE9" s="284"/>
      <c r="AF9" s="338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14"/>
      <c r="BF9" s="14"/>
      <c r="BG9" s="77"/>
    </row>
    <row r="10" spans="1:59" s="3" customFormat="1" ht="25.15" customHeight="1">
      <c r="A10" s="69"/>
      <c r="B10" s="76">
        <f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351" t="s">
        <v>168</v>
      </c>
      <c r="X10" s="352"/>
      <c r="Y10" s="352"/>
      <c r="Z10" s="352"/>
      <c r="AA10" s="352"/>
      <c r="AB10" s="352"/>
      <c r="AC10" s="352"/>
      <c r="AD10" s="352"/>
      <c r="AE10" s="352"/>
      <c r="AF10" s="352"/>
      <c r="AG10" s="352"/>
      <c r="AH10" s="353"/>
      <c r="AI10" s="351" t="s">
        <v>168</v>
      </c>
      <c r="AJ10" s="352"/>
      <c r="AK10" s="352"/>
      <c r="AL10" s="352"/>
      <c r="AM10" s="352"/>
      <c r="AN10" s="352"/>
      <c r="AO10" s="352"/>
      <c r="AP10" s="352"/>
      <c r="AQ10" s="352"/>
      <c r="AR10" s="352"/>
      <c r="AS10" s="352"/>
      <c r="AT10" s="353"/>
      <c r="AU10" s="351" t="s">
        <v>168</v>
      </c>
      <c r="AV10" s="352"/>
      <c r="AW10" s="352"/>
      <c r="AX10" s="352"/>
      <c r="AY10" s="352"/>
      <c r="AZ10" s="352"/>
      <c r="BA10" s="352"/>
      <c r="BB10" s="352"/>
      <c r="BC10" s="352"/>
      <c r="BD10" s="352"/>
      <c r="BE10" s="352"/>
      <c r="BF10" s="353"/>
      <c r="BG10" s="76">
        <f t="shared" ref="BG10" si="0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354"/>
      <c r="X11" s="355"/>
      <c r="Y11" s="355"/>
      <c r="Z11" s="355"/>
      <c r="AA11" s="355"/>
      <c r="AB11" s="355"/>
      <c r="AC11" s="355"/>
      <c r="AD11" s="355"/>
      <c r="AE11" s="355"/>
      <c r="AF11" s="355"/>
      <c r="AG11" s="355"/>
      <c r="AH11" s="356"/>
      <c r="AI11" s="354"/>
      <c r="AJ11" s="355"/>
      <c r="AK11" s="355"/>
      <c r="AL11" s="355"/>
      <c r="AM11" s="355"/>
      <c r="AN11" s="355"/>
      <c r="AO11" s="355"/>
      <c r="AP11" s="355"/>
      <c r="AQ11" s="355"/>
      <c r="AR11" s="355"/>
      <c r="AS11" s="355"/>
      <c r="AT11" s="356"/>
      <c r="AU11" s="354"/>
      <c r="AV11" s="355"/>
      <c r="AW11" s="355"/>
      <c r="AX11" s="355"/>
      <c r="AY11" s="355"/>
      <c r="AZ11" s="355"/>
      <c r="BA11" s="355"/>
      <c r="BB11" s="355"/>
      <c r="BC11" s="355"/>
      <c r="BD11" s="355"/>
      <c r="BE11" s="355"/>
      <c r="BF11" s="356"/>
      <c r="BG11" s="77"/>
    </row>
    <row r="12" spans="1:59" s="3" customFormat="1" ht="25.15" customHeight="1">
      <c r="A12" s="69"/>
      <c r="B12" s="76">
        <f>B10+7</f>
        <v>44634</v>
      </c>
      <c r="C12" s="14"/>
      <c r="D12" s="14"/>
      <c r="E12" s="13"/>
      <c r="F12" s="14"/>
      <c r="G12" s="15"/>
      <c r="H12" s="15"/>
      <c r="I12" s="15"/>
      <c r="J12" s="15"/>
      <c r="K12" s="339" t="s">
        <v>88</v>
      </c>
      <c r="L12" s="340"/>
      <c r="M12" s="340"/>
      <c r="N12" s="340"/>
      <c r="O12" s="340"/>
      <c r="P12" s="340"/>
      <c r="Q12" s="340"/>
      <c r="R12" s="340"/>
      <c r="S12" s="341"/>
      <c r="T12" s="15"/>
      <c r="U12" s="15"/>
      <c r="V12" s="15"/>
      <c r="W12" s="351" t="s">
        <v>168</v>
      </c>
      <c r="X12" s="352"/>
      <c r="Y12" s="352"/>
      <c r="Z12" s="352"/>
      <c r="AA12" s="352"/>
      <c r="AB12" s="352"/>
      <c r="AC12" s="352"/>
      <c r="AD12" s="352"/>
      <c r="AE12" s="352"/>
      <c r="AF12" s="352"/>
      <c r="AG12" s="352"/>
      <c r="AH12" s="353"/>
      <c r="AI12" s="351" t="s">
        <v>168</v>
      </c>
      <c r="AJ12" s="352"/>
      <c r="AK12" s="352"/>
      <c r="AL12" s="352"/>
      <c r="AM12" s="352"/>
      <c r="AN12" s="352"/>
      <c r="AO12" s="352"/>
      <c r="AP12" s="352"/>
      <c r="AQ12" s="352"/>
      <c r="AR12" s="352"/>
      <c r="AS12" s="352"/>
      <c r="AT12" s="353"/>
      <c r="AU12" s="351" t="s">
        <v>168</v>
      </c>
      <c r="AV12" s="352"/>
      <c r="AW12" s="352"/>
      <c r="AX12" s="352"/>
      <c r="AY12" s="352"/>
      <c r="AZ12" s="352"/>
      <c r="BA12" s="352"/>
      <c r="BB12" s="352"/>
      <c r="BC12" s="352"/>
      <c r="BD12" s="352"/>
      <c r="BE12" s="352"/>
      <c r="BF12" s="353"/>
      <c r="BG12" s="76">
        <f t="shared" ref="BG12" si="1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342"/>
      <c r="L13" s="343"/>
      <c r="M13" s="343"/>
      <c r="N13" s="343"/>
      <c r="O13" s="343"/>
      <c r="P13" s="343"/>
      <c r="Q13" s="343"/>
      <c r="R13" s="343"/>
      <c r="S13" s="344"/>
      <c r="T13" s="15"/>
      <c r="U13" s="15"/>
      <c r="V13" s="15"/>
      <c r="W13" s="354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6"/>
      <c r="AI13" s="354"/>
      <c r="AJ13" s="355"/>
      <c r="AK13" s="355"/>
      <c r="AL13" s="355"/>
      <c r="AM13" s="355"/>
      <c r="AN13" s="355"/>
      <c r="AO13" s="355"/>
      <c r="AP13" s="355"/>
      <c r="AQ13" s="355"/>
      <c r="AR13" s="355"/>
      <c r="AS13" s="355"/>
      <c r="AT13" s="356"/>
      <c r="AU13" s="354"/>
      <c r="AV13" s="355"/>
      <c r="AW13" s="355"/>
      <c r="AX13" s="355"/>
      <c r="AY13" s="355"/>
      <c r="AZ13" s="355"/>
      <c r="BA13" s="355"/>
      <c r="BB13" s="355"/>
      <c r="BC13" s="355"/>
      <c r="BD13" s="355"/>
      <c r="BE13" s="355"/>
      <c r="BF13" s="356"/>
      <c r="BG13" s="77"/>
    </row>
    <row r="14" spans="1:59" s="3" customFormat="1" ht="25.15" customHeight="1">
      <c r="A14" s="69"/>
      <c r="B14" s="76">
        <f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351" t="s">
        <v>168</v>
      </c>
      <c r="X14" s="352"/>
      <c r="Y14" s="352"/>
      <c r="Z14" s="352"/>
      <c r="AA14" s="352"/>
      <c r="AB14" s="352"/>
      <c r="AC14" s="352"/>
      <c r="AD14" s="352"/>
      <c r="AE14" s="352"/>
      <c r="AF14" s="352"/>
      <c r="AG14" s="352"/>
      <c r="AH14" s="353"/>
      <c r="AI14" s="351" t="s">
        <v>168</v>
      </c>
      <c r="AJ14" s="352"/>
      <c r="AK14" s="352"/>
      <c r="AL14" s="352"/>
      <c r="AM14" s="352"/>
      <c r="AN14" s="352"/>
      <c r="AO14" s="352"/>
      <c r="AP14" s="352"/>
      <c r="AQ14" s="352"/>
      <c r="AR14" s="352"/>
      <c r="AS14" s="352"/>
      <c r="AT14" s="353"/>
      <c r="AU14" s="351" t="s">
        <v>168</v>
      </c>
      <c r="AV14" s="352"/>
      <c r="AW14" s="352"/>
      <c r="AX14" s="352"/>
      <c r="AY14" s="352"/>
      <c r="AZ14" s="352"/>
      <c r="BA14" s="352"/>
      <c r="BB14" s="352"/>
      <c r="BC14" s="352"/>
      <c r="BD14" s="352"/>
      <c r="BE14" s="352"/>
      <c r="BF14" s="353"/>
      <c r="BG14" s="76">
        <f t="shared" ref="BG14" si="2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354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6"/>
      <c r="AI15" s="354"/>
      <c r="AJ15" s="355"/>
      <c r="AK15" s="355"/>
      <c r="AL15" s="355"/>
      <c r="AM15" s="355"/>
      <c r="AN15" s="355"/>
      <c r="AO15" s="355"/>
      <c r="AP15" s="355"/>
      <c r="AQ15" s="355"/>
      <c r="AR15" s="355"/>
      <c r="AS15" s="355"/>
      <c r="AT15" s="356"/>
      <c r="AU15" s="354"/>
      <c r="AV15" s="355"/>
      <c r="AW15" s="355"/>
      <c r="AX15" s="355"/>
      <c r="AY15" s="355"/>
      <c r="AZ15" s="355"/>
      <c r="BA15" s="355"/>
      <c r="BB15" s="355"/>
      <c r="BC15" s="355"/>
      <c r="BD15" s="355"/>
      <c r="BE15" s="355"/>
      <c r="BF15" s="356"/>
      <c r="BG15" s="77"/>
    </row>
    <row r="16" spans="1:59" s="3" customFormat="1" ht="25.15" customHeight="1">
      <c r="A16" s="69"/>
      <c r="B16" s="76">
        <f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351" t="s">
        <v>168</v>
      </c>
      <c r="X16" s="352"/>
      <c r="Y16" s="352"/>
      <c r="Z16" s="352"/>
      <c r="AA16" s="352"/>
      <c r="AB16" s="352"/>
      <c r="AC16" s="352"/>
      <c r="AD16" s="352"/>
      <c r="AE16" s="352"/>
      <c r="AF16" s="352"/>
      <c r="AG16" s="352"/>
      <c r="AH16" s="353"/>
      <c r="AI16" s="351" t="s">
        <v>168</v>
      </c>
      <c r="AJ16" s="352"/>
      <c r="AK16" s="352"/>
      <c r="AL16" s="352"/>
      <c r="AM16" s="352"/>
      <c r="AN16" s="352"/>
      <c r="AO16" s="352"/>
      <c r="AP16" s="352"/>
      <c r="AQ16" s="352"/>
      <c r="AR16" s="352"/>
      <c r="AS16" s="352"/>
      <c r="AT16" s="353"/>
      <c r="AU16" s="351" t="s">
        <v>168</v>
      </c>
      <c r="AV16" s="352"/>
      <c r="AW16" s="352"/>
      <c r="AX16" s="352"/>
      <c r="AY16" s="352"/>
      <c r="AZ16" s="352"/>
      <c r="BA16" s="352"/>
      <c r="BB16" s="352"/>
      <c r="BC16" s="352"/>
      <c r="BD16" s="352"/>
      <c r="BE16" s="352"/>
      <c r="BF16" s="353"/>
      <c r="BG16" s="76">
        <f t="shared" ref="BG16" si="3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354"/>
      <c r="X17" s="355"/>
      <c r="Y17" s="355"/>
      <c r="Z17" s="355"/>
      <c r="AA17" s="355"/>
      <c r="AB17" s="355"/>
      <c r="AC17" s="355"/>
      <c r="AD17" s="355"/>
      <c r="AE17" s="355"/>
      <c r="AF17" s="355"/>
      <c r="AG17" s="355"/>
      <c r="AH17" s="356"/>
      <c r="AI17" s="354"/>
      <c r="AJ17" s="355"/>
      <c r="AK17" s="355"/>
      <c r="AL17" s="355"/>
      <c r="AM17" s="355"/>
      <c r="AN17" s="355"/>
      <c r="AO17" s="355"/>
      <c r="AP17" s="355"/>
      <c r="AQ17" s="355"/>
      <c r="AR17" s="355"/>
      <c r="AS17" s="355"/>
      <c r="AT17" s="356"/>
      <c r="AU17" s="354"/>
      <c r="AV17" s="355"/>
      <c r="AW17" s="355"/>
      <c r="AX17" s="355"/>
      <c r="AY17" s="355"/>
      <c r="AZ17" s="355"/>
      <c r="BA17" s="355"/>
      <c r="BB17" s="355"/>
      <c r="BC17" s="355"/>
      <c r="BD17" s="355"/>
      <c r="BE17" s="355"/>
      <c r="BF17" s="356"/>
      <c r="BG17" s="77"/>
    </row>
    <row r="18" spans="1:59" s="3" customFormat="1" ht="25.15" customHeight="1">
      <c r="A18" s="69"/>
      <c r="B18" s="76">
        <f>B16+7</f>
        <v>44655</v>
      </c>
      <c r="C18" s="14"/>
      <c r="D18" s="14"/>
      <c r="E18" s="13"/>
      <c r="F18" s="14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373" t="s">
        <v>169</v>
      </c>
      <c r="AL18" s="374"/>
      <c r="AM18" s="374"/>
      <c r="AN18" s="374"/>
      <c r="AO18" s="374"/>
      <c r="AP18" s="375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14"/>
      <c r="BF18" s="14"/>
      <c r="BG18" s="76">
        <f t="shared" ref="BG18" si="4">BG16+7</f>
        <v>44655</v>
      </c>
    </row>
    <row r="19" spans="1:59" s="3" customFormat="1" ht="25.15" customHeight="1" thickBot="1">
      <c r="A19" s="69"/>
      <c r="B19" s="77"/>
      <c r="C19" s="14"/>
      <c r="D19" s="14"/>
      <c r="E19" s="13"/>
      <c r="F19" s="14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376"/>
      <c r="AL19" s="377"/>
      <c r="AM19" s="377"/>
      <c r="AN19" s="377"/>
      <c r="AO19" s="377"/>
      <c r="AP19" s="378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14"/>
      <c r="BF19" s="14"/>
      <c r="BG19" s="77"/>
    </row>
    <row r="20" spans="1:59" s="3" customFormat="1" ht="25.15" customHeight="1">
      <c r="A20" s="69"/>
      <c r="B20" s="76">
        <f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339" t="s">
        <v>86</v>
      </c>
      <c r="R20" s="340"/>
      <c r="S20" s="340"/>
      <c r="T20" s="340"/>
      <c r="U20" s="340"/>
      <c r="V20" s="340"/>
      <c r="W20" s="340"/>
      <c r="X20" s="340"/>
      <c r="Y20" s="341"/>
      <c r="Z20" s="14"/>
      <c r="AA20" s="339" t="s">
        <v>86</v>
      </c>
      <c r="AB20" s="340"/>
      <c r="AC20" s="340"/>
      <c r="AD20" s="340"/>
      <c r="AE20" s="340"/>
      <c r="AF20" s="340"/>
      <c r="AG20" s="340"/>
      <c r="AH20" s="340"/>
      <c r="AI20" s="341"/>
      <c r="AJ20" s="486" t="s">
        <v>170</v>
      </c>
      <c r="AK20" s="487"/>
      <c r="AL20" s="487"/>
      <c r="AM20" s="487"/>
      <c r="AN20" s="487"/>
      <c r="AO20" s="488"/>
      <c r="AP20" s="14"/>
      <c r="AQ20" s="14"/>
      <c r="AR20" s="14"/>
      <c r="AS20" s="13"/>
      <c r="AT20" s="14"/>
      <c r="AU20" s="14"/>
      <c r="AV20" s="14"/>
      <c r="AW20" s="13"/>
      <c r="AX20" s="14"/>
      <c r="AY20" s="14"/>
      <c r="AZ20" s="14"/>
      <c r="BA20" s="13"/>
      <c r="BB20" s="14"/>
      <c r="BC20" s="14"/>
      <c r="BD20" s="14"/>
      <c r="BE20" s="14"/>
      <c r="BF20" s="14"/>
      <c r="BG20" s="76">
        <f t="shared" ref="BG20" si="5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342"/>
      <c r="R21" s="343"/>
      <c r="S21" s="343"/>
      <c r="T21" s="343"/>
      <c r="U21" s="343"/>
      <c r="V21" s="343"/>
      <c r="W21" s="343"/>
      <c r="X21" s="343"/>
      <c r="Y21" s="344"/>
      <c r="Z21" s="14"/>
      <c r="AA21" s="342"/>
      <c r="AB21" s="343"/>
      <c r="AC21" s="343"/>
      <c r="AD21" s="343"/>
      <c r="AE21" s="343"/>
      <c r="AF21" s="343"/>
      <c r="AG21" s="343"/>
      <c r="AH21" s="343"/>
      <c r="AI21" s="344"/>
      <c r="AJ21" s="489"/>
      <c r="AK21" s="490"/>
      <c r="AL21" s="490"/>
      <c r="AM21" s="490"/>
      <c r="AN21" s="490"/>
      <c r="AO21" s="491"/>
      <c r="AP21" s="14"/>
      <c r="AQ21" s="14"/>
      <c r="AR21" s="14"/>
      <c r="AS21" s="13"/>
      <c r="AT21" s="14"/>
      <c r="AU21" s="14"/>
      <c r="AV21" s="14"/>
      <c r="AW21" s="13"/>
      <c r="AX21" s="14"/>
      <c r="AY21" s="14"/>
      <c r="AZ21" s="14"/>
      <c r="BA21" s="13"/>
      <c r="BB21" s="14"/>
      <c r="BC21" s="14"/>
      <c r="BD21" s="14"/>
      <c r="BE21" s="14"/>
      <c r="BF21" s="14"/>
      <c r="BG21" s="77"/>
    </row>
    <row r="22" spans="1:59" s="3" customFormat="1" ht="25.15" customHeight="1">
      <c r="A22" s="69"/>
      <c r="B22" s="81">
        <f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81">
        <f t="shared" ref="BG22" si="6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82"/>
    </row>
    <row r="24" spans="1:59" s="3" customFormat="1" ht="25.15" customHeight="1">
      <c r="A24" s="69"/>
      <c r="B24" s="76">
        <f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14"/>
      <c r="AL24" s="14"/>
      <c r="AM24" s="14"/>
      <c r="AN24" s="17"/>
      <c r="AO24" s="17"/>
      <c r="AP24" s="17"/>
      <c r="AQ24" s="17"/>
      <c r="AR24" s="17"/>
      <c r="AS24" s="17"/>
      <c r="AT24" s="14"/>
      <c r="AU24" s="14"/>
      <c r="AV24" s="14"/>
      <c r="AW24" s="13"/>
      <c r="AX24" s="14"/>
      <c r="AY24" s="14"/>
      <c r="AZ24" s="14"/>
      <c r="BA24" s="13"/>
      <c r="BB24" s="14"/>
      <c r="BC24" s="14"/>
      <c r="BD24" s="14"/>
      <c r="BE24" s="14"/>
      <c r="BF24" s="14"/>
      <c r="BG24" s="76">
        <f t="shared" ref="BG24" si="7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14"/>
      <c r="AL25" s="14"/>
      <c r="AM25" s="14"/>
      <c r="AN25" s="17"/>
      <c r="AO25" s="17"/>
      <c r="AP25" s="17"/>
      <c r="AQ25" s="17"/>
      <c r="AR25" s="17"/>
      <c r="AS25" s="17"/>
      <c r="AT25" s="14"/>
      <c r="AU25" s="14"/>
      <c r="AV25" s="14"/>
      <c r="AW25" s="13"/>
      <c r="AX25" s="14"/>
      <c r="AY25" s="14"/>
      <c r="AZ25" s="14"/>
      <c r="BA25" s="13"/>
      <c r="BB25" s="14"/>
      <c r="BC25" s="14"/>
      <c r="BD25" s="14"/>
      <c r="BE25" s="14"/>
      <c r="BF25" s="14"/>
      <c r="BG25" s="77"/>
    </row>
    <row r="26" spans="1:59" s="3" customFormat="1" ht="25.15" customHeight="1">
      <c r="A26" s="69"/>
      <c r="B26" s="81">
        <f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81">
        <f t="shared" ref="BG26" si="8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82"/>
    </row>
    <row r="28" spans="1:59" s="3" customFormat="1" ht="25.15" customHeight="1">
      <c r="A28" s="69"/>
      <c r="B28" s="76">
        <f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280" t="s">
        <v>167</v>
      </c>
      <c r="X28" s="281"/>
      <c r="Y28" s="281"/>
      <c r="Z28" s="281"/>
      <c r="AA28" s="281"/>
      <c r="AB28" s="281"/>
      <c r="AC28" s="281"/>
      <c r="AD28" s="281"/>
      <c r="AE28" s="281"/>
      <c r="AF28" s="281"/>
      <c r="AG28" s="281"/>
      <c r="AH28" s="281"/>
      <c r="AI28" s="281"/>
      <c r="AJ28" s="281"/>
      <c r="AK28" s="337"/>
      <c r="AL28" s="14"/>
      <c r="AM28" s="14"/>
      <c r="AN28" s="14"/>
      <c r="AO28" s="13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4"/>
      <c r="BG28" s="76">
        <f t="shared" ref="BG28" si="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283"/>
      <c r="X29" s="284"/>
      <c r="Y29" s="284"/>
      <c r="Z29" s="284"/>
      <c r="AA29" s="284"/>
      <c r="AB29" s="284"/>
      <c r="AC29" s="284"/>
      <c r="AD29" s="284"/>
      <c r="AE29" s="284"/>
      <c r="AF29" s="284"/>
      <c r="AG29" s="284"/>
      <c r="AH29" s="284"/>
      <c r="AI29" s="284"/>
      <c r="AJ29" s="284"/>
      <c r="AK29" s="338"/>
      <c r="AL29" s="14"/>
      <c r="AM29" s="14"/>
      <c r="AN29" s="14"/>
      <c r="AO29" s="13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4"/>
      <c r="BG29" s="77"/>
    </row>
    <row r="30" spans="1:59" s="3" customFormat="1" ht="25.15" customHeight="1">
      <c r="A30" s="69"/>
      <c r="B30" s="76">
        <f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13"/>
      <c r="AL30" s="14"/>
      <c r="AM30" s="14"/>
      <c r="AN30" s="14"/>
      <c r="AO30" s="13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4"/>
      <c r="BG30" s="76">
        <f t="shared" ref="BG30" si="10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13"/>
      <c r="AL31" s="14"/>
      <c r="AM31" s="14"/>
      <c r="AN31" s="14"/>
      <c r="AO31" s="13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4"/>
      <c r="BG31" s="77"/>
    </row>
    <row r="32" spans="1:59" s="3" customFormat="1" ht="25.15" customHeight="1">
      <c r="A32" s="69"/>
      <c r="B32" s="76">
        <f>B30+7</f>
        <v>44704</v>
      </c>
      <c r="C32" s="14"/>
      <c r="D32" s="14"/>
      <c r="E32" s="15"/>
      <c r="F32" s="15"/>
      <c r="G32" s="471" t="s">
        <v>130</v>
      </c>
      <c r="H32" s="472"/>
      <c r="I32" s="472"/>
      <c r="J32" s="472"/>
      <c r="K32" s="472"/>
      <c r="L32" s="472"/>
      <c r="M32" s="472"/>
      <c r="N32" s="472"/>
      <c r="O32" s="472"/>
      <c r="P32" s="472"/>
      <c r="Q32" s="472"/>
      <c r="R32" s="472"/>
      <c r="S32" s="472"/>
      <c r="T32" s="472"/>
      <c r="U32" s="472"/>
      <c r="V32" s="472"/>
      <c r="W32" s="472"/>
      <c r="X32" s="472"/>
      <c r="Y32" s="472"/>
      <c r="AA32" s="471" t="s">
        <v>150</v>
      </c>
      <c r="AB32" s="472"/>
      <c r="AC32" s="472"/>
      <c r="AD32" s="472"/>
      <c r="AE32" s="472"/>
      <c r="AF32" s="472"/>
      <c r="AG32" s="472"/>
      <c r="AH32" s="472"/>
      <c r="AI32" s="472"/>
      <c r="AJ32" s="472"/>
      <c r="AK32" s="472"/>
      <c r="AL32" s="472"/>
      <c r="AM32" s="472"/>
      <c r="AN32" s="472"/>
      <c r="AO32" s="472"/>
      <c r="AP32" s="472"/>
      <c r="AQ32" s="472"/>
      <c r="AR32" s="473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4"/>
      <c r="BG32" s="76">
        <f t="shared" ref="BG32" si="11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474"/>
      <c r="H33" s="475"/>
      <c r="I33" s="475"/>
      <c r="J33" s="475"/>
      <c r="K33" s="475"/>
      <c r="L33" s="475"/>
      <c r="M33" s="475"/>
      <c r="N33" s="475"/>
      <c r="O33" s="475"/>
      <c r="P33" s="475"/>
      <c r="Q33" s="475"/>
      <c r="R33" s="475"/>
      <c r="S33" s="475"/>
      <c r="T33" s="475"/>
      <c r="U33" s="475"/>
      <c r="V33" s="475"/>
      <c r="W33" s="475"/>
      <c r="X33" s="475"/>
      <c r="Y33" s="475"/>
      <c r="AA33" s="474"/>
      <c r="AB33" s="475"/>
      <c r="AC33" s="475"/>
      <c r="AD33" s="475"/>
      <c r="AE33" s="475"/>
      <c r="AF33" s="475"/>
      <c r="AG33" s="475"/>
      <c r="AH33" s="475"/>
      <c r="AI33" s="475"/>
      <c r="AJ33" s="475"/>
      <c r="AK33" s="475"/>
      <c r="AL33" s="475"/>
      <c r="AM33" s="475"/>
      <c r="AN33" s="475"/>
      <c r="AO33" s="475"/>
      <c r="AP33" s="475"/>
      <c r="AQ33" s="475"/>
      <c r="AR33" s="47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4"/>
      <c r="BG33" s="77"/>
    </row>
    <row r="34" spans="1:59" s="3" customFormat="1" ht="25.15" customHeight="1">
      <c r="A34" s="69"/>
      <c r="B34" s="76">
        <f>B32+7</f>
        <v>44711</v>
      </c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280" t="s">
        <v>167</v>
      </c>
      <c r="X34" s="281"/>
      <c r="Y34" s="281"/>
      <c r="Z34" s="281"/>
      <c r="AA34" s="281"/>
      <c r="AB34" s="281"/>
      <c r="AC34" s="281"/>
      <c r="AD34" s="281"/>
      <c r="AE34" s="281"/>
      <c r="AF34" s="281"/>
      <c r="AG34" s="281"/>
      <c r="AH34" s="281"/>
      <c r="AI34" s="281"/>
      <c r="AJ34" s="281"/>
      <c r="AK34" s="337"/>
      <c r="AL34" s="15"/>
      <c r="AM34" s="280" t="s">
        <v>167</v>
      </c>
      <c r="AN34" s="281"/>
      <c r="AO34" s="281"/>
      <c r="AP34" s="281"/>
      <c r="AQ34" s="281"/>
      <c r="AR34" s="281"/>
      <c r="AS34" s="281"/>
      <c r="AT34" s="281"/>
      <c r="AU34" s="281"/>
      <c r="AV34" s="281"/>
      <c r="AW34" s="281"/>
      <c r="AX34" s="281"/>
      <c r="AY34" s="281"/>
      <c r="AZ34" s="281"/>
      <c r="BA34" s="337"/>
      <c r="BB34" s="15"/>
      <c r="BC34" s="15"/>
      <c r="BD34" s="15"/>
      <c r="BE34" s="15"/>
      <c r="BF34" s="14"/>
      <c r="BG34" s="76">
        <f t="shared" ref="BG34" si="12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283"/>
      <c r="X35" s="284"/>
      <c r="Y35" s="284"/>
      <c r="Z35" s="284"/>
      <c r="AA35" s="284"/>
      <c r="AB35" s="284"/>
      <c r="AC35" s="284"/>
      <c r="AD35" s="284"/>
      <c r="AE35" s="284"/>
      <c r="AF35" s="284"/>
      <c r="AG35" s="284"/>
      <c r="AH35" s="284"/>
      <c r="AI35" s="284"/>
      <c r="AJ35" s="284"/>
      <c r="AK35" s="338"/>
      <c r="AL35" s="15"/>
      <c r="AM35" s="283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338"/>
      <c r="BB35" s="15"/>
      <c r="BC35" s="15"/>
      <c r="BD35" s="15"/>
      <c r="BE35" s="15"/>
      <c r="BF35" s="14"/>
      <c r="BG35" s="77"/>
    </row>
    <row r="36" spans="1:59" s="3" customFormat="1" ht="25.15" customHeight="1">
      <c r="A36" s="69"/>
      <c r="B36" s="76">
        <f>B34+7</f>
        <v>44718</v>
      </c>
      <c r="C36" s="14"/>
      <c r="D36" s="14"/>
      <c r="E36" s="13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280" t="s">
        <v>167</v>
      </c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337"/>
      <c r="AL36" s="15"/>
      <c r="AM36" s="280" t="s">
        <v>167</v>
      </c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337"/>
      <c r="BB36" s="15"/>
      <c r="BC36" s="15"/>
      <c r="BD36" s="15"/>
      <c r="BE36" s="15"/>
      <c r="BF36" s="14"/>
      <c r="BG36" s="76">
        <f t="shared" ref="BG36" si="13">BG34+7</f>
        <v>44718</v>
      </c>
    </row>
    <row r="37" spans="1:59" s="3" customFormat="1" ht="25.15" customHeight="1" thickBot="1">
      <c r="A37" s="69"/>
      <c r="B37" s="77"/>
      <c r="C37" s="14"/>
      <c r="D37" s="14"/>
      <c r="E37" s="13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283"/>
      <c r="X37" s="284"/>
      <c r="Y37" s="284"/>
      <c r="Z37" s="284"/>
      <c r="AA37" s="284"/>
      <c r="AB37" s="284"/>
      <c r="AC37" s="284"/>
      <c r="AD37" s="284"/>
      <c r="AE37" s="284"/>
      <c r="AF37" s="284"/>
      <c r="AG37" s="284"/>
      <c r="AH37" s="284"/>
      <c r="AI37" s="284"/>
      <c r="AJ37" s="284"/>
      <c r="AK37" s="338"/>
      <c r="AL37" s="15"/>
      <c r="AM37" s="283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338"/>
      <c r="BB37" s="15"/>
      <c r="BC37" s="15"/>
      <c r="BD37" s="15"/>
      <c r="BE37" s="15"/>
      <c r="BF37" s="14"/>
      <c r="BG37" s="77"/>
    </row>
    <row r="38" spans="1:59" s="3" customFormat="1" ht="25.15" customHeight="1">
      <c r="A38" s="69"/>
      <c r="B38" s="76">
        <f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76">
        <f t="shared" ref="BG38" si="14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77"/>
    </row>
    <row r="40" spans="1:59" s="3" customFormat="1" ht="25.15" customHeight="1">
      <c r="A40" s="69"/>
      <c r="B40" s="76">
        <f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76">
        <f t="shared" ref="BG40" si="15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77"/>
    </row>
    <row r="42" spans="1:59" s="3" customFormat="1" ht="25.15" customHeight="1">
      <c r="A42" s="69"/>
      <c r="B42" s="76">
        <f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76">
        <f t="shared" ref="BG42" si="16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77"/>
    </row>
    <row r="44" spans="1:59" s="3" customFormat="1" ht="25.15" customHeight="1">
      <c r="A44" s="69"/>
      <c r="B44" s="76">
        <f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76">
        <f t="shared" ref="BG44" si="17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77"/>
    </row>
    <row r="46" spans="1:59" s="3" customFormat="1" ht="25.15" customHeight="1">
      <c r="A46" s="69"/>
      <c r="B46" s="76">
        <f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76">
        <f t="shared" ref="BG46" si="18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77"/>
    </row>
    <row r="48" spans="1:59" s="3" customFormat="1" ht="25.15" customHeight="1">
      <c r="A48" s="69"/>
      <c r="B48" s="76">
        <f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76">
        <f t="shared" ref="BG48" si="1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77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78" t="s">
        <v>3</v>
      </c>
      <c r="BD50" s="267"/>
      <c r="BE50" s="267"/>
      <c r="BF50" s="79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 t="s">
        <v>9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14"/>
      <c r="BF52" s="14"/>
      <c r="BG52" s="76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14"/>
      <c r="BF53" s="14"/>
      <c r="BG53" s="77"/>
    </row>
    <row r="54" spans="1:59" s="3" customFormat="1" ht="25.15" customHeight="1">
      <c r="A54" s="133"/>
      <c r="B54" s="76">
        <f>B52+7</f>
        <v>44621</v>
      </c>
      <c r="C54" s="16"/>
      <c r="D54" s="16"/>
      <c r="E54" s="16"/>
      <c r="F54" s="16"/>
      <c r="G54" s="498"/>
      <c r="H54" s="499"/>
      <c r="I54" s="499"/>
      <c r="J54" s="499"/>
      <c r="K54" s="499"/>
      <c r="L54" s="499"/>
      <c r="M54" s="499"/>
      <c r="N54" s="499"/>
      <c r="O54" s="499"/>
      <c r="P54" s="499"/>
      <c r="Q54" s="499"/>
      <c r="R54" s="499"/>
      <c r="S54" s="499"/>
      <c r="T54" s="499"/>
      <c r="U54" s="499"/>
      <c r="V54" s="500"/>
      <c r="W54" s="24"/>
      <c r="X54" s="24"/>
      <c r="Y54" s="24"/>
      <c r="Z54" s="16"/>
      <c r="AA54" s="16"/>
      <c r="AB54" s="16"/>
      <c r="AC54" s="16"/>
      <c r="AD54" s="16"/>
      <c r="AE54" s="16"/>
      <c r="AF54" s="16"/>
      <c r="AG54" s="13"/>
      <c r="AH54" s="14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83" t="s">
        <v>171</v>
      </c>
      <c r="AU54" s="84"/>
      <c r="AV54" s="84"/>
      <c r="AW54" s="84"/>
      <c r="AX54" s="84"/>
      <c r="AY54" s="84"/>
      <c r="AZ54" s="84"/>
      <c r="BA54" s="84"/>
      <c r="BB54" s="141"/>
      <c r="BC54" s="5"/>
      <c r="BD54" s="5"/>
      <c r="BE54" s="5"/>
      <c r="BF54" s="5"/>
      <c r="BG54" s="81">
        <f>BG52+7</f>
        <v>44621</v>
      </c>
    </row>
    <row r="55" spans="1:59" s="3" customFormat="1" ht="25.15" customHeight="1" thickBot="1">
      <c r="A55" s="133"/>
      <c r="B55" s="77"/>
      <c r="C55" s="16"/>
      <c r="D55" s="16"/>
      <c r="E55" s="16"/>
      <c r="F55" s="16"/>
      <c r="G55" s="501"/>
      <c r="H55" s="502"/>
      <c r="I55" s="502"/>
      <c r="J55" s="502"/>
      <c r="K55" s="502"/>
      <c r="L55" s="502"/>
      <c r="M55" s="502"/>
      <c r="N55" s="502"/>
      <c r="O55" s="502"/>
      <c r="P55" s="502"/>
      <c r="Q55" s="502"/>
      <c r="R55" s="502"/>
      <c r="S55" s="502"/>
      <c r="T55" s="502"/>
      <c r="U55" s="502"/>
      <c r="V55" s="503"/>
      <c r="W55" s="24"/>
      <c r="X55" s="24"/>
      <c r="Y55" s="24"/>
      <c r="Z55" s="16"/>
      <c r="AA55" s="16"/>
      <c r="AB55" s="16"/>
      <c r="AC55" s="16"/>
      <c r="AD55" s="16"/>
      <c r="AE55" s="16"/>
      <c r="AF55" s="16"/>
      <c r="AG55" s="13"/>
      <c r="AH55" s="14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86"/>
      <c r="AU55" s="87"/>
      <c r="AV55" s="87"/>
      <c r="AW55" s="87"/>
      <c r="AX55" s="87"/>
      <c r="AY55" s="87"/>
      <c r="AZ55" s="87"/>
      <c r="BA55" s="87"/>
      <c r="BB55" s="142"/>
      <c r="BC55" s="5"/>
      <c r="BD55" s="5"/>
      <c r="BE55" s="5"/>
      <c r="BF55" s="5"/>
      <c r="BG55" s="82"/>
    </row>
    <row r="56" spans="1:59" s="3" customFormat="1" ht="25.15" customHeight="1">
      <c r="A56" s="133"/>
      <c r="B56" s="76">
        <f>B54+7</f>
        <v>44628</v>
      </c>
      <c r="C56" s="19"/>
      <c r="D56" s="19"/>
      <c r="E56" s="19"/>
      <c r="F56" s="19"/>
      <c r="G56" s="492" t="s">
        <v>172</v>
      </c>
      <c r="H56" s="493"/>
      <c r="I56" s="493"/>
      <c r="J56" s="493"/>
      <c r="K56" s="493"/>
      <c r="L56" s="493"/>
      <c r="M56" s="493"/>
      <c r="N56" s="493"/>
      <c r="O56" s="493"/>
      <c r="P56" s="493"/>
      <c r="Q56" s="493"/>
      <c r="R56" s="493"/>
      <c r="S56" s="493"/>
      <c r="T56" s="493"/>
      <c r="U56" s="493"/>
      <c r="V56" s="494"/>
      <c r="W56" s="18"/>
      <c r="X56" s="18"/>
      <c r="Y56" s="18"/>
      <c r="Z56" s="18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14"/>
      <c r="BF56" s="14"/>
      <c r="BG56" s="76">
        <f t="shared" ref="BG56" si="20">BG54+7</f>
        <v>44628</v>
      </c>
    </row>
    <row r="57" spans="1:59" s="3" customFormat="1" ht="25.15" customHeight="1" thickBot="1">
      <c r="A57" s="133"/>
      <c r="B57" s="77"/>
      <c r="C57" s="19"/>
      <c r="D57" s="19"/>
      <c r="E57" s="19"/>
      <c r="F57" s="19"/>
      <c r="G57" s="495"/>
      <c r="H57" s="496"/>
      <c r="I57" s="496"/>
      <c r="J57" s="496"/>
      <c r="K57" s="496"/>
      <c r="L57" s="496"/>
      <c r="M57" s="496"/>
      <c r="N57" s="496"/>
      <c r="O57" s="496"/>
      <c r="P57" s="496"/>
      <c r="Q57" s="496"/>
      <c r="R57" s="496"/>
      <c r="S57" s="496"/>
      <c r="T57" s="496"/>
      <c r="U57" s="496"/>
      <c r="V57" s="497"/>
      <c r="W57" s="18"/>
      <c r="X57" s="18"/>
      <c r="Y57" s="18"/>
      <c r="Z57" s="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14"/>
      <c r="BF57" s="14"/>
      <c r="BG57" s="77"/>
    </row>
    <row r="58" spans="1:59" s="3" customFormat="1" ht="25.15" customHeight="1">
      <c r="A58" s="133"/>
      <c r="B58" s="76">
        <f>B56+7</f>
        <v>44635</v>
      </c>
      <c r="C58" s="19"/>
      <c r="D58" s="19"/>
      <c r="E58" s="19"/>
      <c r="F58" s="19"/>
      <c r="G58" s="492" t="s">
        <v>172</v>
      </c>
      <c r="H58" s="493"/>
      <c r="I58" s="493"/>
      <c r="J58" s="493"/>
      <c r="K58" s="493"/>
      <c r="L58" s="493"/>
      <c r="M58" s="493"/>
      <c r="N58" s="493"/>
      <c r="O58" s="493"/>
      <c r="P58" s="493"/>
      <c r="Q58" s="493"/>
      <c r="R58" s="493"/>
      <c r="S58" s="493"/>
      <c r="T58" s="493"/>
      <c r="U58" s="493"/>
      <c r="V58" s="494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14"/>
      <c r="AN58" s="14"/>
      <c r="AO58" s="13"/>
      <c r="AP58" s="14"/>
      <c r="AQ58" s="14"/>
      <c r="AR58" s="14"/>
      <c r="AS58" s="13"/>
      <c r="AT58" s="14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14"/>
      <c r="BF58" s="14"/>
      <c r="BG58" s="76">
        <f t="shared" ref="BG58" si="21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495"/>
      <c r="H59" s="496"/>
      <c r="I59" s="496"/>
      <c r="J59" s="496"/>
      <c r="K59" s="496"/>
      <c r="L59" s="496"/>
      <c r="M59" s="496"/>
      <c r="N59" s="496"/>
      <c r="O59" s="496"/>
      <c r="P59" s="496"/>
      <c r="Q59" s="496"/>
      <c r="R59" s="496"/>
      <c r="S59" s="496"/>
      <c r="T59" s="496"/>
      <c r="U59" s="496"/>
      <c r="V59" s="497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14"/>
      <c r="AN59" s="14"/>
      <c r="AO59" s="13"/>
      <c r="AP59" s="14"/>
      <c r="AQ59" s="14"/>
      <c r="AR59" s="14"/>
      <c r="AS59" s="13"/>
      <c r="AT59" s="14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14"/>
      <c r="BF59" s="14"/>
      <c r="BG59" s="77"/>
    </row>
    <row r="60" spans="1:59" s="3" customFormat="1" ht="25.15" customHeight="1">
      <c r="A60" s="133"/>
      <c r="B60" s="76">
        <f>B58+7</f>
        <v>44642</v>
      </c>
      <c r="C60" s="14"/>
      <c r="D60" s="14"/>
      <c r="E60" s="13"/>
      <c r="F60" s="14"/>
      <c r="G60" s="492" t="s">
        <v>172</v>
      </c>
      <c r="H60" s="493"/>
      <c r="I60" s="493"/>
      <c r="J60" s="493"/>
      <c r="K60" s="493"/>
      <c r="L60" s="493"/>
      <c r="M60" s="493"/>
      <c r="N60" s="493"/>
      <c r="O60" s="493"/>
      <c r="P60" s="493"/>
      <c r="Q60" s="493"/>
      <c r="R60" s="493"/>
      <c r="S60" s="493"/>
      <c r="T60" s="493"/>
      <c r="U60" s="493"/>
      <c r="V60" s="494"/>
      <c r="W60" s="14"/>
      <c r="X60" s="14"/>
      <c r="Y60" s="113" t="s">
        <v>173</v>
      </c>
      <c r="Z60" s="114"/>
      <c r="AA60" s="114"/>
      <c r="AB60" s="114"/>
      <c r="AC60" s="114"/>
      <c r="AD60" s="114"/>
      <c r="AE60" s="114"/>
      <c r="AF60" s="114"/>
      <c r="AG60" s="115"/>
      <c r="AH60" s="14"/>
      <c r="AI60" s="14"/>
      <c r="AJ60" s="14"/>
      <c r="AK60" s="13"/>
      <c r="AL60" s="14"/>
      <c r="AM60" s="14"/>
      <c r="AN60" s="14"/>
      <c r="AO60" s="13"/>
      <c r="AP60" s="14"/>
      <c r="AQ60" s="14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14"/>
      <c r="BF60" s="14"/>
      <c r="BG60" s="76">
        <f t="shared" ref="BG60" si="22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495"/>
      <c r="H61" s="496"/>
      <c r="I61" s="496"/>
      <c r="J61" s="496"/>
      <c r="K61" s="496"/>
      <c r="L61" s="496"/>
      <c r="M61" s="496"/>
      <c r="N61" s="496"/>
      <c r="O61" s="496"/>
      <c r="P61" s="496"/>
      <c r="Q61" s="496"/>
      <c r="R61" s="496"/>
      <c r="S61" s="496"/>
      <c r="T61" s="496"/>
      <c r="U61" s="496"/>
      <c r="V61" s="497"/>
      <c r="W61" s="14"/>
      <c r="X61" s="14"/>
      <c r="Y61" s="116"/>
      <c r="Z61" s="117"/>
      <c r="AA61" s="117"/>
      <c r="AB61" s="117"/>
      <c r="AC61" s="117"/>
      <c r="AD61" s="117"/>
      <c r="AE61" s="117"/>
      <c r="AF61" s="117"/>
      <c r="AG61" s="118"/>
      <c r="AH61" s="14"/>
      <c r="AI61" s="14"/>
      <c r="AJ61" s="14"/>
      <c r="AK61" s="13"/>
      <c r="AL61" s="14"/>
      <c r="AM61" s="14"/>
      <c r="AN61" s="14"/>
      <c r="AO61" s="13"/>
      <c r="AP61" s="14"/>
      <c r="AQ61" s="14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14"/>
      <c r="BF61" s="14"/>
      <c r="BG61" s="77"/>
    </row>
    <row r="62" spans="1:59" s="3" customFormat="1" ht="25.15" customHeight="1">
      <c r="A62" s="133"/>
      <c r="B62" s="76">
        <f>B60+7</f>
        <v>44649</v>
      </c>
      <c r="C62" s="14"/>
      <c r="D62" s="14"/>
      <c r="E62" s="14"/>
      <c r="F62" s="14"/>
      <c r="G62" s="492" t="s">
        <v>172</v>
      </c>
      <c r="H62" s="493"/>
      <c r="I62" s="493"/>
      <c r="J62" s="493"/>
      <c r="K62" s="493"/>
      <c r="L62" s="493"/>
      <c r="M62" s="493"/>
      <c r="N62" s="493"/>
      <c r="O62" s="493"/>
      <c r="P62" s="493"/>
      <c r="Q62" s="493"/>
      <c r="R62" s="493"/>
      <c r="S62" s="493"/>
      <c r="T62" s="493"/>
      <c r="U62" s="493"/>
      <c r="V62" s="494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14"/>
      <c r="AJ62" s="14"/>
      <c r="AK62" s="13"/>
      <c r="AL62" s="14"/>
      <c r="AM62" s="14"/>
      <c r="AN62" s="14"/>
      <c r="AO62" s="13"/>
      <c r="AP62" s="14"/>
      <c r="AQ62" s="14"/>
      <c r="AR62" s="14"/>
      <c r="AS62" s="13"/>
      <c r="AT62" s="14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14"/>
      <c r="BF62" s="14"/>
      <c r="BG62" s="76">
        <f t="shared" ref="BG62" si="23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495"/>
      <c r="H63" s="496"/>
      <c r="I63" s="496"/>
      <c r="J63" s="496"/>
      <c r="K63" s="496"/>
      <c r="L63" s="496"/>
      <c r="M63" s="496"/>
      <c r="N63" s="496"/>
      <c r="O63" s="496"/>
      <c r="P63" s="496"/>
      <c r="Q63" s="496"/>
      <c r="R63" s="496"/>
      <c r="S63" s="496"/>
      <c r="T63" s="496"/>
      <c r="U63" s="496"/>
      <c r="V63" s="497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14"/>
      <c r="AJ63" s="14"/>
      <c r="AK63" s="13"/>
      <c r="AL63" s="14"/>
      <c r="AM63" s="14"/>
      <c r="AN63" s="14"/>
      <c r="AO63" s="13"/>
      <c r="AP63" s="14"/>
      <c r="AQ63" s="14"/>
      <c r="AR63" s="14"/>
      <c r="AS63" s="13"/>
      <c r="AT63" s="14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14"/>
      <c r="BF63" s="14"/>
      <c r="BG63" s="77"/>
    </row>
    <row r="64" spans="1:59" s="3" customFormat="1" ht="25.15" customHeight="1">
      <c r="A64" s="133"/>
      <c r="B64" s="76">
        <f>B62+7</f>
        <v>44656</v>
      </c>
      <c r="C64" s="14"/>
      <c r="D64" s="14"/>
      <c r="E64" s="14"/>
      <c r="F64" s="14"/>
      <c r="G64" s="492" t="s">
        <v>172</v>
      </c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493"/>
      <c r="T64" s="493"/>
      <c r="U64" s="493"/>
      <c r="V64" s="494"/>
      <c r="W64" s="14"/>
      <c r="X64" s="504" t="s">
        <v>174</v>
      </c>
      <c r="Y64" s="505"/>
      <c r="Z64" s="505"/>
      <c r="AA64" s="505"/>
      <c r="AB64" s="505"/>
      <c r="AC64" s="505"/>
      <c r="AD64" s="505"/>
      <c r="AE64" s="505"/>
      <c r="AF64" s="505"/>
      <c r="AG64" s="505"/>
      <c r="AH64" s="505"/>
      <c r="AI64" s="505"/>
      <c r="AJ64" s="505"/>
      <c r="AK64" s="505"/>
      <c r="AL64" s="505"/>
      <c r="AM64" s="506"/>
      <c r="AN64" s="14"/>
      <c r="AO64" s="13"/>
      <c r="AP64" s="14"/>
      <c r="AQ64" s="14"/>
      <c r="AR64" s="14"/>
      <c r="AS64" s="13"/>
      <c r="AT64" s="14"/>
      <c r="AU64" s="14"/>
      <c r="AV64" s="14"/>
      <c r="AW64" s="113" t="s">
        <v>175</v>
      </c>
      <c r="AX64" s="114"/>
      <c r="AY64" s="114"/>
      <c r="AZ64" s="114"/>
      <c r="BA64" s="114"/>
      <c r="BB64" s="114"/>
      <c r="BC64" s="114"/>
      <c r="BD64" s="114"/>
      <c r="BE64" s="114"/>
      <c r="BF64" s="259"/>
      <c r="BG64" s="76">
        <f t="shared" ref="BG64" si="24">BG62+7</f>
        <v>44656</v>
      </c>
    </row>
    <row r="65" spans="1:59" s="3" customFormat="1" ht="25.15" customHeight="1" thickBot="1">
      <c r="A65" s="133"/>
      <c r="B65" s="77"/>
      <c r="C65" s="14"/>
      <c r="D65" s="14"/>
      <c r="E65" s="14"/>
      <c r="F65" s="14"/>
      <c r="G65" s="495"/>
      <c r="H65" s="496"/>
      <c r="I65" s="496"/>
      <c r="J65" s="496"/>
      <c r="K65" s="496"/>
      <c r="L65" s="496"/>
      <c r="M65" s="496"/>
      <c r="N65" s="496"/>
      <c r="O65" s="496"/>
      <c r="P65" s="496"/>
      <c r="Q65" s="496"/>
      <c r="R65" s="496"/>
      <c r="S65" s="496"/>
      <c r="T65" s="496"/>
      <c r="U65" s="496"/>
      <c r="V65" s="497"/>
      <c r="W65" s="14"/>
      <c r="X65" s="507"/>
      <c r="Y65" s="508"/>
      <c r="Z65" s="508"/>
      <c r="AA65" s="508"/>
      <c r="AB65" s="508"/>
      <c r="AC65" s="508"/>
      <c r="AD65" s="508"/>
      <c r="AE65" s="508"/>
      <c r="AF65" s="508"/>
      <c r="AG65" s="508"/>
      <c r="AH65" s="508"/>
      <c r="AI65" s="508"/>
      <c r="AJ65" s="508"/>
      <c r="AK65" s="508"/>
      <c r="AL65" s="508"/>
      <c r="AM65" s="509"/>
      <c r="AN65" s="14"/>
      <c r="AO65" s="13"/>
      <c r="AP65" s="14"/>
      <c r="AQ65" s="14"/>
      <c r="AR65" s="14"/>
      <c r="AS65" s="13"/>
      <c r="AT65" s="14"/>
      <c r="AU65" s="14"/>
      <c r="AV65" s="14"/>
      <c r="AW65" s="116"/>
      <c r="AX65" s="117"/>
      <c r="AY65" s="117"/>
      <c r="AZ65" s="117"/>
      <c r="BA65" s="117"/>
      <c r="BB65" s="117"/>
      <c r="BC65" s="117"/>
      <c r="BD65" s="117"/>
      <c r="BE65" s="117"/>
      <c r="BF65" s="260"/>
      <c r="BG65" s="77"/>
    </row>
    <row r="66" spans="1:59" s="3" customFormat="1" ht="25.15" customHeight="1">
      <c r="A66" s="133"/>
      <c r="B66" s="76">
        <f>B64+7</f>
        <v>44663</v>
      </c>
      <c r="C66" s="14"/>
      <c r="D66" s="14"/>
      <c r="E66" s="14"/>
      <c r="F66" s="14"/>
      <c r="G66" s="492" t="s">
        <v>172</v>
      </c>
      <c r="H66" s="493"/>
      <c r="I66" s="493"/>
      <c r="J66" s="493"/>
      <c r="K66" s="493"/>
      <c r="L66" s="493"/>
      <c r="M66" s="493"/>
      <c r="N66" s="493"/>
      <c r="O66" s="493"/>
      <c r="P66" s="493"/>
      <c r="Q66" s="493"/>
      <c r="R66" s="493"/>
      <c r="S66" s="493"/>
      <c r="T66" s="493"/>
      <c r="U66" s="493"/>
      <c r="V66" s="494"/>
      <c r="W66" s="14"/>
      <c r="X66" s="504" t="s">
        <v>174</v>
      </c>
      <c r="Y66" s="505"/>
      <c r="Z66" s="505"/>
      <c r="AA66" s="505"/>
      <c r="AB66" s="505"/>
      <c r="AC66" s="505"/>
      <c r="AD66" s="505"/>
      <c r="AE66" s="505"/>
      <c r="AF66" s="505"/>
      <c r="AG66" s="505"/>
      <c r="AH66" s="505"/>
      <c r="AI66" s="505"/>
      <c r="AJ66" s="505"/>
      <c r="AK66" s="505"/>
      <c r="AL66" s="505"/>
      <c r="AM66" s="506"/>
      <c r="AN66" s="14"/>
      <c r="AO66" s="13"/>
      <c r="AP66" s="14"/>
      <c r="AQ66" s="14"/>
      <c r="AR66" s="14"/>
      <c r="AS66" s="13"/>
      <c r="AT66" s="14"/>
      <c r="AU66" s="14"/>
      <c r="AV66" s="14"/>
      <c r="AW66" s="13"/>
      <c r="AX66" s="14"/>
      <c r="AY66" s="14"/>
      <c r="AZ66" s="14"/>
      <c r="BA66" s="13"/>
      <c r="BB66" s="14"/>
      <c r="BC66" s="14"/>
      <c r="BD66" s="14"/>
      <c r="BE66" s="14"/>
      <c r="BF66" s="14"/>
      <c r="BG66" s="76">
        <f t="shared" ref="BG66" si="25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495"/>
      <c r="H67" s="496"/>
      <c r="I67" s="496"/>
      <c r="J67" s="496"/>
      <c r="K67" s="496"/>
      <c r="L67" s="496"/>
      <c r="M67" s="496"/>
      <c r="N67" s="496"/>
      <c r="O67" s="496"/>
      <c r="P67" s="496"/>
      <c r="Q67" s="496"/>
      <c r="R67" s="496"/>
      <c r="S67" s="496"/>
      <c r="T67" s="496"/>
      <c r="U67" s="496"/>
      <c r="V67" s="497"/>
      <c r="W67" s="14"/>
      <c r="X67" s="507"/>
      <c r="Y67" s="508"/>
      <c r="Z67" s="508"/>
      <c r="AA67" s="508"/>
      <c r="AB67" s="508"/>
      <c r="AC67" s="508"/>
      <c r="AD67" s="508"/>
      <c r="AE67" s="508"/>
      <c r="AF67" s="508"/>
      <c r="AG67" s="508"/>
      <c r="AH67" s="508"/>
      <c r="AI67" s="508"/>
      <c r="AJ67" s="508"/>
      <c r="AK67" s="508"/>
      <c r="AL67" s="508"/>
      <c r="AM67" s="509"/>
      <c r="AN67" s="14"/>
      <c r="AO67" s="13"/>
      <c r="AP67" s="14"/>
      <c r="AQ67" s="14"/>
      <c r="AR67" s="14"/>
      <c r="AS67" s="13"/>
      <c r="AT67" s="14"/>
      <c r="AU67" s="14"/>
      <c r="AV67" s="14"/>
      <c r="AW67" s="13"/>
      <c r="AX67" s="14"/>
      <c r="AY67" s="14"/>
      <c r="AZ67" s="14"/>
      <c r="BA67" s="13"/>
      <c r="BB67" s="14"/>
      <c r="BC67" s="14"/>
      <c r="BD67" s="14"/>
      <c r="BE67" s="14"/>
      <c r="BF67" s="14"/>
      <c r="BG67" s="77"/>
    </row>
    <row r="68" spans="1:59" s="3" customFormat="1" ht="25.15" customHeight="1">
      <c r="A68" s="133"/>
      <c r="B68" s="81">
        <f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81">
        <f t="shared" ref="BG68" si="26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82"/>
    </row>
    <row r="70" spans="1:59" s="3" customFormat="1" ht="25.15" customHeight="1">
      <c r="A70" s="133"/>
      <c r="B70" s="76">
        <f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95" t="s">
        <v>115</v>
      </c>
      <c r="AL70" s="96"/>
      <c r="AM70" s="96"/>
      <c r="AN70" s="96"/>
      <c r="AO70" s="96"/>
      <c r="AP70" s="96"/>
      <c r="AQ70" s="96"/>
      <c r="AR70" s="96"/>
      <c r="AS70" s="97"/>
      <c r="AT70" s="14"/>
      <c r="AU70" s="95" t="s">
        <v>115</v>
      </c>
      <c r="AV70" s="96"/>
      <c r="AW70" s="96"/>
      <c r="AX70" s="96"/>
      <c r="AY70" s="96"/>
      <c r="AZ70" s="96"/>
      <c r="BA70" s="96"/>
      <c r="BB70" s="96"/>
      <c r="BC70" s="97"/>
      <c r="BD70" s="14"/>
      <c r="BE70" s="14"/>
      <c r="BF70" s="14"/>
      <c r="BG70" s="76">
        <f t="shared" ref="BG70" si="27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98"/>
      <c r="AL71" s="99"/>
      <c r="AM71" s="99"/>
      <c r="AN71" s="99"/>
      <c r="AO71" s="99"/>
      <c r="AP71" s="99"/>
      <c r="AQ71" s="99"/>
      <c r="AR71" s="99"/>
      <c r="AS71" s="100"/>
      <c r="AT71" s="14"/>
      <c r="AU71" s="98"/>
      <c r="AV71" s="99"/>
      <c r="AW71" s="99"/>
      <c r="AX71" s="99"/>
      <c r="AY71" s="99"/>
      <c r="AZ71" s="99"/>
      <c r="BA71" s="99"/>
      <c r="BB71" s="99"/>
      <c r="BC71" s="100"/>
      <c r="BD71" s="14"/>
      <c r="BE71" s="14"/>
      <c r="BF71" s="14"/>
      <c r="BG71" s="77"/>
    </row>
    <row r="72" spans="1:59" s="3" customFormat="1" ht="25.15" customHeight="1">
      <c r="A72" s="133"/>
      <c r="B72" s="81">
        <f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81">
        <f t="shared" ref="BG72" si="28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82"/>
    </row>
    <row r="74" spans="1:59" s="3" customFormat="1" ht="25.15" customHeight="1">
      <c r="A74" s="133"/>
      <c r="B74" s="76">
        <f>B72+7</f>
        <v>44691</v>
      </c>
      <c r="C74" s="14"/>
      <c r="D74" s="14"/>
      <c r="E74" s="14"/>
      <c r="F74" s="14"/>
      <c r="G74" s="504" t="s">
        <v>174</v>
      </c>
      <c r="H74" s="505"/>
      <c r="I74" s="505"/>
      <c r="J74" s="505"/>
      <c r="K74" s="505"/>
      <c r="L74" s="505"/>
      <c r="M74" s="505"/>
      <c r="N74" s="505"/>
      <c r="O74" s="505"/>
      <c r="P74" s="505"/>
      <c r="Q74" s="505"/>
      <c r="R74" s="505"/>
      <c r="S74" s="505"/>
      <c r="T74" s="505"/>
      <c r="U74" s="505"/>
      <c r="V74" s="506"/>
      <c r="W74" s="504" t="s">
        <v>174</v>
      </c>
      <c r="X74" s="505"/>
      <c r="Y74" s="505"/>
      <c r="Z74" s="505"/>
      <c r="AA74" s="505"/>
      <c r="AB74" s="505"/>
      <c r="AC74" s="505"/>
      <c r="AD74" s="505"/>
      <c r="AE74" s="505"/>
      <c r="AF74" s="505"/>
      <c r="AG74" s="505"/>
      <c r="AH74" s="505"/>
      <c r="AI74" s="505"/>
      <c r="AJ74" s="505"/>
      <c r="AK74" s="505"/>
      <c r="AL74" s="505"/>
      <c r="AM74" s="505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76">
        <f t="shared" ref="BG74" si="2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507"/>
      <c r="H75" s="508"/>
      <c r="I75" s="508"/>
      <c r="J75" s="508"/>
      <c r="K75" s="508"/>
      <c r="L75" s="508"/>
      <c r="M75" s="508"/>
      <c r="N75" s="508"/>
      <c r="O75" s="508"/>
      <c r="P75" s="508"/>
      <c r="Q75" s="508"/>
      <c r="R75" s="508"/>
      <c r="S75" s="508"/>
      <c r="T75" s="508"/>
      <c r="U75" s="508"/>
      <c r="V75" s="509"/>
      <c r="W75" s="510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511"/>
      <c r="AL75" s="511"/>
      <c r="AM75" s="511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77"/>
    </row>
    <row r="76" spans="1:59" s="3" customFormat="1" ht="25.15" customHeight="1">
      <c r="A76" s="133"/>
      <c r="B76" s="76">
        <f>B74+7</f>
        <v>44698</v>
      </c>
      <c r="C76" s="14"/>
      <c r="D76" s="14"/>
      <c r="E76" s="15"/>
      <c r="F76" s="15"/>
      <c r="G76" s="504" t="s">
        <v>174</v>
      </c>
      <c r="H76" s="505"/>
      <c r="I76" s="505"/>
      <c r="J76" s="505"/>
      <c r="K76" s="505"/>
      <c r="L76" s="505"/>
      <c r="M76" s="505"/>
      <c r="N76" s="505"/>
      <c r="O76" s="505"/>
      <c r="P76" s="505"/>
      <c r="Q76" s="505"/>
      <c r="R76" s="505"/>
      <c r="S76" s="505"/>
      <c r="T76" s="505"/>
      <c r="U76" s="505"/>
      <c r="V76" s="506"/>
      <c r="W76" s="504" t="s">
        <v>174</v>
      </c>
      <c r="X76" s="505"/>
      <c r="Y76" s="505"/>
      <c r="Z76" s="505"/>
      <c r="AA76" s="505"/>
      <c r="AB76" s="505"/>
      <c r="AC76" s="505"/>
      <c r="AD76" s="505"/>
      <c r="AE76" s="505"/>
      <c r="AF76" s="505"/>
      <c r="AG76" s="505"/>
      <c r="AH76" s="505"/>
      <c r="AI76" s="505"/>
      <c r="AJ76" s="505"/>
      <c r="AK76" s="505"/>
      <c r="AL76" s="505"/>
      <c r="AM76" s="505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76">
        <f t="shared" ref="BG76" si="30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507"/>
      <c r="H77" s="508"/>
      <c r="I77" s="508"/>
      <c r="J77" s="508"/>
      <c r="K77" s="508"/>
      <c r="L77" s="508"/>
      <c r="M77" s="508"/>
      <c r="N77" s="508"/>
      <c r="O77" s="508"/>
      <c r="P77" s="508"/>
      <c r="Q77" s="508"/>
      <c r="R77" s="508"/>
      <c r="S77" s="508"/>
      <c r="T77" s="508"/>
      <c r="U77" s="508"/>
      <c r="V77" s="509"/>
      <c r="W77" s="510"/>
      <c r="X77" s="511"/>
      <c r="Y77" s="511"/>
      <c r="Z77" s="511"/>
      <c r="AA77" s="511"/>
      <c r="AB77" s="511"/>
      <c r="AC77" s="511"/>
      <c r="AD77" s="511"/>
      <c r="AE77" s="511"/>
      <c r="AF77" s="511"/>
      <c r="AG77" s="511"/>
      <c r="AH77" s="511"/>
      <c r="AI77" s="511"/>
      <c r="AJ77" s="511"/>
      <c r="AK77" s="511"/>
      <c r="AL77" s="511"/>
      <c r="AM77" s="511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77"/>
    </row>
    <row r="78" spans="1:59" s="3" customFormat="1" ht="25.15" customHeight="1">
      <c r="A78" s="133"/>
      <c r="B78" s="76">
        <f>B76+7</f>
        <v>44705</v>
      </c>
      <c r="C78" s="14"/>
      <c r="D78" s="14"/>
      <c r="E78" s="15"/>
      <c r="F78" s="15"/>
      <c r="G78" s="465" t="s">
        <v>176</v>
      </c>
      <c r="H78" s="466"/>
      <c r="I78" s="466"/>
      <c r="J78" s="466"/>
      <c r="K78" s="466"/>
      <c r="L78" s="466"/>
      <c r="M78" s="466"/>
      <c r="N78" s="466"/>
      <c r="O78" s="466"/>
      <c r="P78" s="466"/>
      <c r="Q78" s="466"/>
      <c r="R78" s="466"/>
      <c r="S78" s="466"/>
      <c r="T78" s="466"/>
      <c r="U78" s="466"/>
      <c r="V78" s="467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14"/>
      <c r="BF78" s="14"/>
      <c r="BG78" s="76">
        <f t="shared" ref="BG78" si="31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468"/>
      <c r="H79" s="469"/>
      <c r="I79" s="469"/>
      <c r="J79" s="469"/>
      <c r="K79" s="469"/>
      <c r="L79" s="469"/>
      <c r="M79" s="469"/>
      <c r="N79" s="469"/>
      <c r="O79" s="469"/>
      <c r="P79" s="469"/>
      <c r="Q79" s="469"/>
      <c r="R79" s="469"/>
      <c r="S79" s="469"/>
      <c r="T79" s="469"/>
      <c r="U79" s="469"/>
      <c r="V79" s="470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14"/>
      <c r="BF79" s="14"/>
      <c r="BG79" s="77"/>
    </row>
    <row r="80" spans="1:59" s="3" customFormat="1" ht="25.15" customHeight="1">
      <c r="A80" s="133"/>
      <c r="B80" s="76">
        <f>B78+7</f>
        <v>44712</v>
      </c>
      <c r="C80" s="14"/>
      <c r="D80" s="14"/>
      <c r="E80" s="13"/>
      <c r="F80" s="14"/>
      <c r="G80" s="465" t="s">
        <v>176</v>
      </c>
      <c r="H80" s="466"/>
      <c r="I80" s="466"/>
      <c r="J80" s="466"/>
      <c r="K80" s="466"/>
      <c r="L80" s="466"/>
      <c r="M80" s="466"/>
      <c r="N80" s="466"/>
      <c r="O80" s="466"/>
      <c r="P80" s="466"/>
      <c r="Q80" s="466"/>
      <c r="R80" s="466"/>
      <c r="S80" s="466"/>
      <c r="T80" s="466"/>
      <c r="U80" s="466"/>
      <c r="V80" s="467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4"/>
      <c r="AO80" s="13"/>
      <c r="AP80" s="14"/>
      <c r="AQ80" s="14"/>
      <c r="AR80" s="14"/>
      <c r="AS80" s="13"/>
      <c r="AT80" s="14"/>
      <c r="AU80" s="14"/>
      <c r="AV80" s="14"/>
      <c r="AW80" s="13"/>
      <c r="AX80" s="14"/>
      <c r="AY80" s="14"/>
      <c r="AZ80" s="14"/>
      <c r="BA80" s="13"/>
      <c r="BB80" s="14"/>
      <c r="BC80" s="14"/>
      <c r="BD80" s="14"/>
      <c r="BE80" s="14"/>
      <c r="BF80" s="14"/>
      <c r="BG80" s="76">
        <f t="shared" ref="BG80" si="32">BG78+7</f>
        <v>44712</v>
      </c>
    </row>
    <row r="81" spans="1:59" s="3" customFormat="1" ht="25.15" customHeight="1" thickBot="1">
      <c r="A81" s="133"/>
      <c r="B81" s="77"/>
      <c r="C81" s="14"/>
      <c r="D81" s="14"/>
      <c r="E81" s="13"/>
      <c r="F81" s="14"/>
      <c r="G81" s="468"/>
      <c r="H81" s="469"/>
      <c r="I81" s="469"/>
      <c r="J81" s="469"/>
      <c r="K81" s="469"/>
      <c r="L81" s="469"/>
      <c r="M81" s="469"/>
      <c r="N81" s="469"/>
      <c r="O81" s="469"/>
      <c r="P81" s="469"/>
      <c r="Q81" s="469"/>
      <c r="R81" s="469"/>
      <c r="S81" s="469"/>
      <c r="T81" s="469"/>
      <c r="U81" s="469"/>
      <c r="V81" s="470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4"/>
      <c r="AO81" s="13"/>
      <c r="AP81" s="14"/>
      <c r="AQ81" s="14"/>
      <c r="AR81" s="14"/>
      <c r="AS81" s="13"/>
      <c r="AT81" s="14"/>
      <c r="AU81" s="14"/>
      <c r="AV81" s="14"/>
      <c r="AW81" s="13"/>
      <c r="AX81" s="14"/>
      <c r="AY81" s="14"/>
      <c r="AZ81" s="14"/>
      <c r="BA81" s="13"/>
      <c r="BB81" s="14"/>
      <c r="BC81" s="14"/>
      <c r="BD81" s="14"/>
      <c r="BE81" s="14"/>
      <c r="BF81" s="14"/>
      <c r="BG81" s="77"/>
    </row>
    <row r="82" spans="1:59" s="3" customFormat="1" ht="25.15" customHeight="1">
      <c r="A82" s="133"/>
      <c r="B82" s="76">
        <f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19"/>
      <c r="W82" s="19"/>
      <c r="X82" s="19"/>
      <c r="Y82" s="19"/>
      <c r="Z82" s="19"/>
      <c r="AA82" s="14"/>
      <c r="AB82" s="14"/>
      <c r="AC82" s="13"/>
      <c r="AD82" s="14"/>
      <c r="AE82" s="14"/>
      <c r="AF82" s="14"/>
      <c r="AG82" s="13"/>
      <c r="AH82" s="14"/>
      <c r="AI82" s="14"/>
      <c r="AJ82" s="14"/>
      <c r="AK82" s="13"/>
      <c r="AL82" s="14"/>
      <c r="AM82" s="14"/>
      <c r="AN82" s="14"/>
      <c r="AO82" s="13"/>
      <c r="AP82" s="14"/>
      <c r="AQ82" s="14"/>
      <c r="AR82" s="14"/>
      <c r="AS82" s="83" t="s">
        <v>177</v>
      </c>
      <c r="AT82" s="84"/>
      <c r="AU82" s="84"/>
      <c r="AV82" s="84"/>
      <c r="AW82" s="84"/>
      <c r="AX82" s="84"/>
      <c r="AY82" s="84"/>
      <c r="AZ82" s="84"/>
      <c r="BA82" s="84"/>
      <c r="BB82" s="141"/>
      <c r="BC82" s="14"/>
      <c r="BD82" s="14"/>
      <c r="BE82" s="14"/>
      <c r="BF82" s="14"/>
      <c r="BG82" s="76">
        <f t="shared" ref="BG82" si="33">BG80+7</f>
        <v>44719</v>
      </c>
    </row>
    <row r="83" spans="1:59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19"/>
      <c r="W83" s="19"/>
      <c r="X83" s="19"/>
      <c r="Y83" s="19"/>
      <c r="Z83" s="19"/>
      <c r="AA83" s="14"/>
      <c r="AB83" s="14"/>
      <c r="AC83" s="13"/>
      <c r="AD83" s="14"/>
      <c r="AE83" s="14"/>
      <c r="AF83" s="14"/>
      <c r="AG83" s="13"/>
      <c r="AH83" s="14"/>
      <c r="AI83" s="14"/>
      <c r="AJ83" s="14"/>
      <c r="AK83" s="13"/>
      <c r="AL83" s="14"/>
      <c r="AM83" s="14"/>
      <c r="AN83" s="14"/>
      <c r="AO83" s="13"/>
      <c r="AP83" s="14"/>
      <c r="AQ83" s="14"/>
      <c r="AR83" s="14"/>
      <c r="AS83" s="86"/>
      <c r="AT83" s="87"/>
      <c r="AU83" s="87"/>
      <c r="AV83" s="87"/>
      <c r="AW83" s="87"/>
      <c r="AX83" s="87"/>
      <c r="AY83" s="87"/>
      <c r="AZ83" s="87"/>
      <c r="BA83" s="87"/>
      <c r="BB83" s="142"/>
      <c r="BC83" s="14"/>
      <c r="BD83" s="14"/>
      <c r="BE83" s="14"/>
      <c r="BF83" s="14"/>
      <c r="BG83" s="77"/>
    </row>
    <row r="84" spans="1:59" s="3" customFormat="1" ht="25.15" customHeight="1">
      <c r="A84" s="134"/>
      <c r="B84" s="76">
        <f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76">
        <f t="shared" ref="BG84" si="34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77"/>
    </row>
    <row r="86" spans="1:59" s="3" customFormat="1" ht="25.15" customHeight="1">
      <c r="A86" s="134"/>
      <c r="B86" s="76">
        <f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76">
        <f t="shared" ref="BG86" si="35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77"/>
    </row>
    <row r="88" spans="1:59" s="3" customFormat="1" ht="25.15" customHeight="1">
      <c r="A88" s="134"/>
      <c r="B88" s="76">
        <f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76">
        <f t="shared" ref="BG88" si="36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77"/>
    </row>
    <row r="90" spans="1:59" s="3" customFormat="1" ht="25.15" customHeight="1">
      <c r="A90" s="134"/>
      <c r="B90" s="76">
        <f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76">
        <f t="shared" ref="BG90" si="37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77"/>
    </row>
    <row r="92" spans="1:59" s="3" customFormat="1" ht="25.15" customHeight="1">
      <c r="A92" s="134"/>
      <c r="B92" s="76">
        <f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76">
        <f t="shared" ref="BG92" si="38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77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78" t="s">
        <v>3</v>
      </c>
      <c r="BD94" s="267"/>
      <c r="BE94" s="267"/>
      <c r="BF94" s="79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 t="s">
        <v>9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107" t="s">
        <v>157</v>
      </c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359"/>
      <c r="V96" s="16"/>
      <c r="W96" s="107" t="s">
        <v>157</v>
      </c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359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76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110"/>
      <c r="H97" s="111"/>
      <c r="I97" s="111"/>
      <c r="J97" s="111"/>
      <c r="K97" s="111"/>
      <c r="L97" s="111"/>
      <c r="M97" s="111"/>
      <c r="N97" s="111"/>
      <c r="O97" s="111"/>
      <c r="P97" s="111"/>
      <c r="Q97" s="111"/>
      <c r="R97" s="111"/>
      <c r="S97" s="111"/>
      <c r="T97" s="111"/>
      <c r="U97" s="360"/>
      <c r="V97" s="16"/>
      <c r="W97" s="110"/>
      <c r="X97" s="111"/>
      <c r="Y97" s="111"/>
      <c r="Z97" s="111"/>
      <c r="AA97" s="111"/>
      <c r="AB97" s="111"/>
      <c r="AC97" s="111"/>
      <c r="AD97" s="111"/>
      <c r="AE97" s="111"/>
      <c r="AF97" s="111"/>
      <c r="AG97" s="111"/>
      <c r="AH97" s="111"/>
      <c r="AI97" s="111"/>
      <c r="AJ97" s="111"/>
      <c r="AK97" s="360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77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380" t="s">
        <v>96</v>
      </c>
      <c r="AH98" s="380"/>
      <c r="AI98" s="380"/>
      <c r="AJ98" s="380"/>
      <c r="AK98" s="380"/>
      <c r="AL98" s="380"/>
      <c r="AM98" s="380"/>
      <c r="AN98" s="380"/>
      <c r="AO98" s="483"/>
      <c r="AQ98" s="380" t="s">
        <v>96</v>
      </c>
      <c r="AR98" s="380"/>
      <c r="AS98" s="380"/>
      <c r="AT98" s="380"/>
      <c r="AU98" s="380"/>
      <c r="AV98" s="380"/>
      <c r="AW98" s="380"/>
      <c r="AX98" s="380"/>
      <c r="AY98" s="483"/>
      <c r="AZ98" s="7"/>
      <c r="BA98" s="7"/>
      <c r="BB98" s="7"/>
      <c r="BC98" s="7"/>
      <c r="BD98" s="7"/>
      <c r="BE98" s="7"/>
      <c r="BF98" s="7"/>
      <c r="BG98" s="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382"/>
      <c r="AH99" s="382"/>
      <c r="AI99" s="382"/>
      <c r="AJ99" s="382"/>
      <c r="AK99" s="382"/>
      <c r="AL99" s="382"/>
      <c r="AM99" s="382"/>
      <c r="AN99" s="382"/>
      <c r="AO99" s="484"/>
      <c r="AQ99" s="382"/>
      <c r="AR99" s="382"/>
      <c r="AS99" s="382"/>
      <c r="AT99" s="382"/>
      <c r="AU99" s="382"/>
      <c r="AV99" s="382"/>
      <c r="AW99" s="382"/>
      <c r="AX99" s="382"/>
      <c r="AY99" s="484"/>
      <c r="AZ99" s="7"/>
      <c r="BA99" s="7"/>
      <c r="BB99" s="7"/>
      <c r="BC99" s="7"/>
      <c r="BD99" s="7"/>
      <c r="BE99" s="7"/>
      <c r="BF99" s="7"/>
      <c r="BG99" s="82"/>
    </row>
    <row r="100" spans="1:59" s="3" customFormat="1" ht="25.15" customHeight="1">
      <c r="A100" s="126"/>
      <c r="B100" s="76">
        <f>B98+7</f>
        <v>44629</v>
      </c>
      <c r="C100" s="13"/>
      <c r="D100" s="13"/>
      <c r="E100" s="13"/>
      <c r="F100" s="13"/>
      <c r="G100" s="107" t="s">
        <v>157</v>
      </c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359"/>
      <c r="V100" s="13"/>
      <c r="W100" s="13"/>
      <c r="X100" s="13"/>
      <c r="Y100" s="13"/>
      <c r="Z100" s="13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76">
        <f t="shared" ref="BG100" si="3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110"/>
      <c r="H101" s="111"/>
      <c r="I101" s="111"/>
      <c r="J101" s="111"/>
      <c r="K101" s="111"/>
      <c r="L101" s="111"/>
      <c r="M101" s="111"/>
      <c r="N101" s="111"/>
      <c r="O101" s="111"/>
      <c r="P101" s="111"/>
      <c r="Q101" s="111"/>
      <c r="R101" s="111"/>
      <c r="S101" s="111"/>
      <c r="T101" s="111"/>
      <c r="U101" s="360"/>
      <c r="V101" s="13"/>
      <c r="W101" s="13"/>
      <c r="X101" s="13"/>
      <c r="Y101" s="13"/>
      <c r="Z101" s="13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77"/>
    </row>
    <row r="102" spans="1:59" s="3" customFormat="1" ht="25.15" customHeight="1">
      <c r="A102" s="126"/>
      <c r="B102" s="76">
        <f>B100+7</f>
        <v>44636</v>
      </c>
      <c r="C102" s="14"/>
      <c r="D102" s="14"/>
      <c r="E102" s="13"/>
      <c r="F102" s="14"/>
      <c r="G102" s="107" t="s">
        <v>157</v>
      </c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359"/>
      <c r="V102" s="14"/>
      <c r="W102" s="107" t="s">
        <v>157</v>
      </c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359"/>
      <c r="AL102" s="16"/>
      <c r="AM102" s="16"/>
      <c r="AN102" s="16"/>
      <c r="AO102" s="16"/>
      <c r="AP102" s="16"/>
      <c r="AQ102" s="280" t="s">
        <v>44</v>
      </c>
      <c r="AR102" s="281"/>
      <c r="AS102" s="281"/>
      <c r="AT102" s="281"/>
      <c r="AU102" s="281"/>
      <c r="AV102" s="281"/>
      <c r="AW102" s="281"/>
      <c r="AX102" s="281"/>
      <c r="AY102" s="281"/>
      <c r="AZ102" s="281"/>
      <c r="BA102" s="281"/>
      <c r="BB102" s="281"/>
      <c r="BC102" s="281"/>
      <c r="BD102" s="281"/>
      <c r="BE102" s="337"/>
      <c r="BF102" s="16"/>
      <c r="BG102" s="76">
        <f t="shared" ref="BG102" si="40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110"/>
      <c r="H103" s="111"/>
      <c r="I103" s="111"/>
      <c r="J103" s="111"/>
      <c r="K103" s="111"/>
      <c r="L103" s="111"/>
      <c r="M103" s="111"/>
      <c r="N103" s="111"/>
      <c r="O103" s="111"/>
      <c r="P103" s="111"/>
      <c r="Q103" s="111"/>
      <c r="R103" s="111"/>
      <c r="S103" s="111"/>
      <c r="T103" s="111"/>
      <c r="U103" s="360"/>
      <c r="V103" s="14"/>
      <c r="W103" s="110"/>
      <c r="X103" s="111"/>
      <c r="Y103" s="111"/>
      <c r="Z103" s="111"/>
      <c r="AA103" s="111"/>
      <c r="AB103" s="111"/>
      <c r="AC103" s="111"/>
      <c r="AD103" s="111"/>
      <c r="AE103" s="111"/>
      <c r="AF103" s="111"/>
      <c r="AG103" s="111"/>
      <c r="AH103" s="111"/>
      <c r="AI103" s="111"/>
      <c r="AJ103" s="111"/>
      <c r="AK103" s="360"/>
      <c r="AL103" s="16"/>
      <c r="AM103" s="16"/>
      <c r="AN103" s="16"/>
      <c r="AO103" s="16"/>
      <c r="AP103" s="16"/>
      <c r="AQ103" s="283"/>
      <c r="AR103" s="284"/>
      <c r="AS103" s="284"/>
      <c r="AT103" s="284"/>
      <c r="AU103" s="284"/>
      <c r="AV103" s="284"/>
      <c r="AW103" s="284"/>
      <c r="AX103" s="284"/>
      <c r="AY103" s="284"/>
      <c r="AZ103" s="284"/>
      <c r="BA103" s="284"/>
      <c r="BB103" s="284"/>
      <c r="BC103" s="284"/>
      <c r="BD103" s="284"/>
      <c r="BE103" s="338"/>
      <c r="BF103" s="16"/>
      <c r="BG103" s="77"/>
    </row>
    <row r="104" spans="1:59" s="3" customFormat="1" ht="25.15" customHeight="1">
      <c r="A104" s="126"/>
      <c r="B104" s="76">
        <f>B102+7</f>
        <v>44643</v>
      </c>
      <c r="C104" s="16"/>
      <c r="D104" s="16"/>
      <c r="E104" s="16"/>
      <c r="F104" s="16"/>
      <c r="G104" s="107" t="s">
        <v>157</v>
      </c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359"/>
      <c r="V104" s="16"/>
      <c r="W104" s="16"/>
      <c r="X104" s="16"/>
      <c r="Y104" s="16"/>
      <c r="Z104" s="16"/>
      <c r="AA104" s="16"/>
      <c r="AB104" s="16"/>
      <c r="AC104" s="361" t="s">
        <v>157</v>
      </c>
      <c r="AD104" s="362"/>
      <c r="AE104" s="362"/>
      <c r="AF104" s="362"/>
      <c r="AG104" s="362"/>
      <c r="AH104" s="362"/>
      <c r="AI104" s="362"/>
      <c r="AJ104" s="362"/>
      <c r="AK104" s="362"/>
      <c r="AL104" s="362"/>
      <c r="AM104" s="362"/>
      <c r="AN104" s="362"/>
      <c r="AO104" s="362"/>
      <c r="AP104" s="362"/>
      <c r="AQ104" s="362"/>
      <c r="AR104" s="362"/>
      <c r="AS104" s="362"/>
      <c r="AT104" s="362"/>
      <c r="AU104" s="363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76">
        <f t="shared" ref="BG104" si="41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110"/>
      <c r="H105" s="111"/>
      <c r="I105" s="111"/>
      <c r="J105" s="111"/>
      <c r="K105" s="111"/>
      <c r="L105" s="111"/>
      <c r="M105" s="111"/>
      <c r="N105" s="111"/>
      <c r="O105" s="111"/>
      <c r="P105" s="111"/>
      <c r="Q105" s="111"/>
      <c r="R105" s="111"/>
      <c r="S105" s="111"/>
      <c r="T105" s="111"/>
      <c r="U105" s="360"/>
      <c r="V105" s="16"/>
      <c r="W105" s="16"/>
      <c r="X105" s="16"/>
      <c r="Y105" s="16"/>
      <c r="Z105" s="16"/>
      <c r="AA105" s="16"/>
      <c r="AB105" s="16"/>
      <c r="AC105" s="364"/>
      <c r="AD105" s="365"/>
      <c r="AE105" s="365"/>
      <c r="AF105" s="365"/>
      <c r="AG105" s="365"/>
      <c r="AH105" s="365"/>
      <c r="AI105" s="365"/>
      <c r="AJ105" s="365"/>
      <c r="AK105" s="365"/>
      <c r="AL105" s="365"/>
      <c r="AM105" s="365"/>
      <c r="AN105" s="365"/>
      <c r="AO105" s="365"/>
      <c r="AP105" s="365"/>
      <c r="AQ105" s="365"/>
      <c r="AR105" s="365"/>
      <c r="AS105" s="365"/>
      <c r="AT105" s="365"/>
      <c r="AU105" s="36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77"/>
    </row>
    <row r="106" spans="1:59" s="3" customFormat="1" ht="25.15" customHeight="1">
      <c r="A106" s="126"/>
      <c r="B106" s="76">
        <f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56" t="s">
        <v>178</v>
      </c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  <c r="AF106" s="157"/>
      <c r="AG106" s="157"/>
      <c r="AH106" s="157"/>
      <c r="AI106" s="157"/>
      <c r="AJ106" s="157"/>
      <c r="AK106" s="157"/>
      <c r="AL106" s="157"/>
      <c r="AM106" s="157"/>
      <c r="AN106" s="158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76">
        <f t="shared" ref="BG106" si="42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59"/>
      <c r="T107" s="160"/>
      <c r="U107" s="160"/>
      <c r="V107" s="160"/>
      <c r="W107" s="160"/>
      <c r="X107" s="160"/>
      <c r="Y107" s="160"/>
      <c r="Z107" s="160"/>
      <c r="AA107" s="160"/>
      <c r="AB107" s="160"/>
      <c r="AC107" s="160"/>
      <c r="AD107" s="160"/>
      <c r="AE107" s="160"/>
      <c r="AF107" s="160"/>
      <c r="AG107" s="160"/>
      <c r="AH107" s="160"/>
      <c r="AI107" s="160"/>
      <c r="AJ107" s="160"/>
      <c r="AK107" s="160"/>
      <c r="AL107" s="160"/>
      <c r="AM107" s="160"/>
      <c r="AN107" s="161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77"/>
    </row>
    <row r="108" spans="1:59" s="3" customFormat="1" ht="25.15" customHeight="1">
      <c r="A108" s="126"/>
      <c r="B108" s="76">
        <f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280" t="s">
        <v>122</v>
      </c>
      <c r="AF108" s="281"/>
      <c r="AG108" s="281"/>
      <c r="AH108" s="281"/>
      <c r="AI108" s="281"/>
      <c r="AJ108" s="281"/>
      <c r="AK108" s="281"/>
      <c r="AL108" s="281"/>
      <c r="AM108" s="281"/>
      <c r="AN108" s="281"/>
      <c r="AO108" s="281"/>
      <c r="AP108" s="281"/>
      <c r="AQ108" s="281"/>
      <c r="AR108" s="281"/>
      <c r="AS108" s="337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76">
        <f t="shared" ref="BG108" si="43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283"/>
      <c r="AF109" s="284"/>
      <c r="AG109" s="284"/>
      <c r="AH109" s="284"/>
      <c r="AI109" s="284"/>
      <c r="AJ109" s="284"/>
      <c r="AK109" s="284"/>
      <c r="AL109" s="284"/>
      <c r="AM109" s="284"/>
      <c r="AN109" s="284"/>
      <c r="AO109" s="284"/>
      <c r="AP109" s="284"/>
      <c r="AQ109" s="284"/>
      <c r="AR109" s="284"/>
      <c r="AS109" s="338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77"/>
    </row>
    <row r="110" spans="1:59" s="3" customFormat="1" ht="25.15" customHeight="1">
      <c r="A110" s="126"/>
      <c r="B110" s="76">
        <f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4"/>
      <c r="AH110" s="14"/>
      <c r="AI110" s="512" t="s">
        <v>179</v>
      </c>
      <c r="AJ110" s="513"/>
      <c r="AK110" s="513"/>
      <c r="AL110" s="513"/>
      <c r="AM110" s="513"/>
      <c r="AN110" s="513"/>
      <c r="AO110" s="513"/>
      <c r="AP110" s="513"/>
      <c r="AQ110" s="513"/>
      <c r="AR110" s="513"/>
      <c r="AS110" s="513"/>
      <c r="AT110" s="513"/>
      <c r="AU110" s="513"/>
      <c r="AV110" s="513"/>
      <c r="AW110" s="513"/>
      <c r="AX110" s="513"/>
      <c r="AY110" s="513"/>
      <c r="AZ110" s="513"/>
      <c r="BA110" s="513"/>
      <c r="BB110" s="514"/>
      <c r="BC110" s="14"/>
      <c r="BD110" s="14"/>
      <c r="BE110" s="14"/>
      <c r="BF110" s="14"/>
      <c r="BG110" s="76">
        <f t="shared" ref="BG110" si="44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4"/>
      <c r="AH111" s="14"/>
      <c r="AI111" s="515"/>
      <c r="AJ111" s="516"/>
      <c r="AK111" s="516"/>
      <c r="AL111" s="516"/>
      <c r="AM111" s="516"/>
      <c r="AN111" s="516"/>
      <c r="AO111" s="516"/>
      <c r="AP111" s="516"/>
      <c r="AQ111" s="516"/>
      <c r="AR111" s="516"/>
      <c r="AS111" s="516"/>
      <c r="AT111" s="516"/>
      <c r="AU111" s="516"/>
      <c r="AV111" s="516"/>
      <c r="AW111" s="516"/>
      <c r="AX111" s="516"/>
      <c r="AY111" s="516"/>
      <c r="AZ111" s="516"/>
      <c r="BA111" s="516"/>
      <c r="BB111" s="517"/>
      <c r="BC111" s="14"/>
      <c r="BD111" s="14"/>
      <c r="BE111" s="14"/>
      <c r="BF111" s="14"/>
      <c r="BG111" s="77"/>
    </row>
    <row r="112" spans="1:59" s="3" customFormat="1" ht="25.15" customHeight="1">
      <c r="A112" s="126"/>
      <c r="B112" s="76">
        <f>B110+7</f>
        <v>44671</v>
      </c>
      <c r="C112" s="16"/>
      <c r="D112" s="16"/>
      <c r="E112" s="16"/>
      <c r="F112" s="16"/>
      <c r="G112" s="361" t="s">
        <v>130</v>
      </c>
      <c r="H112" s="362"/>
      <c r="I112" s="362"/>
      <c r="J112" s="362"/>
      <c r="K112" s="362"/>
      <c r="L112" s="362"/>
      <c r="M112" s="362"/>
      <c r="N112" s="362"/>
      <c r="O112" s="362"/>
      <c r="P112" s="362"/>
      <c r="Q112" s="362"/>
      <c r="R112" s="362"/>
      <c r="S112" s="362"/>
      <c r="T112" s="362"/>
      <c r="U112" s="362"/>
      <c r="V112" s="362"/>
      <c r="W112" s="362"/>
      <c r="X112" s="362"/>
      <c r="Y112" s="363"/>
      <c r="Z112" s="16"/>
      <c r="AA112" s="16"/>
      <c r="AB112" s="16"/>
      <c r="AC112" s="16"/>
      <c r="AD112" s="16"/>
      <c r="AE112" s="16"/>
      <c r="AF112" s="16"/>
      <c r="AG112" s="16"/>
      <c r="AH112" s="16"/>
      <c r="AI112" s="512" t="s">
        <v>179</v>
      </c>
      <c r="AJ112" s="513"/>
      <c r="AK112" s="513"/>
      <c r="AL112" s="513"/>
      <c r="AM112" s="513"/>
      <c r="AN112" s="513"/>
      <c r="AO112" s="513"/>
      <c r="AP112" s="513"/>
      <c r="AQ112" s="513"/>
      <c r="AR112" s="513"/>
      <c r="AS112" s="513"/>
      <c r="AT112" s="513"/>
      <c r="AU112" s="513"/>
      <c r="AV112" s="513"/>
      <c r="AW112" s="513"/>
      <c r="AX112" s="513"/>
      <c r="AY112" s="513"/>
      <c r="AZ112" s="513"/>
      <c r="BA112" s="513"/>
      <c r="BB112" s="514"/>
      <c r="BC112" s="16"/>
      <c r="BD112" s="16"/>
      <c r="BE112" s="16"/>
      <c r="BF112" s="16"/>
      <c r="BG112" s="76">
        <f t="shared" ref="BG112" si="45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16"/>
      <c r="G113" s="364"/>
      <c r="H113" s="365"/>
      <c r="I113" s="365"/>
      <c r="J113" s="365"/>
      <c r="K113" s="365"/>
      <c r="L113" s="365"/>
      <c r="M113" s="365"/>
      <c r="N113" s="365"/>
      <c r="O113" s="365"/>
      <c r="P113" s="365"/>
      <c r="Q113" s="365"/>
      <c r="R113" s="365"/>
      <c r="S113" s="365"/>
      <c r="T113" s="365"/>
      <c r="U113" s="365"/>
      <c r="V113" s="365"/>
      <c r="W113" s="365"/>
      <c r="X113" s="365"/>
      <c r="Y113" s="366"/>
      <c r="Z113" s="16"/>
      <c r="AA113" s="16"/>
      <c r="AB113" s="16"/>
      <c r="AC113" s="16"/>
      <c r="AD113" s="16"/>
      <c r="AE113" s="16"/>
      <c r="AF113" s="16"/>
      <c r="AG113" s="16"/>
      <c r="AH113" s="16"/>
      <c r="AI113" s="515"/>
      <c r="AJ113" s="516"/>
      <c r="AK113" s="516"/>
      <c r="AL113" s="516"/>
      <c r="AM113" s="516"/>
      <c r="AN113" s="516"/>
      <c r="AO113" s="516"/>
      <c r="AP113" s="516"/>
      <c r="AQ113" s="516"/>
      <c r="AR113" s="516"/>
      <c r="AS113" s="516"/>
      <c r="AT113" s="516"/>
      <c r="AU113" s="516"/>
      <c r="AV113" s="516"/>
      <c r="AW113" s="516"/>
      <c r="AX113" s="516"/>
      <c r="AY113" s="516"/>
      <c r="AZ113" s="516"/>
      <c r="BA113" s="516"/>
      <c r="BB113" s="517"/>
      <c r="BC113" s="16"/>
      <c r="BD113" s="16"/>
      <c r="BE113" s="16"/>
      <c r="BF113" s="16"/>
      <c r="BG113" s="77"/>
    </row>
    <row r="114" spans="1:59" s="3" customFormat="1" ht="25.15" customHeight="1">
      <c r="A114" s="126"/>
      <c r="B114" s="76">
        <f>B112+7</f>
        <v>44678</v>
      </c>
      <c r="C114" s="19"/>
      <c r="D114" s="19"/>
      <c r="E114" s="19"/>
      <c r="F114" s="19"/>
      <c r="G114" s="361" t="s">
        <v>130</v>
      </c>
      <c r="H114" s="362"/>
      <c r="I114" s="362"/>
      <c r="J114" s="362"/>
      <c r="K114" s="362"/>
      <c r="L114" s="362"/>
      <c r="M114" s="362"/>
      <c r="N114" s="362"/>
      <c r="O114" s="362"/>
      <c r="P114" s="362"/>
      <c r="Q114" s="362"/>
      <c r="R114" s="362"/>
      <c r="S114" s="362"/>
      <c r="T114" s="362"/>
      <c r="U114" s="362"/>
      <c r="V114" s="362"/>
      <c r="W114" s="362"/>
      <c r="X114" s="362"/>
      <c r="Y114" s="363"/>
      <c r="Z114" s="19"/>
      <c r="AA114" s="18"/>
      <c r="AB114" s="18"/>
      <c r="AC114" s="18"/>
      <c r="AD114" s="18"/>
      <c r="AE114" s="18"/>
      <c r="AF114" s="18"/>
      <c r="AG114" s="18"/>
      <c r="AH114" s="18"/>
      <c r="AI114" s="512" t="s">
        <v>179</v>
      </c>
      <c r="AJ114" s="513"/>
      <c r="AK114" s="513"/>
      <c r="AL114" s="513"/>
      <c r="AM114" s="513"/>
      <c r="AN114" s="513"/>
      <c r="AO114" s="513"/>
      <c r="AP114" s="513"/>
      <c r="AQ114" s="513"/>
      <c r="AR114" s="513"/>
      <c r="AS114" s="513"/>
      <c r="AT114" s="513"/>
      <c r="AU114" s="513"/>
      <c r="AV114" s="513"/>
      <c r="AW114" s="513"/>
      <c r="AX114" s="513"/>
      <c r="AY114" s="513"/>
      <c r="AZ114" s="513"/>
      <c r="BA114" s="513"/>
      <c r="BB114" s="514"/>
      <c r="BC114" s="18"/>
      <c r="BD114" s="18"/>
      <c r="BE114" s="18"/>
      <c r="BF114" s="18"/>
      <c r="BG114" s="76">
        <f t="shared" ref="BG114" si="46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364"/>
      <c r="H115" s="365"/>
      <c r="I115" s="365"/>
      <c r="J115" s="365"/>
      <c r="K115" s="365"/>
      <c r="L115" s="365"/>
      <c r="M115" s="365"/>
      <c r="N115" s="365"/>
      <c r="O115" s="365"/>
      <c r="P115" s="365"/>
      <c r="Q115" s="365"/>
      <c r="R115" s="365"/>
      <c r="S115" s="365"/>
      <c r="T115" s="365"/>
      <c r="U115" s="365"/>
      <c r="V115" s="365"/>
      <c r="W115" s="365"/>
      <c r="X115" s="365"/>
      <c r="Y115" s="366"/>
      <c r="Z115" s="19"/>
      <c r="AA115" s="18"/>
      <c r="AB115" s="18"/>
      <c r="AC115" s="18"/>
      <c r="AD115" s="18"/>
      <c r="AE115" s="18"/>
      <c r="AF115" s="18"/>
      <c r="AG115" s="18"/>
      <c r="AH115" s="18"/>
      <c r="AI115" s="515"/>
      <c r="AJ115" s="516"/>
      <c r="AK115" s="516"/>
      <c r="AL115" s="516"/>
      <c r="AM115" s="516"/>
      <c r="AN115" s="516"/>
      <c r="AO115" s="516"/>
      <c r="AP115" s="516"/>
      <c r="AQ115" s="516"/>
      <c r="AR115" s="516"/>
      <c r="AS115" s="516"/>
      <c r="AT115" s="516"/>
      <c r="AU115" s="516"/>
      <c r="AV115" s="516"/>
      <c r="AW115" s="516"/>
      <c r="AX115" s="516"/>
      <c r="AY115" s="516"/>
      <c r="AZ115" s="516"/>
      <c r="BA115" s="516"/>
      <c r="BB115" s="517"/>
      <c r="BC115" s="18"/>
      <c r="BD115" s="18"/>
      <c r="BE115" s="18"/>
      <c r="BF115" s="18"/>
      <c r="BG115" s="77"/>
    </row>
    <row r="116" spans="1:59" s="3" customFormat="1" ht="25.15" customHeight="1">
      <c r="A116" s="126"/>
      <c r="B116" s="76">
        <f>B114+7</f>
        <v>44685</v>
      </c>
      <c r="C116" s="14"/>
      <c r="D116" s="14"/>
      <c r="E116" s="518" t="s">
        <v>108</v>
      </c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20"/>
      <c r="X116" s="16"/>
      <c r="Y116" s="13"/>
      <c r="Z116" s="14"/>
      <c r="AA116" s="14"/>
      <c r="AB116" s="14"/>
      <c r="AC116" s="13"/>
      <c r="AD116" s="14"/>
      <c r="AE116" s="14"/>
      <c r="AF116" s="14"/>
      <c r="AG116" s="14"/>
      <c r="AH116" s="14"/>
      <c r="AI116" s="512" t="s">
        <v>179</v>
      </c>
      <c r="AJ116" s="513"/>
      <c r="AK116" s="513"/>
      <c r="AL116" s="513"/>
      <c r="AM116" s="513"/>
      <c r="AN116" s="513"/>
      <c r="AO116" s="513"/>
      <c r="AP116" s="513"/>
      <c r="AQ116" s="513"/>
      <c r="AR116" s="513"/>
      <c r="AS116" s="513"/>
      <c r="AT116" s="513"/>
      <c r="AU116" s="513"/>
      <c r="AV116" s="513"/>
      <c r="AW116" s="513"/>
      <c r="AX116" s="513"/>
      <c r="AY116" s="513"/>
      <c r="AZ116" s="513"/>
      <c r="BA116" s="513"/>
      <c r="BB116" s="514"/>
      <c r="BC116" s="14"/>
      <c r="BD116" s="14"/>
      <c r="BE116" s="14"/>
      <c r="BF116" s="14"/>
      <c r="BG116" s="76">
        <f t="shared" ref="BG116" si="47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521"/>
      <c r="F117" s="522"/>
      <c r="G117" s="522"/>
      <c r="H117" s="522"/>
      <c r="I117" s="522"/>
      <c r="J117" s="522"/>
      <c r="K117" s="522"/>
      <c r="L117" s="522"/>
      <c r="M117" s="522"/>
      <c r="N117" s="522"/>
      <c r="O117" s="522"/>
      <c r="P117" s="522"/>
      <c r="Q117" s="522"/>
      <c r="R117" s="522"/>
      <c r="S117" s="522"/>
      <c r="T117" s="522"/>
      <c r="U117" s="522"/>
      <c r="V117" s="522"/>
      <c r="W117" s="523"/>
      <c r="X117" s="16"/>
      <c r="Y117" s="13"/>
      <c r="Z117" s="14"/>
      <c r="AA117" s="14"/>
      <c r="AB117" s="14"/>
      <c r="AC117" s="13"/>
      <c r="AD117" s="14"/>
      <c r="AE117" s="14"/>
      <c r="AF117" s="14"/>
      <c r="AG117" s="14"/>
      <c r="AH117" s="14"/>
      <c r="AI117" s="515"/>
      <c r="AJ117" s="516"/>
      <c r="AK117" s="516"/>
      <c r="AL117" s="516"/>
      <c r="AM117" s="516"/>
      <c r="AN117" s="516"/>
      <c r="AO117" s="516"/>
      <c r="AP117" s="516"/>
      <c r="AQ117" s="516"/>
      <c r="AR117" s="516"/>
      <c r="AS117" s="516"/>
      <c r="AT117" s="516"/>
      <c r="AU117" s="516"/>
      <c r="AV117" s="516"/>
      <c r="AW117" s="516"/>
      <c r="AX117" s="516"/>
      <c r="AY117" s="516"/>
      <c r="AZ117" s="516"/>
      <c r="BA117" s="516"/>
      <c r="BB117" s="517"/>
      <c r="BC117" s="14"/>
      <c r="BD117" s="14"/>
      <c r="BE117" s="14"/>
      <c r="BF117" s="14"/>
      <c r="BG117" s="77"/>
    </row>
    <row r="118" spans="1:59" s="3" customFormat="1" ht="25.15" customHeight="1">
      <c r="A118" s="126"/>
      <c r="B118" s="76">
        <f>B116+7</f>
        <v>44692</v>
      </c>
      <c r="C118" s="14"/>
      <c r="D118" s="14"/>
      <c r="E118" s="13"/>
      <c r="F118" s="14"/>
      <c r="G118" s="162" t="s">
        <v>180</v>
      </c>
      <c r="H118" s="163"/>
      <c r="I118" s="163"/>
      <c r="J118" s="163"/>
      <c r="K118" s="163"/>
      <c r="L118" s="163"/>
      <c r="M118" s="163"/>
      <c r="N118" s="163"/>
      <c r="O118" s="163"/>
      <c r="P118" s="163"/>
      <c r="Q118" s="163"/>
      <c r="R118" s="163"/>
      <c r="S118" s="163"/>
      <c r="T118" s="163"/>
      <c r="U118" s="163"/>
      <c r="V118" s="164"/>
      <c r="W118" s="16"/>
      <c r="X118" s="16"/>
      <c r="Y118" s="16"/>
      <c r="Z118" s="16"/>
      <c r="AA118" s="16"/>
      <c r="AB118" s="16"/>
      <c r="AC118" s="16"/>
      <c r="AD118" s="16"/>
      <c r="AE118" s="95" t="s">
        <v>131</v>
      </c>
      <c r="AF118" s="96"/>
      <c r="AG118" s="96"/>
      <c r="AH118" s="96"/>
      <c r="AI118" s="96"/>
      <c r="AJ118" s="96"/>
      <c r="AK118" s="96"/>
      <c r="AL118" s="96"/>
      <c r="AM118" s="97"/>
      <c r="AN118" s="14"/>
      <c r="AO118" s="95" t="s">
        <v>131</v>
      </c>
      <c r="AP118" s="96"/>
      <c r="AQ118" s="96"/>
      <c r="AR118" s="96"/>
      <c r="AS118" s="96"/>
      <c r="AT118" s="96"/>
      <c r="AU118" s="96"/>
      <c r="AV118" s="96"/>
      <c r="AW118" s="97"/>
      <c r="AX118" s="14"/>
      <c r="AY118" s="14"/>
      <c r="AZ118" s="14"/>
      <c r="BA118" s="14"/>
      <c r="BB118" s="14"/>
      <c r="BC118" s="14"/>
      <c r="BD118" s="14"/>
      <c r="BE118" s="14"/>
      <c r="BF118" s="14"/>
      <c r="BG118" s="76">
        <f t="shared" ref="BG118" si="48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165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  <c r="S119" s="166"/>
      <c r="T119" s="166"/>
      <c r="U119" s="166"/>
      <c r="V119" s="167"/>
      <c r="W119" s="16"/>
      <c r="X119" s="16"/>
      <c r="Y119" s="16"/>
      <c r="Z119" s="16"/>
      <c r="AA119" s="16"/>
      <c r="AB119" s="16"/>
      <c r="AC119" s="16"/>
      <c r="AD119" s="16"/>
      <c r="AE119" s="98"/>
      <c r="AF119" s="99"/>
      <c r="AG119" s="99"/>
      <c r="AH119" s="99"/>
      <c r="AI119" s="99"/>
      <c r="AJ119" s="99"/>
      <c r="AK119" s="99"/>
      <c r="AL119" s="99"/>
      <c r="AM119" s="100"/>
      <c r="AN119" s="14"/>
      <c r="AO119" s="98"/>
      <c r="AP119" s="99"/>
      <c r="AQ119" s="99"/>
      <c r="AR119" s="99"/>
      <c r="AS119" s="99"/>
      <c r="AT119" s="99"/>
      <c r="AU119" s="99"/>
      <c r="AV119" s="99"/>
      <c r="AW119" s="100"/>
      <c r="AX119" s="14"/>
      <c r="AY119" s="14"/>
      <c r="AZ119" s="14"/>
      <c r="BA119" s="14"/>
      <c r="BB119" s="14"/>
      <c r="BC119" s="14"/>
      <c r="BD119" s="14"/>
      <c r="BE119" s="14"/>
      <c r="BF119" s="14"/>
      <c r="BG119" s="77"/>
    </row>
    <row r="120" spans="1:59" s="3" customFormat="1" ht="25.15" customHeight="1">
      <c r="A120" s="126"/>
      <c r="B120" s="76">
        <f>B118+7</f>
        <v>44699</v>
      </c>
      <c r="C120" s="14"/>
      <c r="D120" s="14"/>
      <c r="E120" s="13"/>
      <c r="F120" s="14"/>
      <c r="G120" s="162" t="s">
        <v>180</v>
      </c>
      <c r="H120" s="163"/>
      <c r="I120" s="163"/>
      <c r="J120" s="163"/>
      <c r="K120" s="163"/>
      <c r="L120" s="163"/>
      <c r="M120" s="163"/>
      <c r="N120" s="163"/>
      <c r="O120" s="163"/>
      <c r="P120" s="163"/>
      <c r="Q120" s="163"/>
      <c r="R120" s="163"/>
      <c r="S120" s="163"/>
      <c r="T120" s="163"/>
      <c r="U120" s="163"/>
      <c r="V120" s="164"/>
      <c r="W120" s="14"/>
      <c r="X120" s="14"/>
      <c r="Y120" s="13"/>
      <c r="Z120" s="14"/>
      <c r="AA120" s="14"/>
      <c r="AB120" s="14"/>
      <c r="AC120" s="13"/>
      <c r="AD120" s="14"/>
      <c r="AE120" s="95" t="s">
        <v>131</v>
      </c>
      <c r="AF120" s="96"/>
      <c r="AG120" s="96"/>
      <c r="AH120" s="96"/>
      <c r="AI120" s="96"/>
      <c r="AJ120" s="96"/>
      <c r="AK120" s="96"/>
      <c r="AL120" s="96"/>
      <c r="AM120" s="97"/>
      <c r="AN120" s="14"/>
      <c r="AO120" s="95" t="s">
        <v>131</v>
      </c>
      <c r="AP120" s="96"/>
      <c r="AQ120" s="96"/>
      <c r="AR120" s="96"/>
      <c r="AS120" s="96"/>
      <c r="AT120" s="96"/>
      <c r="AU120" s="96"/>
      <c r="AV120" s="96"/>
      <c r="AW120" s="97"/>
      <c r="AX120" s="14"/>
      <c r="AY120" s="14"/>
      <c r="AZ120" s="14"/>
      <c r="BA120" s="14"/>
      <c r="BB120" s="14"/>
      <c r="BC120" s="14"/>
      <c r="BD120" s="14"/>
      <c r="BE120" s="14"/>
      <c r="BF120" s="14"/>
      <c r="BG120" s="76">
        <f t="shared" ref="BG120" si="4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14"/>
      <c r="G121" s="165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  <c r="S121" s="166"/>
      <c r="T121" s="166"/>
      <c r="U121" s="166"/>
      <c r="V121" s="167"/>
      <c r="W121" s="14"/>
      <c r="X121" s="14"/>
      <c r="Y121" s="13"/>
      <c r="Z121" s="14"/>
      <c r="AA121" s="14"/>
      <c r="AB121" s="14"/>
      <c r="AC121" s="13"/>
      <c r="AD121" s="14"/>
      <c r="AE121" s="98"/>
      <c r="AF121" s="99"/>
      <c r="AG121" s="99"/>
      <c r="AH121" s="99"/>
      <c r="AI121" s="99"/>
      <c r="AJ121" s="99"/>
      <c r="AK121" s="99"/>
      <c r="AL121" s="99"/>
      <c r="AM121" s="100"/>
      <c r="AN121" s="14"/>
      <c r="AO121" s="98"/>
      <c r="AP121" s="99"/>
      <c r="AQ121" s="99"/>
      <c r="AR121" s="99"/>
      <c r="AS121" s="99"/>
      <c r="AT121" s="99"/>
      <c r="AU121" s="99"/>
      <c r="AV121" s="99"/>
      <c r="AW121" s="100"/>
      <c r="AX121" s="14"/>
      <c r="AY121" s="14"/>
      <c r="AZ121" s="14"/>
      <c r="BA121" s="14"/>
      <c r="BB121" s="14"/>
      <c r="BC121" s="14"/>
      <c r="BD121" s="14"/>
      <c r="BE121" s="14"/>
      <c r="BF121" s="14"/>
      <c r="BG121" s="77"/>
    </row>
    <row r="122" spans="1:59" s="3" customFormat="1" ht="25.15" customHeight="1">
      <c r="A122" s="126"/>
      <c r="B122" s="76">
        <f>B120+7</f>
        <v>44706</v>
      </c>
      <c r="C122" s="14"/>
      <c r="D122" s="14"/>
      <c r="E122" s="15"/>
      <c r="F122" s="15"/>
      <c r="G122" s="162" t="s">
        <v>180</v>
      </c>
      <c r="H122" s="163"/>
      <c r="I122" s="163"/>
      <c r="J122" s="163"/>
      <c r="K122" s="163"/>
      <c r="L122" s="163"/>
      <c r="M122" s="163"/>
      <c r="N122" s="163"/>
      <c r="O122" s="163"/>
      <c r="P122" s="163"/>
      <c r="Q122" s="163"/>
      <c r="R122" s="163"/>
      <c r="S122" s="163"/>
      <c r="T122" s="163"/>
      <c r="U122" s="163"/>
      <c r="V122" s="164"/>
      <c r="W122" s="16"/>
      <c r="X122" s="16"/>
      <c r="Y122" s="16"/>
      <c r="Z122" s="16"/>
      <c r="AA122" s="14"/>
      <c r="AB122" s="14"/>
      <c r="AC122" s="13"/>
      <c r="AD122" s="14"/>
      <c r="AE122" s="95" t="s">
        <v>131</v>
      </c>
      <c r="AF122" s="96"/>
      <c r="AG122" s="96"/>
      <c r="AH122" s="96"/>
      <c r="AI122" s="96"/>
      <c r="AJ122" s="96"/>
      <c r="AK122" s="96"/>
      <c r="AL122" s="96"/>
      <c r="AM122" s="97"/>
      <c r="AN122" s="14"/>
      <c r="AO122" s="95" t="s">
        <v>131</v>
      </c>
      <c r="AP122" s="96"/>
      <c r="AQ122" s="96"/>
      <c r="AR122" s="96"/>
      <c r="AS122" s="96"/>
      <c r="AT122" s="96"/>
      <c r="AU122" s="96"/>
      <c r="AV122" s="96"/>
      <c r="AW122" s="97"/>
      <c r="AX122" s="14"/>
      <c r="AY122" s="14"/>
      <c r="AZ122" s="14"/>
      <c r="BA122" s="14"/>
      <c r="BB122" s="14"/>
      <c r="BC122" s="14"/>
      <c r="BD122" s="14"/>
      <c r="BE122" s="14"/>
      <c r="BF122" s="14"/>
      <c r="BG122" s="76">
        <f t="shared" ref="BG122" si="50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65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  <c r="S123" s="166"/>
      <c r="T123" s="166"/>
      <c r="U123" s="166"/>
      <c r="V123" s="167"/>
      <c r="W123" s="16"/>
      <c r="X123" s="16"/>
      <c r="Y123" s="16"/>
      <c r="Z123" s="16"/>
      <c r="AA123" s="14"/>
      <c r="AB123" s="14"/>
      <c r="AC123" s="13"/>
      <c r="AD123" s="14"/>
      <c r="AE123" s="98"/>
      <c r="AF123" s="99"/>
      <c r="AG123" s="99"/>
      <c r="AH123" s="99"/>
      <c r="AI123" s="99"/>
      <c r="AJ123" s="99"/>
      <c r="AK123" s="99"/>
      <c r="AL123" s="99"/>
      <c r="AM123" s="100"/>
      <c r="AN123" s="14"/>
      <c r="AO123" s="98"/>
      <c r="AP123" s="99"/>
      <c r="AQ123" s="99"/>
      <c r="AR123" s="99"/>
      <c r="AS123" s="99"/>
      <c r="AT123" s="99"/>
      <c r="AU123" s="99"/>
      <c r="AV123" s="99"/>
      <c r="AW123" s="100"/>
      <c r="AX123" s="14"/>
      <c r="AY123" s="14"/>
      <c r="AZ123" s="14"/>
      <c r="BA123" s="14"/>
      <c r="BB123" s="14"/>
      <c r="BC123" s="14"/>
      <c r="BD123" s="14"/>
      <c r="BE123" s="14"/>
      <c r="BF123" s="14"/>
      <c r="BG123" s="77"/>
    </row>
    <row r="124" spans="1:59" s="3" customFormat="1" ht="25.15" customHeight="1">
      <c r="A124" s="126"/>
      <c r="B124" s="76">
        <f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95" t="s">
        <v>131</v>
      </c>
      <c r="AF124" s="96"/>
      <c r="AG124" s="96"/>
      <c r="AH124" s="96"/>
      <c r="AI124" s="96"/>
      <c r="AJ124" s="96"/>
      <c r="AK124" s="96"/>
      <c r="AL124" s="96"/>
      <c r="AM124" s="97"/>
      <c r="AN124" s="14"/>
      <c r="AO124" s="95" t="s">
        <v>131</v>
      </c>
      <c r="AP124" s="96"/>
      <c r="AQ124" s="96"/>
      <c r="AR124" s="96"/>
      <c r="AS124" s="96"/>
      <c r="AT124" s="96"/>
      <c r="AU124" s="96"/>
      <c r="AV124" s="96"/>
      <c r="AW124" s="97"/>
      <c r="AX124" s="15"/>
      <c r="AY124" s="14"/>
      <c r="AZ124" s="14"/>
      <c r="BA124" s="14"/>
      <c r="BB124" s="14"/>
      <c r="BC124" s="14"/>
      <c r="BD124" s="14"/>
      <c r="BE124" s="14"/>
      <c r="BF124" s="14"/>
      <c r="BG124" s="76">
        <f t="shared" ref="BG124" si="51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98"/>
      <c r="AF125" s="99"/>
      <c r="AG125" s="99"/>
      <c r="AH125" s="99"/>
      <c r="AI125" s="99"/>
      <c r="AJ125" s="99"/>
      <c r="AK125" s="99"/>
      <c r="AL125" s="99"/>
      <c r="AM125" s="100"/>
      <c r="AN125" s="14"/>
      <c r="AO125" s="98"/>
      <c r="AP125" s="99"/>
      <c r="AQ125" s="99"/>
      <c r="AR125" s="99"/>
      <c r="AS125" s="99"/>
      <c r="AT125" s="99"/>
      <c r="AU125" s="99"/>
      <c r="AV125" s="99"/>
      <c r="AW125" s="100"/>
      <c r="AX125" s="15"/>
      <c r="AY125" s="14"/>
      <c r="AZ125" s="14"/>
      <c r="BA125" s="14"/>
      <c r="BB125" s="14"/>
      <c r="BC125" s="14"/>
      <c r="BD125" s="14"/>
      <c r="BE125" s="14"/>
      <c r="BF125" s="14"/>
      <c r="BG125" s="77"/>
    </row>
    <row r="126" spans="1:59" s="3" customFormat="1" ht="25.15" customHeight="1">
      <c r="A126" s="126"/>
      <c r="B126" s="76">
        <f>B124+7</f>
        <v>44720</v>
      </c>
      <c r="C126" s="14"/>
      <c r="D126" s="14"/>
      <c r="E126" s="13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3"/>
      <c r="V126" s="14"/>
      <c r="W126" s="14"/>
      <c r="X126" s="14"/>
      <c r="Y126" s="13"/>
      <c r="Z126" s="14"/>
      <c r="AA126" s="14"/>
      <c r="AB126" s="14"/>
      <c r="AC126" s="13"/>
      <c r="AD126" s="14"/>
      <c r="AE126" s="95" t="s">
        <v>131</v>
      </c>
      <c r="AF126" s="96"/>
      <c r="AG126" s="96"/>
      <c r="AH126" s="96"/>
      <c r="AI126" s="96"/>
      <c r="AJ126" s="96"/>
      <c r="AK126" s="96"/>
      <c r="AL126" s="96"/>
      <c r="AM126" s="97"/>
      <c r="AN126" s="14"/>
      <c r="AO126" s="95" t="s">
        <v>131</v>
      </c>
      <c r="AP126" s="96"/>
      <c r="AQ126" s="96"/>
      <c r="AR126" s="96"/>
      <c r="AS126" s="96"/>
      <c r="AT126" s="96"/>
      <c r="AU126" s="96"/>
      <c r="AV126" s="96"/>
      <c r="AW126" s="97"/>
      <c r="AX126" s="15"/>
      <c r="AY126" s="15"/>
      <c r="AZ126" s="15"/>
      <c r="BA126" s="15"/>
      <c r="BB126" s="15"/>
      <c r="BC126" s="15"/>
      <c r="BD126" s="15"/>
      <c r="BE126" s="15"/>
      <c r="BF126" s="15"/>
      <c r="BG126" s="76">
        <f t="shared" ref="BG126" si="52">BG124+7</f>
        <v>44720</v>
      </c>
    </row>
    <row r="127" spans="1:59" s="3" customFormat="1" ht="25.15" customHeight="1" thickBot="1">
      <c r="A127" s="126"/>
      <c r="B127" s="77"/>
      <c r="C127" s="14"/>
      <c r="D127" s="14"/>
      <c r="E127" s="13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3"/>
      <c r="V127" s="14"/>
      <c r="W127" s="14"/>
      <c r="X127" s="14"/>
      <c r="Y127" s="13"/>
      <c r="Z127" s="14"/>
      <c r="AA127" s="14"/>
      <c r="AB127" s="14"/>
      <c r="AC127" s="13"/>
      <c r="AD127" s="14"/>
      <c r="AE127" s="98"/>
      <c r="AF127" s="99"/>
      <c r="AG127" s="99"/>
      <c r="AH127" s="99"/>
      <c r="AI127" s="99"/>
      <c r="AJ127" s="99"/>
      <c r="AK127" s="99"/>
      <c r="AL127" s="99"/>
      <c r="AM127" s="100"/>
      <c r="AN127" s="14"/>
      <c r="AO127" s="98"/>
      <c r="AP127" s="99"/>
      <c r="AQ127" s="99"/>
      <c r="AR127" s="99"/>
      <c r="AS127" s="99"/>
      <c r="AT127" s="99"/>
      <c r="AU127" s="99"/>
      <c r="AV127" s="99"/>
      <c r="AW127" s="100"/>
      <c r="AX127" s="15"/>
      <c r="AY127" s="15"/>
      <c r="AZ127" s="15"/>
      <c r="BA127" s="15"/>
      <c r="BB127" s="15"/>
      <c r="BC127" s="15"/>
      <c r="BD127" s="15"/>
      <c r="BE127" s="15"/>
      <c r="BF127" s="15"/>
      <c r="BG127" s="77"/>
    </row>
    <row r="128" spans="1:59" s="3" customFormat="1" ht="25.15" customHeight="1">
      <c r="A128" s="126"/>
      <c r="B128" s="76">
        <f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76">
        <f t="shared" ref="BG128" si="53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77"/>
    </row>
    <row r="130" spans="1:59" s="3" customFormat="1" ht="25.15" customHeight="1">
      <c r="A130" s="126"/>
      <c r="B130" s="76">
        <f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76">
        <f t="shared" ref="BG130" si="54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77"/>
    </row>
    <row r="132" spans="1:59" s="3" customFormat="1" ht="25.15" customHeight="1">
      <c r="A132" s="126"/>
      <c r="B132" s="76">
        <f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76">
        <f t="shared" ref="BG132" si="55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77"/>
    </row>
    <row r="134" spans="1:59" s="3" customFormat="1" ht="25.15" customHeight="1">
      <c r="A134" s="126"/>
      <c r="B134" s="76">
        <f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76">
        <f t="shared" ref="BG134" si="56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77"/>
    </row>
    <row r="136" spans="1:59" s="3" customFormat="1" ht="25.15" customHeight="1">
      <c r="A136" s="126"/>
      <c r="B136" s="76">
        <f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76">
        <f t="shared" ref="BG136" si="57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77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78" t="s">
        <v>3</v>
      </c>
      <c r="BD138" s="267"/>
      <c r="BE138" s="267"/>
      <c r="BF138" s="79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 t="s">
        <v>9</v>
      </c>
      <c r="BE139" s="4" t="s">
        <v>10</v>
      </c>
      <c r="BF139" s="4" t="s">
        <v>11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95" t="s">
        <v>131</v>
      </c>
      <c r="AH140" s="96"/>
      <c r="AI140" s="96"/>
      <c r="AJ140" s="96"/>
      <c r="AK140" s="96"/>
      <c r="AL140" s="96"/>
      <c r="AM140" s="96"/>
      <c r="AN140" s="96"/>
      <c r="AO140" s="97"/>
      <c r="AP140" s="14"/>
      <c r="AQ140" s="32"/>
      <c r="AR140" s="32"/>
      <c r="AS140" s="32"/>
      <c r="AT140" s="32"/>
      <c r="AU140" s="32"/>
      <c r="AV140" s="32"/>
      <c r="AW140" s="32"/>
      <c r="AX140" s="32"/>
      <c r="AY140" s="32"/>
      <c r="AZ140" s="14"/>
      <c r="BA140" s="13"/>
      <c r="BB140" s="14"/>
      <c r="BC140" s="14"/>
      <c r="BD140" s="14"/>
      <c r="BE140" s="14"/>
      <c r="BF140" s="14"/>
      <c r="BG140" s="76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98"/>
      <c r="AH141" s="99"/>
      <c r="AI141" s="99"/>
      <c r="AJ141" s="99"/>
      <c r="AK141" s="99"/>
      <c r="AL141" s="99"/>
      <c r="AM141" s="99"/>
      <c r="AN141" s="99"/>
      <c r="AO141" s="100"/>
      <c r="AP141" s="14"/>
      <c r="AQ141" s="32"/>
      <c r="AR141" s="32"/>
      <c r="AS141" s="32"/>
      <c r="AT141" s="32"/>
      <c r="AU141" s="32"/>
      <c r="AV141" s="32"/>
      <c r="AW141" s="32"/>
      <c r="AX141" s="32"/>
      <c r="AY141" s="32"/>
      <c r="AZ141" s="14"/>
      <c r="BA141" s="13"/>
      <c r="BB141" s="14"/>
      <c r="BC141" s="14"/>
      <c r="BD141" s="14"/>
      <c r="BE141" s="14"/>
      <c r="BF141" s="14"/>
      <c r="BG141" s="77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9"/>
      <c r="Z142" s="19"/>
      <c r="AA142" s="14"/>
      <c r="AB142" s="14"/>
      <c r="AC142" s="13"/>
      <c r="AD142" s="14"/>
      <c r="AE142" s="17"/>
      <c r="AF142" s="17"/>
      <c r="AG142" s="17"/>
      <c r="AH142" s="17"/>
      <c r="AI142" s="351" t="s">
        <v>106</v>
      </c>
      <c r="AJ142" s="352"/>
      <c r="AK142" s="352"/>
      <c r="AL142" s="352"/>
      <c r="AM142" s="352"/>
      <c r="AN142" s="353"/>
      <c r="AO142" s="17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"/>
      <c r="BF142" s="14"/>
      <c r="BG142" s="145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9"/>
      <c r="Z143" s="19"/>
      <c r="AA143" s="14"/>
      <c r="AB143" s="14"/>
      <c r="AC143" s="13"/>
      <c r="AD143" s="14"/>
      <c r="AE143" s="17"/>
      <c r="AF143" s="17"/>
      <c r="AG143" s="17"/>
      <c r="AH143" s="17"/>
      <c r="AI143" s="354"/>
      <c r="AJ143" s="355"/>
      <c r="AK143" s="355"/>
      <c r="AL143" s="355"/>
      <c r="AM143" s="355"/>
      <c r="AN143" s="356"/>
      <c r="AO143" s="17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"/>
      <c r="BF143" s="14"/>
      <c r="BG143" s="146"/>
    </row>
    <row r="144" spans="1:59" s="3" customFormat="1" ht="25.15" customHeight="1">
      <c r="A144" s="144"/>
      <c r="B144" s="145">
        <f>B142+7</f>
        <v>44630</v>
      </c>
      <c r="C144" s="524" t="s">
        <v>12</v>
      </c>
      <c r="D144" s="525"/>
      <c r="E144" s="525"/>
      <c r="F144" s="525"/>
      <c r="G144" s="525"/>
      <c r="H144" s="525"/>
      <c r="I144" s="525"/>
      <c r="J144" s="525"/>
      <c r="K144" s="525"/>
      <c r="L144" s="525"/>
      <c r="M144" s="525"/>
      <c r="N144" s="525"/>
      <c r="O144" s="525"/>
      <c r="P144" s="525"/>
      <c r="Q144" s="525"/>
      <c r="R144" s="525"/>
      <c r="S144" s="525"/>
      <c r="T144" s="525"/>
      <c r="U144" s="525"/>
      <c r="V144" s="525"/>
      <c r="W144" s="525"/>
      <c r="X144" s="525"/>
      <c r="Y144" s="525"/>
      <c r="Z144" s="525"/>
      <c r="AA144" s="525"/>
      <c r="AB144" s="525"/>
      <c r="AC144" s="525"/>
      <c r="AD144" s="525"/>
      <c r="AE144" s="525"/>
      <c r="AF144" s="525"/>
      <c r="AG144" s="525"/>
      <c r="AH144" s="525"/>
      <c r="AI144" s="525"/>
      <c r="AJ144" s="525"/>
      <c r="AK144" s="525"/>
      <c r="AL144" s="525"/>
      <c r="AM144" s="525"/>
      <c r="AN144" s="525"/>
      <c r="AO144" s="525"/>
      <c r="AP144" s="525"/>
      <c r="AQ144" s="525"/>
      <c r="AR144" s="525"/>
      <c r="AS144" s="525"/>
      <c r="AT144" s="525"/>
      <c r="AU144" s="525"/>
      <c r="AV144" s="525"/>
      <c r="AW144" s="525"/>
      <c r="AX144" s="525"/>
      <c r="AY144" s="525"/>
      <c r="AZ144" s="525"/>
      <c r="BA144" s="525"/>
      <c r="BB144" s="525"/>
      <c r="BC144" s="525"/>
      <c r="BD144" s="525"/>
      <c r="BE144" s="525"/>
      <c r="BF144" s="526"/>
      <c r="BG144" s="145">
        <f t="shared" ref="BG144" si="58">BG142+7</f>
        <v>44630</v>
      </c>
    </row>
    <row r="145" spans="1:59" s="3" customFormat="1" ht="25.15" customHeight="1" thickBot="1">
      <c r="A145" s="144"/>
      <c r="B145" s="146"/>
      <c r="C145" s="527"/>
      <c r="D145" s="528"/>
      <c r="E145" s="528"/>
      <c r="F145" s="528"/>
      <c r="G145" s="528"/>
      <c r="H145" s="528"/>
      <c r="I145" s="528"/>
      <c r="J145" s="528"/>
      <c r="K145" s="528"/>
      <c r="L145" s="528"/>
      <c r="M145" s="528"/>
      <c r="N145" s="528"/>
      <c r="O145" s="528"/>
      <c r="P145" s="528"/>
      <c r="Q145" s="528"/>
      <c r="R145" s="528"/>
      <c r="S145" s="528"/>
      <c r="T145" s="528"/>
      <c r="U145" s="528"/>
      <c r="V145" s="528"/>
      <c r="W145" s="528"/>
      <c r="X145" s="528"/>
      <c r="Y145" s="528"/>
      <c r="Z145" s="528"/>
      <c r="AA145" s="528"/>
      <c r="AB145" s="528"/>
      <c r="AC145" s="528"/>
      <c r="AD145" s="528"/>
      <c r="AE145" s="528"/>
      <c r="AF145" s="528"/>
      <c r="AG145" s="528"/>
      <c r="AH145" s="528"/>
      <c r="AI145" s="528"/>
      <c r="AJ145" s="528"/>
      <c r="AK145" s="528"/>
      <c r="AL145" s="528"/>
      <c r="AM145" s="528"/>
      <c r="AN145" s="528"/>
      <c r="AO145" s="528"/>
      <c r="AP145" s="528"/>
      <c r="AQ145" s="528"/>
      <c r="AR145" s="528"/>
      <c r="AS145" s="528"/>
      <c r="AT145" s="528"/>
      <c r="AU145" s="528"/>
      <c r="AV145" s="528"/>
      <c r="AW145" s="528"/>
      <c r="AX145" s="528"/>
      <c r="AY145" s="528"/>
      <c r="AZ145" s="528"/>
      <c r="BA145" s="528"/>
      <c r="BB145" s="528"/>
      <c r="BC145" s="528"/>
      <c r="BD145" s="528"/>
      <c r="BE145" s="528"/>
      <c r="BF145" s="529"/>
      <c r="BG145" s="146"/>
    </row>
    <row r="146" spans="1:59" s="3" customFormat="1" ht="25.15" customHeight="1">
      <c r="A146" s="144"/>
      <c r="B146" s="145">
        <f>B144+7</f>
        <v>44637</v>
      </c>
      <c r="C146" s="14"/>
      <c r="D146" s="14"/>
      <c r="E146" s="13"/>
      <c r="F146" s="14"/>
      <c r="G146" s="15"/>
      <c r="H146" s="15"/>
      <c r="I146" s="15"/>
      <c r="J146" s="15"/>
      <c r="K146" s="15"/>
      <c r="L146" s="15"/>
      <c r="M146" s="530" t="s">
        <v>182</v>
      </c>
      <c r="N146" s="531"/>
      <c r="O146" s="531"/>
      <c r="P146" s="531"/>
      <c r="Q146" s="531"/>
      <c r="R146" s="531"/>
      <c r="S146" s="531"/>
      <c r="T146" s="531"/>
      <c r="U146" s="532"/>
      <c r="V146" s="15"/>
      <c r="W146" s="530" t="s">
        <v>182</v>
      </c>
      <c r="X146" s="531"/>
      <c r="Y146" s="531"/>
      <c r="Z146" s="531"/>
      <c r="AA146" s="531"/>
      <c r="AB146" s="531"/>
      <c r="AC146" s="531"/>
      <c r="AD146" s="531"/>
      <c r="AE146" s="532"/>
      <c r="AF146" s="16"/>
      <c r="AG146" s="95" t="s">
        <v>131</v>
      </c>
      <c r="AH146" s="96"/>
      <c r="AI146" s="96"/>
      <c r="AJ146" s="96"/>
      <c r="AK146" s="96"/>
      <c r="AL146" s="96"/>
      <c r="AM146" s="96"/>
      <c r="AN146" s="96"/>
      <c r="AO146" s="97"/>
      <c r="AP146" s="17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"/>
      <c r="BF146" s="14"/>
      <c r="BG146" s="145">
        <f t="shared" ref="BG146" si="5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15"/>
      <c r="H147" s="15"/>
      <c r="I147" s="15"/>
      <c r="J147" s="15"/>
      <c r="K147" s="15"/>
      <c r="L147" s="15"/>
      <c r="M147" s="533"/>
      <c r="N147" s="534"/>
      <c r="O147" s="534"/>
      <c r="P147" s="534"/>
      <c r="Q147" s="534"/>
      <c r="R147" s="534"/>
      <c r="S147" s="534"/>
      <c r="T147" s="534"/>
      <c r="U147" s="535"/>
      <c r="V147" s="15"/>
      <c r="W147" s="533"/>
      <c r="X147" s="534"/>
      <c r="Y147" s="534"/>
      <c r="Z147" s="534"/>
      <c r="AA147" s="534"/>
      <c r="AB147" s="534"/>
      <c r="AC147" s="534"/>
      <c r="AD147" s="534"/>
      <c r="AE147" s="535"/>
      <c r="AF147" s="16"/>
      <c r="AG147" s="98"/>
      <c r="AH147" s="99"/>
      <c r="AI147" s="99"/>
      <c r="AJ147" s="99"/>
      <c r="AK147" s="99"/>
      <c r="AL147" s="99"/>
      <c r="AM147" s="99"/>
      <c r="AN147" s="99"/>
      <c r="AO147" s="100"/>
      <c r="AP147" s="17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"/>
      <c r="BF147" s="14"/>
      <c r="BG147" s="146"/>
    </row>
    <row r="148" spans="1:59" s="3" customFormat="1" ht="25.15" customHeight="1">
      <c r="A148" s="144"/>
      <c r="B148" s="145">
        <f>B146+7</f>
        <v>44644</v>
      </c>
      <c r="C148" s="14"/>
      <c r="D148" s="14"/>
      <c r="E148" s="13"/>
      <c r="F148" s="14"/>
      <c r="G148" s="536" t="s">
        <v>181</v>
      </c>
      <c r="H148" s="537"/>
      <c r="I148" s="537"/>
      <c r="J148" s="537"/>
      <c r="K148" s="537"/>
      <c r="L148" s="537"/>
      <c r="M148" s="537"/>
      <c r="N148" s="537"/>
      <c r="O148" s="537"/>
      <c r="P148" s="537"/>
      <c r="Q148" s="537"/>
      <c r="R148" s="537"/>
      <c r="S148" s="537"/>
      <c r="T148" s="537"/>
      <c r="U148" s="537"/>
      <c r="V148" s="538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95" t="s">
        <v>131</v>
      </c>
      <c r="AH148" s="96"/>
      <c r="AI148" s="96"/>
      <c r="AJ148" s="96"/>
      <c r="AK148" s="96"/>
      <c r="AL148" s="96"/>
      <c r="AM148" s="96"/>
      <c r="AN148" s="96"/>
      <c r="AO148" s="97"/>
      <c r="AP148" s="17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"/>
      <c r="BF148" s="14"/>
      <c r="BG148" s="145">
        <f t="shared" ref="BG148" si="60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G149" s="539"/>
      <c r="H149" s="540"/>
      <c r="I149" s="540"/>
      <c r="J149" s="540"/>
      <c r="K149" s="540"/>
      <c r="L149" s="540"/>
      <c r="M149" s="540"/>
      <c r="N149" s="540"/>
      <c r="O149" s="540"/>
      <c r="P149" s="540"/>
      <c r="Q149" s="540"/>
      <c r="R149" s="540"/>
      <c r="S149" s="540"/>
      <c r="T149" s="540"/>
      <c r="U149" s="540"/>
      <c r="V149" s="541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98"/>
      <c r="AH149" s="99"/>
      <c r="AI149" s="99"/>
      <c r="AJ149" s="99"/>
      <c r="AK149" s="99"/>
      <c r="AL149" s="99"/>
      <c r="AM149" s="99"/>
      <c r="AN149" s="99"/>
      <c r="AO149" s="100"/>
      <c r="AP149" s="17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"/>
      <c r="BF149" s="14"/>
      <c r="BG149" s="146"/>
    </row>
    <row r="150" spans="1:59" s="3" customFormat="1" ht="25.15" customHeight="1">
      <c r="A150" s="144"/>
      <c r="B150" s="145">
        <f>B148+7</f>
        <v>44651</v>
      </c>
      <c r="C150" s="14"/>
      <c r="D150" s="14"/>
      <c r="E150" s="13"/>
      <c r="F150" s="14"/>
      <c r="G150" s="536" t="s">
        <v>181</v>
      </c>
      <c r="H150" s="537"/>
      <c r="I150" s="537"/>
      <c r="J150" s="537"/>
      <c r="K150" s="537"/>
      <c r="L150" s="537"/>
      <c r="M150" s="537"/>
      <c r="N150" s="537"/>
      <c r="O150" s="537"/>
      <c r="P150" s="537"/>
      <c r="Q150" s="537"/>
      <c r="R150" s="537"/>
      <c r="S150" s="537"/>
      <c r="T150" s="537"/>
      <c r="U150" s="537"/>
      <c r="V150" s="538"/>
      <c r="W150" s="83" t="s">
        <v>71</v>
      </c>
      <c r="X150" s="84"/>
      <c r="Y150" s="84"/>
      <c r="Z150" s="84"/>
      <c r="AA150" s="84"/>
      <c r="AB150" s="84"/>
      <c r="AC150" s="84"/>
      <c r="AD150" s="141"/>
      <c r="AE150" s="14"/>
      <c r="AF150" s="14"/>
      <c r="AG150" s="32"/>
      <c r="AH150" s="32"/>
      <c r="AI150" s="232" t="s">
        <v>183</v>
      </c>
      <c r="AJ150" s="233"/>
      <c r="AK150" s="233"/>
      <c r="AL150" s="233"/>
      <c r="AM150" s="233"/>
      <c r="AN150" s="234"/>
      <c r="AO150" s="36"/>
      <c r="AP150" s="232" t="s">
        <v>183</v>
      </c>
      <c r="AQ150" s="233"/>
      <c r="AR150" s="233"/>
      <c r="AS150" s="233"/>
      <c r="AT150" s="233"/>
      <c r="AU150" s="234"/>
      <c r="AV150" s="35"/>
      <c r="AW150" s="232" t="s">
        <v>183</v>
      </c>
      <c r="AX150" s="233"/>
      <c r="AY150" s="233"/>
      <c r="AZ150" s="233"/>
      <c r="BA150" s="233"/>
      <c r="BB150" s="234"/>
      <c r="BC150" s="14"/>
      <c r="BD150" s="14"/>
      <c r="BE150" s="14"/>
      <c r="BF150" s="14"/>
      <c r="BG150" s="145">
        <f t="shared" ref="BG150" si="61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539"/>
      <c r="H151" s="540"/>
      <c r="I151" s="540"/>
      <c r="J151" s="540"/>
      <c r="K151" s="540"/>
      <c r="L151" s="540"/>
      <c r="M151" s="540"/>
      <c r="N151" s="540"/>
      <c r="O151" s="540"/>
      <c r="P151" s="540"/>
      <c r="Q151" s="540"/>
      <c r="R151" s="540"/>
      <c r="S151" s="540"/>
      <c r="T151" s="540"/>
      <c r="U151" s="540"/>
      <c r="V151" s="541"/>
      <c r="W151" s="86"/>
      <c r="X151" s="87"/>
      <c r="Y151" s="87"/>
      <c r="Z151" s="87"/>
      <c r="AA151" s="87"/>
      <c r="AB151" s="87"/>
      <c r="AC151" s="87"/>
      <c r="AD151" s="142"/>
      <c r="AE151" s="14"/>
      <c r="AF151" s="14"/>
      <c r="AG151" s="32"/>
      <c r="AH151" s="32"/>
      <c r="AI151" s="235"/>
      <c r="AJ151" s="236"/>
      <c r="AK151" s="236"/>
      <c r="AL151" s="236"/>
      <c r="AM151" s="236"/>
      <c r="AN151" s="237"/>
      <c r="AO151" s="36"/>
      <c r="AP151" s="235"/>
      <c r="AQ151" s="236"/>
      <c r="AR151" s="236"/>
      <c r="AS151" s="236"/>
      <c r="AT151" s="236"/>
      <c r="AU151" s="237"/>
      <c r="AV151" s="35"/>
      <c r="AW151" s="235"/>
      <c r="AX151" s="236"/>
      <c r="AY151" s="236"/>
      <c r="AZ151" s="236"/>
      <c r="BA151" s="236"/>
      <c r="BB151" s="237"/>
      <c r="BC151" s="14"/>
      <c r="BD151" s="14"/>
      <c r="BE151" s="14"/>
      <c r="BF151" s="14"/>
      <c r="BG151" s="146"/>
    </row>
    <row r="152" spans="1:59" s="3" customFormat="1" ht="25.15" customHeight="1">
      <c r="A152" s="144"/>
      <c r="B152" s="145">
        <f>B150+7</f>
        <v>44658</v>
      </c>
      <c r="C152" s="14"/>
      <c r="D152" s="14"/>
      <c r="E152" s="13"/>
      <c r="F152" s="14"/>
      <c r="G152" s="536" t="s">
        <v>181</v>
      </c>
      <c r="H152" s="537"/>
      <c r="I152" s="537"/>
      <c r="J152" s="537"/>
      <c r="K152" s="537"/>
      <c r="L152" s="537"/>
      <c r="M152" s="537"/>
      <c r="N152" s="537"/>
      <c r="O152" s="537"/>
      <c r="P152" s="537"/>
      <c r="Q152" s="537"/>
      <c r="R152" s="537"/>
      <c r="S152" s="537"/>
      <c r="T152" s="537"/>
      <c r="U152" s="537"/>
      <c r="V152" s="538"/>
      <c r="W152" s="14"/>
      <c r="X152" s="14"/>
      <c r="Y152" s="13"/>
      <c r="Z152" s="14"/>
      <c r="AA152" s="14"/>
      <c r="AB152" s="14"/>
      <c r="AC152" s="13"/>
      <c r="AD152" s="14"/>
      <c r="AE152" s="14"/>
      <c r="AF152" s="14"/>
      <c r="AG152" s="13"/>
      <c r="AH152" s="13"/>
      <c r="AI152" s="351" t="s">
        <v>119</v>
      </c>
      <c r="AJ152" s="352"/>
      <c r="AK152" s="352"/>
      <c r="AL152" s="352"/>
      <c r="AM152" s="352"/>
      <c r="AN152" s="352"/>
      <c r="AO152" s="352"/>
      <c r="AP152" s="352"/>
      <c r="AQ152" s="352"/>
      <c r="AR152" s="352"/>
      <c r="AS152" s="352"/>
      <c r="AT152" s="352"/>
      <c r="AU152" s="352"/>
      <c r="AV152" s="352"/>
      <c r="AW152" s="352"/>
      <c r="AX152" s="352"/>
      <c r="AY152" s="352"/>
      <c r="AZ152" s="352"/>
      <c r="BA152" s="352"/>
      <c r="BB152" s="352"/>
      <c r="BC152" s="353"/>
      <c r="BD152" s="14"/>
      <c r="BE152" s="14"/>
      <c r="BF152" s="14"/>
      <c r="BG152" s="145">
        <f t="shared" ref="BG152" si="62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539"/>
      <c r="H153" s="540"/>
      <c r="I153" s="540"/>
      <c r="J153" s="540"/>
      <c r="K153" s="540"/>
      <c r="L153" s="540"/>
      <c r="M153" s="540"/>
      <c r="N153" s="540"/>
      <c r="O153" s="540"/>
      <c r="P153" s="540"/>
      <c r="Q153" s="540"/>
      <c r="R153" s="540"/>
      <c r="S153" s="540"/>
      <c r="T153" s="540"/>
      <c r="U153" s="540"/>
      <c r="V153" s="541"/>
      <c r="W153" s="14"/>
      <c r="X153" s="14"/>
      <c r="Y153" s="13"/>
      <c r="Z153" s="14"/>
      <c r="AA153" s="14"/>
      <c r="AB153" s="14"/>
      <c r="AC153" s="13"/>
      <c r="AD153" s="14"/>
      <c r="AE153" s="14"/>
      <c r="AF153" s="14"/>
      <c r="AG153" s="13"/>
      <c r="AH153" s="13"/>
      <c r="AI153" s="354"/>
      <c r="AJ153" s="355"/>
      <c r="AK153" s="355"/>
      <c r="AL153" s="355"/>
      <c r="AM153" s="355"/>
      <c r="AN153" s="355"/>
      <c r="AO153" s="355"/>
      <c r="AP153" s="355"/>
      <c r="AQ153" s="355"/>
      <c r="AR153" s="355"/>
      <c r="AS153" s="355"/>
      <c r="AT153" s="355"/>
      <c r="AU153" s="355"/>
      <c r="AV153" s="355"/>
      <c r="AW153" s="355"/>
      <c r="AX153" s="355"/>
      <c r="AY153" s="355"/>
      <c r="AZ153" s="355"/>
      <c r="BA153" s="355"/>
      <c r="BB153" s="355"/>
      <c r="BC153" s="356"/>
      <c r="BD153" s="14"/>
      <c r="BE153" s="14"/>
      <c r="BF153" s="14"/>
      <c r="BG153" s="146"/>
    </row>
    <row r="154" spans="1:59" s="3" customFormat="1" ht="25.15" customHeight="1">
      <c r="A154" s="144"/>
      <c r="B154" s="145">
        <f>B152+7</f>
        <v>44665</v>
      </c>
      <c r="C154" s="14"/>
      <c r="D154" s="14"/>
      <c r="E154" s="13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6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3"/>
      <c r="AI154" s="351" t="s">
        <v>119</v>
      </c>
      <c r="AJ154" s="352"/>
      <c r="AK154" s="352"/>
      <c r="AL154" s="352"/>
      <c r="AM154" s="352"/>
      <c r="AN154" s="352"/>
      <c r="AO154" s="352"/>
      <c r="AP154" s="352"/>
      <c r="AQ154" s="352"/>
      <c r="AR154" s="352"/>
      <c r="AS154" s="352"/>
      <c r="AT154" s="352"/>
      <c r="AU154" s="352"/>
      <c r="AV154" s="352"/>
      <c r="AW154" s="352"/>
      <c r="AX154" s="352"/>
      <c r="AY154" s="352"/>
      <c r="AZ154" s="352"/>
      <c r="BA154" s="352"/>
      <c r="BB154" s="352"/>
      <c r="BC154" s="353"/>
      <c r="BD154" s="15"/>
      <c r="BE154" s="15"/>
      <c r="BF154" s="14"/>
      <c r="BG154" s="145">
        <f t="shared" ref="BG154" si="63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6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3"/>
      <c r="AI155" s="354"/>
      <c r="AJ155" s="355"/>
      <c r="AK155" s="355"/>
      <c r="AL155" s="355"/>
      <c r="AM155" s="355"/>
      <c r="AN155" s="355"/>
      <c r="AO155" s="355"/>
      <c r="AP155" s="355"/>
      <c r="AQ155" s="355"/>
      <c r="AR155" s="355"/>
      <c r="AS155" s="355"/>
      <c r="AT155" s="355"/>
      <c r="AU155" s="355"/>
      <c r="AV155" s="355"/>
      <c r="AW155" s="355"/>
      <c r="AX155" s="355"/>
      <c r="AY155" s="355"/>
      <c r="AZ155" s="355"/>
      <c r="BA155" s="355"/>
      <c r="BB155" s="355"/>
      <c r="BC155" s="356"/>
      <c r="BD155" s="15"/>
      <c r="BE155" s="15"/>
      <c r="BF155" s="14"/>
      <c r="BG155" s="146"/>
    </row>
    <row r="156" spans="1:59" s="3" customFormat="1" ht="25.15" customHeight="1">
      <c r="A156" s="144"/>
      <c r="B156" s="145">
        <f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3"/>
      <c r="AI156" s="351" t="s">
        <v>119</v>
      </c>
      <c r="AJ156" s="352"/>
      <c r="AK156" s="352"/>
      <c r="AL156" s="352"/>
      <c r="AM156" s="352"/>
      <c r="AN156" s="352"/>
      <c r="AO156" s="352"/>
      <c r="AP156" s="352"/>
      <c r="AQ156" s="352"/>
      <c r="AR156" s="352"/>
      <c r="AS156" s="352"/>
      <c r="AT156" s="352"/>
      <c r="AU156" s="352"/>
      <c r="AV156" s="352"/>
      <c r="AW156" s="352"/>
      <c r="AX156" s="352"/>
      <c r="AY156" s="352"/>
      <c r="AZ156" s="352"/>
      <c r="BA156" s="352"/>
      <c r="BB156" s="352"/>
      <c r="BC156" s="353"/>
      <c r="BD156" s="15"/>
      <c r="BE156" s="15"/>
      <c r="BF156" s="14"/>
      <c r="BG156" s="145">
        <f t="shared" ref="BG156" si="64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3"/>
      <c r="AI157" s="354"/>
      <c r="AJ157" s="355"/>
      <c r="AK157" s="355"/>
      <c r="AL157" s="355"/>
      <c r="AM157" s="355"/>
      <c r="AN157" s="355"/>
      <c r="AO157" s="355"/>
      <c r="AP157" s="355"/>
      <c r="AQ157" s="355"/>
      <c r="AR157" s="355"/>
      <c r="AS157" s="355"/>
      <c r="AT157" s="355"/>
      <c r="AU157" s="355"/>
      <c r="AV157" s="355"/>
      <c r="AW157" s="355"/>
      <c r="AX157" s="355"/>
      <c r="AY157" s="355"/>
      <c r="AZ157" s="355"/>
      <c r="BA157" s="355"/>
      <c r="BB157" s="355"/>
      <c r="BC157" s="356"/>
      <c r="BD157" s="15"/>
      <c r="BE157" s="15"/>
      <c r="BF157" s="14"/>
      <c r="BG157" s="146"/>
    </row>
    <row r="158" spans="1:59" s="3" customFormat="1" ht="25.15" customHeight="1">
      <c r="A158" s="144"/>
      <c r="B158" s="145">
        <f>B156+7</f>
        <v>44679</v>
      </c>
      <c r="C158" s="14"/>
      <c r="D158" s="14"/>
      <c r="E158" s="13"/>
      <c r="F158" s="14"/>
      <c r="G158" s="15"/>
      <c r="H158" s="15"/>
      <c r="I158" s="15"/>
      <c r="J158" s="15"/>
      <c r="K158" s="15"/>
      <c r="L158" s="15"/>
      <c r="M158" s="379" t="s">
        <v>184</v>
      </c>
      <c r="N158" s="380"/>
      <c r="O158" s="380"/>
      <c r="P158" s="380"/>
      <c r="Q158" s="380"/>
      <c r="R158" s="380"/>
      <c r="S158" s="380"/>
      <c r="T158" s="380"/>
      <c r="U158" s="380"/>
      <c r="V158" s="380"/>
      <c r="W158" s="380"/>
      <c r="X158" s="380"/>
      <c r="Y158" s="380"/>
      <c r="Z158" s="380"/>
      <c r="AA158" s="380"/>
      <c r="AB158" s="380"/>
      <c r="AC158" s="380"/>
      <c r="AD158" s="380"/>
      <c r="AE158" s="380"/>
      <c r="AF158" s="380"/>
      <c r="AG158" s="380"/>
      <c r="AH158" s="380"/>
      <c r="AI158" s="380"/>
      <c r="AJ158" s="380"/>
      <c r="AK158" s="380"/>
      <c r="AL158" s="380"/>
      <c r="AM158" s="380"/>
      <c r="AN158" s="380"/>
      <c r="AO158" s="380"/>
      <c r="AP158" s="380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4"/>
      <c r="BG158" s="145">
        <f t="shared" ref="BG158" si="65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15"/>
      <c r="H159" s="15"/>
      <c r="I159" s="15"/>
      <c r="J159" s="15"/>
      <c r="K159" s="15"/>
      <c r="L159" s="15"/>
      <c r="M159" s="381"/>
      <c r="N159" s="382"/>
      <c r="O159" s="382"/>
      <c r="P159" s="382"/>
      <c r="Q159" s="382"/>
      <c r="R159" s="382"/>
      <c r="S159" s="382"/>
      <c r="T159" s="382"/>
      <c r="U159" s="382"/>
      <c r="V159" s="382"/>
      <c r="W159" s="382"/>
      <c r="X159" s="382"/>
      <c r="Y159" s="382"/>
      <c r="Z159" s="382"/>
      <c r="AA159" s="382"/>
      <c r="AB159" s="382"/>
      <c r="AC159" s="382"/>
      <c r="AD159" s="382"/>
      <c r="AE159" s="382"/>
      <c r="AF159" s="382"/>
      <c r="AG159" s="382"/>
      <c r="AH159" s="382"/>
      <c r="AI159" s="382"/>
      <c r="AJ159" s="382"/>
      <c r="AK159" s="382"/>
      <c r="AL159" s="382"/>
      <c r="AM159" s="382"/>
      <c r="AN159" s="382"/>
      <c r="AO159" s="382"/>
      <c r="AP159" s="382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4"/>
      <c r="BG159" s="146"/>
    </row>
    <row r="160" spans="1:59" s="3" customFormat="1" ht="25.15" customHeight="1">
      <c r="A160" s="144"/>
      <c r="B160" s="145">
        <f t="shared" ref="B160" si="66">B158+7</f>
        <v>44686</v>
      </c>
      <c r="C160" s="14"/>
      <c r="D160" s="14"/>
      <c r="E160" s="13"/>
      <c r="F160" s="14"/>
      <c r="G160" s="536" t="s">
        <v>181</v>
      </c>
      <c r="H160" s="537"/>
      <c r="I160" s="537"/>
      <c r="J160" s="537"/>
      <c r="K160" s="537"/>
      <c r="L160" s="537"/>
      <c r="M160" s="537"/>
      <c r="N160" s="537"/>
      <c r="O160" s="537"/>
      <c r="P160" s="537"/>
      <c r="Q160" s="537"/>
      <c r="R160" s="537"/>
      <c r="S160" s="537"/>
      <c r="T160" s="537"/>
      <c r="U160" s="537"/>
      <c r="V160" s="538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351" t="s">
        <v>119</v>
      </c>
      <c r="AJ160" s="352"/>
      <c r="AK160" s="352"/>
      <c r="AL160" s="352"/>
      <c r="AM160" s="352"/>
      <c r="AN160" s="352"/>
      <c r="AO160" s="352"/>
      <c r="AP160" s="352"/>
      <c r="AQ160" s="352"/>
      <c r="AR160" s="352"/>
      <c r="AS160" s="352"/>
      <c r="AT160" s="352"/>
      <c r="AU160" s="352"/>
      <c r="AV160" s="352"/>
      <c r="AW160" s="352"/>
      <c r="AX160" s="352"/>
      <c r="AY160" s="352"/>
      <c r="AZ160" s="352"/>
      <c r="BA160" s="352"/>
      <c r="BB160" s="352"/>
      <c r="BC160" s="353"/>
      <c r="BD160" s="15"/>
      <c r="BE160" s="15"/>
      <c r="BF160" s="14"/>
      <c r="BG160" s="145">
        <f t="shared" ref="BG160" si="67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539"/>
      <c r="H161" s="540"/>
      <c r="I161" s="540"/>
      <c r="J161" s="540"/>
      <c r="K161" s="540"/>
      <c r="L161" s="540"/>
      <c r="M161" s="540"/>
      <c r="N161" s="540"/>
      <c r="O161" s="540"/>
      <c r="P161" s="540"/>
      <c r="Q161" s="540"/>
      <c r="R161" s="540"/>
      <c r="S161" s="540"/>
      <c r="T161" s="540"/>
      <c r="U161" s="540"/>
      <c r="V161" s="541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354"/>
      <c r="AJ161" s="355"/>
      <c r="AK161" s="355"/>
      <c r="AL161" s="355"/>
      <c r="AM161" s="355"/>
      <c r="AN161" s="355"/>
      <c r="AO161" s="355"/>
      <c r="AP161" s="355"/>
      <c r="AQ161" s="355"/>
      <c r="AR161" s="355"/>
      <c r="AS161" s="355"/>
      <c r="AT161" s="355"/>
      <c r="AU161" s="355"/>
      <c r="AV161" s="355"/>
      <c r="AW161" s="355"/>
      <c r="AX161" s="355"/>
      <c r="AY161" s="355"/>
      <c r="AZ161" s="355"/>
      <c r="BA161" s="355"/>
      <c r="BB161" s="355"/>
      <c r="BC161" s="356"/>
      <c r="BD161" s="15"/>
      <c r="BE161" s="15"/>
      <c r="BF161" s="14"/>
      <c r="BG161" s="146"/>
    </row>
    <row r="162" spans="1:59" s="3" customFormat="1" ht="25.15" customHeight="1">
      <c r="A162" s="144"/>
      <c r="B162" s="145">
        <f t="shared" ref="B162" si="68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280" t="s">
        <v>80</v>
      </c>
      <c r="X162" s="281"/>
      <c r="Y162" s="281"/>
      <c r="Z162" s="281"/>
      <c r="AA162" s="281"/>
      <c r="AB162" s="281"/>
      <c r="AC162" s="281"/>
      <c r="AD162" s="281"/>
      <c r="AE162" s="281"/>
      <c r="AF162" s="281"/>
      <c r="AG162" s="281"/>
      <c r="AH162" s="281"/>
      <c r="AI162" s="281"/>
      <c r="AJ162" s="281"/>
      <c r="AK162" s="282"/>
      <c r="AL162" s="14"/>
      <c r="AM162" s="280" t="s">
        <v>122</v>
      </c>
      <c r="AN162" s="281"/>
      <c r="AO162" s="281"/>
      <c r="AP162" s="281"/>
      <c r="AQ162" s="281"/>
      <c r="AR162" s="281"/>
      <c r="AS162" s="281"/>
      <c r="AT162" s="281"/>
      <c r="AU162" s="281"/>
      <c r="AV162" s="281"/>
      <c r="AW162" s="281"/>
      <c r="AX162" s="281"/>
      <c r="AY162" s="281"/>
      <c r="AZ162" s="281"/>
      <c r="BA162" s="282"/>
      <c r="BB162" s="21"/>
      <c r="BC162" s="14"/>
      <c r="BD162" s="14"/>
      <c r="BE162" s="14"/>
      <c r="BF162" s="14"/>
      <c r="BG162" s="145">
        <f t="shared" ref="BG162" si="69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283"/>
      <c r="X163" s="284"/>
      <c r="Y163" s="284"/>
      <c r="Z163" s="284"/>
      <c r="AA163" s="284"/>
      <c r="AB163" s="284"/>
      <c r="AC163" s="284"/>
      <c r="AD163" s="284"/>
      <c r="AE163" s="284"/>
      <c r="AF163" s="284"/>
      <c r="AG163" s="284"/>
      <c r="AH163" s="284"/>
      <c r="AI163" s="284"/>
      <c r="AJ163" s="284"/>
      <c r="AK163" s="285"/>
      <c r="AL163" s="14"/>
      <c r="AM163" s="283"/>
      <c r="AN163" s="284"/>
      <c r="AO163" s="284"/>
      <c r="AP163" s="284"/>
      <c r="AQ163" s="284"/>
      <c r="AR163" s="284"/>
      <c r="AS163" s="284"/>
      <c r="AT163" s="284"/>
      <c r="AU163" s="284"/>
      <c r="AV163" s="284"/>
      <c r="AW163" s="284"/>
      <c r="AX163" s="284"/>
      <c r="AY163" s="284"/>
      <c r="AZ163" s="284"/>
      <c r="BA163" s="285"/>
      <c r="BB163" s="21"/>
      <c r="BC163" s="14"/>
      <c r="BD163" s="14"/>
      <c r="BE163" s="14"/>
      <c r="BF163" s="14"/>
      <c r="BG163" s="146"/>
    </row>
    <row r="164" spans="1:59" s="3" customFormat="1" ht="25.15" customHeight="1">
      <c r="A164" s="144"/>
      <c r="B164" s="145">
        <f t="shared" ref="B164" si="70">B162+7</f>
        <v>44700</v>
      </c>
      <c r="C164" s="16"/>
      <c r="D164" s="16"/>
      <c r="E164" s="16"/>
      <c r="F164" s="16"/>
      <c r="G164" s="16"/>
      <c r="H164" s="16"/>
      <c r="I164" s="16"/>
      <c r="J164" s="16"/>
      <c r="K164" s="280" t="s">
        <v>184</v>
      </c>
      <c r="L164" s="281"/>
      <c r="M164" s="281"/>
      <c r="N164" s="281"/>
      <c r="O164" s="281"/>
      <c r="P164" s="281"/>
      <c r="Q164" s="281"/>
      <c r="R164" s="281"/>
      <c r="S164" s="281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281"/>
      <c r="AL164" s="281"/>
      <c r="AM164" s="337"/>
      <c r="AN164" s="542" t="s">
        <v>185</v>
      </c>
      <c r="AO164" s="543"/>
      <c r="AP164" s="543"/>
      <c r="AQ164" s="543"/>
      <c r="AR164" s="543"/>
      <c r="AS164" s="543"/>
      <c r="AT164" s="543"/>
      <c r="AU164" s="543"/>
      <c r="AV164" s="544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45">
        <f t="shared" ref="BG164" si="71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16"/>
      <c r="H165" s="16"/>
      <c r="I165" s="16"/>
      <c r="J165" s="16"/>
      <c r="K165" s="283"/>
      <c r="L165" s="284"/>
      <c r="M165" s="284"/>
      <c r="N165" s="284"/>
      <c r="O165" s="284"/>
      <c r="P165" s="284"/>
      <c r="Q165" s="284"/>
      <c r="R165" s="284"/>
      <c r="S165" s="284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284"/>
      <c r="AL165" s="284"/>
      <c r="AM165" s="338"/>
      <c r="AN165" s="545"/>
      <c r="AO165" s="546"/>
      <c r="AP165" s="546"/>
      <c r="AQ165" s="546"/>
      <c r="AR165" s="546"/>
      <c r="AS165" s="546"/>
      <c r="AT165" s="546"/>
      <c r="AU165" s="546"/>
      <c r="AV165" s="547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46"/>
    </row>
    <row r="166" spans="1:59" s="3" customFormat="1" ht="25.15" customHeight="1">
      <c r="A166" s="144"/>
      <c r="B166" s="145">
        <f t="shared" ref="B166" si="72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4"/>
      <c r="AB166" s="14"/>
      <c r="AC166" s="548" t="s">
        <v>187</v>
      </c>
      <c r="AD166" s="549"/>
      <c r="AE166" s="549"/>
      <c r="AF166" s="549"/>
      <c r="AG166" s="549"/>
      <c r="AH166" s="549"/>
      <c r="AI166" s="549"/>
      <c r="AJ166" s="549"/>
      <c r="AK166" s="549"/>
      <c r="AL166" s="549"/>
      <c r="AM166" s="549"/>
      <c r="AN166" s="549"/>
      <c r="AO166" s="549"/>
      <c r="AP166" s="549"/>
      <c r="AQ166" s="549"/>
      <c r="AR166" s="549"/>
      <c r="AS166" s="549"/>
      <c r="AT166" s="549"/>
      <c r="AU166" s="549"/>
      <c r="AV166" s="549"/>
      <c r="AW166" s="549"/>
      <c r="AX166" s="549"/>
      <c r="AY166" s="549"/>
      <c r="AZ166" s="549"/>
      <c r="BA166" s="549"/>
      <c r="BB166" s="549"/>
      <c r="BC166" s="549"/>
      <c r="BD166" s="549"/>
      <c r="BE166" s="549"/>
      <c r="BF166" s="550"/>
      <c r="BG166" s="145">
        <f t="shared" ref="BG166" si="73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4"/>
      <c r="AB167" s="14"/>
      <c r="AC167" s="551"/>
      <c r="AD167" s="552"/>
      <c r="AE167" s="552"/>
      <c r="AF167" s="552"/>
      <c r="AG167" s="552"/>
      <c r="AH167" s="552"/>
      <c r="AI167" s="552"/>
      <c r="AJ167" s="552"/>
      <c r="AK167" s="552"/>
      <c r="AL167" s="552"/>
      <c r="AM167" s="552"/>
      <c r="AN167" s="552"/>
      <c r="AO167" s="552"/>
      <c r="AP167" s="552"/>
      <c r="AQ167" s="552"/>
      <c r="AR167" s="552"/>
      <c r="AS167" s="552"/>
      <c r="AT167" s="552"/>
      <c r="AU167" s="552"/>
      <c r="AV167" s="552"/>
      <c r="AW167" s="552"/>
      <c r="AX167" s="552"/>
      <c r="AY167" s="552"/>
      <c r="AZ167" s="552"/>
      <c r="BA167" s="552"/>
      <c r="BB167" s="552"/>
      <c r="BC167" s="552"/>
      <c r="BD167" s="552"/>
      <c r="BE167" s="552"/>
      <c r="BF167" s="553"/>
      <c r="BG167" s="146"/>
    </row>
    <row r="168" spans="1:59" s="3" customFormat="1" ht="25.15" customHeight="1">
      <c r="A168" s="144"/>
      <c r="B168" s="145">
        <f t="shared" ref="B168" si="74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145">
        <f t="shared" ref="BG168" si="75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146"/>
    </row>
    <row r="170" spans="1:59" s="3" customFormat="1" ht="25.15" customHeight="1">
      <c r="A170" s="144"/>
      <c r="B170" s="145">
        <f t="shared" ref="B170" si="76">B168+7</f>
        <v>44721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45">
        <f t="shared" ref="BG170" si="77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46"/>
    </row>
    <row r="172" spans="1:59" s="3" customFormat="1" ht="25.15" customHeight="1">
      <c r="A172" s="144"/>
      <c r="B172" s="145">
        <f t="shared" ref="B172" si="78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145">
        <f t="shared" ref="BG172" si="79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146"/>
    </row>
    <row r="174" spans="1:59" s="3" customFormat="1" ht="25.15" customHeight="1">
      <c r="A174" s="144"/>
      <c r="B174" s="145">
        <f t="shared" ref="B174" si="80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145">
        <f t="shared" ref="BG174" si="81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146"/>
    </row>
    <row r="176" spans="1:59" s="3" customFormat="1" ht="25.15" customHeight="1">
      <c r="A176" s="144"/>
      <c r="B176" s="145">
        <f t="shared" ref="B176" si="82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145">
        <f t="shared" ref="BG176" si="83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146"/>
    </row>
    <row r="178" spans="1:59" s="3" customFormat="1" ht="25.15" customHeight="1">
      <c r="A178" s="144"/>
      <c r="B178" s="145">
        <f t="shared" ref="B178" si="84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145">
        <f t="shared" ref="BG178" si="85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146"/>
    </row>
    <row r="180" spans="1:59" s="3" customFormat="1" ht="25.15" customHeight="1">
      <c r="A180" s="144"/>
      <c r="B180" s="145">
        <f t="shared" ref="B180" si="86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145">
        <f t="shared" ref="BG180" si="87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"/>
      <c r="BF181" s="14"/>
      <c r="BG181" s="146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78" t="s">
        <v>3</v>
      </c>
      <c r="BD182" s="267"/>
      <c r="BE182" s="267"/>
      <c r="BF182" s="79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 t="s">
        <v>9</v>
      </c>
      <c r="BE183" s="4" t="s">
        <v>10</v>
      </c>
      <c r="BF183" s="4" t="s">
        <v>11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14"/>
      <c r="BF184" s="14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13"/>
      <c r="F186" s="14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280" t="s">
        <v>186</v>
      </c>
      <c r="X186" s="281"/>
      <c r="Y186" s="281"/>
      <c r="Z186" s="281"/>
      <c r="AA186" s="281"/>
      <c r="AB186" s="281"/>
      <c r="AC186" s="281"/>
      <c r="AD186" s="281"/>
      <c r="AE186" s="281"/>
      <c r="AF186" s="281"/>
      <c r="AG186" s="281"/>
      <c r="AH186" s="281"/>
      <c r="AI186" s="281"/>
      <c r="AJ186" s="281"/>
      <c r="AK186" s="282"/>
      <c r="AL186" s="14"/>
      <c r="AM186" s="14"/>
      <c r="AN186" s="14"/>
      <c r="AO186" s="13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14"/>
      <c r="BF186" s="1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13"/>
      <c r="F187" s="14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283"/>
      <c r="X187" s="284"/>
      <c r="Y187" s="284"/>
      <c r="Z187" s="284"/>
      <c r="AA187" s="284"/>
      <c r="AB187" s="284"/>
      <c r="AC187" s="284"/>
      <c r="AD187" s="284"/>
      <c r="AE187" s="284"/>
      <c r="AF187" s="284"/>
      <c r="AG187" s="284"/>
      <c r="AH187" s="284"/>
      <c r="AI187" s="284"/>
      <c r="AJ187" s="284"/>
      <c r="AK187" s="285"/>
      <c r="AL187" s="14"/>
      <c r="AM187" s="14"/>
      <c r="AN187" s="14"/>
      <c r="AO187" s="13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4"/>
      <c r="BF187" s="14"/>
      <c r="BG187" s="151"/>
    </row>
    <row r="188" spans="1:59" s="3" customFormat="1" ht="25.15" customHeight="1">
      <c r="A188" s="150"/>
      <c r="B188" s="76">
        <f t="shared" ref="B188" si="88">B186+7</f>
        <v>44631</v>
      </c>
      <c r="C188" s="524" t="s">
        <v>12</v>
      </c>
      <c r="D188" s="525"/>
      <c r="E188" s="525"/>
      <c r="F188" s="525"/>
      <c r="G188" s="525"/>
      <c r="H188" s="525"/>
      <c r="I188" s="525"/>
      <c r="J188" s="525"/>
      <c r="K188" s="525"/>
      <c r="L188" s="525"/>
      <c r="M188" s="525"/>
      <c r="N188" s="525"/>
      <c r="O188" s="525"/>
      <c r="P188" s="525"/>
      <c r="Q188" s="525"/>
      <c r="R188" s="525"/>
      <c r="S188" s="525"/>
      <c r="T188" s="525"/>
      <c r="U188" s="525"/>
      <c r="V188" s="525"/>
      <c r="W188" s="525"/>
      <c r="X188" s="525"/>
      <c r="Y188" s="525"/>
      <c r="Z188" s="525"/>
      <c r="AA188" s="525"/>
      <c r="AB188" s="525"/>
      <c r="AC188" s="525"/>
      <c r="AD188" s="525"/>
      <c r="AE188" s="525"/>
      <c r="AF188" s="525"/>
      <c r="AG188" s="525"/>
      <c r="AH188" s="525"/>
      <c r="AI188" s="525"/>
      <c r="AJ188" s="525"/>
      <c r="AK188" s="525"/>
      <c r="AL188" s="525"/>
      <c r="AM188" s="525"/>
      <c r="AN188" s="525"/>
      <c r="AO188" s="525"/>
      <c r="AP188" s="525"/>
      <c r="AQ188" s="525"/>
      <c r="AR188" s="525"/>
      <c r="AS188" s="525"/>
      <c r="AT188" s="525"/>
      <c r="AU188" s="525"/>
      <c r="AV188" s="525"/>
      <c r="AW188" s="525"/>
      <c r="AX188" s="525"/>
      <c r="AY188" s="525"/>
      <c r="AZ188" s="525"/>
      <c r="BA188" s="525"/>
      <c r="BB188" s="525"/>
      <c r="BC188" s="525"/>
      <c r="BD188" s="525"/>
      <c r="BE188" s="525"/>
      <c r="BF188" s="526"/>
      <c r="BG188" s="76">
        <f t="shared" ref="BG188" si="89">BG186+7</f>
        <v>44631</v>
      </c>
    </row>
    <row r="189" spans="1:59" s="3" customFormat="1" ht="25.15" customHeight="1" thickBot="1">
      <c r="A189" s="150"/>
      <c r="B189" s="151"/>
      <c r="C189" s="527"/>
      <c r="D189" s="528"/>
      <c r="E189" s="528"/>
      <c r="F189" s="528"/>
      <c r="G189" s="528"/>
      <c r="H189" s="528"/>
      <c r="I189" s="528"/>
      <c r="J189" s="528"/>
      <c r="K189" s="528"/>
      <c r="L189" s="528"/>
      <c r="M189" s="528"/>
      <c r="N189" s="528"/>
      <c r="O189" s="528"/>
      <c r="P189" s="528"/>
      <c r="Q189" s="528"/>
      <c r="R189" s="528"/>
      <c r="S189" s="528"/>
      <c r="T189" s="528"/>
      <c r="U189" s="528"/>
      <c r="V189" s="528"/>
      <c r="W189" s="528"/>
      <c r="X189" s="528"/>
      <c r="Y189" s="528"/>
      <c r="Z189" s="528"/>
      <c r="AA189" s="528"/>
      <c r="AB189" s="528"/>
      <c r="AC189" s="528"/>
      <c r="AD189" s="528"/>
      <c r="AE189" s="528"/>
      <c r="AF189" s="528"/>
      <c r="AG189" s="528"/>
      <c r="AH189" s="528"/>
      <c r="AI189" s="528"/>
      <c r="AJ189" s="528"/>
      <c r="AK189" s="528"/>
      <c r="AL189" s="528"/>
      <c r="AM189" s="528"/>
      <c r="AN189" s="528"/>
      <c r="AO189" s="528"/>
      <c r="AP189" s="528"/>
      <c r="AQ189" s="528"/>
      <c r="AR189" s="528"/>
      <c r="AS189" s="528"/>
      <c r="AT189" s="528"/>
      <c r="AU189" s="528"/>
      <c r="AV189" s="528"/>
      <c r="AW189" s="528"/>
      <c r="AX189" s="528"/>
      <c r="AY189" s="528"/>
      <c r="AZ189" s="528"/>
      <c r="BA189" s="528"/>
      <c r="BB189" s="528"/>
      <c r="BC189" s="528"/>
      <c r="BD189" s="528"/>
      <c r="BE189" s="528"/>
      <c r="BF189" s="529"/>
      <c r="BG189" s="151"/>
    </row>
    <row r="190" spans="1:59" s="3" customFormat="1" ht="25.15" customHeight="1">
      <c r="A190" s="150"/>
      <c r="B190" s="76">
        <f t="shared" ref="B190" si="90">B188+7</f>
        <v>44638</v>
      </c>
      <c r="C190" s="14"/>
      <c r="D190" s="14"/>
      <c r="E190" s="13"/>
      <c r="F190" s="14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89" t="s">
        <v>188</v>
      </c>
      <c r="AN190" s="90"/>
      <c r="AO190" s="90"/>
      <c r="AP190" s="90"/>
      <c r="AQ190" s="90"/>
      <c r="AR190" s="91"/>
      <c r="AS190" s="19"/>
      <c r="AT190" s="89" t="s">
        <v>188</v>
      </c>
      <c r="AU190" s="90"/>
      <c r="AV190" s="90"/>
      <c r="AW190" s="90"/>
      <c r="AX190" s="90"/>
      <c r="AY190" s="91"/>
      <c r="AZ190" s="14"/>
      <c r="BA190" s="13"/>
      <c r="BB190" s="14"/>
      <c r="BC190" s="14"/>
      <c r="BD190" s="14"/>
      <c r="BE190" s="14"/>
      <c r="BF190" s="14"/>
      <c r="BG190" s="76">
        <f t="shared" ref="BG190" si="91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13"/>
      <c r="F191" s="14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92"/>
      <c r="AN191" s="93"/>
      <c r="AO191" s="93"/>
      <c r="AP191" s="93"/>
      <c r="AQ191" s="93"/>
      <c r="AR191" s="94"/>
      <c r="AS191" s="19"/>
      <c r="AT191" s="92"/>
      <c r="AU191" s="93"/>
      <c r="AV191" s="93"/>
      <c r="AW191" s="93"/>
      <c r="AX191" s="93"/>
      <c r="AY191" s="94"/>
      <c r="AZ191" s="14"/>
      <c r="BA191" s="13"/>
      <c r="BB191" s="14"/>
      <c r="BC191" s="14"/>
      <c r="BD191" s="14"/>
      <c r="BE191" s="14"/>
      <c r="BF191" s="14"/>
      <c r="BG191" s="151"/>
    </row>
    <row r="192" spans="1:59" s="3" customFormat="1" ht="25.15" customHeight="1">
      <c r="A192" s="150"/>
      <c r="B192" s="76">
        <f t="shared" ref="B192" si="92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3"/>
      <c r="AX192" s="14"/>
      <c r="AY192" s="14"/>
      <c r="AZ192" s="14"/>
      <c r="BA192" s="13"/>
      <c r="BB192" s="14"/>
      <c r="BC192" s="14"/>
      <c r="BD192" s="14"/>
      <c r="BE192" s="14"/>
      <c r="BF192" s="14"/>
      <c r="BG192" s="76">
        <f t="shared" ref="BG192" si="93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3"/>
      <c r="AX193" s="14"/>
      <c r="AY193" s="14"/>
      <c r="AZ193" s="14"/>
      <c r="BA193" s="13"/>
      <c r="BB193" s="14"/>
      <c r="BC193" s="14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94">B192+7</f>
        <v>44652</v>
      </c>
      <c r="C194" s="14"/>
      <c r="D194" s="14"/>
      <c r="E194" s="13"/>
      <c r="F194" s="14"/>
      <c r="G194" s="14"/>
      <c r="H194" s="13"/>
      <c r="I194" s="14"/>
      <c r="J194" s="1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89" t="s">
        <v>188</v>
      </c>
      <c r="AN194" s="90"/>
      <c r="AO194" s="90"/>
      <c r="AP194" s="90"/>
      <c r="AQ194" s="90"/>
      <c r="AR194" s="91"/>
      <c r="AS194" s="14"/>
      <c r="AT194" s="89" t="s">
        <v>188</v>
      </c>
      <c r="AU194" s="90"/>
      <c r="AV194" s="90"/>
      <c r="AW194" s="90"/>
      <c r="AX194" s="90"/>
      <c r="AY194" s="91"/>
      <c r="AZ194" s="13"/>
      <c r="BA194" s="13"/>
      <c r="BB194" s="13"/>
      <c r="BC194" s="13"/>
      <c r="BD194" s="13"/>
      <c r="BE194" s="13"/>
      <c r="BF194" s="14"/>
      <c r="BG194" s="76">
        <f t="shared" ref="BG194" si="95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13"/>
      <c r="F195" s="14"/>
      <c r="G195" s="14"/>
      <c r="H195" s="13"/>
      <c r="I195" s="14"/>
      <c r="J195" s="14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92"/>
      <c r="AN195" s="93"/>
      <c r="AO195" s="93"/>
      <c r="AP195" s="93"/>
      <c r="AQ195" s="93"/>
      <c r="AR195" s="94"/>
      <c r="AS195" s="14"/>
      <c r="AT195" s="92"/>
      <c r="AU195" s="93"/>
      <c r="AV195" s="93"/>
      <c r="AW195" s="93"/>
      <c r="AX195" s="93"/>
      <c r="AY195" s="94"/>
      <c r="AZ195" s="13"/>
      <c r="BA195" s="13"/>
      <c r="BB195" s="13"/>
      <c r="BC195" s="13"/>
      <c r="BD195" s="13"/>
      <c r="BE195" s="13"/>
      <c r="BF195" s="14"/>
      <c r="BG195" s="151"/>
    </row>
    <row r="196" spans="1:59" s="3" customFormat="1" ht="25.15" customHeight="1">
      <c r="A196" s="150"/>
      <c r="B196" s="76">
        <f t="shared" ref="B196" si="96">B194+7</f>
        <v>44659</v>
      </c>
      <c r="C196" s="14"/>
      <c r="D196" s="14"/>
      <c r="E196" s="13"/>
      <c r="F196" s="14"/>
      <c r="G196" s="250" t="s">
        <v>106</v>
      </c>
      <c r="H196" s="251"/>
      <c r="I196" s="251"/>
      <c r="J196" s="251"/>
      <c r="K196" s="251"/>
      <c r="L196" s="251"/>
      <c r="M196" s="251"/>
      <c r="N196" s="251"/>
      <c r="O196" s="251"/>
      <c r="P196" s="251"/>
      <c r="Q196" s="251"/>
      <c r="R196" s="251"/>
      <c r="S196" s="251"/>
      <c r="T196" s="251"/>
      <c r="U196" s="251"/>
      <c r="V196" s="251"/>
      <c r="W196" s="251"/>
      <c r="X196" s="251"/>
      <c r="Y196" s="251"/>
      <c r="Z196" s="251"/>
      <c r="AA196" s="251"/>
      <c r="AB196" s="251"/>
      <c r="AC196" s="251"/>
      <c r="AD196" s="252"/>
      <c r="AE196" s="19"/>
      <c r="AF196" s="19"/>
      <c r="AG196" s="19"/>
      <c r="AH196" s="19"/>
      <c r="AI196" s="19"/>
      <c r="AJ196" s="19"/>
      <c r="AK196" s="19"/>
      <c r="AL196" s="19"/>
      <c r="AM196" s="89" t="s">
        <v>188</v>
      </c>
      <c r="AN196" s="90"/>
      <c r="AO196" s="90"/>
      <c r="AP196" s="90"/>
      <c r="AQ196" s="90"/>
      <c r="AR196" s="91"/>
      <c r="AS196" s="19"/>
      <c r="AT196" s="89" t="s">
        <v>188</v>
      </c>
      <c r="AU196" s="90"/>
      <c r="AV196" s="90"/>
      <c r="AW196" s="90"/>
      <c r="AX196" s="90"/>
      <c r="AY196" s="91"/>
      <c r="AZ196" s="14"/>
      <c r="BA196" s="13"/>
      <c r="BB196" s="14"/>
      <c r="BC196" s="14"/>
      <c r="BD196" s="14"/>
      <c r="BE196" s="14"/>
      <c r="BF196" s="14"/>
      <c r="BG196" s="76">
        <f t="shared" ref="BG196" si="97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13"/>
      <c r="F197" s="14"/>
      <c r="G197" s="253"/>
      <c r="H197" s="254"/>
      <c r="I197" s="254"/>
      <c r="J197" s="254"/>
      <c r="K197" s="254"/>
      <c r="L197" s="254"/>
      <c r="M197" s="254"/>
      <c r="N197" s="254"/>
      <c r="O197" s="254"/>
      <c r="P197" s="254"/>
      <c r="Q197" s="254"/>
      <c r="R197" s="254"/>
      <c r="S197" s="254"/>
      <c r="T197" s="254"/>
      <c r="U197" s="254"/>
      <c r="V197" s="254"/>
      <c r="W197" s="254"/>
      <c r="X197" s="254"/>
      <c r="Y197" s="254"/>
      <c r="Z197" s="254"/>
      <c r="AA197" s="254"/>
      <c r="AB197" s="254"/>
      <c r="AC197" s="254"/>
      <c r="AD197" s="255"/>
      <c r="AE197" s="19"/>
      <c r="AF197" s="19"/>
      <c r="AG197" s="19"/>
      <c r="AH197" s="19"/>
      <c r="AI197" s="19"/>
      <c r="AJ197" s="19"/>
      <c r="AK197" s="19"/>
      <c r="AL197" s="19"/>
      <c r="AM197" s="92"/>
      <c r="AN197" s="93"/>
      <c r="AO197" s="93"/>
      <c r="AP197" s="93"/>
      <c r="AQ197" s="93"/>
      <c r="AR197" s="94"/>
      <c r="AS197" s="19"/>
      <c r="AT197" s="92"/>
      <c r="AU197" s="93"/>
      <c r="AV197" s="93"/>
      <c r="AW197" s="93"/>
      <c r="AX197" s="93"/>
      <c r="AY197" s="94"/>
      <c r="AZ197" s="14"/>
      <c r="BA197" s="13"/>
      <c r="BB197" s="14"/>
      <c r="BC197" s="14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98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99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00">B198+7</f>
        <v>44673</v>
      </c>
      <c r="C200" s="14"/>
      <c r="D200" s="14"/>
      <c r="E200" s="13"/>
      <c r="F200" s="14"/>
      <c r="G200" s="238" t="s">
        <v>106</v>
      </c>
      <c r="H200" s="239"/>
      <c r="I200" s="239"/>
      <c r="J200" s="239"/>
      <c r="K200" s="239"/>
      <c r="L200" s="239"/>
      <c r="M200" s="239"/>
      <c r="N200" s="239"/>
      <c r="O200" s="239"/>
      <c r="P200" s="239"/>
      <c r="Q200" s="239"/>
      <c r="R200" s="240"/>
      <c r="S200" s="14"/>
      <c r="T200" s="13"/>
      <c r="U200" s="14"/>
      <c r="V200" s="14"/>
      <c r="W200" s="280" t="s">
        <v>122</v>
      </c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282"/>
      <c r="AL200" s="14"/>
      <c r="AM200" s="14"/>
      <c r="AN200" s="14"/>
      <c r="AO200" s="13"/>
      <c r="AP200" s="14"/>
      <c r="AQ200" s="14"/>
      <c r="AR200" s="14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14"/>
      <c r="BF200" s="14"/>
      <c r="BG200" s="76">
        <f t="shared" ref="BG200" si="101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13"/>
      <c r="F201" s="14"/>
      <c r="G201" s="241"/>
      <c r="H201" s="242"/>
      <c r="I201" s="242"/>
      <c r="J201" s="242"/>
      <c r="K201" s="242"/>
      <c r="L201" s="242"/>
      <c r="M201" s="242"/>
      <c r="N201" s="242"/>
      <c r="O201" s="242"/>
      <c r="P201" s="242"/>
      <c r="Q201" s="242"/>
      <c r="R201" s="243"/>
      <c r="S201" s="14"/>
      <c r="T201" s="13"/>
      <c r="U201" s="14"/>
      <c r="V201" s="14"/>
      <c r="W201" s="283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285"/>
      <c r="AL201" s="14"/>
      <c r="AM201" s="14"/>
      <c r="AN201" s="14"/>
      <c r="AO201" s="13"/>
      <c r="AP201" s="14"/>
      <c r="AQ201" s="14"/>
      <c r="AR201" s="14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02">B200+7</f>
        <v>44680</v>
      </c>
      <c r="C202" s="14"/>
      <c r="D202" s="14"/>
      <c r="E202" s="13"/>
      <c r="F202" s="14"/>
      <c r="G202" s="250" t="s">
        <v>106</v>
      </c>
      <c r="H202" s="251"/>
      <c r="I202" s="251"/>
      <c r="J202" s="251"/>
      <c r="K202" s="251"/>
      <c r="L202" s="251"/>
      <c r="M202" s="251"/>
      <c r="N202" s="251"/>
      <c r="O202" s="251"/>
      <c r="P202" s="251"/>
      <c r="Q202" s="251"/>
      <c r="R202" s="251"/>
      <c r="S202" s="251"/>
      <c r="T202" s="251"/>
      <c r="U202" s="251"/>
      <c r="V202" s="251"/>
      <c r="W202" s="251"/>
      <c r="X202" s="251"/>
      <c r="Y202" s="251"/>
      <c r="Z202" s="251"/>
      <c r="AA202" s="251"/>
      <c r="AB202" s="251"/>
      <c r="AC202" s="251"/>
      <c r="AD202" s="252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4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14"/>
      <c r="BF202" s="14"/>
      <c r="BG202" s="76">
        <f t="shared" ref="BG202" si="103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13"/>
      <c r="F203" s="14"/>
      <c r="G203" s="253"/>
      <c r="H203" s="254"/>
      <c r="I203" s="254"/>
      <c r="J203" s="254"/>
      <c r="K203" s="254"/>
      <c r="L203" s="254"/>
      <c r="M203" s="254"/>
      <c r="N203" s="254"/>
      <c r="O203" s="254"/>
      <c r="P203" s="254"/>
      <c r="Q203" s="254"/>
      <c r="R203" s="254"/>
      <c r="S203" s="254"/>
      <c r="T203" s="254"/>
      <c r="U203" s="254"/>
      <c r="V203" s="254"/>
      <c r="W203" s="254"/>
      <c r="X203" s="254"/>
      <c r="Y203" s="254"/>
      <c r="Z203" s="254"/>
      <c r="AA203" s="254"/>
      <c r="AB203" s="254"/>
      <c r="AC203" s="254"/>
      <c r="AD203" s="255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04">B202+7</f>
        <v>44687</v>
      </c>
      <c r="C204" s="14"/>
      <c r="D204" s="14"/>
      <c r="E204" s="13"/>
      <c r="F204" s="14"/>
      <c r="G204" s="250" t="s">
        <v>106</v>
      </c>
      <c r="H204" s="251"/>
      <c r="I204" s="251"/>
      <c r="J204" s="251"/>
      <c r="K204" s="251"/>
      <c r="L204" s="251"/>
      <c r="M204" s="251"/>
      <c r="N204" s="251"/>
      <c r="O204" s="251"/>
      <c r="P204" s="251"/>
      <c r="Q204" s="251"/>
      <c r="R204" s="251"/>
      <c r="S204" s="251"/>
      <c r="T204" s="251"/>
      <c r="U204" s="251"/>
      <c r="V204" s="251"/>
      <c r="W204" s="251"/>
      <c r="X204" s="251"/>
      <c r="Y204" s="251"/>
      <c r="Z204" s="251"/>
      <c r="AA204" s="251"/>
      <c r="AB204" s="251"/>
      <c r="AC204" s="251"/>
      <c r="AD204" s="252"/>
      <c r="AE204" s="19"/>
      <c r="AF204" s="19"/>
      <c r="AG204" s="19"/>
      <c r="AH204" s="19"/>
      <c r="AI204" s="19"/>
      <c r="AJ204" s="19"/>
      <c r="AK204" s="19"/>
      <c r="AL204" s="19"/>
      <c r="AM204" s="89" t="s">
        <v>188</v>
      </c>
      <c r="AN204" s="90"/>
      <c r="AO204" s="90"/>
      <c r="AP204" s="90"/>
      <c r="AQ204" s="90"/>
      <c r="AR204" s="91"/>
      <c r="AS204" s="16"/>
      <c r="AT204" s="89" t="s">
        <v>188</v>
      </c>
      <c r="AU204" s="90"/>
      <c r="AV204" s="90"/>
      <c r="AW204" s="90"/>
      <c r="AX204" s="90"/>
      <c r="AY204" s="91"/>
      <c r="AZ204" s="14"/>
      <c r="BA204" s="13"/>
      <c r="BB204" s="14"/>
      <c r="BC204" s="14"/>
      <c r="BD204" s="14"/>
      <c r="BE204" s="14"/>
      <c r="BF204" s="14"/>
      <c r="BG204" s="76">
        <f t="shared" ref="BG204" si="105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253"/>
      <c r="H205" s="254"/>
      <c r="I205" s="254"/>
      <c r="J205" s="254"/>
      <c r="K205" s="254"/>
      <c r="L205" s="254"/>
      <c r="M205" s="254"/>
      <c r="N205" s="254"/>
      <c r="O205" s="254"/>
      <c r="P205" s="254"/>
      <c r="Q205" s="254"/>
      <c r="R205" s="254"/>
      <c r="S205" s="254"/>
      <c r="T205" s="254"/>
      <c r="U205" s="254"/>
      <c r="V205" s="254"/>
      <c r="W205" s="254"/>
      <c r="X205" s="254"/>
      <c r="Y205" s="254"/>
      <c r="Z205" s="254"/>
      <c r="AA205" s="254"/>
      <c r="AB205" s="254"/>
      <c r="AC205" s="254"/>
      <c r="AD205" s="255"/>
      <c r="AE205" s="19"/>
      <c r="AF205" s="19"/>
      <c r="AG205" s="19"/>
      <c r="AH205" s="19"/>
      <c r="AI205" s="19"/>
      <c r="AJ205" s="19"/>
      <c r="AK205" s="19"/>
      <c r="AL205" s="19"/>
      <c r="AM205" s="92"/>
      <c r="AN205" s="93"/>
      <c r="AO205" s="93"/>
      <c r="AP205" s="93"/>
      <c r="AQ205" s="93"/>
      <c r="AR205" s="94"/>
      <c r="AS205" s="16"/>
      <c r="AT205" s="92"/>
      <c r="AU205" s="93"/>
      <c r="AV205" s="93"/>
      <c r="AW205" s="93"/>
      <c r="AX205" s="93"/>
      <c r="AY205" s="94"/>
      <c r="AZ205" s="14"/>
      <c r="BA205" s="13"/>
      <c r="BB205" s="14"/>
      <c r="BC205" s="14"/>
      <c r="BD205" s="14"/>
      <c r="BE205" s="14"/>
      <c r="BF205" s="14"/>
      <c r="BG205" s="151"/>
    </row>
    <row r="206" spans="1:59" s="3" customFormat="1" ht="25.15" customHeight="1">
      <c r="A206" s="150"/>
      <c r="B206" s="76">
        <f t="shared" ref="B206" si="106">B204+7</f>
        <v>44694</v>
      </c>
      <c r="C206" s="14"/>
      <c r="D206" s="14"/>
      <c r="E206" s="13"/>
      <c r="F206" s="14"/>
      <c r="G206" s="250" t="s">
        <v>106</v>
      </c>
      <c r="H206" s="251"/>
      <c r="I206" s="251"/>
      <c r="J206" s="251"/>
      <c r="K206" s="251"/>
      <c r="L206" s="251"/>
      <c r="M206" s="251"/>
      <c r="N206" s="251"/>
      <c r="O206" s="251"/>
      <c r="P206" s="251"/>
      <c r="Q206" s="251"/>
      <c r="R206" s="251"/>
      <c r="S206" s="251"/>
      <c r="T206" s="251"/>
      <c r="U206" s="251"/>
      <c r="V206" s="251"/>
      <c r="W206" s="251"/>
      <c r="X206" s="251"/>
      <c r="Y206" s="251"/>
      <c r="Z206" s="251"/>
      <c r="AA206" s="251"/>
      <c r="AB206" s="251"/>
      <c r="AC206" s="251"/>
      <c r="AD206" s="252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14"/>
      <c r="BF206" s="14"/>
      <c r="BG206" s="76">
        <f t="shared" ref="BG206" si="107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13"/>
      <c r="F207" s="14"/>
      <c r="G207" s="253"/>
      <c r="H207" s="254"/>
      <c r="I207" s="254"/>
      <c r="J207" s="254"/>
      <c r="K207" s="254"/>
      <c r="L207" s="254"/>
      <c r="M207" s="254"/>
      <c r="N207" s="254"/>
      <c r="O207" s="254"/>
      <c r="P207" s="254"/>
      <c r="Q207" s="254"/>
      <c r="R207" s="254"/>
      <c r="S207" s="254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5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4"/>
      <c r="BF207" s="14"/>
      <c r="BG207" s="151"/>
    </row>
    <row r="208" spans="1:59" s="3" customFormat="1" ht="25.15" customHeight="1">
      <c r="A208" s="150"/>
      <c r="B208" s="76">
        <f t="shared" ref="B208" si="108">B206+7</f>
        <v>44701</v>
      </c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459" t="s">
        <v>160</v>
      </c>
      <c r="AM208" s="460"/>
      <c r="AN208" s="460"/>
      <c r="AO208" s="460"/>
      <c r="AP208" s="460"/>
      <c r="AQ208" s="460"/>
      <c r="AR208" s="460"/>
      <c r="AS208" s="460"/>
      <c r="AT208" s="461"/>
      <c r="AU208" s="13"/>
      <c r="AV208" s="459" t="s">
        <v>160</v>
      </c>
      <c r="AW208" s="460"/>
      <c r="AX208" s="460"/>
      <c r="AY208" s="460"/>
      <c r="AZ208" s="460"/>
      <c r="BA208" s="460"/>
      <c r="BB208" s="460"/>
      <c r="BC208" s="460"/>
      <c r="BD208" s="461"/>
      <c r="BE208" s="31"/>
      <c r="BF208" s="31"/>
      <c r="BG208" s="306">
        <f t="shared" ref="BG208" si="109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462"/>
      <c r="AM209" s="463"/>
      <c r="AN209" s="463"/>
      <c r="AO209" s="463"/>
      <c r="AP209" s="463"/>
      <c r="AQ209" s="463"/>
      <c r="AR209" s="463"/>
      <c r="AS209" s="463"/>
      <c r="AT209" s="464"/>
      <c r="AU209" s="13"/>
      <c r="AV209" s="462"/>
      <c r="AW209" s="463"/>
      <c r="AX209" s="463"/>
      <c r="AY209" s="463"/>
      <c r="AZ209" s="463"/>
      <c r="BA209" s="463"/>
      <c r="BB209" s="463"/>
      <c r="BC209" s="463"/>
      <c r="BD209" s="464"/>
      <c r="BE209" s="31"/>
      <c r="BF209" s="31"/>
      <c r="BG209" s="554"/>
    </row>
    <row r="210" spans="1:59" s="3" customFormat="1" ht="25.15" customHeight="1">
      <c r="A210" s="150"/>
      <c r="B210" s="76">
        <f t="shared" ref="B210" si="110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4"/>
      <c r="T210" s="14"/>
      <c r="U210" s="13"/>
      <c r="V210" s="14"/>
      <c r="W210" s="14"/>
      <c r="X210" s="14"/>
      <c r="Y210" s="13"/>
      <c r="Z210" s="14"/>
      <c r="AA210" s="14"/>
      <c r="AB210" s="14"/>
      <c r="AC210" s="13"/>
      <c r="AD210" s="14"/>
      <c r="AE210" s="14"/>
      <c r="AF210" s="14"/>
      <c r="AG210" s="13"/>
      <c r="AH210" s="14"/>
      <c r="AI210" s="14"/>
      <c r="AJ210" s="14"/>
      <c r="AK210" s="13"/>
      <c r="AL210" s="14"/>
      <c r="AM210" s="14"/>
      <c r="AN210" s="14"/>
      <c r="AO210" s="13"/>
      <c r="AP210" s="14"/>
      <c r="AQ210" s="14"/>
      <c r="AR210" s="14"/>
      <c r="AS210" s="13"/>
      <c r="AT210" s="14"/>
      <c r="AU210" s="14"/>
      <c r="AV210" s="14"/>
      <c r="AW210" s="13"/>
      <c r="AX210" s="14"/>
      <c r="AY210" s="14"/>
      <c r="AZ210" s="14"/>
      <c r="BA210" s="13"/>
      <c r="BB210" s="14"/>
      <c r="BC210" s="14"/>
      <c r="BD210" s="30"/>
      <c r="BE210" s="28"/>
      <c r="BF210" s="28"/>
      <c r="BG210" s="306">
        <f t="shared" ref="BG210" si="111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4"/>
      <c r="T211" s="14"/>
      <c r="U211" s="13"/>
      <c r="V211" s="14"/>
      <c r="W211" s="14"/>
      <c r="X211" s="14"/>
      <c r="Y211" s="13"/>
      <c r="Z211" s="14"/>
      <c r="AA211" s="14"/>
      <c r="AB211" s="14"/>
      <c r="AC211" s="13"/>
      <c r="AD211" s="14"/>
      <c r="AE211" s="14"/>
      <c r="AF211" s="14"/>
      <c r="AG211" s="13"/>
      <c r="AH211" s="14"/>
      <c r="AI211" s="14"/>
      <c r="AJ211" s="14"/>
      <c r="AK211" s="13"/>
      <c r="AL211" s="14"/>
      <c r="AM211" s="14"/>
      <c r="AN211" s="14"/>
      <c r="AO211" s="13"/>
      <c r="AP211" s="14"/>
      <c r="AQ211" s="14"/>
      <c r="AR211" s="14"/>
      <c r="AS211" s="13"/>
      <c r="AT211" s="14"/>
      <c r="AU211" s="14"/>
      <c r="AV211" s="14"/>
      <c r="AW211" s="13"/>
      <c r="AX211" s="14"/>
      <c r="AY211" s="14"/>
      <c r="AZ211" s="14"/>
      <c r="BA211" s="13"/>
      <c r="BB211" s="14"/>
      <c r="BC211" s="14"/>
      <c r="BD211" s="14"/>
      <c r="BE211" s="14"/>
      <c r="BF211" s="14"/>
      <c r="BG211" s="151"/>
    </row>
    <row r="212" spans="1:59" s="3" customFormat="1" ht="25.15" customHeight="1">
      <c r="A212" s="150"/>
      <c r="B212" s="76">
        <f t="shared" ref="B212" si="112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13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14">B212+7</f>
        <v>44722</v>
      </c>
      <c r="C214" s="14"/>
      <c r="D214" s="14"/>
      <c r="E214" s="13"/>
      <c r="F214" s="13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13"/>
      <c r="AH214" s="14"/>
      <c r="AI214" s="14"/>
      <c r="AJ214" s="14"/>
      <c r="AK214" s="13"/>
      <c r="AL214" s="14"/>
      <c r="AM214" s="14"/>
      <c r="AN214" s="14"/>
      <c r="AO214" s="13"/>
      <c r="AP214" s="14"/>
      <c r="AQ214" s="14"/>
      <c r="AR214" s="14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14"/>
      <c r="BF214" s="14"/>
      <c r="BG214" s="76">
        <f t="shared" ref="BG214" si="115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13"/>
      <c r="F215" s="13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13"/>
      <c r="AH215" s="14"/>
      <c r="AI215" s="14"/>
      <c r="AJ215" s="14"/>
      <c r="AK215" s="13"/>
      <c r="AL215" s="14"/>
      <c r="AM215" s="14"/>
      <c r="AN215" s="14"/>
      <c r="AO215" s="13"/>
      <c r="AP215" s="14"/>
      <c r="AQ215" s="14"/>
      <c r="AR215" s="1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16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17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18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19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20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21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22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23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24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25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24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25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G230" s="11"/>
    </row>
    <row r="231" spans="1:59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422">
    <mergeCell ref="R8:AF9"/>
    <mergeCell ref="W34:AK35"/>
    <mergeCell ref="W28:AK29"/>
    <mergeCell ref="AQ102:BE103"/>
    <mergeCell ref="K12:S13"/>
    <mergeCell ref="Q20:Y21"/>
    <mergeCell ref="AA20:AI21"/>
    <mergeCell ref="AM190:AR191"/>
    <mergeCell ref="AM196:AR197"/>
    <mergeCell ref="AM194:AR195"/>
    <mergeCell ref="AW64:BF65"/>
    <mergeCell ref="B230:AI231"/>
    <mergeCell ref="B222:B223"/>
    <mergeCell ref="B212:B213"/>
    <mergeCell ref="B202:B203"/>
    <mergeCell ref="W182:Z182"/>
    <mergeCell ref="AA182:AD182"/>
    <mergeCell ref="AE182:AH182"/>
    <mergeCell ref="AI182:AL182"/>
    <mergeCell ref="AM182:AP182"/>
    <mergeCell ref="C188:BF189"/>
    <mergeCell ref="B194:B195"/>
    <mergeCell ref="AM204:AR205"/>
    <mergeCell ref="G196:AD197"/>
    <mergeCell ref="G202:AD203"/>
    <mergeCell ref="G200:R201"/>
    <mergeCell ref="B198:B199"/>
    <mergeCell ref="S182:V182"/>
    <mergeCell ref="B200:B201"/>
    <mergeCell ref="B134:B135"/>
    <mergeCell ref="B128:B129"/>
    <mergeCell ref="B116:B117"/>
    <mergeCell ref="B90:B91"/>
    <mergeCell ref="W186:AK187"/>
    <mergeCell ref="B192:B193"/>
    <mergeCell ref="G96:U97"/>
    <mergeCell ref="W96:AK97"/>
    <mergeCell ref="AI152:BC153"/>
    <mergeCell ref="AI154:BC155"/>
    <mergeCell ref="AI156:BC157"/>
    <mergeCell ref="AI160:BC161"/>
    <mergeCell ref="B180:B181"/>
    <mergeCell ref="B174:B175"/>
    <mergeCell ref="B176:B177"/>
    <mergeCell ref="B166:B167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G212:BG213"/>
    <mergeCell ref="B214:B215"/>
    <mergeCell ref="BG214:BG215"/>
    <mergeCell ref="B204:B205"/>
    <mergeCell ref="BG202:BG203"/>
    <mergeCell ref="BG204:BG205"/>
    <mergeCell ref="B206:B207"/>
    <mergeCell ref="BG206:BG207"/>
    <mergeCell ref="B208:B209"/>
    <mergeCell ref="BG208:BG209"/>
    <mergeCell ref="G204:AD205"/>
    <mergeCell ref="B210:B211"/>
    <mergeCell ref="BG210:BG211"/>
    <mergeCell ref="AL208:AT209"/>
    <mergeCell ref="AV208:BD209"/>
    <mergeCell ref="G206:AD207"/>
    <mergeCell ref="AT204:AY205"/>
    <mergeCell ref="BG166:BG167"/>
    <mergeCell ref="B168:B169"/>
    <mergeCell ref="BG168:BG169"/>
    <mergeCell ref="B170:B171"/>
    <mergeCell ref="BG170:BG171"/>
    <mergeCell ref="AC166:BF167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G198:BG199"/>
    <mergeCell ref="BG200:BG201"/>
    <mergeCell ref="W200:AK201"/>
    <mergeCell ref="BG192:BG193"/>
    <mergeCell ref="B178:B179"/>
    <mergeCell ref="B172:B173"/>
    <mergeCell ref="BG178:BG179"/>
    <mergeCell ref="BG180:BG181"/>
    <mergeCell ref="BG172:BG173"/>
    <mergeCell ref="BG174:BG175"/>
    <mergeCell ref="AT196:AY197"/>
    <mergeCell ref="BG194:BG195"/>
    <mergeCell ref="B196:B197"/>
    <mergeCell ref="BG196:BG197"/>
    <mergeCell ref="BG176:BG177"/>
    <mergeCell ref="B184:B185"/>
    <mergeCell ref="BG184:BG185"/>
    <mergeCell ref="AT190:AY191"/>
    <mergeCell ref="AT194:AY195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M158:AP159"/>
    <mergeCell ref="K164:AM165"/>
    <mergeCell ref="W162:AK163"/>
    <mergeCell ref="G160:V161"/>
    <mergeCell ref="AN164:AV165"/>
    <mergeCell ref="AM162:BA163"/>
    <mergeCell ref="B160:B161"/>
    <mergeCell ref="BG148:BG149"/>
    <mergeCell ref="B150:B151"/>
    <mergeCell ref="BG150:BG151"/>
    <mergeCell ref="B152:B153"/>
    <mergeCell ref="BG152:BG153"/>
    <mergeCell ref="B142:B143"/>
    <mergeCell ref="BG142:BG143"/>
    <mergeCell ref="B144:B145"/>
    <mergeCell ref="BG144:BG145"/>
    <mergeCell ref="B146:B147"/>
    <mergeCell ref="BG146:BG147"/>
    <mergeCell ref="C144:BF145"/>
    <mergeCell ref="AG146:AO147"/>
    <mergeCell ref="AG148:AO149"/>
    <mergeCell ref="M146:U147"/>
    <mergeCell ref="W146:AE147"/>
    <mergeCell ref="AI150:AN151"/>
    <mergeCell ref="AP150:AU151"/>
    <mergeCell ref="AW150:BB151"/>
    <mergeCell ref="G148:V149"/>
    <mergeCell ref="G150:V151"/>
    <mergeCell ref="AI142:AN143"/>
    <mergeCell ref="G152:V153"/>
    <mergeCell ref="W150:AD151"/>
    <mergeCell ref="BG134:BG135"/>
    <mergeCell ref="B136:B137"/>
    <mergeCell ref="BG136:BG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F138"/>
    <mergeCell ref="BG138:BG139"/>
    <mergeCell ref="B140:B141"/>
    <mergeCell ref="BG140:BG141"/>
    <mergeCell ref="S138:V138"/>
    <mergeCell ref="W138:Z138"/>
    <mergeCell ref="AA138:AD138"/>
    <mergeCell ref="AE138:AH138"/>
    <mergeCell ref="AI138:AL138"/>
    <mergeCell ref="AM138:AP138"/>
    <mergeCell ref="B148:B149"/>
    <mergeCell ref="AG140:AO141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AE122:AM123"/>
    <mergeCell ref="AO122:AW123"/>
    <mergeCell ref="AE124:AM125"/>
    <mergeCell ref="AO124:AW125"/>
    <mergeCell ref="AE126:AM127"/>
    <mergeCell ref="AO126:AW127"/>
    <mergeCell ref="G122:V123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AE118:AM119"/>
    <mergeCell ref="AO118:AW119"/>
    <mergeCell ref="AE120:AM121"/>
    <mergeCell ref="AO120:AW121"/>
    <mergeCell ref="G120:V121"/>
    <mergeCell ref="AI110:BB111"/>
    <mergeCell ref="AI112:BB113"/>
    <mergeCell ref="AI114:BB115"/>
    <mergeCell ref="AI116:BB117"/>
    <mergeCell ref="G114:Y115"/>
    <mergeCell ref="G112:Y113"/>
    <mergeCell ref="E116:W117"/>
    <mergeCell ref="BG104:BG105"/>
    <mergeCell ref="B106:B107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AC104:AU105"/>
    <mergeCell ref="S106:AN107"/>
    <mergeCell ref="AE108:AS109"/>
    <mergeCell ref="AQ98:AY99"/>
    <mergeCell ref="G104:U105"/>
    <mergeCell ref="G100:U101"/>
    <mergeCell ref="G102:U103"/>
    <mergeCell ref="W102:AK103"/>
    <mergeCell ref="AG98:AO99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G118:V119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G78:V79"/>
    <mergeCell ref="G80:V81"/>
    <mergeCell ref="B84:B85"/>
    <mergeCell ref="AS82:BB83"/>
    <mergeCell ref="B72:B7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K70:AS71"/>
    <mergeCell ref="AU70:BC71"/>
    <mergeCell ref="G66:V67"/>
    <mergeCell ref="G74:V75"/>
    <mergeCell ref="G76:V77"/>
    <mergeCell ref="W74:AM75"/>
    <mergeCell ref="W76:AM77"/>
    <mergeCell ref="X66:AM67"/>
    <mergeCell ref="BG60:BG61"/>
    <mergeCell ref="B62:B63"/>
    <mergeCell ref="BG62:BG63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G64:V65"/>
    <mergeCell ref="AT54:BB55"/>
    <mergeCell ref="G54:V55"/>
    <mergeCell ref="X64:AM65"/>
    <mergeCell ref="G56:V57"/>
    <mergeCell ref="G58:V59"/>
    <mergeCell ref="G60:V61"/>
    <mergeCell ref="G62:V63"/>
    <mergeCell ref="Y60:AG61"/>
    <mergeCell ref="B46:B47"/>
    <mergeCell ref="BG46:BG47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W36:AK37"/>
    <mergeCell ref="AM36:BA37"/>
    <mergeCell ref="AM34:BA35"/>
    <mergeCell ref="B28:B29"/>
    <mergeCell ref="BG28:BG29"/>
    <mergeCell ref="B30:B31"/>
    <mergeCell ref="BG30:BG31"/>
    <mergeCell ref="B32:B33"/>
    <mergeCell ref="BG32:BG33"/>
    <mergeCell ref="B22:B23"/>
    <mergeCell ref="BG22:BG23"/>
    <mergeCell ref="B24:B25"/>
    <mergeCell ref="BG24:BG25"/>
    <mergeCell ref="B26:B27"/>
    <mergeCell ref="BG26:BG27"/>
    <mergeCell ref="G32:Y33"/>
    <mergeCell ref="AA32:AR33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AK18:AP19"/>
    <mergeCell ref="AJ20:AO21"/>
    <mergeCell ref="W10:AH11"/>
    <mergeCell ref="W12:AH13"/>
    <mergeCell ref="AI10:AT11"/>
    <mergeCell ref="AI12:AT13"/>
    <mergeCell ref="W14:AH15"/>
    <mergeCell ref="W16:AH17"/>
    <mergeCell ref="AI14:AT15"/>
    <mergeCell ref="AI16:AT17"/>
    <mergeCell ref="AU10:BF11"/>
    <mergeCell ref="AU12:BF13"/>
    <mergeCell ref="AU14:BF15"/>
    <mergeCell ref="AU16:BF17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BG916"/>
  <sheetViews>
    <sheetView topLeftCell="A217" zoomScale="40" zoomScaleNormal="40" workbookViewId="0">
      <selection activeCell="Q164" sqref="Q164:Y165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8" width="8.75" style="1" customWidth="1"/>
    <col min="59" max="59" width="13.25" style="12" customWidth="1"/>
    <col min="60" max="16384" width="6.75" style="1"/>
  </cols>
  <sheetData>
    <row r="1" spans="1:59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5"/>
      <c r="BF1" s="65"/>
      <c r="BG1" s="66"/>
    </row>
    <row r="2" spans="1:59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6"/>
    </row>
    <row r="3" spans="1:59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</row>
    <row r="4" spans="1:59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267"/>
      <c r="BE4" s="267"/>
      <c r="BF4" s="79"/>
      <c r="BG4" s="80"/>
    </row>
    <row r="5" spans="1:59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 t="s">
        <v>9</v>
      </c>
      <c r="BE5" s="4" t="s">
        <v>10</v>
      </c>
      <c r="BF5" s="4" t="s">
        <v>11</v>
      </c>
      <c r="BG5" s="80"/>
    </row>
    <row r="6" spans="1:59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2" t="s">
        <v>190</v>
      </c>
      <c r="R6" s="163"/>
      <c r="S6" s="163"/>
      <c r="T6" s="163"/>
      <c r="U6" s="163"/>
      <c r="V6" s="163"/>
      <c r="W6" s="163"/>
      <c r="X6" s="163"/>
      <c r="Y6" s="164"/>
      <c r="Z6" s="16"/>
      <c r="AA6" s="16"/>
      <c r="AB6" s="16"/>
      <c r="AC6" s="16"/>
      <c r="AD6" s="16"/>
      <c r="AE6" s="16"/>
      <c r="AF6" s="16"/>
      <c r="AG6" s="13"/>
      <c r="AH6" s="14"/>
      <c r="AI6" s="89" t="s">
        <v>157</v>
      </c>
      <c r="AJ6" s="90"/>
      <c r="AK6" s="90"/>
      <c r="AL6" s="90"/>
      <c r="AM6" s="90"/>
      <c r="AN6" s="90"/>
      <c r="AO6" s="90"/>
      <c r="AP6" s="90"/>
      <c r="AQ6" s="90"/>
      <c r="AR6" s="91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14"/>
      <c r="BF6" s="14"/>
      <c r="BG6" s="555">
        <v>44613</v>
      </c>
    </row>
    <row r="7" spans="1:59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5"/>
      <c r="R7" s="166"/>
      <c r="S7" s="166"/>
      <c r="T7" s="166"/>
      <c r="U7" s="166"/>
      <c r="V7" s="166"/>
      <c r="W7" s="166"/>
      <c r="X7" s="166"/>
      <c r="Y7" s="167"/>
      <c r="Z7" s="16"/>
      <c r="AA7" s="16"/>
      <c r="AB7" s="16"/>
      <c r="AC7" s="16"/>
      <c r="AD7" s="16"/>
      <c r="AE7" s="16"/>
      <c r="AF7" s="16"/>
      <c r="AG7" s="13"/>
      <c r="AH7" s="14"/>
      <c r="AI7" s="92"/>
      <c r="AJ7" s="93"/>
      <c r="AK7" s="93"/>
      <c r="AL7" s="93"/>
      <c r="AM7" s="93"/>
      <c r="AN7" s="93"/>
      <c r="AO7" s="93"/>
      <c r="AP7" s="93"/>
      <c r="AQ7" s="93"/>
      <c r="AR7" s="9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14"/>
      <c r="BF7" s="14"/>
      <c r="BG7" s="556"/>
    </row>
    <row r="8" spans="1:59" s="3" customFormat="1" ht="25.15" customHeight="1">
      <c r="A8" s="69"/>
      <c r="B8" s="76">
        <f>B6+7</f>
        <v>44620</v>
      </c>
      <c r="C8" s="14"/>
      <c r="D8" s="14"/>
      <c r="E8" s="15"/>
      <c r="F8" s="15"/>
      <c r="G8" s="557" t="s">
        <v>189</v>
      </c>
      <c r="H8" s="558"/>
      <c r="I8" s="558"/>
      <c r="J8" s="558"/>
      <c r="K8" s="558"/>
      <c r="L8" s="558"/>
      <c r="M8" s="558"/>
      <c r="N8" s="558"/>
      <c r="O8" s="559"/>
      <c r="P8" s="15"/>
      <c r="Q8" s="162" t="s">
        <v>190</v>
      </c>
      <c r="R8" s="163"/>
      <c r="S8" s="163"/>
      <c r="T8" s="163"/>
      <c r="U8" s="163"/>
      <c r="V8" s="163"/>
      <c r="W8" s="163"/>
      <c r="X8" s="163"/>
      <c r="Y8" s="164"/>
      <c r="Z8" s="14"/>
      <c r="AA8" s="14"/>
      <c r="AB8" s="14"/>
      <c r="AC8" s="13"/>
      <c r="AD8" s="14"/>
      <c r="AE8" s="14"/>
      <c r="AF8" s="14"/>
      <c r="AG8" s="13"/>
      <c r="AH8" s="14"/>
      <c r="AI8" s="89" t="s">
        <v>157</v>
      </c>
      <c r="AJ8" s="90"/>
      <c r="AK8" s="90"/>
      <c r="AL8" s="90"/>
      <c r="AM8" s="90"/>
      <c r="AN8" s="90"/>
      <c r="AO8" s="90"/>
      <c r="AP8" s="90"/>
      <c r="AQ8" s="90"/>
      <c r="AR8" s="91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14"/>
      <c r="BF8" s="14"/>
      <c r="BG8" s="555">
        <f>BG6+7</f>
        <v>44620</v>
      </c>
    </row>
    <row r="9" spans="1:59" s="3" customFormat="1" ht="25.15" customHeight="1" thickBot="1">
      <c r="A9" s="69"/>
      <c r="B9" s="77"/>
      <c r="C9" s="14"/>
      <c r="D9" s="14"/>
      <c r="E9" s="15"/>
      <c r="F9" s="15"/>
      <c r="G9" s="560"/>
      <c r="H9" s="561"/>
      <c r="I9" s="561"/>
      <c r="J9" s="561"/>
      <c r="K9" s="561"/>
      <c r="L9" s="561"/>
      <c r="M9" s="561"/>
      <c r="N9" s="561"/>
      <c r="O9" s="562"/>
      <c r="P9" s="15"/>
      <c r="Q9" s="165"/>
      <c r="R9" s="166"/>
      <c r="S9" s="166"/>
      <c r="T9" s="166"/>
      <c r="U9" s="166"/>
      <c r="V9" s="166"/>
      <c r="W9" s="166"/>
      <c r="X9" s="166"/>
      <c r="Y9" s="167"/>
      <c r="Z9" s="14"/>
      <c r="AA9" s="14"/>
      <c r="AB9" s="14"/>
      <c r="AC9" s="13"/>
      <c r="AD9" s="14"/>
      <c r="AE9" s="14"/>
      <c r="AF9" s="14"/>
      <c r="AG9" s="13"/>
      <c r="AH9" s="14"/>
      <c r="AI9" s="92"/>
      <c r="AJ9" s="93"/>
      <c r="AK9" s="93"/>
      <c r="AL9" s="93"/>
      <c r="AM9" s="93"/>
      <c r="AN9" s="93"/>
      <c r="AO9" s="93"/>
      <c r="AP9" s="93"/>
      <c r="AQ9" s="93"/>
      <c r="AR9" s="9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14"/>
      <c r="BF9" s="14"/>
      <c r="BG9" s="556"/>
    </row>
    <row r="10" spans="1:59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557" t="s">
        <v>189</v>
      </c>
      <c r="H10" s="558"/>
      <c r="I10" s="558"/>
      <c r="J10" s="558"/>
      <c r="K10" s="558"/>
      <c r="L10" s="558"/>
      <c r="M10" s="558"/>
      <c r="N10" s="558"/>
      <c r="O10" s="559"/>
      <c r="P10" s="16"/>
      <c r="Q10" s="162" t="s">
        <v>190</v>
      </c>
      <c r="R10" s="163"/>
      <c r="S10" s="163"/>
      <c r="T10" s="163"/>
      <c r="U10" s="163"/>
      <c r="V10" s="163"/>
      <c r="W10" s="163"/>
      <c r="X10" s="163"/>
      <c r="Y10" s="164"/>
      <c r="Z10" s="16"/>
      <c r="AA10" s="569" t="s">
        <v>191</v>
      </c>
      <c r="AB10" s="570"/>
      <c r="AC10" s="570"/>
      <c r="AD10" s="570"/>
      <c r="AE10" s="570"/>
      <c r="AF10" s="570"/>
      <c r="AG10" s="570"/>
      <c r="AH10" s="570"/>
      <c r="AI10" s="570"/>
      <c r="AJ10" s="570"/>
      <c r="AK10" s="570"/>
      <c r="AL10" s="571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563" t="s">
        <v>128</v>
      </c>
      <c r="AY10" s="564"/>
      <c r="AZ10" s="564"/>
      <c r="BA10" s="564"/>
      <c r="BB10" s="564"/>
      <c r="BC10" s="564"/>
      <c r="BD10" s="564"/>
      <c r="BE10" s="564"/>
      <c r="BF10" s="565"/>
      <c r="BG10" s="555">
        <f t="shared" ref="BG10" si="1">BG8+7</f>
        <v>44627</v>
      </c>
    </row>
    <row r="11" spans="1:59" s="3" customFormat="1" ht="25.15" customHeight="1" thickBot="1">
      <c r="A11" s="69"/>
      <c r="B11" s="77"/>
      <c r="C11" s="16"/>
      <c r="D11" s="16"/>
      <c r="E11" s="16"/>
      <c r="F11" s="16"/>
      <c r="G11" s="560"/>
      <c r="H11" s="561"/>
      <c r="I11" s="561"/>
      <c r="J11" s="561"/>
      <c r="K11" s="561"/>
      <c r="L11" s="561"/>
      <c r="M11" s="561"/>
      <c r="N11" s="561"/>
      <c r="O11" s="562"/>
      <c r="P11" s="16"/>
      <c r="Q11" s="165"/>
      <c r="R11" s="166"/>
      <c r="S11" s="166"/>
      <c r="T11" s="166"/>
      <c r="U11" s="166"/>
      <c r="V11" s="166"/>
      <c r="W11" s="166"/>
      <c r="X11" s="166"/>
      <c r="Y11" s="167"/>
      <c r="Z11" s="16"/>
      <c r="AA11" s="572"/>
      <c r="AB11" s="573"/>
      <c r="AC11" s="573"/>
      <c r="AD11" s="573"/>
      <c r="AE11" s="573"/>
      <c r="AF11" s="573"/>
      <c r="AG11" s="573"/>
      <c r="AH11" s="573"/>
      <c r="AI11" s="573"/>
      <c r="AJ11" s="573"/>
      <c r="AK11" s="573"/>
      <c r="AL11" s="57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566"/>
      <c r="AY11" s="567"/>
      <c r="AZ11" s="567"/>
      <c r="BA11" s="567"/>
      <c r="BB11" s="567"/>
      <c r="BC11" s="567"/>
      <c r="BD11" s="567"/>
      <c r="BE11" s="567"/>
      <c r="BF11" s="568"/>
      <c r="BG11" s="556"/>
    </row>
    <row r="12" spans="1:59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557" t="s">
        <v>189</v>
      </c>
      <c r="H12" s="558"/>
      <c r="I12" s="558"/>
      <c r="J12" s="558"/>
      <c r="K12" s="558"/>
      <c r="L12" s="558"/>
      <c r="M12" s="558"/>
      <c r="N12" s="558"/>
      <c r="O12" s="559"/>
      <c r="P12" s="15"/>
      <c r="Q12" s="162" t="s">
        <v>190</v>
      </c>
      <c r="R12" s="163"/>
      <c r="S12" s="163"/>
      <c r="T12" s="163"/>
      <c r="U12" s="163"/>
      <c r="V12" s="163"/>
      <c r="W12" s="163"/>
      <c r="X12" s="163"/>
      <c r="Y12" s="164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4"/>
      <c r="AS12" s="13"/>
      <c r="AT12" s="14"/>
      <c r="AU12" s="14"/>
      <c r="AV12" s="14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555">
        <f t="shared" ref="BG12" si="3">BG10+7</f>
        <v>44634</v>
      </c>
    </row>
    <row r="13" spans="1:59" s="3" customFormat="1" ht="25.15" customHeight="1" thickBot="1">
      <c r="A13" s="69"/>
      <c r="B13" s="77"/>
      <c r="C13" s="14"/>
      <c r="D13" s="14"/>
      <c r="E13" s="13"/>
      <c r="F13" s="14"/>
      <c r="G13" s="560"/>
      <c r="H13" s="561"/>
      <c r="I13" s="561"/>
      <c r="J13" s="561"/>
      <c r="K13" s="561"/>
      <c r="L13" s="561"/>
      <c r="M13" s="561"/>
      <c r="N13" s="561"/>
      <c r="O13" s="562"/>
      <c r="P13" s="15"/>
      <c r="Q13" s="165"/>
      <c r="R13" s="166"/>
      <c r="S13" s="166"/>
      <c r="T13" s="166"/>
      <c r="U13" s="166"/>
      <c r="V13" s="166"/>
      <c r="W13" s="166"/>
      <c r="X13" s="166"/>
      <c r="Y13" s="167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4"/>
      <c r="AS13" s="13"/>
      <c r="AT13" s="14"/>
      <c r="AU13" s="14"/>
      <c r="AV13" s="14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556"/>
    </row>
    <row r="14" spans="1:59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557" t="s">
        <v>189</v>
      </c>
      <c r="H14" s="558"/>
      <c r="I14" s="558"/>
      <c r="J14" s="558"/>
      <c r="K14" s="558"/>
      <c r="L14" s="558"/>
      <c r="M14" s="558"/>
      <c r="N14" s="558"/>
      <c r="O14" s="559"/>
      <c r="P14" s="16"/>
      <c r="Q14" s="162" t="s">
        <v>190</v>
      </c>
      <c r="R14" s="163"/>
      <c r="S14" s="163"/>
      <c r="T14" s="163"/>
      <c r="U14" s="163"/>
      <c r="V14" s="163"/>
      <c r="W14" s="163"/>
      <c r="X14" s="163"/>
      <c r="Y14" s="164"/>
      <c r="Z14" s="16"/>
      <c r="AA14" s="16"/>
      <c r="AB14" s="16"/>
      <c r="AC14" s="16"/>
      <c r="AD14" s="14"/>
      <c r="AE14" s="14"/>
      <c r="AF14" s="14"/>
      <c r="AG14" s="13"/>
      <c r="AH14" s="14"/>
      <c r="AI14" s="232" t="s">
        <v>192</v>
      </c>
      <c r="AJ14" s="233"/>
      <c r="AK14" s="233"/>
      <c r="AL14" s="233"/>
      <c r="AM14" s="233"/>
      <c r="AN14" s="233"/>
      <c r="AO14" s="233"/>
      <c r="AP14" s="233"/>
      <c r="AQ14" s="234"/>
      <c r="AR14" s="14"/>
      <c r="AS14" s="14"/>
      <c r="AT14" s="14"/>
      <c r="AU14" s="14"/>
      <c r="AV14" s="14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555">
        <f t="shared" ref="BG14" si="5">BG12+7</f>
        <v>44641</v>
      </c>
    </row>
    <row r="15" spans="1:59" s="3" customFormat="1" ht="25.15" customHeight="1" thickBot="1">
      <c r="A15" s="69"/>
      <c r="B15" s="77"/>
      <c r="C15" s="14"/>
      <c r="D15" s="14"/>
      <c r="E15" s="13"/>
      <c r="F15" s="14"/>
      <c r="G15" s="560"/>
      <c r="H15" s="561"/>
      <c r="I15" s="561"/>
      <c r="J15" s="561"/>
      <c r="K15" s="561"/>
      <c r="L15" s="561"/>
      <c r="M15" s="561"/>
      <c r="N15" s="561"/>
      <c r="O15" s="562"/>
      <c r="P15" s="16"/>
      <c r="Q15" s="165"/>
      <c r="R15" s="166"/>
      <c r="S15" s="166"/>
      <c r="T15" s="166"/>
      <c r="U15" s="166"/>
      <c r="V15" s="166"/>
      <c r="W15" s="166"/>
      <c r="X15" s="166"/>
      <c r="Y15" s="167"/>
      <c r="Z15" s="16"/>
      <c r="AA15" s="16"/>
      <c r="AB15" s="16"/>
      <c r="AC15" s="16"/>
      <c r="AD15" s="14"/>
      <c r="AE15" s="14"/>
      <c r="AF15" s="14"/>
      <c r="AG15" s="13"/>
      <c r="AH15" s="14"/>
      <c r="AI15" s="235"/>
      <c r="AJ15" s="236"/>
      <c r="AK15" s="236"/>
      <c r="AL15" s="236"/>
      <c r="AM15" s="236"/>
      <c r="AN15" s="236"/>
      <c r="AO15" s="236"/>
      <c r="AP15" s="236"/>
      <c r="AQ15" s="237"/>
      <c r="AR15" s="14"/>
      <c r="AS15" s="14"/>
      <c r="AT15" s="14"/>
      <c r="AU15" s="14"/>
      <c r="AV15" s="14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556"/>
    </row>
    <row r="16" spans="1:59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557" t="s">
        <v>189</v>
      </c>
      <c r="H16" s="558"/>
      <c r="I16" s="558"/>
      <c r="J16" s="558"/>
      <c r="K16" s="558"/>
      <c r="L16" s="558"/>
      <c r="M16" s="558"/>
      <c r="N16" s="558"/>
      <c r="O16" s="559"/>
      <c r="P16" s="16"/>
      <c r="Q16" s="162" t="s">
        <v>190</v>
      </c>
      <c r="R16" s="163"/>
      <c r="S16" s="163"/>
      <c r="T16" s="163"/>
      <c r="U16" s="163"/>
      <c r="V16" s="163"/>
      <c r="W16" s="163"/>
      <c r="X16" s="163"/>
      <c r="Y16" s="164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373" t="s">
        <v>193</v>
      </c>
      <c r="AL16" s="374"/>
      <c r="AM16" s="374"/>
      <c r="AN16" s="374"/>
      <c r="AO16" s="374"/>
      <c r="AP16" s="375"/>
      <c r="AQ16" s="17"/>
      <c r="AR16" s="17"/>
      <c r="AS16" s="17"/>
      <c r="AT16" s="14"/>
      <c r="AU16" s="83" t="s">
        <v>194</v>
      </c>
      <c r="AV16" s="84"/>
      <c r="AW16" s="84"/>
      <c r="AX16" s="84"/>
      <c r="AY16" s="84"/>
      <c r="AZ16" s="84"/>
      <c r="BA16" s="84"/>
      <c r="BB16" s="84"/>
      <c r="BC16" s="84"/>
      <c r="BD16" s="84"/>
      <c r="BE16" s="84"/>
      <c r="BF16" s="85"/>
      <c r="BG16" s="555">
        <f t="shared" ref="BG16" si="7">BG14+7</f>
        <v>44648</v>
      </c>
    </row>
    <row r="17" spans="1:59" s="3" customFormat="1" ht="25.15" customHeight="1" thickBot="1">
      <c r="A17" s="69"/>
      <c r="B17" s="77"/>
      <c r="C17" s="16"/>
      <c r="D17" s="16"/>
      <c r="E17" s="16"/>
      <c r="F17" s="16"/>
      <c r="G17" s="560"/>
      <c r="H17" s="561"/>
      <c r="I17" s="561"/>
      <c r="J17" s="561"/>
      <c r="K17" s="561"/>
      <c r="L17" s="561"/>
      <c r="M17" s="561"/>
      <c r="N17" s="561"/>
      <c r="O17" s="562"/>
      <c r="P17" s="16"/>
      <c r="Q17" s="165"/>
      <c r="R17" s="166"/>
      <c r="S17" s="166"/>
      <c r="T17" s="166"/>
      <c r="U17" s="166"/>
      <c r="V17" s="166"/>
      <c r="W17" s="166"/>
      <c r="X17" s="166"/>
      <c r="Y17" s="167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376"/>
      <c r="AL17" s="377"/>
      <c r="AM17" s="377"/>
      <c r="AN17" s="377"/>
      <c r="AO17" s="377"/>
      <c r="AP17" s="378"/>
      <c r="AQ17" s="17"/>
      <c r="AR17" s="17"/>
      <c r="AS17" s="17"/>
      <c r="AT17" s="14"/>
      <c r="AU17" s="86"/>
      <c r="AV17" s="87"/>
      <c r="AW17" s="87"/>
      <c r="AX17" s="87"/>
      <c r="AY17" s="87"/>
      <c r="AZ17" s="87"/>
      <c r="BA17" s="87"/>
      <c r="BB17" s="87"/>
      <c r="BC17" s="87"/>
      <c r="BD17" s="87"/>
      <c r="BE17" s="87"/>
      <c r="BF17" s="88"/>
      <c r="BG17" s="556"/>
    </row>
    <row r="18" spans="1:59" s="3" customFormat="1" ht="25.15" customHeight="1">
      <c r="A18" s="69"/>
      <c r="B18" s="76">
        <f t="shared" ref="B18" si="8">B16+7</f>
        <v>44655</v>
      </c>
      <c r="C18" s="83" t="s">
        <v>17</v>
      </c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/>
      <c r="AB18" s="84"/>
      <c r="AC18" s="84"/>
      <c r="AD18" s="84"/>
      <c r="AE18" s="84"/>
      <c r="AF18" s="84"/>
      <c r="AG18" s="84"/>
      <c r="AH18" s="84"/>
      <c r="AI18" s="84"/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/>
      <c r="AV18" s="84"/>
      <c r="AW18" s="84"/>
      <c r="AX18" s="84"/>
      <c r="AY18" s="84"/>
      <c r="AZ18" s="84"/>
      <c r="BA18" s="84"/>
      <c r="BB18" s="84"/>
      <c r="BC18" s="84"/>
      <c r="BD18" s="84"/>
      <c r="BE18" s="84"/>
      <c r="BF18" s="85"/>
      <c r="BG18" s="555">
        <f t="shared" ref="BG18" si="9">BG16+7</f>
        <v>44655</v>
      </c>
    </row>
    <row r="19" spans="1:59" s="3" customFormat="1" ht="25.15" customHeight="1" thickBot="1">
      <c r="A19" s="69"/>
      <c r="B19" s="77"/>
      <c r="C19" s="86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87"/>
      <c r="AK19" s="87"/>
      <c r="AL19" s="87"/>
      <c r="AM19" s="87"/>
      <c r="AN19" s="87"/>
      <c r="AO19" s="87"/>
      <c r="AP19" s="87"/>
      <c r="AQ19" s="87"/>
      <c r="AR19" s="87"/>
      <c r="AS19" s="87"/>
      <c r="AT19" s="87"/>
      <c r="AU19" s="87"/>
      <c r="AV19" s="87"/>
      <c r="AW19" s="87"/>
      <c r="AX19" s="87"/>
      <c r="AY19" s="87"/>
      <c r="AZ19" s="87"/>
      <c r="BA19" s="87"/>
      <c r="BB19" s="87"/>
      <c r="BC19" s="87"/>
      <c r="BD19" s="87"/>
      <c r="BE19" s="87"/>
      <c r="BF19" s="88"/>
      <c r="BG19" s="556"/>
    </row>
    <row r="20" spans="1:59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557" t="s">
        <v>189</v>
      </c>
      <c r="H20" s="558"/>
      <c r="I20" s="558"/>
      <c r="J20" s="558"/>
      <c r="K20" s="558"/>
      <c r="L20" s="558"/>
      <c r="M20" s="558"/>
      <c r="N20" s="558"/>
      <c r="O20" s="559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6"/>
      <c r="AB20" s="16"/>
      <c r="AC20" s="16"/>
      <c r="AD20" s="16"/>
      <c r="AE20" s="16"/>
      <c r="AF20" s="16"/>
      <c r="AG20" s="16"/>
      <c r="AH20" s="16"/>
      <c r="AI20" s="232" t="s">
        <v>192</v>
      </c>
      <c r="AJ20" s="233"/>
      <c r="AK20" s="233"/>
      <c r="AL20" s="233"/>
      <c r="AM20" s="233"/>
      <c r="AN20" s="233"/>
      <c r="AO20" s="233"/>
      <c r="AP20" s="233"/>
      <c r="AQ20" s="234"/>
      <c r="AR20" s="83" t="s">
        <v>195</v>
      </c>
      <c r="AS20" s="84"/>
      <c r="AT20" s="84"/>
      <c r="AU20" s="84"/>
      <c r="AV20" s="84"/>
      <c r="AW20" s="84"/>
      <c r="AX20" s="84"/>
      <c r="AY20" s="84"/>
      <c r="AZ20" s="84"/>
      <c r="BA20" s="141"/>
      <c r="BB20" s="14"/>
      <c r="BC20" s="14"/>
      <c r="BD20" s="14"/>
      <c r="BE20" s="14"/>
      <c r="BF20" s="14"/>
      <c r="BG20" s="555">
        <f t="shared" ref="BG20" si="11">BG18+7</f>
        <v>44662</v>
      </c>
    </row>
    <row r="21" spans="1:59" s="3" customFormat="1" ht="25.15" customHeight="1" thickBot="1">
      <c r="A21" s="69"/>
      <c r="B21" s="77"/>
      <c r="C21" s="14"/>
      <c r="D21" s="14"/>
      <c r="E21" s="13"/>
      <c r="F21" s="14"/>
      <c r="G21" s="560"/>
      <c r="H21" s="561"/>
      <c r="I21" s="561"/>
      <c r="J21" s="561"/>
      <c r="K21" s="561"/>
      <c r="L21" s="561"/>
      <c r="M21" s="561"/>
      <c r="N21" s="561"/>
      <c r="O21" s="562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6"/>
      <c r="AB21" s="16"/>
      <c r="AC21" s="16"/>
      <c r="AD21" s="16"/>
      <c r="AE21" s="16"/>
      <c r="AF21" s="16"/>
      <c r="AG21" s="16"/>
      <c r="AH21" s="16"/>
      <c r="AI21" s="235"/>
      <c r="AJ21" s="236"/>
      <c r="AK21" s="236"/>
      <c r="AL21" s="236"/>
      <c r="AM21" s="236"/>
      <c r="AN21" s="236"/>
      <c r="AO21" s="236"/>
      <c r="AP21" s="236"/>
      <c r="AQ21" s="237"/>
      <c r="AR21" s="86"/>
      <c r="AS21" s="87"/>
      <c r="AT21" s="87"/>
      <c r="AU21" s="87"/>
      <c r="AV21" s="87"/>
      <c r="AW21" s="87"/>
      <c r="AX21" s="87"/>
      <c r="AY21" s="87"/>
      <c r="AZ21" s="87"/>
      <c r="BA21" s="142"/>
      <c r="BB21" s="14"/>
      <c r="BC21" s="14"/>
      <c r="BD21" s="14"/>
      <c r="BE21" s="14"/>
      <c r="BF21" s="14"/>
      <c r="BG21" s="556"/>
    </row>
    <row r="22" spans="1:59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5"/>
      <c r="BF22" s="5"/>
      <c r="BG22" s="581">
        <f t="shared" ref="BG22" si="13">BG20+7</f>
        <v>44669</v>
      </c>
    </row>
    <row r="23" spans="1:59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5"/>
      <c r="BF23" s="5"/>
      <c r="BG23" s="582"/>
    </row>
    <row r="24" spans="1:59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583" t="s">
        <v>196</v>
      </c>
      <c r="H24" s="584"/>
      <c r="I24" s="584"/>
      <c r="J24" s="584"/>
      <c r="K24" s="584"/>
      <c r="L24" s="584"/>
      <c r="M24" s="584"/>
      <c r="N24" s="584"/>
      <c r="O24" s="584"/>
      <c r="P24" s="584"/>
      <c r="Q24" s="584"/>
      <c r="R24" s="584"/>
      <c r="S24" s="584"/>
      <c r="T24" s="584"/>
      <c r="U24" s="584"/>
      <c r="V24" s="584"/>
      <c r="W24" s="584"/>
      <c r="X24" s="584"/>
      <c r="Y24" s="584"/>
      <c r="Z24" s="584"/>
      <c r="AA24" s="584"/>
      <c r="AB24" s="584"/>
      <c r="AC24" s="584"/>
      <c r="AD24" s="584"/>
      <c r="AE24" s="584"/>
      <c r="AF24" s="584"/>
      <c r="AG24" s="584"/>
      <c r="AH24" s="584"/>
      <c r="AI24" s="584"/>
      <c r="AJ24" s="584"/>
      <c r="AK24" s="584"/>
      <c r="AL24" s="584"/>
      <c r="AM24" s="584"/>
      <c r="AN24" s="584"/>
      <c r="AO24" s="584"/>
      <c r="AP24" s="584"/>
      <c r="AQ24" s="584"/>
      <c r="AR24" s="584"/>
      <c r="AS24" s="584"/>
      <c r="AT24" s="584"/>
      <c r="AU24" s="584"/>
      <c r="AV24" s="584"/>
      <c r="AW24" s="584"/>
      <c r="AX24" s="584"/>
      <c r="AY24" s="584"/>
      <c r="AZ24" s="584"/>
      <c r="BA24" s="584"/>
      <c r="BB24" s="584"/>
      <c r="BC24" s="584"/>
      <c r="BD24" s="584"/>
      <c r="BE24" s="584"/>
      <c r="BF24" s="585"/>
      <c r="BG24" s="555">
        <f t="shared" ref="BG24" si="15">BG22+7</f>
        <v>44676</v>
      </c>
    </row>
    <row r="25" spans="1:59" s="3" customFormat="1" ht="25.15" customHeight="1" thickBot="1">
      <c r="A25" s="69"/>
      <c r="B25" s="77"/>
      <c r="C25" s="16"/>
      <c r="D25" s="16"/>
      <c r="E25" s="16"/>
      <c r="F25" s="16"/>
      <c r="G25" s="586"/>
      <c r="H25" s="587"/>
      <c r="I25" s="587"/>
      <c r="J25" s="587"/>
      <c r="K25" s="587"/>
      <c r="L25" s="587"/>
      <c r="M25" s="587"/>
      <c r="N25" s="587"/>
      <c r="O25" s="587"/>
      <c r="P25" s="587"/>
      <c r="Q25" s="587"/>
      <c r="R25" s="587"/>
      <c r="S25" s="587"/>
      <c r="T25" s="587"/>
      <c r="U25" s="587"/>
      <c r="V25" s="587"/>
      <c r="W25" s="587"/>
      <c r="X25" s="587"/>
      <c r="Y25" s="587"/>
      <c r="Z25" s="587"/>
      <c r="AA25" s="587"/>
      <c r="AB25" s="587"/>
      <c r="AC25" s="587"/>
      <c r="AD25" s="587"/>
      <c r="AE25" s="587"/>
      <c r="AF25" s="587"/>
      <c r="AG25" s="587"/>
      <c r="AH25" s="587"/>
      <c r="AI25" s="587"/>
      <c r="AJ25" s="587"/>
      <c r="AK25" s="587"/>
      <c r="AL25" s="587"/>
      <c r="AM25" s="587"/>
      <c r="AN25" s="587"/>
      <c r="AO25" s="587"/>
      <c r="AP25" s="587"/>
      <c r="AQ25" s="587"/>
      <c r="AR25" s="587"/>
      <c r="AS25" s="587"/>
      <c r="AT25" s="587"/>
      <c r="AU25" s="587"/>
      <c r="AV25" s="587"/>
      <c r="AW25" s="587"/>
      <c r="AX25" s="587"/>
      <c r="AY25" s="587"/>
      <c r="AZ25" s="587"/>
      <c r="BA25" s="587"/>
      <c r="BB25" s="587"/>
      <c r="BC25" s="587"/>
      <c r="BD25" s="587"/>
      <c r="BE25" s="587"/>
      <c r="BF25" s="588"/>
      <c r="BG25" s="556"/>
    </row>
    <row r="26" spans="1:59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5"/>
      <c r="BF26" s="5"/>
      <c r="BG26" s="581">
        <f t="shared" ref="BG26" si="17">BG24+7</f>
        <v>44683</v>
      </c>
    </row>
    <row r="27" spans="1:59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5"/>
      <c r="BF27" s="5"/>
      <c r="BG27" s="582"/>
    </row>
    <row r="28" spans="1:59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83" t="s">
        <v>197</v>
      </c>
      <c r="AD28" s="84"/>
      <c r="AE28" s="84"/>
      <c r="AF28" s="84"/>
      <c r="AG28" s="84"/>
      <c r="AH28" s="141"/>
      <c r="AI28" s="14"/>
      <c r="AJ28" s="135" t="s">
        <v>198</v>
      </c>
      <c r="AK28" s="136"/>
      <c r="AL28" s="136"/>
      <c r="AM28" s="136"/>
      <c r="AN28" s="136"/>
      <c r="AO28" s="147"/>
      <c r="AP28" s="16"/>
      <c r="AQ28" s="16"/>
      <c r="AR28" s="83" t="s">
        <v>195</v>
      </c>
      <c r="AS28" s="84"/>
      <c r="AT28" s="84"/>
      <c r="AU28" s="84"/>
      <c r="AV28" s="84"/>
      <c r="AW28" s="84"/>
      <c r="AX28" s="84"/>
      <c r="AY28" s="84"/>
      <c r="AZ28" s="84"/>
      <c r="BA28" s="141"/>
      <c r="BB28" s="16"/>
      <c r="BC28" s="16"/>
      <c r="BD28" s="16"/>
      <c r="BE28" s="16"/>
      <c r="BF28" s="14"/>
      <c r="BG28" s="555">
        <f t="shared" ref="BG28" si="19">BG26+7</f>
        <v>44690</v>
      </c>
    </row>
    <row r="29" spans="1:59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86"/>
      <c r="AD29" s="87"/>
      <c r="AE29" s="87"/>
      <c r="AF29" s="87"/>
      <c r="AG29" s="87"/>
      <c r="AH29" s="142"/>
      <c r="AI29" s="14"/>
      <c r="AJ29" s="138"/>
      <c r="AK29" s="139"/>
      <c r="AL29" s="139"/>
      <c r="AM29" s="139"/>
      <c r="AN29" s="139"/>
      <c r="AO29" s="148"/>
      <c r="AP29" s="16"/>
      <c r="AQ29" s="16"/>
      <c r="AR29" s="86"/>
      <c r="AS29" s="87"/>
      <c r="AT29" s="87"/>
      <c r="AU29" s="87"/>
      <c r="AV29" s="87"/>
      <c r="AW29" s="87"/>
      <c r="AX29" s="87"/>
      <c r="AY29" s="87"/>
      <c r="AZ29" s="87"/>
      <c r="BA29" s="142"/>
      <c r="BB29" s="16"/>
      <c r="BC29" s="16"/>
      <c r="BD29" s="16"/>
      <c r="BE29" s="16"/>
      <c r="BF29" s="14"/>
      <c r="BG29" s="556"/>
    </row>
    <row r="30" spans="1:59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294" t="s">
        <v>128</v>
      </c>
      <c r="J30" s="295"/>
      <c r="K30" s="295"/>
      <c r="L30" s="295"/>
      <c r="M30" s="295"/>
      <c r="N30" s="29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232" t="s">
        <v>192</v>
      </c>
      <c r="AJ30" s="233"/>
      <c r="AK30" s="233"/>
      <c r="AL30" s="233"/>
      <c r="AM30" s="233"/>
      <c r="AN30" s="233"/>
      <c r="AO30" s="233"/>
      <c r="AP30" s="233"/>
      <c r="AQ30" s="234"/>
      <c r="AR30" s="16"/>
      <c r="AS30" s="16"/>
      <c r="AT30" s="16"/>
      <c r="AU30" s="83" t="s">
        <v>194</v>
      </c>
      <c r="AV30" s="84"/>
      <c r="AW30" s="84"/>
      <c r="AX30" s="84"/>
      <c r="AY30" s="84"/>
      <c r="AZ30" s="84"/>
      <c r="BA30" s="84"/>
      <c r="BB30" s="84"/>
      <c r="BC30" s="84"/>
      <c r="BD30" s="84"/>
      <c r="BE30" s="84"/>
      <c r="BF30" s="85"/>
      <c r="BG30" s="555">
        <f t="shared" ref="BG30" si="21">BG28+7</f>
        <v>44697</v>
      </c>
    </row>
    <row r="31" spans="1:59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297"/>
      <c r="J31" s="298"/>
      <c r="K31" s="298"/>
      <c r="L31" s="298"/>
      <c r="M31" s="298"/>
      <c r="N31" s="299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235"/>
      <c r="AJ31" s="236"/>
      <c r="AK31" s="236"/>
      <c r="AL31" s="236"/>
      <c r="AM31" s="236"/>
      <c r="AN31" s="236"/>
      <c r="AO31" s="236"/>
      <c r="AP31" s="236"/>
      <c r="AQ31" s="237"/>
      <c r="AR31" s="16"/>
      <c r="AS31" s="16"/>
      <c r="AT31" s="16"/>
      <c r="AU31" s="86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8"/>
      <c r="BG31" s="556"/>
    </row>
    <row r="32" spans="1:59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294" t="s">
        <v>128</v>
      </c>
      <c r="J32" s="295"/>
      <c r="K32" s="295"/>
      <c r="L32" s="295"/>
      <c r="M32" s="295"/>
      <c r="N32" s="296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465" t="s">
        <v>199</v>
      </c>
      <c r="AD32" s="466"/>
      <c r="AE32" s="466"/>
      <c r="AF32" s="466"/>
      <c r="AG32" s="466"/>
      <c r="AH32" s="467"/>
      <c r="AI32" s="607" t="s">
        <v>200</v>
      </c>
      <c r="AJ32" s="608"/>
      <c r="AK32" s="608"/>
      <c r="AL32" s="608"/>
      <c r="AM32" s="608"/>
      <c r="AN32" s="609"/>
      <c r="AO32" s="15"/>
      <c r="AP32" s="15"/>
      <c r="AQ32" s="15"/>
      <c r="AR32" s="15"/>
      <c r="AS32" s="16"/>
      <c r="AT32" s="16"/>
      <c r="AU32" s="16"/>
      <c r="AV32" s="16"/>
      <c r="AW32" s="16"/>
      <c r="AX32" s="595" t="s">
        <v>188</v>
      </c>
      <c r="AY32" s="596"/>
      <c r="AZ32" s="596"/>
      <c r="BA32" s="596"/>
      <c r="BB32" s="596"/>
      <c r="BC32" s="596"/>
      <c r="BD32" s="596"/>
      <c r="BE32" s="596"/>
      <c r="BF32" s="597"/>
      <c r="BG32" s="555">
        <f t="shared" ref="BG32" si="23">BG30+7</f>
        <v>44704</v>
      </c>
    </row>
    <row r="33" spans="1:59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297"/>
      <c r="J33" s="298"/>
      <c r="K33" s="298"/>
      <c r="L33" s="298"/>
      <c r="M33" s="298"/>
      <c r="N33" s="299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468"/>
      <c r="AD33" s="469"/>
      <c r="AE33" s="469"/>
      <c r="AF33" s="469"/>
      <c r="AG33" s="469"/>
      <c r="AH33" s="470"/>
      <c r="AI33" s="610"/>
      <c r="AJ33" s="611"/>
      <c r="AK33" s="611"/>
      <c r="AL33" s="611"/>
      <c r="AM33" s="611"/>
      <c r="AN33" s="612"/>
      <c r="AO33" s="15"/>
      <c r="AP33" s="15"/>
      <c r="AQ33" s="15"/>
      <c r="AR33" s="15"/>
      <c r="AS33" s="16"/>
      <c r="AT33" s="16"/>
      <c r="AU33" s="16"/>
      <c r="AV33" s="16"/>
      <c r="AW33" s="16"/>
      <c r="AX33" s="598"/>
      <c r="AY33" s="599"/>
      <c r="AZ33" s="599"/>
      <c r="BA33" s="599"/>
      <c r="BB33" s="599"/>
      <c r="BC33" s="599"/>
      <c r="BD33" s="599"/>
      <c r="BE33" s="599"/>
      <c r="BF33" s="600"/>
      <c r="BG33" s="556"/>
    </row>
    <row r="34" spans="1:59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575" t="s">
        <v>202</v>
      </c>
      <c r="G34" s="576"/>
      <c r="H34" s="576"/>
      <c r="I34" s="577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35" t="s">
        <v>201</v>
      </c>
      <c r="AK34" s="136"/>
      <c r="AL34" s="136"/>
      <c r="AM34" s="136"/>
      <c r="AN34" s="136"/>
      <c r="AO34" s="147"/>
      <c r="AP34" s="15"/>
      <c r="AQ34" s="15"/>
      <c r="AR34" s="15"/>
      <c r="AS34" s="15"/>
      <c r="AT34" s="15"/>
      <c r="AU34" s="83" t="s">
        <v>194</v>
      </c>
      <c r="AV34" s="84"/>
      <c r="AW34" s="84"/>
      <c r="AX34" s="84"/>
      <c r="AY34" s="84"/>
      <c r="AZ34" s="84"/>
      <c r="BA34" s="84"/>
      <c r="BB34" s="84"/>
      <c r="BC34" s="84"/>
      <c r="BD34" s="84"/>
      <c r="BE34" s="84"/>
      <c r="BF34" s="85"/>
      <c r="BG34" s="555">
        <f t="shared" ref="BG34" si="25">BG32+7</f>
        <v>44711</v>
      </c>
    </row>
    <row r="35" spans="1:59" s="3" customFormat="1" ht="25.15" customHeight="1" thickBot="1">
      <c r="A35" s="69"/>
      <c r="B35" s="77"/>
      <c r="C35" s="16"/>
      <c r="D35" s="16"/>
      <c r="E35" s="16"/>
      <c r="F35" s="578"/>
      <c r="G35" s="579"/>
      <c r="H35" s="579"/>
      <c r="I35" s="580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38"/>
      <c r="AK35" s="139"/>
      <c r="AL35" s="139"/>
      <c r="AM35" s="139"/>
      <c r="AN35" s="139"/>
      <c r="AO35" s="148"/>
      <c r="AP35" s="15"/>
      <c r="AQ35" s="15"/>
      <c r="AR35" s="15"/>
      <c r="AS35" s="15"/>
      <c r="AT35" s="15"/>
      <c r="AU35" s="86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8"/>
      <c r="BG35" s="556"/>
    </row>
    <row r="36" spans="1:59" s="3" customFormat="1" ht="25.15" customHeight="1">
      <c r="A36" s="69"/>
      <c r="B36" s="76">
        <f t="shared" ref="B36" si="26">B34+7</f>
        <v>44718</v>
      </c>
      <c r="C36" s="575" t="s">
        <v>202</v>
      </c>
      <c r="D36" s="576"/>
      <c r="E36" s="577"/>
      <c r="F36" s="575" t="s">
        <v>202</v>
      </c>
      <c r="G36" s="576"/>
      <c r="H36" s="576"/>
      <c r="I36" s="577"/>
      <c r="J36" s="15"/>
      <c r="K36" s="15"/>
      <c r="L36" s="601" t="s">
        <v>188</v>
      </c>
      <c r="M36" s="602"/>
      <c r="N36" s="602"/>
      <c r="O36" s="602"/>
      <c r="P36" s="602"/>
      <c r="Q36" s="602"/>
      <c r="R36" s="602"/>
      <c r="S36" s="602"/>
      <c r="T36" s="602"/>
      <c r="U36" s="602"/>
      <c r="V36" s="602"/>
      <c r="W36" s="602"/>
      <c r="X36" s="602"/>
      <c r="Y36" s="603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15"/>
      <c r="AL36" s="15"/>
      <c r="AM36" s="589" t="s">
        <v>195</v>
      </c>
      <c r="AN36" s="590"/>
      <c r="AO36" s="590"/>
      <c r="AP36" s="590"/>
      <c r="AQ36" s="590"/>
      <c r="AR36" s="590"/>
      <c r="AS36" s="590"/>
      <c r="AT36" s="590"/>
      <c r="AU36" s="590"/>
      <c r="AV36" s="590"/>
      <c r="AW36" s="590"/>
      <c r="AX36" s="591"/>
      <c r="AY36" s="15"/>
      <c r="AZ36" s="15"/>
      <c r="BA36" s="15"/>
      <c r="BB36" s="15"/>
      <c r="BC36" s="15"/>
      <c r="BD36" s="15"/>
      <c r="BE36" s="15"/>
      <c r="BF36" s="14"/>
      <c r="BG36" s="555">
        <f t="shared" ref="BG36" si="27">BG34+7</f>
        <v>44718</v>
      </c>
    </row>
    <row r="37" spans="1:59" s="3" customFormat="1" ht="25.15" customHeight="1" thickBot="1">
      <c r="A37" s="69"/>
      <c r="B37" s="77"/>
      <c r="C37" s="578"/>
      <c r="D37" s="579"/>
      <c r="E37" s="580"/>
      <c r="F37" s="578"/>
      <c r="G37" s="579"/>
      <c r="H37" s="579"/>
      <c r="I37" s="580"/>
      <c r="J37" s="15"/>
      <c r="K37" s="15"/>
      <c r="L37" s="604"/>
      <c r="M37" s="605"/>
      <c r="N37" s="605"/>
      <c r="O37" s="605"/>
      <c r="P37" s="605"/>
      <c r="Q37" s="605"/>
      <c r="R37" s="605"/>
      <c r="S37" s="605"/>
      <c r="T37" s="605"/>
      <c r="U37" s="605"/>
      <c r="V37" s="605"/>
      <c r="W37" s="605"/>
      <c r="X37" s="605"/>
      <c r="Y37" s="60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15"/>
      <c r="AL37" s="15"/>
      <c r="AM37" s="592"/>
      <c r="AN37" s="593"/>
      <c r="AO37" s="593"/>
      <c r="AP37" s="593"/>
      <c r="AQ37" s="593"/>
      <c r="AR37" s="593"/>
      <c r="AS37" s="593"/>
      <c r="AT37" s="593"/>
      <c r="AU37" s="593"/>
      <c r="AV37" s="593"/>
      <c r="AW37" s="593"/>
      <c r="AX37" s="594"/>
      <c r="AY37" s="15"/>
      <c r="AZ37" s="15"/>
      <c r="BA37" s="15"/>
      <c r="BB37" s="15"/>
      <c r="BC37" s="15"/>
      <c r="BD37" s="15"/>
      <c r="BE37" s="15"/>
      <c r="BF37" s="14"/>
      <c r="BG37" s="556"/>
    </row>
    <row r="38" spans="1:59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14"/>
      <c r="BF38" s="14"/>
      <c r="BG38" s="555">
        <f t="shared" ref="BG38" si="29">BG36+7</f>
        <v>44725</v>
      </c>
    </row>
    <row r="39" spans="1:59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14"/>
      <c r="BF39" s="14"/>
      <c r="BG39" s="556"/>
    </row>
    <row r="40" spans="1:59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14"/>
      <c r="BF40" s="14"/>
      <c r="BG40" s="555">
        <f t="shared" ref="BG40" si="31">BG38+7</f>
        <v>44732</v>
      </c>
    </row>
    <row r="41" spans="1:59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14"/>
      <c r="BF41" s="14"/>
      <c r="BG41" s="556"/>
    </row>
    <row r="42" spans="1:59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14"/>
      <c r="BF42" s="14"/>
      <c r="BG42" s="555">
        <f t="shared" ref="BG42" si="33">BG40+7</f>
        <v>44739</v>
      </c>
    </row>
    <row r="43" spans="1:59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14"/>
      <c r="BF43" s="14"/>
      <c r="BG43" s="556"/>
    </row>
    <row r="44" spans="1:59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14"/>
      <c r="BF44" s="14"/>
      <c r="BG44" s="555">
        <f t="shared" ref="BG44" si="35">BG42+7</f>
        <v>44746</v>
      </c>
    </row>
    <row r="45" spans="1:59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14"/>
      <c r="BF45" s="14"/>
      <c r="BG45" s="556"/>
    </row>
    <row r="46" spans="1:59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14"/>
      <c r="BF46" s="14"/>
      <c r="BG46" s="555">
        <f t="shared" ref="BG46" si="37">BG44+7</f>
        <v>44753</v>
      </c>
    </row>
    <row r="47" spans="1:59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14"/>
      <c r="BF47" s="14"/>
      <c r="BG47" s="556"/>
    </row>
    <row r="48" spans="1:59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14"/>
      <c r="BF48" s="14"/>
      <c r="BG48" s="555">
        <f t="shared" ref="BG48" si="39">BG46+7</f>
        <v>44760</v>
      </c>
    </row>
    <row r="49" spans="1:59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14"/>
      <c r="BF49" s="14"/>
      <c r="BG49" s="556"/>
    </row>
    <row r="50" spans="1:59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30"/>
      <c r="BE50" s="130"/>
      <c r="BF50" s="103"/>
      <c r="BG50" s="71"/>
    </row>
    <row r="51" spans="1:59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 t="s">
        <v>9</v>
      </c>
      <c r="BE51" s="4" t="s">
        <v>10</v>
      </c>
      <c r="BF51" s="4" t="s">
        <v>11</v>
      </c>
      <c r="BG51" s="80"/>
    </row>
    <row r="52" spans="1:59" s="3" customFormat="1" ht="25.15" customHeight="1">
      <c r="A52" s="133"/>
      <c r="B52" s="76">
        <v>44614</v>
      </c>
      <c r="C52" s="16"/>
      <c r="D52" s="16"/>
      <c r="E52" s="16"/>
      <c r="F52" s="16"/>
      <c r="G52" s="410" t="s">
        <v>203</v>
      </c>
      <c r="H52" s="411"/>
      <c r="I52" s="411"/>
      <c r="J52" s="411"/>
      <c r="K52" s="411"/>
      <c r="L52" s="411"/>
      <c r="M52" s="411"/>
      <c r="N52" s="411"/>
      <c r="O52" s="411"/>
      <c r="P52" s="411"/>
      <c r="Q52" s="411"/>
      <c r="R52" s="411"/>
      <c r="S52" s="411"/>
      <c r="T52" s="411"/>
      <c r="U52" s="411"/>
      <c r="V52" s="412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89" t="s">
        <v>130</v>
      </c>
      <c r="AJ52" s="90"/>
      <c r="AK52" s="90"/>
      <c r="AL52" s="90"/>
      <c r="AM52" s="90"/>
      <c r="AN52" s="90"/>
      <c r="AO52" s="90"/>
      <c r="AP52" s="90"/>
      <c r="AQ52" s="90"/>
      <c r="AR52" s="91"/>
      <c r="AS52" s="13"/>
      <c r="AT52" s="14"/>
      <c r="AU52" s="27"/>
      <c r="AV52" s="27"/>
      <c r="AW52" s="27"/>
      <c r="AX52" s="27"/>
      <c r="AY52" s="27"/>
      <c r="AZ52" s="27"/>
      <c r="BA52" s="13"/>
      <c r="BB52" s="14"/>
      <c r="BC52" s="14"/>
      <c r="BD52" s="14"/>
      <c r="BE52" s="14"/>
      <c r="BF52" s="14"/>
      <c r="BG52" s="555">
        <v>44614</v>
      </c>
    </row>
    <row r="53" spans="1:59" s="3" customFormat="1" ht="25.15" customHeight="1" thickBot="1">
      <c r="A53" s="133"/>
      <c r="B53" s="77"/>
      <c r="C53" s="16"/>
      <c r="D53" s="16"/>
      <c r="E53" s="16"/>
      <c r="F53" s="16"/>
      <c r="G53" s="413"/>
      <c r="H53" s="414"/>
      <c r="I53" s="414"/>
      <c r="J53" s="414"/>
      <c r="K53" s="414"/>
      <c r="L53" s="414"/>
      <c r="M53" s="414"/>
      <c r="N53" s="414"/>
      <c r="O53" s="414"/>
      <c r="P53" s="414"/>
      <c r="Q53" s="414"/>
      <c r="R53" s="414"/>
      <c r="S53" s="414"/>
      <c r="T53" s="414"/>
      <c r="U53" s="414"/>
      <c r="V53" s="415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92"/>
      <c r="AJ53" s="93"/>
      <c r="AK53" s="93"/>
      <c r="AL53" s="93"/>
      <c r="AM53" s="93"/>
      <c r="AN53" s="93"/>
      <c r="AO53" s="93"/>
      <c r="AP53" s="93"/>
      <c r="AQ53" s="93"/>
      <c r="AR53" s="94"/>
      <c r="AS53" s="13"/>
      <c r="AT53" s="14"/>
      <c r="AU53" s="27"/>
      <c r="AV53" s="27"/>
      <c r="AW53" s="27"/>
      <c r="AX53" s="27"/>
      <c r="AY53" s="27"/>
      <c r="AZ53" s="27"/>
      <c r="BA53" s="13"/>
      <c r="BB53" s="14"/>
      <c r="BC53" s="14"/>
      <c r="BD53" s="14"/>
      <c r="BE53" s="14"/>
      <c r="BF53" s="14"/>
      <c r="BG53" s="556"/>
    </row>
    <row r="54" spans="1:59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5"/>
      <c r="AX54" s="5"/>
      <c r="AY54" s="5"/>
      <c r="AZ54" s="5"/>
      <c r="BA54" s="6"/>
      <c r="BB54" s="5"/>
      <c r="BC54" s="5"/>
      <c r="BD54" s="5"/>
      <c r="BE54" s="5"/>
      <c r="BF54" s="5"/>
      <c r="BG54" s="581">
        <f>BG52+7</f>
        <v>44621</v>
      </c>
    </row>
    <row r="55" spans="1:59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5"/>
      <c r="AX55" s="5"/>
      <c r="AY55" s="5"/>
      <c r="AZ55" s="5"/>
      <c r="BA55" s="6"/>
      <c r="BB55" s="5"/>
      <c r="BC55" s="5"/>
      <c r="BD55" s="5"/>
      <c r="BE55" s="5"/>
      <c r="BF55" s="5"/>
      <c r="BG55" s="582"/>
    </row>
    <row r="56" spans="1:59" s="3" customFormat="1" ht="25.15" customHeight="1">
      <c r="A56" s="133"/>
      <c r="B56" s="76">
        <f t="shared" ref="B56" si="40">B54+7</f>
        <v>44628</v>
      </c>
      <c r="C56" s="726" t="s">
        <v>204</v>
      </c>
      <c r="D56" s="727"/>
      <c r="E56" s="727"/>
      <c r="F56" s="727"/>
      <c r="G56" s="727"/>
      <c r="H56" s="727"/>
      <c r="I56" s="727"/>
      <c r="J56" s="727"/>
      <c r="K56" s="727"/>
      <c r="L56" s="728"/>
      <c r="M56" s="18"/>
      <c r="N56" s="18"/>
      <c r="O56" s="613" t="s">
        <v>205</v>
      </c>
      <c r="P56" s="614"/>
      <c r="Q56" s="614"/>
      <c r="R56" s="614"/>
      <c r="S56" s="614"/>
      <c r="T56" s="614"/>
      <c r="U56" s="614"/>
      <c r="V56" s="614"/>
      <c r="W56" s="614"/>
      <c r="X56" s="614"/>
      <c r="Y56" s="614"/>
      <c r="Z56" s="615"/>
      <c r="AA56" s="19"/>
      <c r="AB56" s="19"/>
      <c r="AC56" s="19"/>
      <c r="AD56" s="19"/>
      <c r="AE56" s="19"/>
      <c r="AF56" s="19"/>
      <c r="AG56" s="13"/>
      <c r="AH56" s="14"/>
      <c r="AI56" s="14"/>
      <c r="AJ56" s="14"/>
      <c r="AK56" s="13"/>
      <c r="AL56" s="14"/>
      <c r="AM56" s="14"/>
      <c r="AN56" s="14"/>
      <c r="AO56" s="13"/>
      <c r="AP56" s="14"/>
      <c r="AQ56" s="14"/>
      <c r="AR56" s="14"/>
      <c r="AS56" s="13"/>
      <c r="AT56" s="14"/>
      <c r="AU56" s="619" t="s">
        <v>67</v>
      </c>
      <c r="AV56" s="620"/>
      <c r="AW56" s="621"/>
      <c r="AX56" s="27"/>
      <c r="AY56" s="27"/>
      <c r="AZ56" s="27"/>
      <c r="BA56" s="13"/>
      <c r="BB56" s="14"/>
      <c r="BC56" s="14"/>
      <c r="BD56" s="14"/>
      <c r="BE56" s="14"/>
      <c r="BF56" s="14"/>
      <c r="BG56" s="555">
        <f t="shared" ref="BG56" si="41">BG54+7</f>
        <v>44628</v>
      </c>
    </row>
    <row r="57" spans="1:59" s="3" customFormat="1" ht="25.15" customHeight="1" thickBot="1">
      <c r="A57" s="133"/>
      <c r="B57" s="77"/>
      <c r="C57" s="729"/>
      <c r="D57" s="730"/>
      <c r="E57" s="730"/>
      <c r="F57" s="730"/>
      <c r="G57" s="730"/>
      <c r="H57" s="730"/>
      <c r="I57" s="730"/>
      <c r="J57" s="730"/>
      <c r="K57" s="730"/>
      <c r="L57" s="731"/>
      <c r="M57" s="18"/>
      <c r="N57" s="18"/>
      <c r="O57" s="616"/>
      <c r="P57" s="617"/>
      <c r="Q57" s="617"/>
      <c r="R57" s="617"/>
      <c r="S57" s="617"/>
      <c r="T57" s="617"/>
      <c r="U57" s="617"/>
      <c r="V57" s="617"/>
      <c r="W57" s="617"/>
      <c r="X57" s="617"/>
      <c r="Y57" s="617"/>
      <c r="Z57" s="618"/>
      <c r="AA57" s="19"/>
      <c r="AB57" s="19"/>
      <c r="AC57" s="19"/>
      <c r="AD57" s="19"/>
      <c r="AE57" s="19"/>
      <c r="AF57" s="19"/>
      <c r="AG57" s="13"/>
      <c r="AH57" s="14"/>
      <c r="AI57" s="14"/>
      <c r="AJ57" s="14"/>
      <c r="AK57" s="13"/>
      <c r="AL57" s="14"/>
      <c r="AM57" s="14"/>
      <c r="AN57" s="14"/>
      <c r="AO57" s="13"/>
      <c r="AP57" s="14"/>
      <c r="AQ57" s="14"/>
      <c r="AR57" s="14"/>
      <c r="AS57" s="13"/>
      <c r="AT57" s="14"/>
      <c r="AU57" s="622"/>
      <c r="AV57" s="623"/>
      <c r="AW57" s="624"/>
      <c r="AX57" s="27"/>
      <c r="AY57" s="27"/>
      <c r="AZ57" s="27"/>
      <c r="BA57" s="13"/>
      <c r="BB57" s="14"/>
      <c r="BC57" s="14"/>
      <c r="BD57" s="14"/>
      <c r="BE57" s="14"/>
      <c r="BF57" s="14"/>
      <c r="BG57" s="556"/>
    </row>
    <row r="58" spans="1:59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8"/>
      <c r="J58" s="18"/>
      <c r="K58" s="746" t="s">
        <v>84</v>
      </c>
      <c r="L58" s="747"/>
      <c r="M58" s="747"/>
      <c r="N58" s="747"/>
      <c r="O58" s="747"/>
      <c r="P58" s="747"/>
      <c r="Q58" s="747"/>
      <c r="R58" s="747"/>
      <c r="S58" s="747"/>
      <c r="T58" s="747"/>
      <c r="U58" s="747"/>
      <c r="V58" s="747"/>
      <c r="W58" s="747"/>
      <c r="X58" s="747"/>
      <c r="Y58" s="747"/>
      <c r="Z58" s="747"/>
      <c r="AA58" s="747"/>
      <c r="AB58" s="747"/>
      <c r="AC58" s="748"/>
      <c r="AD58" s="19"/>
      <c r="AE58" s="19"/>
      <c r="AF58" s="19"/>
      <c r="AG58" s="13"/>
      <c r="AH58" s="14"/>
      <c r="AI58" s="367" t="s">
        <v>206</v>
      </c>
      <c r="AJ58" s="368"/>
      <c r="AK58" s="368"/>
      <c r="AL58" s="368"/>
      <c r="AM58" s="368"/>
      <c r="AN58" s="368"/>
      <c r="AO58" s="368"/>
      <c r="AP58" s="369"/>
      <c r="AQ58" s="14"/>
      <c r="AR58" s="14"/>
      <c r="AS58" s="13"/>
      <c r="AT58" s="14"/>
      <c r="AU58" s="27"/>
      <c r="AV58" s="27"/>
      <c r="AW58" s="27"/>
      <c r="AX58" s="27"/>
      <c r="AY58" s="27"/>
      <c r="AZ58" s="27"/>
      <c r="BA58" s="13"/>
      <c r="BB58" s="14"/>
      <c r="BC58" s="14"/>
      <c r="BD58" s="14"/>
      <c r="BE58" s="14"/>
      <c r="BF58" s="14"/>
      <c r="BG58" s="555">
        <f t="shared" ref="BG58" si="43">BG56+7</f>
        <v>44635</v>
      </c>
    </row>
    <row r="59" spans="1:59" s="3" customFormat="1" ht="25.15" customHeight="1" thickBot="1">
      <c r="A59" s="133"/>
      <c r="B59" s="77"/>
      <c r="C59" s="19"/>
      <c r="D59" s="19"/>
      <c r="E59" s="19"/>
      <c r="F59" s="19"/>
      <c r="G59" s="18"/>
      <c r="H59" s="18"/>
      <c r="I59" s="18"/>
      <c r="J59" s="18"/>
      <c r="K59" s="749"/>
      <c r="L59" s="750"/>
      <c r="M59" s="750"/>
      <c r="N59" s="750"/>
      <c r="O59" s="750"/>
      <c r="P59" s="750"/>
      <c r="Q59" s="750"/>
      <c r="R59" s="750"/>
      <c r="S59" s="750"/>
      <c r="T59" s="750"/>
      <c r="U59" s="750"/>
      <c r="V59" s="750"/>
      <c r="W59" s="750"/>
      <c r="X59" s="750"/>
      <c r="Y59" s="750"/>
      <c r="Z59" s="750"/>
      <c r="AA59" s="750"/>
      <c r="AB59" s="750"/>
      <c r="AC59" s="751"/>
      <c r="AD59" s="19"/>
      <c r="AE59" s="19"/>
      <c r="AF59" s="19"/>
      <c r="AG59" s="13"/>
      <c r="AH59" s="14"/>
      <c r="AI59" s="370"/>
      <c r="AJ59" s="371"/>
      <c r="AK59" s="371"/>
      <c r="AL59" s="371"/>
      <c r="AM59" s="371"/>
      <c r="AN59" s="371"/>
      <c r="AO59" s="371"/>
      <c r="AP59" s="372"/>
      <c r="AQ59" s="14"/>
      <c r="AR59" s="14"/>
      <c r="AS59" s="13"/>
      <c r="AT59" s="14"/>
      <c r="AU59" s="27"/>
      <c r="AV59" s="27"/>
      <c r="AW59" s="27"/>
      <c r="AX59" s="27"/>
      <c r="AY59" s="27"/>
      <c r="AZ59" s="27"/>
      <c r="BA59" s="13"/>
      <c r="BB59" s="14"/>
      <c r="BC59" s="14"/>
      <c r="BD59" s="14"/>
      <c r="BE59" s="14"/>
      <c r="BF59" s="14"/>
      <c r="BG59" s="556"/>
    </row>
    <row r="60" spans="1:59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280" t="s">
        <v>84</v>
      </c>
      <c r="S60" s="281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337"/>
      <c r="AK60" s="13"/>
      <c r="AL60" s="14"/>
      <c r="AM60" s="14"/>
      <c r="AN60" s="14"/>
      <c r="AO60" s="13"/>
      <c r="AP60" s="14"/>
      <c r="AQ60" s="14"/>
      <c r="AR60" s="14"/>
      <c r="AS60" s="625" t="s">
        <v>207</v>
      </c>
      <c r="AT60" s="626"/>
      <c r="AU60" s="626"/>
      <c r="AV60" s="626"/>
      <c r="AW60" s="626"/>
      <c r="AX60" s="626"/>
      <c r="AY60" s="626"/>
      <c r="AZ60" s="626"/>
      <c r="BA60" s="626"/>
      <c r="BB60" s="626"/>
      <c r="BC60" s="626"/>
      <c r="BD60" s="626"/>
      <c r="BE60" s="626"/>
      <c r="BF60" s="627"/>
      <c r="BG60" s="555">
        <f t="shared" ref="BG60" si="45">BG58+7</f>
        <v>44642</v>
      </c>
    </row>
    <row r="61" spans="1:59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283"/>
      <c r="S61" s="284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338"/>
      <c r="AK61" s="13"/>
      <c r="AL61" s="14"/>
      <c r="AM61" s="14"/>
      <c r="AN61" s="14"/>
      <c r="AO61" s="13"/>
      <c r="AP61" s="14"/>
      <c r="AQ61" s="14"/>
      <c r="AR61" s="14"/>
      <c r="AS61" s="628"/>
      <c r="AT61" s="629"/>
      <c r="AU61" s="629"/>
      <c r="AV61" s="629"/>
      <c r="AW61" s="629"/>
      <c r="AX61" s="629"/>
      <c r="AY61" s="629"/>
      <c r="AZ61" s="629"/>
      <c r="BA61" s="629"/>
      <c r="BB61" s="629"/>
      <c r="BC61" s="629"/>
      <c r="BD61" s="629"/>
      <c r="BE61" s="629"/>
      <c r="BF61" s="630"/>
      <c r="BG61" s="556"/>
    </row>
    <row r="62" spans="1:59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583" t="s">
        <v>196</v>
      </c>
      <c r="H62" s="584"/>
      <c r="I62" s="584"/>
      <c r="J62" s="584"/>
      <c r="K62" s="584"/>
      <c r="L62" s="584"/>
      <c r="M62" s="584"/>
      <c r="N62" s="584"/>
      <c r="O62" s="584"/>
      <c r="P62" s="584"/>
      <c r="Q62" s="584"/>
      <c r="R62" s="584"/>
      <c r="S62" s="584"/>
      <c r="T62" s="584"/>
      <c r="U62" s="584"/>
      <c r="V62" s="584"/>
      <c r="W62" s="584"/>
      <c r="X62" s="584"/>
      <c r="Y62" s="584"/>
      <c r="Z62" s="584"/>
      <c r="AA62" s="584"/>
      <c r="AB62" s="584"/>
      <c r="AC62" s="584"/>
      <c r="AD62" s="584"/>
      <c r="AE62" s="584"/>
      <c r="AF62" s="584"/>
      <c r="AG62" s="584"/>
      <c r="AH62" s="584"/>
      <c r="AI62" s="584"/>
      <c r="AJ62" s="584"/>
      <c r="AK62" s="584"/>
      <c r="AL62" s="584"/>
      <c r="AM62" s="584"/>
      <c r="AN62" s="584"/>
      <c r="AO62" s="584"/>
      <c r="AP62" s="584"/>
      <c r="AQ62" s="584"/>
      <c r="AR62" s="584"/>
      <c r="AS62" s="584"/>
      <c r="AT62" s="584"/>
      <c r="AU62" s="584"/>
      <c r="AV62" s="584"/>
      <c r="AW62" s="584"/>
      <c r="AX62" s="584"/>
      <c r="AY62" s="584"/>
      <c r="AZ62" s="584"/>
      <c r="BA62" s="584"/>
      <c r="BB62" s="584"/>
      <c r="BC62" s="584"/>
      <c r="BD62" s="584"/>
      <c r="BE62" s="585"/>
      <c r="BF62" s="14"/>
      <c r="BG62" s="555">
        <f t="shared" ref="BG62" si="47">BG60+7</f>
        <v>44649</v>
      </c>
    </row>
    <row r="63" spans="1:59" s="3" customFormat="1" ht="25.15" customHeight="1" thickBot="1">
      <c r="A63" s="133"/>
      <c r="B63" s="77"/>
      <c r="C63" s="14"/>
      <c r="D63" s="14"/>
      <c r="E63" s="14"/>
      <c r="F63" s="14"/>
      <c r="G63" s="586"/>
      <c r="H63" s="587"/>
      <c r="I63" s="587"/>
      <c r="J63" s="587"/>
      <c r="K63" s="587"/>
      <c r="L63" s="587"/>
      <c r="M63" s="587"/>
      <c r="N63" s="587"/>
      <c r="O63" s="587"/>
      <c r="P63" s="587"/>
      <c r="Q63" s="587"/>
      <c r="R63" s="587"/>
      <c r="S63" s="587"/>
      <c r="T63" s="587"/>
      <c r="U63" s="587"/>
      <c r="V63" s="587"/>
      <c r="W63" s="587"/>
      <c r="X63" s="587"/>
      <c r="Y63" s="587"/>
      <c r="Z63" s="587"/>
      <c r="AA63" s="587"/>
      <c r="AB63" s="587"/>
      <c r="AC63" s="587"/>
      <c r="AD63" s="587"/>
      <c r="AE63" s="587"/>
      <c r="AF63" s="587"/>
      <c r="AG63" s="587"/>
      <c r="AH63" s="587"/>
      <c r="AI63" s="587"/>
      <c r="AJ63" s="587"/>
      <c r="AK63" s="587"/>
      <c r="AL63" s="587"/>
      <c r="AM63" s="587"/>
      <c r="AN63" s="587"/>
      <c r="AO63" s="587"/>
      <c r="AP63" s="587"/>
      <c r="AQ63" s="587"/>
      <c r="AR63" s="587"/>
      <c r="AS63" s="587"/>
      <c r="AT63" s="587"/>
      <c r="AU63" s="587"/>
      <c r="AV63" s="587"/>
      <c r="AW63" s="587"/>
      <c r="AX63" s="587"/>
      <c r="AY63" s="587"/>
      <c r="AZ63" s="587"/>
      <c r="BA63" s="587"/>
      <c r="BB63" s="587"/>
      <c r="BC63" s="587"/>
      <c r="BD63" s="587"/>
      <c r="BE63" s="588"/>
      <c r="BF63" s="14"/>
      <c r="BG63" s="556"/>
    </row>
    <row r="64" spans="1:59" s="3" customFormat="1" ht="25.15" customHeight="1">
      <c r="A64" s="133"/>
      <c r="B64" s="76">
        <f t="shared" ref="B64" si="48">B62+7</f>
        <v>44656</v>
      </c>
      <c r="C64" s="83" t="s">
        <v>17</v>
      </c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84"/>
      <c r="Q64" s="84"/>
      <c r="R64" s="84"/>
      <c r="S64" s="84"/>
      <c r="T64" s="84"/>
      <c r="U64" s="84"/>
      <c r="V64" s="84"/>
      <c r="W64" s="84"/>
      <c r="X64" s="84"/>
      <c r="Y64" s="84"/>
      <c r="Z64" s="84"/>
      <c r="AA64" s="84"/>
      <c r="AB64" s="84"/>
      <c r="AC64" s="84"/>
      <c r="AD64" s="84"/>
      <c r="AE64" s="84"/>
      <c r="AF64" s="84"/>
      <c r="AG64" s="84"/>
      <c r="AH64" s="84"/>
      <c r="AI64" s="84"/>
      <c r="AJ64" s="84"/>
      <c r="AK64" s="84"/>
      <c r="AL64" s="84"/>
      <c r="AM64" s="84"/>
      <c r="AN64" s="84"/>
      <c r="AO64" s="84"/>
      <c r="AP64" s="84"/>
      <c r="AQ64" s="740" t="s">
        <v>208</v>
      </c>
      <c r="AR64" s="740"/>
      <c r="AS64" s="740"/>
      <c r="AT64" s="740"/>
      <c r="AU64" s="740"/>
      <c r="AV64" s="740"/>
      <c r="AW64" s="740"/>
      <c r="AX64" s="740"/>
      <c r="AY64" s="740"/>
      <c r="AZ64" s="740"/>
      <c r="BA64" s="740"/>
      <c r="BB64" s="740"/>
      <c r="BC64" s="740"/>
      <c r="BD64" s="740"/>
      <c r="BE64" s="740"/>
      <c r="BF64" s="741"/>
      <c r="BG64" s="555">
        <f t="shared" ref="BG64" si="49">BG62+7</f>
        <v>44656</v>
      </c>
    </row>
    <row r="65" spans="1:59" s="3" customFormat="1" ht="25.15" customHeight="1" thickBot="1">
      <c r="A65" s="133"/>
      <c r="B65" s="77"/>
      <c r="C65" s="86"/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742"/>
      <c r="AR65" s="742"/>
      <c r="AS65" s="742"/>
      <c r="AT65" s="742"/>
      <c r="AU65" s="742"/>
      <c r="AV65" s="742"/>
      <c r="AW65" s="742"/>
      <c r="AX65" s="742"/>
      <c r="AY65" s="742"/>
      <c r="AZ65" s="742"/>
      <c r="BA65" s="742"/>
      <c r="BB65" s="742"/>
      <c r="BC65" s="742"/>
      <c r="BD65" s="742"/>
      <c r="BE65" s="742"/>
      <c r="BF65" s="743"/>
      <c r="BG65" s="556"/>
    </row>
    <row r="66" spans="1:59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640" t="s">
        <v>200</v>
      </c>
      <c r="AB66" s="641"/>
      <c r="AC66" s="641"/>
      <c r="AD66" s="641"/>
      <c r="AE66" s="641"/>
      <c r="AF66" s="642"/>
      <c r="AG66" s="13"/>
      <c r="AH66" s="14"/>
      <c r="AI66" s="14"/>
      <c r="AJ66" s="14"/>
      <c r="AK66" s="15"/>
      <c r="AL66" s="15"/>
      <c r="AM66" s="15"/>
      <c r="AN66" s="15"/>
      <c r="AO66" s="15"/>
      <c r="AP66" s="15"/>
      <c r="AQ66" s="625" t="s">
        <v>207</v>
      </c>
      <c r="AR66" s="626"/>
      <c r="AS66" s="626"/>
      <c r="AT66" s="626"/>
      <c r="AU66" s="626"/>
      <c r="AV66" s="626"/>
      <c r="AW66" s="626"/>
      <c r="AX66" s="626"/>
      <c r="AY66" s="626"/>
      <c r="AZ66" s="626"/>
      <c r="BA66" s="626"/>
      <c r="BB66" s="626"/>
      <c r="BC66" s="626"/>
      <c r="BD66" s="626"/>
      <c r="BE66" s="626"/>
      <c r="BF66" s="627"/>
      <c r="BG66" s="555">
        <f t="shared" ref="BG66" si="51">BG64+7</f>
        <v>44663</v>
      </c>
    </row>
    <row r="67" spans="1:59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643"/>
      <c r="AB67" s="644"/>
      <c r="AC67" s="644"/>
      <c r="AD67" s="644"/>
      <c r="AE67" s="644"/>
      <c r="AF67" s="645"/>
      <c r="AG67" s="13"/>
      <c r="AH67" s="14"/>
      <c r="AI67" s="14"/>
      <c r="AJ67" s="14"/>
      <c r="AK67" s="15"/>
      <c r="AL67" s="15"/>
      <c r="AM67" s="15"/>
      <c r="AN67" s="15"/>
      <c r="AO67" s="15"/>
      <c r="AP67" s="15"/>
      <c r="AQ67" s="628"/>
      <c r="AR67" s="629"/>
      <c r="AS67" s="629"/>
      <c r="AT67" s="629"/>
      <c r="AU67" s="629"/>
      <c r="AV67" s="629"/>
      <c r="AW67" s="629"/>
      <c r="AX67" s="629"/>
      <c r="AY67" s="629"/>
      <c r="AZ67" s="629"/>
      <c r="BA67" s="629"/>
      <c r="BB67" s="629"/>
      <c r="BC67" s="629"/>
      <c r="BD67" s="629"/>
      <c r="BE67" s="629"/>
      <c r="BF67" s="630"/>
      <c r="BG67" s="556"/>
    </row>
    <row r="68" spans="1:59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5"/>
      <c r="BF68" s="5"/>
      <c r="BG68" s="581">
        <f t="shared" ref="BG68" si="53">BG66+7</f>
        <v>44670</v>
      </c>
    </row>
    <row r="69" spans="1:59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5"/>
      <c r="BF69" s="5"/>
      <c r="BG69" s="582"/>
    </row>
    <row r="70" spans="1:59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35" t="s">
        <v>209</v>
      </c>
      <c r="AF70" s="136"/>
      <c r="AG70" s="136"/>
      <c r="AH70" s="136"/>
      <c r="AI70" s="136"/>
      <c r="AJ70" s="136"/>
      <c r="AK70" s="136"/>
      <c r="AL70" s="136"/>
      <c r="AM70" s="147"/>
      <c r="AN70" s="640" t="s">
        <v>128</v>
      </c>
      <c r="AO70" s="641"/>
      <c r="AP70" s="641"/>
      <c r="AQ70" s="641"/>
      <c r="AR70" s="641"/>
      <c r="AS70" s="642"/>
      <c r="AT70" s="14"/>
      <c r="AU70" s="14"/>
      <c r="AV70" s="14"/>
      <c r="AW70" s="13"/>
      <c r="AX70" s="14"/>
      <c r="AY70" s="14"/>
      <c r="AZ70" s="14"/>
      <c r="BA70" s="13"/>
      <c r="BB70" s="14"/>
      <c r="BC70" s="14"/>
      <c r="BD70" s="14"/>
      <c r="BE70" s="14"/>
      <c r="BF70" s="14"/>
      <c r="BG70" s="555">
        <f t="shared" ref="BG70" si="55">BG68+7</f>
        <v>44677</v>
      </c>
    </row>
    <row r="71" spans="1:59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38"/>
      <c r="AF71" s="139"/>
      <c r="AG71" s="139"/>
      <c r="AH71" s="139"/>
      <c r="AI71" s="139"/>
      <c r="AJ71" s="139"/>
      <c r="AK71" s="139"/>
      <c r="AL71" s="139"/>
      <c r="AM71" s="148"/>
      <c r="AN71" s="643"/>
      <c r="AO71" s="644"/>
      <c r="AP71" s="644"/>
      <c r="AQ71" s="644"/>
      <c r="AR71" s="644"/>
      <c r="AS71" s="645"/>
      <c r="AT71" s="14"/>
      <c r="AU71" s="14"/>
      <c r="AV71" s="14"/>
      <c r="AW71" s="13"/>
      <c r="AX71" s="14"/>
      <c r="AY71" s="14"/>
      <c r="AZ71" s="14"/>
      <c r="BA71" s="13"/>
      <c r="BB71" s="14"/>
      <c r="BC71" s="14"/>
      <c r="BD71" s="14"/>
      <c r="BE71" s="14"/>
      <c r="BF71" s="14"/>
      <c r="BG71" s="556"/>
    </row>
    <row r="72" spans="1:59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5"/>
      <c r="BF72" s="5"/>
      <c r="BG72" s="581">
        <f t="shared" ref="BG72" si="57">BG70+7</f>
        <v>44684</v>
      </c>
    </row>
    <row r="73" spans="1:59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5"/>
      <c r="BF73" s="5"/>
      <c r="BG73" s="582"/>
    </row>
    <row r="74" spans="1:59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83" t="s">
        <v>197</v>
      </c>
      <c r="AH74" s="84"/>
      <c r="AI74" s="84"/>
      <c r="AJ74" s="84"/>
      <c r="AK74" s="84"/>
      <c r="AL74" s="141"/>
      <c r="AM74" s="16"/>
      <c r="AN74" s="373" t="s">
        <v>210</v>
      </c>
      <c r="AO74" s="374"/>
      <c r="AP74" s="374"/>
      <c r="AQ74" s="374"/>
      <c r="AR74" s="374"/>
      <c r="AS74" s="375"/>
      <c r="AT74" s="14"/>
      <c r="AU74" s="373" t="s">
        <v>210</v>
      </c>
      <c r="AV74" s="374"/>
      <c r="AW74" s="374"/>
      <c r="AX74" s="374"/>
      <c r="AY74" s="374"/>
      <c r="AZ74" s="375"/>
      <c r="BA74" s="13"/>
      <c r="BB74" s="14"/>
      <c r="BC74" s="14"/>
      <c r="BD74" s="14"/>
      <c r="BE74" s="14"/>
      <c r="BF74" s="14"/>
      <c r="BG74" s="555">
        <f t="shared" ref="BG74" si="59">BG72+7</f>
        <v>44691</v>
      </c>
    </row>
    <row r="75" spans="1:59" s="3" customFormat="1" ht="25.15" customHeight="1" thickBot="1">
      <c r="A75" s="133"/>
      <c r="B75" s="77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86"/>
      <c r="AH75" s="87"/>
      <c r="AI75" s="87"/>
      <c r="AJ75" s="87"/>
      <c r="AK75" s="87"/>
      <c r="AL75" s="142"/>
      <c r="AM75" s="16"/>
      <c r="AN75" s="376"/>
      <c r="AO75" s="377"/>
      <c r="AP75" s="377"/>
      <c r="AQ75" s="377"/>
      <c r="AR75" s="377"/>
      <c r="AS75" s="378"/>
      <c r="AT75" s="14"/>
      <c r="AU75" s="376"/>
      <c r="AV75" s="377"/>
      <c r="AW75" s="377"/>
      <c r="AX75" s="377"/>
      <c r="AY75" s="377"/>
      <c r="AZ75" s="378"/>
      <c r="BA75" s="13"/>
      <c r="BB75" s="14"/>
      <c r="BC75" s="14"/>
      <c r="BD75" s="14"/>
      <c r="BE75" s="14"/>
      <c r="BF75" s="14"/>
      <c r="BG75" s="556"/>
    </row>
    <row r="76" spans="1:59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631" t="s">
        <v>86</v>
      </c>
      <c r="R76" s="632"/>
      <c r="S76" s="632"/>
      <c r="T76" s="632"/>
      <c r="U76" s="632"/>
      <c r="V76" s="632"/>
      <c r="W76" s="632"/>
      <c r="X76" s="632"/>
      <c r="Y76" s="633"/>
      <c r="Z76" s="16"/>
      <c r="AA76" s="14"/>
      <c r="AB76" s="14"/>
      <c r="AC76" s="13"/>
      <c r="AD76" s="14"/>
      <c r="AE76" s="83" t="s">
        <v>211</v>
      </c>
      <c r="AF76" s="84"/>
      <c r="AG76" s="84"/>
      <c r="AH76" s="84"/>
      <c r="AI76" s="84"/>
      <c r="AJ76" s="141"/>
      <c r="AK76" s="13"/>
      <c r="AL76" s="14"/>
      <c r="AM76" s="83" t="s">
        <v>128</v>
      </c>
      <c r="AN76" s="84"/>
      <c r="AO76" s="84"/>
      <c r="AP76" s="84"/>
      <c r="AQ76" s="84"/>
      <c r="AR76" s="84"/>
      <c r="AS76" s="84"/>
      <c r="AT76" s="84"/>
      <c r="AU76" s="84"/>
      <c r="AV76" s="84"/>
      <c r="AW76" s="84"/>
      <c r="AX76" s="141"/>
      <c r="AY76" s="14"/>
      <c r="AZ76" s="14"/>
      <c r="BA76" s="13"/>
      <c r="BB76" s="14"/>
      <c r="BC76" s="14"/>
      <c r="BD76" s="14"/>
      <c r="BE76" s="14"/>
      <c r="BF76" s="14"/>
      <c r="BG76" s="555">
        <f t="shared" ref="BG76" si="61">BG74+7</f>
        <v>44698</v>
      </c>
    </row>
    <row r="77" spans="1:59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634"/>
      <c r="R77" s="635"/>
      <c r="S77" s="635"/>
      <c r="T77" s="635"/>
      <c r="U77" s="635"/>
      <c r="V77" s="635"/>
      <c r="W77" s="635"/>
      <c r="X77" s="635"/>
      <c r="Y77" s="636"/>
      <c r="Z77" s="16"/>
      <c r="AA77" s="14"/>
      <c r="AB77" s="14"/>
      <c r="AC77" s="13"/>
      <c r="AD77" s="14"/>
      <c r="AE77" s="86"/>
      <c r="AF77" s="87"/>
      <c r="AG77" s="87"/>
      <c r="AH77" s="87"/>
      <c r="AI77" s="87"/>
      <c r="AJ77" s="142"/>
      <c r="AK77" s="13"/>
      <c r="AL77" s="14"/>
      <c r="AM77" s="637"/>
      <c r="AN77" s="638"/>
      <c r="AO77" s="638"/>
      <c r="AP77" s="638"/>
      <c r="AQ77" s="638"/>
      <c r="AR77" s="638"/>
      <c r="AS77" s="638"/>
      <c r="AT77" s="638"/>
      <c r="AU77" s="638"/>
      <c r="AV77" s="638"/>
      <c r="AW77" s="638"/>
      <c r="AX77" s="639"/>
      <c r="AY77" s="14"/>
      <c r="AZ77" s="14"/>
      <c r="BA77" s="13"/>
      <c r="BB77" s="14"/>
      <c r="BC77" s="14"/>
      <c r="BD77" s="14"/>
      <c r="BE77" s="14"/>
      <c r="BF77" s="14"/>
      <c r="BG77" s="556"/>
    </row>
    <row r="78" spans="1:59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637"/>
      <c r="AN78" s="638"/>
      <c r="AO78" s="638"/>
      <c r="AP78" s="638"/>
      <c r="AQ78" s="638"/>
      <c r="AR78" s="638"/>
      <c r="AS78" s="638"/>
      <c r="AT78" s="638"/>
      <c r="AU78" s="638"/>
      <c r="AV78" s="638"/>
      <c r="AW78" s="638"/>
      <c r="AX78" s="639"/>
      <c r="AY78" s="28"/>
      <c r="AZ78" s="28"/>
      <c r="BA78" s="28"/>
      <c r="BB78" s="28"/>
      <c r="BC78" s="14"/>
      <c r="BD78" s="14"/>
      <c r="BE78" s="14"/>
      <c r="BF78" s="14"/>
      <c r="BG78" s="555">
        <f t="shared" ref="BG78" si="63">BG76+7</f>
        <v>44705</v>
      </c>
    </row>
    <row r="79" spans="1:59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637"/>
      <c r="AN79" s="638"/>
      <c r="AO79" s="638"/>
      <c r="AP79" s="638"/>
      <c r="AQ79" s="638"/>
      <c r="AR79" s="638"/>
      <c r="AS79" s="638"/>
      <c r="AT79" s="638"/>
      <c r="AU79" s="638"/>
      <c r="AV79" s="638"/>
      <c r="AW79" s="638"/>
      <c r="AX79" s="639"/>
      <c r="AY79" s="28"/>
      <c r="AZ79" s="28"/>
      <c r="BA79" s="28"/>
      <c r="BB79" s="28"/>
      <c r="BC79" s="14"/>
      <c r="BD79" s="14"/>
      <c r="BE79" s="14"/>
      <c r="BF79" s="14"/>
      <c r="BG79" s="556"/>
    </row>
    <row r="80" spans="1:59" s="3" customFormat="1" ht="25.15" customHeight="1">
      <c r="A80" s="133"/>
      <c r="B80" s="76">
        <f t="shared" ref="B80" si="64">B78+7</f>
        <v>44712</v>
      </c>
      <c r="C80" s="14"/>
      <c r="D80" s="575" t="s">
        <v>54</v>
      </c>
      <c r="E80" s="576"/>
      <c r="F80" s="577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631" t="s">
        <v>86</v>
      </c>
      <c r="R80" s="632"/>
      <c r="S80" s="632"/>
      <c r="T80" s="632"/>
      <c r="U80" s="632"/>
      <c r="V80" s="632"/>
      <c r="W80" s="632"/>
      <c r="X80" s="632"/>
      <c r="Y80" s="633"/>
      <c r="Z80" s="19"/>
      <c r="AA80" s="14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637"/>
      <c r="AN80" s="638"/>
      <c r="AO80" s="638"/>
      <c r="AP80" s="638"/>
      <c r="AQ80" s="638"/>
      <c r="AR80" s="638"/>
      <c r="AS80" s="638"/>
      <c r="AT80" s="638"/>
      <c r="AU80" s="638"/>
      <c r="AV80" s="638"/>
      <c r="AW80" s="638"/>
      <c r="AX80" s="639"/>
      <c r="AY80" s="14"/>
      <c r="AZ80" s="14"/>
      <c r="BA80" s="13"/>
      <c r="BB80" s="14"/>
      <c r="BC80" s="14"/>
      <c r="BD80" s="14"/>
      <c r="BE80" s="14"/>
      <c r="BF80" s="14"/>
      <c r="BG80" s="555">
        <f t="shared" ref="BG80" si="65">BG78+7</f>
        <v>44712</v>
      </c>
    </row>
    <row r="81" spans="1:59" s="3" customFormat="1" ht="25.15" customHeight="1" thickBot="1">
      <c r="A81" s="133"/>
      <c r="B81" s="77"/>
      <c r="C81" s="14"/>
      <c r="D81" s="578"/>
      <c r="E81" s="579"/>
      <c r="F81" s="580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634"/>
      <c r="R81" s="635"/>
      <c r="S81" s="635"/>
      <c r="T81" s="635"/>
      <c r="U81" s="635"/>
      <c r="V81" s="635"/>
      <c r="W81" s="635"/>
      <c r="X81" s="635"/>
      <c r="Y81" s="636"/>
      <c r="Z81" s="19"/>
      <c r="AA81" s="14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637"/>
      <c r="AN81" s="638"/>
      <c r="AO81" s="638"/>
      <c r="AP81" s="638"/>
      <c r="AQ81" s="638"/>
      <c r="AR81" s="638"/>
      <c r="AS81" s="638"/>
      <c r="AT81" s="638"/>
      <c r="AU81" s="638"/>
      <c r="AV81" s="638"/>
      <c r="AW81" s="638"/>
      <c r="AX81" s="639"/>
      <c r="AY81" s="14"/>
      <c r="AZ81" s="14"/>
      <c r="BA81" s="13"/>
      <c r="BB81" s="14"/>
      <c r="BC81" s="14"/>
      <c r="BD81" s="14"/>
      <c r="BE81" s="14"/>
      <c r="BF81" s="14"/>
      <c r="BG81" s="556"/>
    </row>
    <row r="82" spans="1:59" s="3" customFormat="1" ht="25.15" customHeight="1">
      <c r="A82" s="133"/>
      <c r="B82" s="76">
        <f t="shared" ref="B82" si="66">B80+7</f>
        <v>44719</v>
      </c>
      <c r="C82" s="14"/>
      <c r="D82" s="14"/>
      <c r="E82" s="563" t="s">
        <v>129</v>
      </c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658"/>
      <c r="U82" s="19"/>
      <c r="V82" s="646" t="s">
        <v>202</v>
      </c>
      <c r="W82" s="647"/>
      <c r="X82" s="647"/>
      <c r="Y82" s="648"/>
      <c r="Z82" s="19"/>
      <c r="AA82" s="14"/>
      <c r="AB82" s="652" t="s">
        <v>202</v>
      </c>
      <c r="AC82" s="653"/>
      <c r="AD82" s="653"/>
      <c r="AE82" s="653"/>
      <c r="AF82" s="653"/>
      <c r="AG82" s="653"/>
      <c r="AH82" s="653"/>
      <c r="AI82" s="654"/>
      <c r="AJ82" s="14"/>
      <c r="AK82" s="13"/>
      <c r="AL82" s="14"/>
      <c r="AM82" s="637"/>
      <c r="AN82" s="638"/>
      <c r="AO82" s="638"/>
      <c r="AP82" s="638"/>
      <c r="AQ82" s="638"/>
      <c r="AR82" s="638"/>
      <c r="AS82" s="638"/>
      <c r="AT82" s="638"/>
      <c r="AU82" s="638"/>
      <c r="AV82" s="638"/>
      <c r="AW82" s="638"/>
      <c r="AX82" s="639"/>
      <c r="AY82" s="14"/>
      <c r="AZ82" s="14"/>
      <c r="BA82" s="13"/>
      <c r="BB82" s="14"/>
      <c r="BC82" s="14"/>
      <c r="BD82" s="14"/>
      <c r="BE82" s="14"/>
      <c r="BF82" s="14"/>
      <c r="BG82" s="555">
        <f t="shared" ref="BG82" si="67">BG80+7</f>
        <v>44719</v>
      </c>
    </row>
    <row r="83" spans="1:59" s="3" customFormat="1" ht="25.15" customHeight="1" thickBot="1">
      <c r="A83" s="133"/>
      <c r="B83" s="77"/>
      <c r="C83" s="14"/>
      <c r="D83" s="14"/>
      <c r="E83" s="566"/>
      <c r="F83" s="567"/>
      <c r="G83" s="567"/>
      <c r="H83" s="567"/>
      <c r="I83" s="567"/>
      <c r="J83" s="567"/>
      <c r="K83" s="567"/>
      <c r="L83" s="567"/>
      <c r="M83" s="567"/>
      <c r="N83" s="567"/>
      <c r="O83" s="567"/>
      <c r="P83" s="567"/>
      <c r="Q83" s="567"/>
      <c r="R83" s="567"/>
      <c r="S83" s="567"/>
      <c r="T83" s="659"/>
      <c r="U83" s="19"/>
      <c r="V83" s="649"/>
      <c r="W83" s="650"/>
      <c r="X83" s="650"/>
      <c r="Y83" s="651"/>
      <c r="Z83" s="19"/>
      <c r="AA83" s="14"/>
      <c r="AB83" s="655"/>
      <c r="AC83" s="656"/>
      <c r="AD83" s="656"/>
      <c r="AE83" s="656"/>
      <c r="AF83" s="656"/>
      <c r="AG83" s="656"/>
      <c r="AH83" s="656"/>
      <c r="AI83" s="657"/>
      <c r="AJ83" s="14"/>
      <c r="AK83" s="13"/>
      <c r="AL83" s="14"/>
      <c r="AM83" s="86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142"/>
      <c r="AY83" s="14"/>
      <c r="AZ83" s="14"/>
      <c r="BA83" s="13"/>
      <c r="BB83" s="14"/>
      <c r="BC83" s="14"/>
      <c r="BD83" s="14"/>
      <c r="BE83" s="14"/>
      <c r="BF83" s="14"/>
      <c r="BG83" s="556"/>
    </row>
    <row r="84" spans="1:59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14"/>
      <c r="BF84" s="14"/>
      <c r="BG84" s="555">
        <f t="shared" ref="BG84" si="69">BG82+7</f>
        <v>44726</v>
      </c>
    </row>
    <row r="85" spans="1:59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14"/>
      <c r="BF85" s="14"/>
      <c r="BG85" s="556"/>
    </row>
    <row r="86" spans="1:59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14"/>
      <c r="BF86" s="14"/>
      <c r="BG86" s="555">
        <f t="shared" ref="BG86" si="71">BG84+7</f>
        <v>44733</v>
      </c>
    </row>
    <row r="87" spans="1:59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14"/>
      <c r="BF87" s="14"/>
      <c r="BG87" s="556"/>
    </row>
    <row r="88" spans="1:59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555">
        <f t="shared" ref="BG88" si="73">BG86+7</f>
        <v>44740</v>
      </c>
    </row>
    <row r="89" spans="1:59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556"/>
    </row>
    <row r="90" spans="1:59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14"/>
      <c r="BF90" s="14"/>
      <c r="BG90" s="555">
        <f t="shared" ref="BG90" si="75">BG88+7</f>
        <v>44747</v>
      </c>
    </row>
    <row r="91" spans="1:59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14"/>
      <c r="BF91" s="14"/>
      <c r="BG91" s="556"/>
    </row>
    <row r="92" spans="1:59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14"/>
      <c r="BF92" s="14"/>
      <c r="BG92" s="555">
        <f t="shared" ref="BG92" si="77">BG90+7</f>
        <v>44754</v>
      </c>
    </row>
    <row r="93" spans="1:59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14"/>
      <c r="BF93" s="14"/>
      <c r="BG93" s="556"/>
    </row>
    <row r="94" spans="1:59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0"/>
      <c r="BE94" s="130"/>
      <c r="BF94" s="131"/>
      <c r="BG94" s="70"/>
    </row>
    <row r="95" spans="1:59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 t="s">
        <v>9</v>
      </c>
      <c r="BE95" s="4" t="s">
        <v>10</v>
      </c>
      <c r="BF95" s="4" t="s">
        <v>11</v>
      </c>
      <c r="BG95" s="71"/>
    </row>
    <row r="96" spans="1:59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35" t="s">
        <v>126</v>
      </c>
      <c r="AR96" s="136"/>
      <c r="AS96" s="136"/>
      <c r="AT96" s="136"/>
      <c r="AU96" s="136"/>
      <c r="AV96" s="136"/>
      <c r="AW96" s="136"/>
      <c r="AX96" s="136"/>
      <c r="AY96" s="136"/>
      <c r="AZ96" s="136"/>
      <c r="BA96" s="136"/>
      <c r="BB96" s="136"/>
      <c r="BC96" s="136"/>
      <c r="BD96" s="137"/>
      <c r="BE96" s="16"/>
      <c r="BF96" s="16"/>
      <c r="BG96" s="555">
        <v>44615</v>
      </c>
    </row>
    <row r="97" spans="1:59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38"/>
      <c r="AR97" s="139"/>
      <c r="AS97" s="139"/>
      <c r="AT97" s="139"/>
      <c r="AU97" s="139"/>
      <c r="AV97" s="139"/>
      <c r="AW97" s="139"/>
      <c r="AX97" s="139"/>
      <c r="AY97" s="139"/>
      <c r="AZ97" s="139"/>
      <c r="BA97" s="139"/>
      <c r="BB97" s="139"/>
      <c r="BC97" s="139"/>
      <c r="BD97" s="140"/>
      <c r="BE97" s="16"/>
      <c r="BF97" s="16"/>
      <c r="BG97" s="556"/>
    </row>
    <row r="98" spans="1:59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581">
        <f>BG96+7</f>
        <v>44622</v>
      </c>
    </row>
    <row r="99" spans="1:59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582"/>
    </row>
    <row r="100" spans="1:59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83" t="s">
        <v>156</v>
      </c>
      <c r="P100" s="84"/>
      <c r="Q100" s="84"/>
      <c r="R100" s="84"/>
      <c r="S100" s="84"/>
      <c r="T100" s="141"/>
      <c r="U100" s="83" t="s">
        <v>156</v>
      </c>
      <c r="V100" s="84"/>
      <c r="W100" s="84"/>
      <c r="X100" s="84"/>
      <c r="Y100" s="84"/>
      <c r="Z100" s="141"/>
      <c r="AA100" s="13"/>
      <c r="AB100" s="13"/>
      <c r="AC100" s="13"/>
      <c r="AD100" s="13"/>
      <c r="AE100" s="13"/>
      <c r="AF100" s="13"/>
      <c r="AG100" s="13"/>
      <c r="AH100" s="14"/>
      <c r="AI100" s="16"/>
      <c r="AJ100" s="16"/>
      <c r="AK100" s="16"/>
      <c r="AL100" s="16"/>
      <c r="AM100" s="16"/>
      <c r="AN100" s="16"/>
      <c r="AO100" s="16"/>
      <c r="AP100" s="16"/>
      <c r="AQ100" s="135" t="s">
        <v>126</v>
      </c>
      <c r="AR100" s="136"/>
      <c r="AS100" s="136"/>
      <c r="AT100" s="136"/>
      <c r="AU100" s="136"/>
      <c r="AV100" s="136"/>
      <c r="AW100" s="136"/>
      <c r="AX100" s="136"/>
      <c r="AY100" s="136"/>
      <c r="AZ100" s="136"/>
      <c r="BA100" s="136"/>
      <c r="BB100" s="136"/>
      <c r="BC100" s="136"/>
      <c r="BD100" s="137"/>
      <c r="BE100" s="16"/>
      <c r="BF100" s="16"/>
      <c r="BG100" s="555">
        <f t="shared" ref="BG100" si="79">BG98+7</f>
        <v>44629</v>
      </c>
    </row>
    <row r="101" spans="1:59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86"/>
      <c r="P101" s="87"/>
      <c r="Q101" s="87"/>
      <c r="R101" s="87"/>
      <c r="S101" s="87"/>
      <c r="T101" s="142"/>
      <c r="U101" s="86"/>
      <c r="V101" s="87"/>
      <c r="W101" s="87"/>
      <c r="X101" s="87"/>
      <c r="Y101" s="87"/>
      <c r="Z101" s="142"/>
      <c r="AA101" s="13"/>
      <c r="AB101" s="13"/>
      <c r="AC101" s="13"/>
      <c r="AD101" s="13"/>
      <c r="AE101" s="13"/>
      <c r="AF101" s="13"/>
      <c r="AG101" s="13"/>
      <c r="AH101" s="14"/>
      <c r="AI101" s="16"/>
      <c r="AJ101" s="16"/>
      <c r="AK101" s="16"/>
      <c r="AL101" s="16"/>
      <c r="AM101" s="16"/>
      <c r="AN101" s="16"/>
      <c r="AO101" s="16"/>
      <c r="AP101" s="16"/>
      <c r="AQ101" s="138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40"/>
      <c r="BE101" s="16"/>
      <c r="BF101" s="16"/>
      <c r="BG101" s="556"/>
    </row>
    <row r="102" spans="1:59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14"/>
      <c r="H102" s="14"/>
      <c r="I102" s="14"/>
      <c r="J102" s="14"/>
      <c r="K102" s="14"/>
      <c r="L102" s="14"/>
      <c r="M102" s="14"/>
      <c r="N102" s="14"/>
      <c r="O102" s="83" t="s">
        <v>156</v>
      </c>
      <c r="P102" s="84"/>
      <c r="Q102" s="84"/>
      <c r="R102" s="84"/>
      <c r="S102" s="84"/>
      <c r="T102" s="141"/>
      <c r="U102" s="83" t="s">
        <v>156</v>
      </c>
      <c r="V102" s="84"/>
      <c r="W102" s="84"/>
      <c r="X102" s="84"/>
      <c r="Y102" s="84"/>
      <c r="Z102" s="141"/>
      <c r="AA102" s="14"/>
      <c r="AB102" s="14"/>
      <c r="AC102" s="13"/>
      <c r="AD102" s="14"/>
      <c r="AE102" s="14"/>
      <c r="AF102" s="14"/>
      <c r="AG102" s="13"/>
      <c r="AH102" s="14"/>
      <c r="AI102" s="83" t="s">
        <v>214</v>
      </c>
      <c r="AJ102" s="84"/>
      <c r="AK102" s="84"/>
      <c r="AL102" s="84"/>
      <c r="AM102" s="84"/>
      <c r="AN102" s="141"/>
      <c r="AO102" s="16"/>
      <c r="AP102" s="16"/>
      <c r="AQ102" s="135" t="s">
        <v>126</v>
      </c>
      <c r="AR102" s="136"/>
      <c r="AS102" s="136"/>
      <c r="AT102" s="136"/>
      <c r="AU102" s="136"/>
      <c r="AV102" s="136"/>
      <c r="AW102" s="136"/>
      <c r="AX102" s="136"/>
      <c r="AY102" s="136"/>
      <c r="AZ102" s="136"/>
      <c r="BA102" s="136"/>
      <c r="BB102" s="136"/>
      <c r="BC102" s="136"/>
      <c r="BD102" s="137"/>
      <c r="BE102" s="16"/>
      <c r="BF102" s="16"/>
      <c r="BG102" s="555">
        <f t="shared" ref="BG102" si="81">BG100+7</f>
        <v>44636</v>
      </c>
    </row>
    <row r="103" spans="1:59" s="3" customFormat="1" ht="25.15" customHeight="1" thickBot="1">
      <c r="A103" s="126"/>
      <c r="B103" s="77"/>
      <c r="C103" s="14"/>
      <c r="D103" s="14"/>
      <c r="E103" s="13"/>
      <c r="F103" s="14"/>
      <c r="G103" s="14"/>
      <c r="H103" s="14"/>
      <c r="I103" s="14"/>
      <c r="J103" s="14"/>
      <c r="K103" s="14"/>
      <c r="L103" s="14"/>
      <c r="M103" s="14"/>
      <c r="N103" s="14"/>
      <c r="O103" s="86"/>
      <c r="P103" s="87"/>
      <c r="Q103" s="87"/>
      <c r="R103" s="87"/>
      <c r="S103" s="87"/>
      <c r="T103" s="142"/>
      <c r="U103" s="86"/>
      <c r="V103" s="87"/>
      <c r="W103" s="87"/>
      <c r="X103" s="87"/>
      <c r="Y103" s="87"/>
      <c r="Z103" s="142"/>
      <c r="AA103" s="14"/>
      <c r="AB103" s="14"/>
      <c r="AC103" s="13"/>
      <c r="AD103" s="14"/>
      <c r="AE103" s="14"/>
      <c r="AF103" s="14"/>
      <c r="AG103" s="13"/>
      <c r="AH103" s="14"/>
      <c r="AI103" s="86"/>
      <c r="AJ103" s="87"/>
      <c r="AK103" s="87"/>
      <c r="AL103" s="87"/>
      <c r="AM103" s="87"/>
      <c r="AN103" s="142"/>
      <c r="AO103" s="16"/>
      <c r="AP103" s="16"/>
      <c r="AQ103" s="138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40"/>
      <c r="BE103" s="16"/>
      <c r="BF103" s="16"/>
      <c r="BG103" s="556"/>
    </row>
    <row r="104" spans="1:59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280" t="s">
        <v>84</v>
      </c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281"/>
      <c r="AL104" s="281"/>
      <c r="AM104" s="281"/>
      <c r="AN104" s="281"/>
      <c r="AO104" s="281"/>
      <c r="AP104" s="337"/>
      <c r="AQ104" s="135" t="s">
        <v>126</v>
      </c>
      <c r="AR104" s="136"/>
      <c r="AS104" s="136"/>
      <c r="AT104" s="136"/>
      <c r="AU104" s="136"/>
      <c r="AV104" s="136"/>
      <c r="AW104" s="136"/>
      <c r="AX104" s="136"/>
      <c r="AY104" s="136"/>
      <c r="AZ104" s="136"/>
      <c r="BA104" s="136"/>
      <c r="BB104" s="136"/>
      <c r="BC104" s="136"/>
      <c r="BD104" s="137"/>
      <c r="BE104" s="16"/>
      <c r="BF104" s="16"/>
      <c r="BG104" s="555">
        <f t="shared" ref="BG104" si="83">BG102+7</f>
        <v>44643</v>
      </c>
    </row>
    <row r="105" spans="1:59" s="3" customFormat="1" ht="25.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283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284"/>
      <c r="AL105" s="284"/>
      <c r="AM105" s="284"/>
      <c r="AN105" s="284"/>
      <c r="AO105" s="284"/>
      <c r="AP105" s="338"/>
      <c r="AQ105" s="138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40"/>
      <c r="BE105" s="16"/>
      <c r="BF105" s="16"/>
      <c r="BG105" s="556"/>
    </row>
    <row r="106" spans="1:59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53"/>
      <c r="G106" s="660" t="s">
        <v>128</v>
      </c>
      <c r="H106" s="661"/>
      <c r="I106" s="661"/>
      <c r="J106" s="661"/>
      <c r="K106" s="661"/>
      <c r="L106" s="661"/>
      <c r="M106" s="661"/>
      <c r="N106" s="661"/>
      <c r="O106" s="661"/>
      <c r="P106" s="661"/>
      <c r="Q106" s="661"/>
      <c r="R106" s="662"/>
      <c r="S106" s="54"/>
      <c r="T106" s="54"/>
      <c r="U106" s="666" t="s">
        <v>216</v>
      </c>
      <c r="V106" s="667"/>
      <c r="W106" s="667"/>
      <c r="X106" s="667"/>
      <c r="Y106" s="667"/>
      <c r="Z106" s="668"/>
      <c r="AA106" s="16"/>
      <c r="AB106" s="16"/>
      <c r="AC106" s="16"/>
      <c r="AD106" s="16"/>
      <c r="AE106" s="16"/>
      <c r="AF106" s="16"/>
      <c r="AG106" s="13"/>
      <c r="AH106" s="14"/>
      <c r="AI106" s="280" t="s">
        <v>133</v>
      </c>
      <c r="AJ106" s="281"/>
      <c r="AK106" s="281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337"/>
      <c r="AY106" s="238" t="s">
        <v>212</v>
      </c>
      <c r="AZ106" s="239"/>
      <c r="BA106" s="239"/>
      <c r="BB106" s="239"/>
      <c r="BC106" s="239"/>
      <c r="BD106" s="240"/>
      <c r="BE106" s="16"/>
      <c r="BF106" s="16"/>
      <c r="BG106" s="555">
        <f t="shared" ref="BG106" si="85">BG104+7</f>
        <v>44650</v>
      </c>
    </row>
    <row r="107" spans="1:59" s="3" customFormat="1" ht="25.15" customHeight="1" thickBot="1">
      <c r="A107" s="126"/>
      <c r="B107" s="77"/>
      <c r="C107" s="16"/>
      <c r="D107" s="16"/>
      <c r="E107" s="16"/>
      <c r="F107" s="53"/>
      <c r="G107" s="663"/>
      <c r="H107" s="664"/>
      <c r="I107" s="664"/>
      <c r="J107" s="664"/>
      <c r="K107" s="664"/>
      <c r="L107" s="664"/>
      <c r="M107" s="664"/>
      <c r="N107" s="664"/>
      <c r="O107" s="664"/>
      <c r="P107" s="664"/>
      <c r="Q107" s="664"/>
      <c r="R107" s="665"/>
      <c r="S107" s="54"/>
      <c r="T107" s="54"/>
      <c r="U107" s="669"/>
      <c r="V107" s="670"/>
      <c r="W107" s="670"/>
      <c r="X107" s="670"/>
      <c r="Y107" s="670"/>
      <c r="Z107" s="671"/>
      <c r="AA107" s="16"/>
      <c r="AB107" s="16"/>
      <c r="AC107" s="16"/>
      <c r="AD107" s="16"/>
      <c r="AE107" s="16"/>
      <c r="AF107" s="16"/>
      <c r="AG107" s="13"/>
      <c r="AH107" s="14"/>
      <c r="AI107" s="283"/>
      <c r="AJ107" s="284"/>
      <c r="AK107" s="284"/>
      <c r="AL107" s="284"/>
      <c r="AM107" s="284"/>
      <c r="AN107" s="284"/>
      <c r="AO107" s="284"/>
      <c r="AP107" s="284"/>
      <c r="AQ107" s="284"/>
      <c r="AR107" s="284"/>
      <c r="AS107" s="284"/>
      <c r="AT107" s="284"/>
      <c r="AU107" s="284"/>
      <c r="AV107" s="284"/>
      <c r="AW107" s="338"/>
      <c r="AY107" s="241"/>
      <c r="AZ107" s="242"/>
      <c r="BA107" s="242"/>
      <c r="BB107" s="242"/>
      <c r="BC107" s="242"/>
      <c r="BD107" s="243"/>
      <c r="BE107" s="16"/>
      <c r="BF107" s="16"/>
      <c r="BG107" s="556"/>
    </row>
    <row r="108" spans="1:59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55"/>
      <c r="G108" s="660" t="s">
        <v>128</v>
      </c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2"/>
      <c r="S108" s="54"/>
      <c r="T108" s="54"/>
      <c r="U108" s="54"/>
      <c r="V108" s="54"/>
      <c r="W108" s="55"/>
      <c r="X108" s="55"/>
      <c r="Y108" s="56"/>
      <c r="Z108" s="14"/>
      <c r="AA108" s="14"/>
      <c r="AB108" s="14"/>
      <c r="AC108" s="280" t="s">
        <v>84</v>
      </c>
      <c r="AD108" s="281"/>
      <c r="AE108" s="281"/>
      <c r="AF108" s="281"/>
      <c r="AG108" s="281"/>
      <c r="AH108" s="281"/>
      <c r="AI108" s="281"/>
      <c r="AJ108" s="281"/>
      <c r="AK108" s="281"/>
      <c r="AL108" s="281"/>
      <c r="AM108" s="281"/>
      <c r="AN108" s="281"/>
      <c r="AO108" s="281"/>
      <c r="AP108" s="281"/>
      <c r="AQ108" s="281"/>
      <c r="AR108" s="281"/>
      <c r="AS108" s="281"/>
      <c r="AT108" s="281"/>
      <c r="AU108" s="281"/>
      <c r="AV108" s="281"/>
      <c r="AW108" s="281"/>
      <c r="AX108" s="281"/>
      <c r="AY108" s="281"/>
      <c r="AZ108" s="281"/>
      <c r="BA108" s="337"/>
      <c r="BB108" s="14"/>
      <c r="BC108" s="14"/>
      <c r="BD108" s="14"/>
      <c r="BE108" s="14"/>
      <c r="BF108" s="14"/>
      <c r="BG108" s="555">
        <f t="shared" ref="BG108" si="87">BG106+7</f>
        <v>44657</v>
      </c>
    </row>
    <row r="109" spans="1:59" s="3" customFormat="1" ht="25.15" customHeight="1" thickBot="1">
      <c r="A109" s="126"/>
      <c r="B109" s="77"/>
      <c r="C109" s="14"/>
      <c r="D109" s="14"/>
      <c r="E109" s="14"/>
      <c r="F109" s="55"/>
      <c r="G109" s="663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5"/>
      <c r="S109" s="54"/>
      <c r="T109" s="54"/>
      <c r="U109" s="54"/>
      <c r="V109" s="54"/>
      <c r="W109" s="55"/>
      <c r="X109" s="55"/>
      <c r="Y109" s="56"/>
      <c r="Z109" s="14"/>
      <c r="AA109" s="14"/>
      <c r="AB109" s="14"/>
      <c r="AC109" s="283"/>
      <c r="AD109" s="284"/>
      <c r="AE109" s="284"/>
      <c r="AF109" s="284"/>
      <c r="AG109" s="284"/>
      <c r="AH109" s="284"/>
      <c r="AI109" s="284"/>
      <c r="AJ109" s="284"/>
      <c r="AK109" s="284"/>
      <c r="AL109" s="284"/>
      <c r="AM109" s="284"/>
      <c r="AN109" s="284"/>
      <c r="AO109" s="284"/>
      <c r="AP109" s="284"/>
      <c r="AQ109" s="284"/>
      <c r="AR109" s="284"/>
      <c r="AS109" s="284"/>
      <c r="AT109" s="284"/>
      <c r="AU109" s="284"/>
      <c r="AV109" s="284"/>
      <c r="AW109" s="284"/>
      <c r="AX109" s="284"/>
      <c r="AY109" s="284"/>
      <c r="AZ109" s="284"/>
      <c r="BA109" s="338"/>
      <c r="BB109" s="14"/>
      <c r="BC109" s="14"/>
      <c r="BD109" s="14"/>
      <c r="BE109" s="14"/>
      <c r="BF109" s="14"/>
      <c r="BG109" s="556"/>
    </row>
    <row r="110" spans="1:59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55"/>
      <c r="G110" s="54" t="s">
        <v>14</v>
      </c>
      <c r="H110" s="54"/>
      <c r="I110" s="54"/>
      <c r="J110" s="54"/>
      <c r="K110" s="54"/>
      <c r="L110" s="54"/>
      <c r="M110" s="54"/>
      <c r="N110" s="54"/>
      <c r="O110" s="54"/>
      <c r="P110" s="55"/>
      <c r="Q110" s="54" t="s">
        <v>15</v>
      </c>
      <c r="R110" s="54"/>
      <c r="S110" s="54"/>
      <c r="T110" s="54"/>
      <c r="U110" s="54"/>
      <c r="V110" s="54"/>
      <c r="W110" s="54"/>
      <c r="X110" s="54"/>
      <c r="Y110" s="54"/>
      <c r="Z110" s="14"/>
      <c r="AA110" s="14"/>
      <c r="AB110" s="14"/>
      <c r="AC110" s="13"/>
      <c r="AD110" s="14"/>
      <c r="AE110" s="280" t="s">
        <v>122</v>
      </c>
      <c r="AF110" s="281"/>
      <c r="AG110" s="281"/>
      <c r="AH110" s="281"/>
      <c r="AI110" s="281"/>
      <c r="AJ110" s="281"/>
      <c r="AK110" s="281"/>
      <c r="AL110" s="281"/>
      <c r="AM110" s="281"/>
      <c r="AN110" s="281"/>
      <c r="AO110" s="281"/>
      <c r="AP110" s="281"/>
      <c r="AQ110" s="281"/>
      <c r="AR110" s="281"/>
      <c r="AS110" s="337"/>
      <c r="AU110" s="195" t="s">
        <v>213</v>
      </c>
      <c r="AV110" s="195"/>
      <c r="AW110" s="195"/>
      <c r="AX110" s="195"/>
      <c r="AY110" s="195"/>
      <c r="AZ110" s="195"/>
      <c r="BA110" s="195"/>
      <c r="BB110" s="195"/>
      <c r="BC110" s="195"/>
      <c r="BD110" s="195"/>
      <c r="BE110" s="195"/>
      <c r="BF110" s="672"/>
      <c r="BG110" s="555">
        <f t="shared" ref="BG110" si="89">BG108+7</f>
        <v>44664</v>
      </c>
    </row>
    <row r="111" spans="1:59" s="3" customFormat="1" ht="25.15" customHeight="1" thickBot="1">
      <c r="A111" s="126"/>
      <c r="B111" s="77"/>
      <c r="C111" s="14"/>
      <c r="D111" s="14"/>
      <c r="E111" s="13"/>
      <c r="F111" s="55"/>
      <c r="G111" s="54"/>
      <c r="H111" s="54"/>
      <c r="I111" s="54"/>
      <c r="J111" s="54"/>
      <c r="K111" s="54"/>
      <c r="L111" s="54"/>
      <c r="M111" s="54"/>
      <c r="N111" s="54"/>
      <c r="O111" s="54"/>
      <c r="P111" s="55"/>
      <c r="Q111" s="54"/>
      <c r="R111" s="54"/>
      <c r="S111" s="54"/>
      <c r="T111" s="54"/>
      <c r="U111" s="54"/>
      <c r="V111" s="54"/>
      <c r="W111" s="54"/>
      <c r="X111" s="54"/>
      <c r="Y111" s="54"/>
      <c r="Z111" s="14"/>
      <c r="AA111" s="14"/>
      <c r="AB111" s="14"/>
      <c r="AC111" s="13"/>
      <c r="AD111" s="14"/>
      <c r="AE111" s="283"/>
      <c r="AF111" s="284"/>
      <c r="AG111" s="284"/>
      <c r="AH111" s="284"/>
      <c r="AI111" s="284"/>
      <c r="AJ111" s="284"/>
      <c r="AK111" s="284"/>
      <c r="AL111" s="284"/>
      <c r="AM111" s="284"/>
      <c r="AN111" s="284"/>
      <c r="AO111" s="284"/>
      <c r="AP111" s="284"/>
      <c r="AQ111" s="284"/>
      <c r="AR111" s="284"/>
      <c r="AS111" s="338"/>
      <c r="AU111" s="198"/>
      <c r="AV111" s="198"/>
      <c r="AW111" s="198"/>
      <c r="AX111" s="198"/>
      <c r="AY111" s="198"/>
      <c r="AZ111" s="198"/>
      <c r="BA111" s="198"/>
      <c r="BB111" s="198"/>
      <c r="BC111" s="198"/>
      <c r="BD111" s="198"/>
      <c r="BE111" s="198"/>
      <c r="BF111" s="673"/>
      <c r="BG111" s="556"/>
    </row>
    <row r="112" spans="1:59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53"/>
      <c r="G112" s="55"/>
      <c r="H112" s="55"/>
      <c r="I112" s="56"/>
      <c r="J112" s="54" t="s">
        <v>14</v>
      </c>
      <c r="K112" s="54"/>
      <c r="L112" s="54"/>
      <c r="M112" s="54"/>
      <c r="N112" s="54"/>
      <c r="O112" s="54"/>
      <c r="P112" s="53"/>
      <c r="Q112" s="54" t="s">
        <v>15</v>
      </c>
      <c r="R112" s="54"/>
      <c r="S112" s="686" t="s">
        <v>215</v>
      </c>
      <c r="T112" s="687"/>
      <c r="U112" s="687"/>
      <c r="V112" s="687"/>
      <c r="W112" s="687"/>
      <c r="X112" s="687"/>
      <c r="Y112" s="687"/>
      <c r="Z112" s="687"/>
      <c r="AA112" s="687"/>
      <c r="AB112" s="687"/>
      <c r="AC112" s="687"/>
      <c r="AD112" s="687"/>
      <c r="AE112" s="687"/>
      <c r="AF112" s="687"/>
      <c r="AG112" s="687"/>
      <c r="AH112" s="688"/>
      <c r="AI112" s="280" t="s">
        <v>133</v>
      </c>
      <c r="AJ112" s="281"/>
      <c r="AK112" s="281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337"/>
      <c r="AX112" s="14"/>
      <c r="AY112" s="14"/>
      <c r="AZ112" s="14"/>
      <c r="BA112" s="14"/>
      <c r="BB112" s="14"/>
      <c r="BC112" s="14"/>
      <c r="BD112" s="14"/>
      <c r="BE112" s="14"/>
      <c r="BF112" s="14"/>
      <c r="BG112" s="555">
        <f t="shared" ref="BG112" si="91">BG110+7</f>
        <v>44671</v>
      </c>
    </row>
    <row r="113" spans="1:59" s="3" customFormat="1" ht="25.15" customHeight="1" thickBot="1">
      <c r="A113" s="126"/>
      <c r="B113" s="77"/>
      <c r="C113" s="16"/>
      <c r="D113" s="16"/>
      <c r="E113" s="16"/>
      <c r="F113" s="53"/>
      <c r="G113" s="55"/>
      <c r="H113" s="55"/>
      <c r="I113" s="56"/>
      <c r="J113" s="54"/>
      <c r="K113" s="54"/>
      <c r="L113" s="54"/>
      <c r="M113" s="54"/>
      <c r="N113" s="54"/>
      <c r="O113" s="54"/>
      <c r="P113" s="53"/>
      <c r="Q113" s="54"/>
      <c r="R113" s="54"/>
      <c r="S113" s="689"/>
      <c r="T113" s="690"/>
      <c r="U113" s="690"/>
      <c r="V113" s="690"/>
      <c r="W113" s="690"/>
      <c r="X113" s="690"/>
      <c r="Y113" s="690"/>
      <c r="Z113" s="690"/>
      <c r="AA113" s="690"/>
      <c r="AB113" s="690"/>
      <c r="AC113" s="690"/>
      <c r="AD113" s="690"/>
      <c r="AE113" s="690"/>
      <c r="AF113" s="690"/>
      <c r="AG113" s="690"/>
      <c r="AH113" s="691"/>
      <c r="AI113" s="283"/>
      <c r="AJ113" s="284"/>
      <c r="AK113" s="284"/>
      <c r="AL113" s="284"/>
      <c r="AM113" s="284"/>
      <c r="AN113" s="284"/>
      <c r="AO113" s="284"/>
      <c r="AP113" s="284"/>
      <c r="AQ113" s="284"/>
      <c r="AR113" s="284"/>
      <c r="AS113" s="284"/>
      <c r="AT113" s="284"/>
      <c r="AU113" s="284"/>
      <c r="AV113" s="284"/>
      <c r="AW113" s="338"/>
      <c r="AX113" s="14"/>
      <c r="AY113" s="14"/>
      <c r="AZ113" s="14"/>
      <c r="BA113" s="14"/>
      <c r="BB113" s="14"/>
      <c r="BC113" s="14"/>
      <c r="BD113" s="14"/>
      <c r="BE113" s="14"/>
      <c r="BF113" s="14"/>
      <c r="BG113" s="556"/>
    </row>
    <row r="114" spans="1:59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583" t="s">
        <v>217</v>
      </c>
      <c r="H114" s="584"/>
      <c r="I114" s="584"/>
      <c r="J114" s="584"/>
      <c r="K114" s="584"/>
      <c r="L114" s="584"/>
      <c r="M114" s="584"/>
      <c r="N114" s="584"/>
      <c r="O114" s="584"/>
      <c r="P114" s="584"/>
      <c r="Q114" s="584"/>
      <c r="R114" s="584"/>
      <c r="S114" s="584"/>
      <c r="T114" s="584"/>
      <c r="U114" s="584"/>
      <c r="V114" s="584"/>
      <c r="W114" s="584"/>
      <c r="X114" s="584"/>
      <c r="Y114" s="584"/>
      <c r="Z114" s="584"/>
      <c r="AA114" s="584"/>
      <c r="AB114" s="584"/>
      <c r="AC114" s="584"/>
      <c r="AD114" s="584"/>
      <c r="AE114" s="584"/>
      <c r="AF114" s="584"/>
      <c r="AG114" s="584"/>
      <c r="AH114" s="584"/>
      <c r="AI114" s="584"/>
      <c r="AJ114" s="584"/>
      <c r="AK114" s="584"/>
      <c r="AL114" s="584"/>
      <c r="AM114" s="584"/>
      <c r="AN114" s="584"/>
      <c r="AO114" s="584"/>
      <c r="AP114" s="584"/>
      <c r="AQ114" s="584"/>
      <c r="AR114" s="584"/>
      <c r="AS114" s="584"/>
      <c r="AT114" s="584"/>
      <c r="AU114" s="584"/>
      <c r="AV114" s="584"/>
      <c r="AW114" s="584"/>
      <c r="AX114" s="584"/>
      <c r="AY114" s="584"/>
      <c r="AZ114" s="584"/>
      <c r="BA114" s="584"/>
      <c r="BB114" s="584"/>
      <c r="BC114" s="584"/>
      <c r="BD114" s="584"/>
      <c r="BE114" s="585"/>
      <c r="BF114" s="14"/>
      <c r="BG114" s="555">
        <f t="shared" ref="BG114" si="93">BG112+7</f>
        <v>44678</v>
      </c>
    </row>
    <row r="115" spans="1:59" s="3" customFormat="1" ht="25.15" customHeight="1" thickBot="1">
      <c r="A115" s="126"/>
      <c r="B115" s="77"/>
      <c r="C115" s="19"/>
      <c r="D115" s="19"/>
      <c r="E115" s="19"/>
      <c r="F115" s="19"/>
      <c r="G115" s="586"/>
      <c r="H115" s="587"/>
      <c r="I115" s="587"/>
      <c r="J115" s="587"/>
      <c r="K115" s="587"/>
      <c r="L115" s="587"/>
      <c r="M115" s="587"/>
      <c r="N115" s="587"/>
      <c r="O115" s="587"/>
      <c r="P115" s="587"/>
      <c r="Q115" s="587"/>
      <c r="R115" s="587"/>
      <c r="S115" s="587"/>
      <c r="T115" s="587"/>
      <c r="U115" s="587"/>
      <c r="V115" s="587"/>
      <c r="W115" s="587"/>
      <c r="X115" s="587"/>
      <c r="Y115" s="587"/>
      <c r="Z115" s="587"/>
      <c r="AA115" s="587"/>
      <c r="AB115" s="587"/>
      <c r="AC115" s="587"/>
      <c r="AD115" s="587"/>
      <c r="AE115" s="587"/>
      <c r="AF115" s="587"/>
      <c r="AG115" s="587"/>
      <c r="AH115" s="587"/>
      <c r="AI115" s="587"/>
      <c r="AJ115" s="587"/>
      <c r="AK115" s="587"/>
      <c r="AL115" s="587"/>
      <c r="AM115" s="587"/>
      <c r="AN115" s="587"/>
      <c r="AO115" s="587"/>
      <c r="AP115" s="587"/>
      <c r="AQ115" s="587"/>
      <c r="AR115" s="587"/>
      <c r="AS115" s="587"/>
      <c r="AT115" s="587"/>
      <c r="AU115" s="587"/>
      <c r="AV115" s="587"/>
      <c r="AW115" s="587"/>
      <c r="AX115" s="587"/>
      <c r="AY115" s="587"/>
      <c r="AZ115" s="587"/>
      <c r="BA115" s="587"/>
      <c r="BB115" s="587"/>
      <c r="BC115" s="587"/>
      <c r="BD115" s="587"/>
      <c r="BE115" s="588"/>
      <c r="BF115" s="14"/>
      <c r="BG115" s="556"/>
    </row>
    <row r="116" spans="1:59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410" t="s">
        <v>139</v>
      </c>
      <c r="H116" s="411"/>
      <c r="I116" s="411"/>
      <c r="J116" s="411"/>
      <c r="K116" s="411"/>
      <c r="L116" s="411"/>
      <c r="M116" s="411"/>
      <c r="N116" s="411"/>
      <c r="O116" s="411"/>
      <c r="P116" s="411"/>
      <c r="Q116" s="411"/>
      <c r="R116" s="411"/>
      <c r="S116" s="411"/>
      <c r="T116" s="411"/>
      <c r="U116" s="411"/>
      <c r="V116" s="412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7"/>
      <c r="AN116" s="17"/>
      <c r="AO116" s="13"/>
      <c r="AP116" s="162" t="s">
        <v>218</v>
      </c>
      <c r="AQ116" s="163"/>
      <c r="AR116" s="163"/>
      <c r="AS116" s="163"/>
      <c r="AT116" s="163"/>
      <c r="AU116" s="163"/>
      <c r="AV116" s="163"/>
      <c r="AW116" s="163"/>
      <c r="AX116" s="163"/>
      <c r="AY116" s="163"/>
      <c r="AZ116" s="163"/>
      <c r="BA116" s="163"/>
      <c r="BB116" s="164"/>
      <c r="BC116" s="14"/>
      <c r="BD116" s="14"/>
      <c r="BE116" s="14"/>
      <c r="BF116" s="14"/>
      <c r="BG116" s="555">
        <f t="shared" ref="BG116" si="95">BG114+7</f>
        <v>44685</v>
      </c>
    </row>
    <row r="117" spans="1:59" s="3" customFormat="1" ht="25.15" customHeight="1" thickBot="1">
      <c r="A117" s="126"/>
      <c r="B117" s="77"/>
      <c r="C117" s="14"/>
      <c r="D117" s="14"/>
      <c r="E117" s="13"/>
      <c r="F117" s="14"/>
      <c r="G117" s="413"/>
      <c r="H117" s="414"/>
      <c r="I117" s="414"/>
      <c r="J117" s="414"/>
      <c r="K117" s="414"/>
      <c r="L117" s="414"/>
      <c r="M117" s="414"/>
      <c r="N117" s="414"/>
      <c r="O117" s="414"/>
      <c r="P117" s="414"/>
      <c r="Q117" s="414"/>
      <c r="R117" s="414"/>
      <c r="S117" s="414"/>
      <c r="T117" s="414"/>
      <c r="U117" s="414"/>
      <c r="V117" s="415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7"/>
      <c r="AN117" s="17"/>
      <c r="AO117" s="13"/>
      <c r="AP117" s="165"/>
      <c r="AQ117" s="166"/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7"/>
      <c r="BC117" s="14"/>
      <c r="BD117" s="14"/>
      <c r="BE117" s="14"/>
      <c r="BF117" s="14"/>
      <c r="BG117" s="556"/>
    </row>
    <row r="118" spans="1:59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16"/>
      <c r="H118" s="16"/>
      <c r="I118" s="674" t="s">
        <v>220</v>
      </c>
      <c r="J118" s="675"/>
      <c r="K118" s="675"/>
      <c r="L118" s="675"/>
      <c r="M118" s="675"/>
      <c r="N118" s="675"/>
      <c r="O118" s="675"/>
      <c r="P118" s="675"/>
      <c r="Q118" s="676"/>
      <c r="R118" s="16"/>
      <c r="S118" s="280" t="s">
        <v>219</v>
      </c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281"/>
      <c r="AL118" s="281"/>
      <c r="AM118" s="281"/>
      <c r="AN118" s="281"/>
      <c r="AO118" s="281"/>
      <c r="AP118" s="281"/>
      <c r="AQ118" s="337"/>
      <c r="AR118" s="14"/>
      <c r="AS118" s="14"/>
      <c r="AT118" s="14"/>
      <c r="AU118" s="14"/>
      <c r="AV118" s="14"/>
      <c r="AW118" s="680" t="s">
        <v>128</v>
      </c>
      <c r="AX118" s="681"/>
      <c r="AY118" s="681"/>
      <c r="AZ118" s="681"/>
      <c r="BA118" s="681"/>
      <c r="BB118" s="681"/>
      <c r="BC118" s="681"/>
      <c r="BD118" s="681"/>
      <c r="BE118" s="681"/>
      <c r="BF118" s="682"/>
      <c r="BG118" s="555">
        <f t="shared" ref="BG118" si="97">BG116+7</f>
        <v>44692</v>
      </c>
    </row>
    <row r="119" spans="1:59" s="3" customFormat="1" ht="25.15" customHeight="1" thickBot="1">
      <c r="A119" s="126"/>
      <c r="B119" s="77"/>
      <c r="C119" s="14"/>
      <c r="D119" s="14"/>
      <c r="E119" s="13"/>
      <c r="F119" s="14"/>
      <c r="G119" s="16"/>
      <c r="H119" s="16"/>
      <c r="I119" s="677"/>
      <c r="J119" s="678"/>
      <c r="K119" s="678"/>
      <c r="L119" s="678"/>
      <c r="M119" s="678"/>
      <c r="N119" s="678"/>
      <c r="O119" s="678"/>
      <c r="P119" s="678"/>
      <c r="Q119" s="679"/>
      <c r="R119" s="16"/>
      <c r="S119" s="283"/>
      <c r="T119" s="284"/>
      <c r="U119" s="284"/>
      <c r="V119" s="284"/>
      <c r="W119" s="284"/>
      <c r="X119" s="284"/>
      <c r="Y119" s="284"/>
      <c r="Z119" s="284"/>
      <c r="AA119" s="284"/>
      <c r="AB119" s="284"/>
      <c r="AC119" s="284"/>
      <c r="AD119" s="284"/>
      <c r="AE119" s="284"/>
      <c r="AF119" s="284"/>
      <c r="AG119" s="284"/>
      <c r="AH119" s="284"/>
      <c r="AI119" s="284"/>
      <c r="AJ119" s="284"/>
      <c r="AK119" s="284"/>
      <c r="AL119" s="284"/>
      <c r="AM119" s="284"/>
      <c r="AN119" s="284"/>
      <c r="AO119" s="284"/>
      <c r="AP119" s="284"/>
      <c r="AQ119" s="338"/>
      <c r="AR119" s="14"/>
      <c r="AS119" s="14"/>
      <c r="AT119" s="14"/>
      <c r="AU119" s="14"/>
      <c r="AV119" s="14"/>
      <c r="AW119" s="683"/>
      <c r="AX119" s="684"/>
      <c r="AY119" s="684"/>
      <c r="AZ119" s="684"/>
      <c r="BA119" s="684"/>
      <c r="BB119" s="684"/>
      <c r="BC119" s="684"/>
      <c r="BD119" s="684"/>
      <c r="BE119" s="684"/>
      <c r="BF119" s="685"/>
      <c r="BG119" s="556"/>
    </row>
    <row r="120" spans="1:59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274" t="s">
        <v>57</v>
      </c>
      <c r="G120" s="275"/>
      <c r="H120" s="275"/>
      <c r="I120" s="275"/>
      <c r="J120" s="275"/>
      <c r="K120" s="276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280" t="s">
        <v>219</v>
      </c>
      <c r="AB120" s="281"/>
      <c r="AC120" s="281"/>
      <c r="AD120" s="281"/>
      <c r="AE120" s="281"/>
      <c r="AF120" s="281"/>
      <c r="AG120" s="281"/>
      <c r="AH120" s="281"/>
      <c r="AI120" s="281"/>
      <c r="AJ120" s="281"/>
      <c r="AK120" s="281"/>
      <c r="AL120" s="281"/>
      <c r="AM120" s="281"/>
      <c r="AN120" s="281"/>
      <c r="AO120" s="281"/>
      <c r="AP120" s="281"/>
      <c r="AQ120" s="281"/>
      <c r="AR120" s="281"/>
      <c r="AS120" s="281"/>
      <c r="AT120" s="281"/>
      <c r="AU120" s="281"/>
      <c r="AV120" s="281"/>
      <c r="AW120" s="281"/>
      <c r="AX120" s="281"/>
      <c r="AY120" s="337"/>
      <c r="AZ120" s="14"/>
      <c r="BA120" s="14"/>
      <c r="BB120" s="14"/>
      <c r="BC120" s="14"/>
      <c r="BD120" s="14"/>
      <c r="BE120" s="14"/>
      <c r="BF120" s="14"/>
      <c r="BG120" s="555">
        <f t="shared" ref="BG120" si="99">BG118+7</f>
        <v>44699</v>
      </c>
    </row>
    <row r="121" spans="1:59" s="3" customFormat="1" ht="25.15" customHeight="1" thickBot="1">
      <c r="A121" s="126"/>
      <c r="B121" s="77"/>
      <c r="C121" s="14"/>
      <c r="D121" s="14"/>
      <c r="E121" s="13"/>
      <c r="F121" s="277"/>
      <c r="G121" s="278"/>
      <c r="H121" s="278"/>
      <c r="I121" s="278"/>
      <c r="J121" s="278"/>
      <c r="K121" s="279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283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284"/>
      <c r="AL121" s="284"/>
      <c r="AM121" s="284"/>
      <c r="AN121" s="284"/>
      <c r="AO121" s="284"/>
      <c r="AP121" s="284"/>
      <c r="AQ121" s="284"/>
      <c r="AR121" s="284"/>
      <c r="AS121" s="284"/>
      <c r="AT121" s="284"/>
      <c r="AU121" s="284"/>
      <c r="AV121" s="284"/>
      <c r="AW121" s="284"/>
      <c r="AX121" s="284"/>
      <c r="AY121" s="338"/>
      <c r="AZ121" s="14"/>
      <c r="BA121" s="14"/>
      <c r="BB121" s="14"/>
      <c r="BC121" s="14"/>
      <c r="BD121" s="14"/>
      <c r="BE121" s="14"/>
      <c r="BF121" s="14"/>
      <c r="BG121" s="556"/>
    </row>
    <row r="122" spans="1:59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674" t="s">
        <v>220</v>
      </c>
      <c r="J122" s="675"/>
      <c r="K122" s="675"/>
      <c r="L122" s="675"/>
      <c r="M122" s="675"/>
      <c r="N122" s="675"/>
      <c r="O122" s="675"/>
      <c r="P122" s="675"/>
      <c r="Q122" s="676"/>
      <c r="R122" s="16"/>
      <c r="S122" s="119" t="s">
        <v>221</v>
      </c>
      <c r="T122" s="120"/>
      <c r="U122" s="120"/>
      <c r="V122" s="120"/>
      <c r="W122" s="120"/>
      <c r="X122" s="120"/>
      <c r="Y122" s="120"/>
      <c r="Z122" s="120"/>
      <c r="AA122" s="120"/>
      <c r="AB122" s="120"/>
      <c r="AC122" s="120"/>
      <c r="AD122" s="120"/>
      <c r="AE122" s="120"/>
      <c r="AF122" s="120"/>
      <c r="AG122" s="120"/>
      <c r="AH122" s="120"/>
      <c r="AI122" s="120"/>
      <c r="AJ122" s="120"/>
      <c r="AK122" s="120"/>
      <c r="AL122" s="120"/>
      <c r="AM122" s="120"/>
      <c r="AN122" s="120"/>
      <c r="AO122" s="120"/>
      <c r="AP122" s="120"/>
      <c r="AQ122" s="120"/>
      <c r="AR122" s="120"/>
      <c r="AS122" s="120"/>
      <c r="AT122" s="121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555">
        <f t="shared" ref="BG122" si="101">BG120+7</f>
        <v>44706</v>
      </c>
    </row>
    <row r="123" spans="1:59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677"/>
      <c r="J123" s="678"/>
      <c r="K123" s="678"/>
      <c r="L123" s="678"/>
      <c r="M123" s="678"/>
      <c r="N123" s="678"/>
      <c r="O123" s="678"/>
      <c r="P123" s="678"/>
      <c r="Q123" s="679"/>
      <c r="R123" s="16"/>
      <c r="S123" s="122"/>
      <c r="T123" s="123"/>
      <c r="U123" s="123"/>
      <c r="V123" s="123"/>
      <c r="W123" s="123"/>
      <c r="X123" s="123"/>
      <c r="Y123" s="123"/>
      <c r="Z123" s="123"/>
      <c r="AA123" s="123"/>
      <c r="AB123" s="123"/>
      <c r="AC123" s="123"/>
      <c r="AD123" s="123"/>
      <c r="AE123" s="123"/>
      <c r="AF123" s="123"/>
      <c r="AG123" s="123"/>
      <c r="AH123" s="123"/>
      <c r="AI123" s="123"/>
      <c r="AJ123" s="123"/>
      <c r="AK123" s="123"/>
      <c r="AL123" s="123"/>
      <c r="AM123" s="123"/>
      <c r="AN123" s="123"/>
      <c r="AO123" s="123"/>
      <c r="AP123" s="123"/>
      <c r="AQ123" s="123"/>
      <c r="AR123" s="123"/>
      <c r="AS123" s="123"/>
      <c r="AT123" s="12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556"/>
    </row>
    <row r="124" spans="1:59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666" t="s">
        <v>216</v>
      </c>
      <c r="I124" s="667"/>
      <c r="J124" s="667"/>
      <c r="K124" s="667"/>
      <c r="L124" s="667"/>
      <c r="M124" s="668"/>
      <c r="N124" s="15"/>
      <c r="O124" s="15"/>
      <c r="P124" s="15"/>
      <c r="Q124" s="631" t="s">
        <v>220</v>
      </c>
      <c r="R124" s="632"/>
      <c r="S124" s="632"/>
      <c r="T124" s="632"/>
      <c r="U124" s="632"/>
      <c r="V124" s="632"/>
      <c r="W124" s="632"/>
      <c r="X124" s="632"/>
      <c r="Y124" s="633"/>
      <c r="Z124" s="14"/>
      <c r="AA124" s="14"/>
      <c r="AB124" s="14"/>
      <c r="AC124" s="13"/>
      <c r="AD124" s="14"/>
      <c r="AE124" s="14"/>
      <c r="AF124" s="14"/>
      <c r="AG124" s="15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14"/>
      <c r="BF124" s="14"/>
      <c r="BG124" s="555">
        <f t="shared" ref="BG124" si="103">BG122+7</f>
        <v>44713</v>
      </c>
    </row>
    <row r="125" spans="1:59" s="3" customFormat="1" ht="25.15" customHeight="1" thickBot="1">
      <c r="A125" s="126"/>
      <c r="B125" s="77"/>
      <c r="C125" s="14"/>
      <c r="D125" s="14"/>
      <c r="E125" s="15"/>
      <c r="F125" s="15"/>
      <c r="G125" s="15"/>
      <c r="H125" s="669"/>
      <c r="I125" s="670"/>
      <c r="J125" s="670"/>
      <c r="K125" s="670"/>
      <c r="L125" s="670"/>
      <c r="M125" s="671"/>
      <c r="N125" s="15"/>
      <c r="O125" s="15"/>
      <c r="P125" s="15"/>
      <c r="Q125" s="634"/>
      <c r="R125" s="635"/>
      <c r="S125" s="635"/>
      <c r="T125" s="635"/>
      <c r="U125" s="635"/>
      <c r="V125" s="635"/>
      <c r="W125" s="635"/>
      <c r="X125" s="635"/>
      <c r="Y125" s="636"/>
      <c r="Z125" s="14"/>
      <c r="AA125" s="14"/>
      <c r="AB125" s="14"/>
      <c r="AC125" s="13"/>
      <c r="AD125" s="14"/>
      <c r="AE125" s="14"/>
      <c r="AF125" s="14"/>
      <c r="AG125" s="15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14"/>
      <c r="BF125" s="14"/>
      <c r="BG125" s="556"/>
    </row>
    <row r="126" spans="1:59" s="3" customFormat="1" ht="25.15" customHeight="1">
      <c r="A126" s="126"/>
      <c r="B126" s="76">
        <f t="shared" ref="B126" si="104">B124+7</f>
        <v>44720</v>
      </c>
      <c r="C126" s="692" t="s">
        <v>49</v>
      </c>
      <c r="D126" s="693"/>
      <c r="E126" s="694"/>
      <c r="F126" s="575" t="s">
        <v>53</v>
      </c>
      <c r="G126" s="576"/>
      <c r="H126" s="576"/>
      <c r="I126" s="577"/>
      <c r="J126" s="16"/>
      <c r="K126" s="16"/>
      <c r="L126" s="16"/>
      <c r="M126" s="16"/>
      <c r="N126" s="16"/>
      <c r="O126" s="16"/>
      <c r="P126" s="16"/>
      <c r="Q126" s="16"/>
      <c r="R126" s="16"/>
      <c r="S126" s="280" t="s">
        <v>219</v>
      </c>
      <c r="T126" s="281"/>
      <c r="U126" s="281"/>
      <c r="V126" s="281"/>
      <c r="W126" s="281"/>
      <c r="X126" s="281"/>
      <c r="Y126" s="281"/>
      <c r="Z126" s="281"/>
      <c r="AA126" s="281"/>
      <c r="AB126" s="281"/>
      <c r="AC126" s="281"/>
      <c r="AD126" s="281"/>
      <c r="AE126" s="281"/>
      <c r="AF126" s="281"/>
      <c r="AG126" s="281"/>
      <c r="AH126" s="281"/>
      <c r="AI126" s="281"/>
      <c r="AJ126" s="281"/>
      <c r="AK126" s="281"/>
      <c r="AL126" s="337"/>
      <c r="AM126" s="15"/>
      <c r="AN126" s="15"/>
      <c r="AO126" s="15"/>
      <c r="AP126" s="162" t="s">
        <v>220</v>
      </c>
      <c r="AQ126" s="163"/>
      <c r="AR126" s="163"/>
      <c r="AS126" s="163"/>
      <c r="AT126" s="163"/>
      <c r="AU126" s="163"/>
      <c r="AV126" s="163"/>
      <c r="AW126" s="163"/>
      <c r="AX126" s="163"/>
      <c r="AY126" s="163"/>
      <c r="AZ126" s="163"/>
      <c r="BA126" s="163"/>
      <c r="BB126" s="164"/>
      <c r="BC126" s="15"/>
      <c r="BD126" s="15"/>
      <c r="BE126" s="15"/>
      <c r="BF126" s="15"/>
      <c r="BG126" s="555">
        <f t="shared" ref="BG126" si="105">BG124+7</f>
        <v>44720</v>
      </c>
    </row>
    <row r="127" spans="1:59" s="3" customFormat="1" ht="25.15" customHeight="1" thickBot="1">
      <c r="A127" s="126"/>
      <c r="B127" s="77"/>
      <c r="C127" s="695"/>
      <c r="D127" s="696"/>
      <c r="E127" s="697"/>
      <c r="F127" s="578"/>
      <c r="G127" s="579"/>
      <c r="H127" s="579"/>
      <c r="I127" s="580"/>
      <c r="J127" s="16"/>
      <c r="K127" s="16"/>
      <c r="L127" s="16"/>
      <c r="M127" s="16"/>
      <c r="N127" s="16"/>
      <c r="O127" s="16"/>
      <c r="P127" s="16"/>
      <c r="Q127" s="16"/>
      <c r="R127" s="16"/>
      <c r="S127" s="283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284"/>
      <c r="AL127" s="338"/>
      <c r="AM127" s="15"/>
      <c r="AN127" s="15"/>
      <c r="AO127" s="15"/>
      <c r="AP127" s="165"/>
      <c r="AQ127" s="166"/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7"/>
      <c r="BC127" s="15"/>
      <c r="BD127" s="15"/>
      <c r="BE127" s="15"/>
      <c r="BF127" s="15"/>
      <c r="BG127" s="556"/>
    </row>
    <row r="128" spans="1:59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14"/>
      <c r="BF128" s="14"/>
      <c r="BG128" s="555">
        <f t="shared" ref="BG128" si="107">BG126+7</f>
        <v>44727</v>
      </c>
    </row>
    <row r="129" spans="1:59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14"/>
      <c r="BF129" s="14"/>
      <c r="BG129" s="556"/>
    </row>
    <row r="130" spans="1:59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14"/>
      <c r="BF130" s="14"/>
      <c r="BG130" s="555">
        <f t="shared" ref="BG130" si="109">BG128+7</f>
        <v>44734</v>
      </c>
    </row>
    <row r="131" spans="1:59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14"/>
      <c r="BF131" s="14"/>
      <c r="BG131" s="556"/>
    </row>
    <row r="132" spans="1:59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14"/>
      <c r="BF132" s="14"/>
      <c r="BG132" s="555">
        <f t="shared" ref="BG132" si="111">BG130+7</f>
        <v>44741</v>
      </c>
    </row>
    <row r="133" spans="1:59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14"/>
      <c r="BF133" s="14"/>
      <c r="BG133" s="556"/>
    </row>
    <row r="134" spans="1:59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14"/>
      <c r="BF134" s="14"/>
      <c r="BG134" s="555">
        <f t="shared" ref="BG134" si="113">BG132+7</f>
        <v>44748</v>
      </c>
    </row>
    <row r="135" spans="1:59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14"/>
      <c r="BF135" s="14"/>
      <c r="BG135" s="556"/>
    </row>
    <row r="136" spans="1:59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14"/>
      <c r="BF136" s="14"/>
      <c r="BG136" s="555">
        <f t="shared" ref="BG136" si="115">BG134+7</f>
        <v>44755</v>
      </c>
    </row>
    <row r="137" spans="1:59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14"/>
      <c r="BF137" s="14"/>
      <c r="BG137" s="556"/>
    </row>
    <row r="138" spans="1:59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30"/>
      <c r="BE138" s="130"/>
      <c r="BF138" s="103"/>
      <c r="BG138" s="80"/>
    </row>
    <row r="139" spans="1:59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 t="s">
        <v>9</v>
      </c>
      <c r="BE139" s="4" t="s">
        <v>10</v>
      </c>
      <c r="BF139" s="4" t="s">
        <v>11</v>
      </c>
      <c r="BG139" s="80"/>
    </row>
    <row r="140" spans="1:59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280" t="s">
        <v>219</v>
      </c>
      <c r="X140" s="281"/>
      <c r="Y140" s="281"/>
      <c r="Z140" s="281"/>
      <c r="AA140" s="281"/>
      <c r="AB140" s="281"/>
      <c r="AC140" s="281"/>
      <c r="AD140" s="281"/>
      <c r="AE140" s="281"/>
      <c r="AF140" s="281"/>
      <c r="AG140" s="281"/>
      <c r="AH140" s="281"/>
      <c r="AI140" s="281"/>
      <c r="AJ140" s="281"/>
      <c r="AK140" s="282"/>
      <c r="AL140" s="14"/>
      <c r="AM140" s="14"/>
      <c r="AN140" s="14"/>
      <c r="AO140" s="14"/>
      <c r="AP140" s="14"/>
      <c r="AQ140" s="14"/>
      <c r="AR140" s="14"/>
      <c r="AS140" s="13"/>
      <c r="AT140" s="14"/>
      <c r="AU140" s="14"/>
      <c r="AV140" s="14"/>
      <c r="AW140" s="13"/>
      <c r="AX140" s="14"/>
      <c r="AY140" s="14"/>
      <c r="AZ140" s="373" t="s">
        <v>224</v>
      </c>
      <c r="BA140" s="374"/>
      <c r="BB140" s="374"/>
      <c r="BC140" s="374"/>
      <c r="BD140" s="374"/>
      <c r="BE140" s="375"/>
      <c r="BF140" s="14"/>
      <c r="BG140" s="555">
        <v>44616</v>
      </c>
    </row>
    <row r="141" spans="1:59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283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  <c r="AK141" s="285"/>
      <c r="AL141" s="14"/>
      <c r="AM141" s="14"/>
      <c r="AN141" s="14"/>
      <c r="AO141" s="14"/>
      <c r="AP141" s="14"/>
      <c r="AQ141" s="14"/>
      <c r="AR141" s="14"/>
      <c r="AS141" s="13"/>
      <c r="AT141" s="14"/>
      <c r="AU141" s="14"/>
      <c r="AV141" s="14"/>
      <c r="AW141" s="13"/>
      <c r="AX141" s="14"/>
      <c r="AY141" s="14"/>
      <c r="AZ141" s="376"/>
      <c r="BA141" s="377"/>
      <c r="BB141" s="377"/>
      <c r="BC141" s="377"/>
      <c r="BD141" s="377"/>
      <c r="BE141" s="378"/>
      <c r="BF141" s="14"/>
      <c r="BG141" s="556"/>
    </row>
    <row r="142" spans="1:59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652" t="s">
        <v>52</v>
      </c>
      <c r="H142" s="653"/>
      <c r="I142" s="653"/>
      <c r="J142" s="653"/>
      <c r="K142" s="653"/>
      <c r="L142" s="654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389" t="s">
        <v>222</v>
      </c>
      <c r="AB142" s="390"/>
      <c r="AC142" s="390"/>
      <c r="AD142" s="390"/>
      <c r="AE142" s="390"/>
      <c r="AF142" s="390"/>
      <c r="AG142" s="390"/>
      <c r="AH142" s="390"/>
      <c r="AI142" s="391"/>
      <c r="AJ142" s="17"/>
      <c r="AK142" s="389" t="s">
        <v>222</v>
      </c>
      <c r="AL142" s="390"/>
      <c r="AM142" s="390"/>
      <c r="AN142" s="390"/>
      <c r="AO142" s="390"/>
      <c r="AP142" s="390"/>
      <c r="AQ142" s="390"/>
      <c r="AR142" s="390"/>
      <c r="AS142" s="391"/>
      <c r="AT142" s="14"/>
      <c r="AU142" s="14"/>
      <c r="AV142" s="14"/>
      <c r="AW142" s="13"/>
      <c r="AX142" s="14"/>
      <c r="AY142" s="14"/>
      <c r="AZ142" s="373" t="s">
        <v>224</v>
      </c>
      <c r="BA142" s="374"/>
      <c r="BB142" s="374"/>
      <c r="BC142" s="374"/>
      <c r="BD142" s="374"/>
      <c r="BE142" s="375"/>
      <c r="BF142" s="14"/>
      <c r="BG142" s="698">
        <f>BG140+7</f>
        <v>44623</v>
      </c>
    </row>
    <row r="143" spans="1:59" s="3" customFormat="1" ht="25.15" customHeight="1" thickBot="1">
      <c r="A143" s="144"/>
      <c r="B143" s="146"/>
      <c r="C143" s="14"/>
      <c r="D143" s="14"/>
      <c r="E143" s="15"/>
      <c r="F143" s="15"/>
      <c r="G143" s="655"/>
      <c r="H143" s="656"/>
      <c r="I143" s="656"/>
      <c r="J143" s="656"/>
      <c r="K143" s="656"/>
      <c r="L143" s="657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392"/>
      <c r="AB143" s="393"/>
      <c r="AC143" s="393"/>
      <c r="AD143" s="393"/>
      <c r="AE143" s="393"/>
      <c r="AF143" s="393"/>
      <c r="AG143" s="393"/>
      <c r="AH143" s="393"/>
      <c r="AI143" s="394"/>
      <c r="AJ143" s="17"/>
      <c r="AK143" s="392"/>
      <c r="AL143" s="393"/>
      <c r="AM143" s="393"/>
      <c r="AN143" s="393"/>
      <c r="AO143" s="393"/>
      <c r="AP143" s="393"/>
      <c r="AQ143" s="393"/>
      <c r="AR143" s="393"/>
      <c r="AS143" s="394"/>
      <c r="AT143" s="14"/>
      <c r="AU143" s="14"/>
      <c r="AV143" s="14"/>
      <c r="AW143" s="13"/>
      <c r="AX143" s="14"/>
      <c r="AY143" s="14"/>
      <c r="AZ143" s="376"/>
      <c r="BA143" s="377"/>
      <c r="BB143" s="377"/>
      <c r="BC143" s="377"/>
      <c r="BD143" s="377"/>
      <c r="BE143" s="378"/>
      <c r="BF143" s="14"/>
      <c r="BG143" s="699"/>
    </row>
    <row r="144" spans="1:59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652" t="s">
        <v>52</v>
      </c>
      <c r="H144" s="653"/>
      <c r="I144" s="653"/>
      <c r="J144" s="653"/>
      <c r="K144" s="653"/>
      <c r="L144" s="654"/>
      <c r="M144" s="17"/>
      <c r="N144" s="17"/>
      <c r="O144" s="613" t="s">
        <v>227</v>
      </c>
      <c r="P144" s="614"/>
      <c r="Q144" s="614"/>
      <c r="R144" s="614"/>
      <c r="S144" s="614"/>
      <c r="T144" s="614"/>
      <c r="U144" s="614"/>
      <c r="V144" s="614"/>
      <c r="W144" s="614"/>
      <c r="X144" s="614"/>
      <c r="Y144" s="614"/>
      <c r="Z144" s="615"/>
      <c r="AA144" s="389" t="s">
        <v>222</v>
      </c>
      <c r="AB144" s="390"/>
      <c r="AC144" s="390"/>
      <c r="AD144" s="390"/>
      <c r="AE144" s="390"/>
      <c r="AF144" s="390"/>
      <c r="AG144" s="390"/>
      <c r="AH144" s="390"/>
      <c r="AI144" s="391"/>
      <c r="AJ144" s="17"/>
      <c r="AK144" s="389" t="s">
        <v>222</v>
      </c>
      <c r="AL144" s="390"/>
      <c r="AM144" s="390"/>
      <c r="AN144" s="390"/>
      <c r="AO144" s="390"/>
      <c r="AP144" s="390"/>
      <c r="AQ144" s="390"/>
      <c r="AR144" s="390"/>
      <c r="AS144" s="391"/>
      <c r="AT144" s="17"/>
      <c r="AU144" s="14"/>
      <c r="AV144" s="14"/>
      <c r="AW144" s="13"/>
      <c r="AX144" s="14"/>
      <c r="AY144" s="14"/>
      <c r="AZ144" s="373" t="s">
        <v>224</v>
      </c>
      <c r="BA144" s="374"/>
      <c r="BB144" s="374"/>
      <c r="BC144" s="374"/>
      <c r="BD144" s="374"/>
      <c r="BE144" s="375"/>
      <c r="BF144" s="14"/>
      <c r="BG144" s="698">
        <f t="shared" ref="BG144" si="117">BG142+7</f>
        <v>44630</v>
      </c>
    </row>
    <row r="145" spans="1:59" s="3" customFormat="1" ht="25.15" customHeight="1" thickBot="1">
      <c r="A145" s="144"/>
      <c r="B145" s="146"/>
      <c r="C145" s="14"/>
      <c r="D145" s="14"/>
      <c r="E145" s="13"/>
      <c r="F145" s="14"/>
      <c r="G145" s="655"/>
      <c r="H145" s="656"/>
      <c r="I145" s="656"/>
      <c r="J145" s="656"/>
      <c r="K145" s="656"/>
      <c r="L145" s="657"/>
      <c r="M145" s="17"/>
      <c r="N145" s="17"/>
      <c r="O145" s="616"/>
      <c r="P145" s="617"/>
      <c r="Q145" s="617"/>
      <c r="R145" s="617"/>
      <c r="S145" s="617"/>
      <c r="T145" s="617"/>
      <c r="U145" s="617"/>
      <c r="V145" s="617"/>
      <c r="W145" s="617"/>
      <c r="X145" s="617"/>
      <c r="Y145" s="617"/>
      <c r="Z145" s="618"/>
      <c r="AA145" s="392"/>
      <c r="AB145" s="393"/>
      <c r="AC145" s="393"/>
      <c r="AD145" s="393"/>
      <c r="AE145" s="393"/>
      <c r="AF145" s="393"/>
      <c r="AG145" s="393"/>
      <c r="AH145" s="393"/>
      <c r="AI145" s="394"/>
      <c r="AJ145" s="17"/>
      <c r="AK145" s="392"/>
      <c r="AL145" s="393"/>
      <c r="AM145" s="393"/>
      <c r="AN145" s="393"/>
      <c r="AO145" s="393"/>
      <c r="AP145" s="393"/>
      <c r="AQ145" s="393"/>
      <c r="AR145" s="393"/>
      <c r="AS145" s="394"/>
      <c r="AT145" s="17"/>
      <c r="AU145" s="14"/>
      <c r="AV145" s="14"/>
      <c r="AW145" s="13"/>
      <c r="AX145" s="14"/>
      <c r="AY145" s="14"/>
      <c r="AZ145" s="376"/>
      <c r="BA145" s="377"/>
      <c r="BB145" s="377"/>
      <c r="BC145" s="377"/>
      <c r="BD145" s="377"/>
      <c r="BE145" s="378"/>
      <c r="BF145" s="14"/>
      <c r="BG145" s="699"/>
    </row>
    <row r="146" spans="1:59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652" t="s">
        <v>52</v>
      </c>
      <c r="H146" s="653"/>
      <c r="I146" s="653"/>
      <c r="J146" s="653"/>
      <c r="K146" s="653"/>
      <c r="L146" s="654"/>
      <c r="M146" s="15"/>
      <c r="N146" s="15"/>
      <c r="O146" s="28"/>
      <c r="P146" s="28"/>
      <c r="Q146" s="28"/>
      <c r="R146" s="28"/>
      <c r="S146" s="28"/>
      <c r="T146" s="28"/>
      <c r="U146" s="15"/>
      <c r="V146" s="15"/>
      <c r="W146" s="16"/>
      <c r="X146" s="16"/>
      <c r="Y146" s="16"/>
      <c r="Z146" s="16"/>
      <c r="AA146" s="734" t="s">
        <v>21</v>
      </c>
      <c r="AB146" s="735"/>
      <c r="AC146" s="735"/>
      <c r="AD146" s="735"/>
      <c r="AE146" s="735"/>
      <c r="AF146" s="735"/>
      <c r="AG146" s="735"/>
      <c r="AH146" s="735"/>
      <c r="AI146" s="736"/>
      <c r="AJ146" s="16"/>
      <c r="AK146" s="83" t="s">
        <v>69</v>
      </c>
      <c r="AL146" s="84"/>
      <c r="AM146" s="84"/>
      <c r="AN146" s="84"/>
      <c r="AO146" s="84"/>
      <c r="AP146" s="141"/>
      <c r="AQ146" s="16"/>
      <c r="AR146" s="16"/>
      <c r="AS146" s="16"/>
      <c r="AT146" s="16"/>
      <c r="AU146" s="16"/>
      <c r="AV146" s="16"/>
      <c r="AW146" s="16"/>
      <c r="AX146" s="16"/>
      <c r="AY146" s="14"/>
      <c r="AZ146" s="373" t="s">
        <v>224</v>
      </c>
      <c r="BA146" s="374"/>
      <c r="BB146" s="374"/>
      <c r="BC146" s="374"/>
      <c r="BD146" s="374"/>
      <c r="BE146" s="375"/>
      <c r="BF146" s="14"/>
      <c r="BG146" s="698">
        <f t="shared" ref="BG146" si="119">BG144+7</f>
        <v>44637</v>
      </c>
    </row>
    <row r="147" spans="1:59" s="3" customFormat="1" ht="25.15" customHeight="1" thickBot="1">
      <c r="A147" s="144"/>
      <c r="B147" s="146"/>
      <c r="C147" s="14"/>
      <c r="D147" s="14"/>
      <c r="E147" s="13"/>
      <c r="F147" s="14"/>
      <c r="G147" s="655"/>
      <c r="H147" s="656"/>
      <c r="I147" s="656"/>
      <c r="J147" s="656"/>
      <c r="K147" s="656"/>
      <c r="L147" s="657"/>
      <c r="M147" s="15"/>
      <c r="N147" s="15"/>
      <c r="O147" s="28"/>
      <c r="P147" s="28"/>
      <c r="Q147" s="28"/>
      <c r="R147" s="28"/>
      <c r="S147" s="28"/>
      <c r="T147" s="28"/>
      <c r="U147" s="15"/>
      <c r="V147" s="15"/>
      <c r="W147" s="16"/>
      <c r="X147" s="16"/>
      <c r="Y147" s="16"/>
      <c r="Z147" s="16"/>
      <c r="AA147" s="737"/>
      <c r="AB147" s="738"/>
      <c r="AC147" s="738"/>
      <c r="AD147" s="738"/>
      <c r="AE147" s="738"/>
      <c r="AF147" s="738"/>
      <c r="AG147" s="738"/>
      <c r="AH147" s="738"/>
      <c r="AI147" s="739"/>
      <c r="AJ147" s="16"/>
      <c r="AK147" s="86"/>
      <c r="AL147" s="87"/>
      <c r="AM147" s="87"/>
      <c r="AN147" s="87"/>
      <c r="AO147" s="87"/>
      <c r="AP147" s="142"/>
      <c r="AQ147" s="16"/>
      <c r="AR147" s="16"/>
      <c r="AS147" s="16"/>
      <c r="AT147" s="16"/>
      <c r="AU147" s="16"/>
      <c r="AV147" s="16"/>
      <c r="AW147" s="16"/>
      <c r="AX147" s="16"/>
      <c r="AY147" s="14"/>
      <c r="AZ147" s="376"/>
      <c r="BA147" s="377"/>
      <c r="BB147" s="377"/>
      <c r="BC147" s="377"/>
      <c r="BD147" s="377"/>
      <c r="BE147" s="378"/>
      <c r="BF147" s="14"/>
      <c r="BG147" s="699"/>
    </row>
    <row r="148" spans="1:59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88" t="s">
        <v>58</v>
      </c>
      <c r="S148" s="189"/>
      <c r="T148" s="189"/>
      <c r="U148" s="189"/>
      <c r="V148" s="189"/>
      <c r="W148" s="190"/>
      <c r="X148" s="17"/>
      <c r="Y148" s="17"/>
      <c r="Z148" s="17"/>
      <c r="AA148" s="162" t="s">
        <v>70</v>
      </c>
      <c r="AB148" s="163"/>
      <c r="AC148" s="163"/>
      <c r="AD148" s="163"/>
      <c r="AE148" s="163"/>
      <c r="AF148" s="163"/>
      <c r="AG148" s="163"/>
      <c r="AH148" s="164"/>
      <c r="AI148" s="17"/>
      <c r="AJ148" s="389" t="s">
        <v>222</v>
      </c>
      <c r="AK148" s="390"/>
      <c r="AL148" s="390"/>
      <c r="AM148" s="390"/>
      <c r="AN148" s="390"/>
      <c r="AO148" s="390"/>
      <c r="AP148" s="390"/>
      <c r="AQ148" s="390"/>
      <c r="AR148" s="390"/>
      <c r="AS148" s="390"/>
      <c r="AT148" s="390"/>
      <c r="AU148" s="391"/>
      <c r="AV148" s="14"/>
      <c r="AW148" s="13"/>
      <c r="AX148" s="14"/>
      <c r="AY148" s="14"/>
      <c r="AZ148" s="14"/>
      <c r="BA148" s="14"/>
      <c r="BB148" s="14"/>
      <c r="BC148" s="14"/>
      <c r="BD148" s="14"/>
      <c r="BE148" s="14"/>
      <c r="BF148" s="14"/>
      <c r="BG148" s="698">
        <f t="shared" ref="BG148" si="121">BG146+7</f>
        <v>44644</v>
      </c>
    </row>
    <row r="149" spans="1:59" s="3" customFormat="1" ht="25.15" customHeight="1" thickBot="1">
      <c r="A149" s="144"/>
      <c r="B149" s="146"/>
      <c r="C149" s="14"/>
      <c r="D149" s="14"/>
      <c r="E149" s="13"/>
      <c r="F149" s="14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91"/>
      <c r="S149" s="192"/>
      <c r="T149" s="192"/>
      <c r="U149" s="192"/>
      <c r="V149" s="192"/>
      <c r="W149" s="193"/>
      <c r="X149" s="17"/>
      <c r="Y149" s="17"/>
      <c r="Z149" s="17"/>
      <c r="AA149" s="165"/>
      <c r="AB149" s="166"/>
      <c r="AC149" s="166"/>
      <c r="AD149" s="166"/>
      <c r="AE149" s="166"/>
      <c r="AF149" s="166"/>
      <c r="AG149" s="166"/>
      <c r="AH149" s="167"/>
      <c r="AI149" s="17"/>
      <c r="AJ149" s="392"/>
      <c r="AK149" s="393"/>
      <c r="AL149" s="393"/>
      <c r="AM149" s="393"/>
      <c r="AN149" s="393"/>
      <c r="AO149" s="393"/>
      <c r="AP149" s="393"/>
      <c r="AQ149" s="393"/>
      <c r="AR149" s="393"/>
      <c r="AS149" s="393"/>
      <c r="AT149" s="393"/>
      <c r="AU149" s="394"/>
      <c r="AV149" s="14"/>
      <c r="AW149" s="13"/>
      <c r="AX149" s="14"/>
      <c r="AY149" s="14"/>
      <c r="AZ149" s="14"/>
      <c r="BA149" s="14"/>
      <c r="BB149" s="14"/>
      <c r="BC149" s="14"/>
      <c r="BD149" s="14"/>
      <c r="BE149" s="14"/>
      <c r="BF149" s="14"/>
      <c r="BG149" s="699"/>
    </row>
    <row r="150" spans="1:59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652" t="s">
        <v>52</v>
      </c>
      <c r="H150" s="653"/>
      <c r="I150" s="653"/>
      <c r="J150" s="653"/>
      <c r="K150" s="653"/>
      <c r="L150" s="654"/>
      <c r="M150" s="16"/>
      <c r="N150" s="16"/>
      <c r="O150" s="16"/>
      <c r="P150" s="16"/>
      <c r="Q150" s="16"/>
      <c r="R150" s="188" t="s">
        <v>58</v>
      </c>
      <c r="S150" s="189"/>
      <c r="T150" s="189"/>
      <c r="U150" s="189"/>
      <c r="V150" s="189"/>
      <c r="W150" s="190"/>
      <c r="X150" s="19"/>
      <c r="Y150" s="19"/>
      <c r="Z150" s="280" t="s">
        <v>122</v>
      </c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281"/>
      <c r="AL150" s="281"/>
      <c r="AM150" s="281"/>
      <c r="AN150" s="282"/>
      <c r="AP150" s="280" t="s">
        <v>122</v>
      </c>
      <c r="AQ150" s="281"/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281"/>
      <c r="BD150" s="282"/>
      <c r="BE150" s="14"/>
      <c r="BF150" s="14"/>
      <c r="BG150" s="698">
        <f t="shared" ref="BG150" si="123">BG148+7</f>
        <v>44651</v>
      </c>
    </row>
    <row r="151" spans="1:59" s="3" customFormat="1" ht="25.15" customHeight="1" thickBot="1">
      <c r="A151" s="144"/>
      <c r="B151" s="146"/>
      <c r="C151" s="14"/>
      <c r="D151" s="14"/>
      <c r="E151" s="13"/>
      <c r="F151" s="14"/>
      <c r="G151" s="655"/>
      <c r="H151" s="656"/>
      <c r="I151" s="656"/>
      <c r="J151" s="656"/>
      <c r="K151" s="656"/>
      <c r="L151" s="657"/>
      <c r="M151" s="16"/>
      <c r="N151" s="16"/>
      <c r="O151" s="16"/>
      <c r="P151" s="16"/>
      <c r="Q151" s="16"/>
      <c r="R151" s="191"/>
      <c r="S151" s="192"/>
      <c r="T151" s="192"/>
      <c r="U151" s="192"/>
      <c r="V151" s="192"/>
      <c r="W151" s="193"/>
      <c r="X151" s="19"/>
      <c r="Y151" s="19"/>
      <c r="Z151" s="283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284"/>
      <c r="AL151" s="284"/>
      <c r="AM151" s="284"/>
      <c r="AN151" s="285"/>
      <c r="AP151" s="283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284"/>
      <c r="BD151" s="285"/>
      <c r="BE151" s="14"/>
      <c r="BF151" s="14"/>
      <c r="BG151" s="699"/>
    </row>
    <row r="152" spans="1:59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652" t="s">
        <v>52</v>
      </c>
      <c r="H152" s="653"/>
      <c r="I152" s="653"/>
      <c r="J152" s="653"/>
      <c r="K152" s="653"/>
      <c r="L152" s="654"/>
      <c r="M152" s="13"/>
      <c r="N152" s="14"/>
      <c r="O152" s="28"/>
      <c r="P152" s="28"/>
      <c r="Q152" s="28"/>
      <c r="R152" s="28"/>
      <c r="S152" s="28"/>
      <c r="T152" s="28"/>
      <c r="U152" s="714" t="s">
        <v>225</v>
      </c>
      <c r="V152" s="715"/>
      <c r="W152" s="715"/>
      <c r="X152" s="715"/>
      <c r="Y152" s="715"/>
      <c r="Z152" s="716"/>
      <c r="AA152" s="14"/>
      <c r="AB152" s="14"/>
      <c r="AC152" s="13"/>
      <c r="AD152" s="14"/>
      <c r="AE152" s="389" t="s">
        <v>222</v>
      </c>
      <c r="AF152" s="390"/>
      <c r="AG152" s="390"/>
      <c r="AH152" s="390"/>
      <c r="AI152" s="390"/>
      <c r="AJ152" s="390"/>
      <c r="AK152" s="390"/>
      <c r="AL152" s="390"/>
      <c r="AM152" s="390"/>
      <c r="AN152" s="390"/>
      <c r="AO152" s="390"/>
      <c r="AP152" s="391"/>
      <c r="AQ152" s="113" t="s">
        <v>223</v>
      </c>
      <c r="AR152" s="114"/>
      <c r="AS152" s="114"/>
      <c r="AT152" s="114"/>
      <c r="AU152" s="114"/>
      <c r="AV152" s="114"/>
      <c r="AW152" s="114"/>
      <c r="AX152" s="114"/>
      <c r="AY152" s="114"/>
      <c r="AZ152" s="114"/>
      <c r="BA152" s="114"/>
      <c r="BB152" s="114"/>
      <c r="BC152" s="114"/>
      <c r="BD152" s="114"/>
      <c r="BE152" s="114"/>
      <c r="BF152" s="259"/>
      <c r="BG152" s="698">
        <f t="shared" ref="BG152" si="125">BG150+7</f>
        <v>44658</v>
      </c>
    </row>
    <row r="153" spans="1:59" s="3" customFormat="1" ht="25.15" customHeight="1" thickBot="1">
      <c r="A153" s="144"/>
      <c r="B153" s="146"/>
      <c r="C153" s="14"/>
      <c r="D153" s="14"/>
      <c r="E153" s="13"/>
      <c r="F153" s="14"/>
      <c r="G153" s="655"/>
      <c r="H153" s="656"/>
      <c r="I153" s="656"/>
      <c r="J153" s="656"/>
      <c r="K153" s="656"/>
      <c r="L153" s="657"/>
      <c r="M153" s="13"/>
      <c r="N153" s="14"/>
      <c r="O153" s="28"/>
      <c r="P153" s="28"/>
      <c r="Q153" s="28"/>
      <c r="R153" s="28"/>
      <c r="S153" s="28"/>
      <c r="T153" s="28"/>
      <c r="U153" s="717"/>
      <c r="V153" s="718"/>
      <c r="W153" s="718"/>
      <c r="X153" s="718"/>
      <c r="Y153" s="718"/>
      <c r="Z153" s="719"/>
      <c r="AA153" s="14"/>
      <c r="AB153" s="14"/>
      <c r="AC153" s="13"/>
      <c r="AD153" s="14"/>
      <c r="AE153" s="392"/>
      <c r="AF153" s="393"/>
      <c r="AG153" s="393"/>
      <c r="AH153" s="393"/>
      <c r="AI153" s="393"/>
      <c r="AJ153" s="393"/>
      <c r="AK153" s="393"/>
      <c r="AL153" s="393"/>
      <c r="AM153" s="393"/>
      <c r="AN153" s="393"/>
      <c r="AO153" s="393"/>
      <c r="AP153" s="394"/>
      <c r="AQ153" s="116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260"/>
      <c r="BG153" s="699"/>
    </row>
    <row r="154" spans="1:59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280" t="s">
        <v>122</v>
      </c>
      <c r="H154" s="281"/>
      <c r="I154" s="281"/>
      <c r="J154" s="281"/>
      <c r="K154" s="281"/>
      <c r="L154" s="281"/>
      <c r="M154" s="281"/>
      <c r="N154" s="281"/>
      <c r="O154" s="281"/>
      <c r="P154" s="281"/>
      <c r="Q154" s="281"/>
      <c r="R154" s="281"/>
      <c r="S154" s="281"/>
      <c r="T154" s="281"/>
      <c r="U154" s="282"/>
      <c r="V154" s="15"/>
      <c r="W154" s="280" t="s">
        <v>122</v>
      </c>
      <c r="X154" s="281"/>
      <c r="Y154" s="281"/>
      <c r="Z154" s="281"/>
      <c r="AA154" s="281"/>
      <c r="AB154" s="281"/>
      <c r="AC154" s="281"/>
      <c r="AD154" s="281"/>
      <c r="AE154" s="281"/>
      <c r="AF154" s="281"/>
      <c r="AG154" s="281"/>
      <c r="AH154" s="281"/>
      <c r="AI154" s="281"/>
      <c r="AJ154" s="281"/>
      <c r="AK154" s="282"/>
      <c r="AL154" s="15"/>
      <c r="AM154" s="162" t="s">
        <v>62</v>
      </c>
      <c r="AN154" s="163"/>
      <c r="AO154" s="163"/>
      <c r="AP154" s="163"/>
      <c r="AQ154" s="163"/>
      <c r="AR154" s="163"/>
      <c r="AS154" s="163"/>
      <c r="AT154" s="163"/>
      <c r="AU154" s="163"/>
      <c r="AV154" s="163"/>
      <c r="AW154" s="163"/>
      <c r="AX154" s="164"/>
      <c r="AY154" s="15"/>
      <c r="AZ154" s="15"/>
      <c r="BA154" s="15"/>
      <c r="BB154" s="15"/>
      <c r="BC154" s="15"/>
      <c r="BD154" s="15"/>
      <c r="BE154" s="15"/>
      <c r="BF154" s="14"/>
      <c r="BG154" s="698">
        <f t="shared" ref="BG154" si="127">BG152+7</f>
        <v>44665</v>
      </c>
    </row>
    <row r="155" spans="1:59" s="3" customFormat="1" ht="25.15" customHeight="1" thickBot="1">
      <c r="A155" s="144"/>
      <c r="B155" s="146"/>
      <c r="C155" s="14"/>
      <c r="D155" s="14"/>
      <c r="E155" s="13"/>
      <c r="F155" s="14"/>
      <c r="G155" s="283"/>
      <c r="H155" s="284"/>
      <c r="I155" s="284"/>
      <c r="J155" s="284"/>
      <c r="K155" s="284"/>
      <c r="L155" s="284"/>
      <c r="M155" s="284"/>
      <c r="N155" s="284"/>
      <c r="O155" s="284"/>
      <c r="P155" s="284"/>
      <c r="Q155" s="284"/>
      <c r="R155" s="284"/>
      <c r="S155" s="284"/>
      <c r="T155" s="284"/>
      <c r="U155" s="285"/>
      <c r="V155" s="15"/>
      <c r="W155" s="283"/>
      <c r="X155" s="284"/>
      <c r="Y155" s="284"/>
      <c r="Z155" s="284"/>
      <c r="AA155" s="284"/>
      <c r="AB155" s="284"/>
      <c r="AC155" s="284"/>
      <c r="AD155" s="284"/>
      <c r="AE155" s="284"/>
      <c r="AF155" s="284"/>
      <c r="AG155" s="284"/>
      <c r="AH155" s="284"/>
      <c r="AI155" s="284"/>
      <c r="AJ155" s="284"/>
      <c r="AK155" s="285"/>
      <c r="AL155" s="15"/>
      <c r="AM155" s="165"/>
      <c r="AN155" s="166"/>
      <c r="AO155" s="166"/>
      <c r="AP155" s="166"/>
      <c r="AQ155" s="166"/>
      <c r="AR155" s="166"/>
      <c r="AS155" s="166"/>
      <c r="AT155" s="166"/>
      <c r="AU155" s="166"/>
      <c r="AV155" s="166"/>
      <c r="AW155" s="166"/>
      <c r="AX155" s="167"/>
      <c r="AY155" s="15"/>
      <c r="AZ155" s="15"/>
      <c r="BA155" s="15"/>
      <c r="BB155" s="15"/>
      <c r="BC155" s="15"/>
      <c r="BD155" s="15"/>
      <c r="BE155" s="15"/>
      <c r="BF155" s="14"/>
      <c r="BG155" s="699"/>
    </row>
    <row r="156" spans="1:59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652" t="s">
        <v>52</v>
      </c>
      <c r="H156" s="653"/>
      <c r="I156" s="653"/>
      <c r="J156" s="653"/>
      <c r="K156" s="653"/>
      <c r="L156" s="654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734" t="s">
        <v>225</v>
      </c>
      <c r="AF156" s="735"/>
      <c r="AG156" s="735"/>
      <c r="AH156" s="735"/>
      <c r="AI156" s="735"/>
      <c r="AJ156" s="735"/>
      <c r="AK156" s="735"/>
      <c r="AL156" s="735"/>
      <c r="AM156" s="736"/>
      <c r="AN156" s="542" t="s">
        <v>122</v>
      </c>
      <c r="AO156" s="543"/>
      <c r="AP156" s="543"/>
      <c r="AQ156" s="543"/>
      <c r="AR156" s="543"/>
      <c r="AS156" s="543"/>
      <c r="AT156" s="543"/>
      <c r="AU156" s="543"/>
      <c r="AV156" s="544"/>
      <c r="AW156" s="15"/>
      <c r="AX156" s="15"/>
      <c r="AY156" s="15"/>
      <c r="AZ156" s="15"/>
      <c r="BA156" s="15"/>
      <c r="BB156" s="15"/>
      <c r="BC156" s="15"/>
      <c r="BD156" s="15"/>
      <c r="BE156" s="15"/>
      <c r="BF156" s="14"/>
      <c r="BG156" s="698">
        <f t="shared" ref="BG156" si="129">BG154+7</f>
        <v>44672</v>
      </c>
    </row>
    <row r="157" spans="1:59" s="3" customFormat="1" ht="25.15" customHeight="1" thickBot="1">
      <c r="A157" s="144"/>
      <c r="B157" s="146"/>
      <c r="C157" s="14"/>
      <c r="D157" s="14"/>
      <c r="E157" s="13"/>
      <c r="F157" s="14"/>
      <c r="G157" s="655"/>
      <c r="H157" s="656"/>
      <c r="I157" s="656"/>
      <c r="J157" s="656"/>
      <c r="K157" s="656"/>
      <c r="L157" s="657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737"/>
      <c r="AF157" s="738"/>
      <c r="AG157" s="738"/>
      <c r="AH157" s="738"/>
      <c r="AI157" s="738"/>
      <c r="AJ157" s="738"/>
      <c r="AK157" s="738"/>
      <c r="AL157" s="738"/>
      <c r="AM157" s="739"/>
      <c r="AN157" s="545"/>
      <c r="AO157" s="546"/>
      <c r="AP157" s="546"/>
      <c r="AQ157" s="546"/>
      <c r="AR157" s="546"/>
      <c r="AS157" s="546"/>
      <c r="AT157" s="546"/>
      <c r="AU157" s="546"/>
      <c r="AV157" s="547"/>
      <c r="AW157" s="15"/>
      <c r="AX157" s="15"/>
      <c r="AY157" s="15"/>
      <c r="AZ157" s="15"/>
      <c r="BA157" s="15"/>
      <c r="BB157" s="15"/>
      <c r="BC157" s="15"/>
      <c r="BD157" s="15"/>
      <c r="BE157" s="15"/>
      <c r="BF157" s="14"/>
      <c r="BG157" s="699"/>
    </row>
    <row r="158" spans="1:59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14"/>
      <c r="G158" s="652" t="s">
        <v>52</v>
      </c>
      <c r="H158" s="653"/>
      <c r="I158" s="653"/>
      <c r="J158" s="653"/>
      <c r="K158" s="653"/>
      <c r="L158" s="654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4"/>
      <c r="X158" s="14"/>
      <c r="Y158" s="720" t="s">
        <v>66</v>
      </c>
      <c r="Z158" s="721"/>
      <c r="AA158" s="721"/>
      <c r="AB158" s="721"/>
      <c r="AC158" s="721"/>
      <c r="AD158" s="721"/>
      <c r="AE158" s="721"/>
      <c r="AF158" s="721"/>
      <c r="AG158" s="721"/>
      <c r="AH158" s="722"/>
      <c r="AI158" s="107" t="s">
        <v>60</v>
      </c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359"/>
      <c r="AY158" s="15"/>
      <c r="AZ158" s="15"/>
      <c r="BA158" s="15"/>
      <c r="BB158" s="15"/>
      <c r="BC158" s="15"/>
      <c r="BD158" s="15"/>
      <c r="BE158" s="15"/>
      <c r="BF158" s="14"/>
      <c r="BG158" s="698">
        <f t="shared" ref="BG158" si="131">BG156+7</f>
        <v>44679</v>
      </c>
    </row>
    <row r="159" spans="1:59" s="3" customFormat="1" ht="25.15" customHeight="1" thickBot="1">
      <c r="A159" s="144"/>
      <c r="B159" s="146"/>
      <c r="C159" s="14"/>
      <c r="D159" s="14"/>
      <c r="E159" s="13"/>
      <c r="F159" s="14"/>
      <c r="G159" s="655"/>
      <c r="H159" s="656"/>
      <c r="I159" s="656"/>
      <c r="J159" s="656"/>
      <c r="K159" s="656"/>
      <c r="L159" s="657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4"/>
      <c r="X159" s="14"/>
      <c r="Y159" s="723"/>
      <c r="Z159" s="724"/>
      <c r="AA159" s="724"/>
      <c r="AB159" s="724"/>
      <c r="AC159" s="724"/>
      <c r="AD159" s="724"/>
      <c r="AE159" s="724"/>
      <c r="AF159" s="724"/>
      <c r="AG159" s="724"/>
      <c r="AH159" s="725"/>
      <c r="AI159" s="110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360"/>
      <c r="AY159" s="15"/>
      <c r="AZ159" s="15"/>
      <c r="BA159" s="15"/>
      <c r="BB159" s="15"/>
      <c r="BC159" s="15"/>
      <c r="BD159" s="15"/>
      <c r="BE159" s="15"/>
      <c r="BF159" s="14"/>
      <c r="BG159" s="699"/>
    </row>
    <row r="160" spans="1:59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14"/>
      <c r="G160" s="410" t="s">
        <v>203</v>
      </c>
      <c r="H160" s="411"/>
      <c r="I160" s="411"/>
      <c r="J160" s="411"/>
      <c r="K160" s="411"/>
      <c r="L160" s="411"/>
      <c r="M160" s="411"/>
      <c r="N160" s="411"/>
      <c r="O160" s="411"/>
      <c r="P160" s="411"/>
      <c r="Q160" s="411"/>
      <c r="R160" s="411"/>
      <c r="S160" s="411"/>
      <c r="T160" s="411"/>
      <c r="U160" s="411"/>
      <c r="V160" s="412"/>
      <c r="W160" s="16"/>
      <c r="X160" s="16"/>
      <c r="Y160" s="16"/>
      <c r="Z160" s="16"/>
      <c r="AA160" s="389" t="s">
        <v>222</v>
      </c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391"/>
      <c r="AM160" s="15"/>
      <c r="AN160" s="113" t="s">
        <v>195</v>
      </c>
      <c r="AO160" s="114"/>
      <c r="AP160" s="114"/>
      <c r="AQ160" s="114"/>
      <c r="AR160" s="114"/>
      <c r="AS160" s="114"/>
      <c r="AT160" s="114"/>
      <c r="AU160" s="114"/>
      <c r="AV160" s="114"/>
      <c r="AW160" s="114"/>
      <c r="AX160" s="114"/>
      <c r="AY160" s="114"/>
      <c r="AZ160" s="114"/>
      <c r="BA160" s="114"/>
      <c r="BB160" s="114"/>
      <c r="BC160" s="115"/>
      <c r="BD160" s="15"/>
      <c r="BE160" s="15"/>
      <c r="BF160" s="14"/>
      <c r="BG160" s="698">
        <f t="shared" ref="BG160" si="133">BG158+7</f>
        <v>44686</v>
      </c>
    </row>
    <row r="161" spans="1:59" s="3" customFormat="1" ht="25.15" customHeight="1" thickBot="1">
      <c r="A161" s="144"/>
      <c r="B161" s="146"/>
      <c r="C161" s="14"/>
      <c r="D161" s="14"/>
      <c r="E161" s="13"/>
      <c r="F161" s="14"/>
      <c r="G161" s="413"/>
      <c r="H161" s="414"/>
      <c r="I161" s="414"/>
      <c r="J161" s="414"/>
      <c r="K161" s="414"/>
      <c r="L161" s="414"/>
      <c r="M161" s="414"/>
      <c r="N161" s="414"/>
      <c r="O161" s="414"/>
      <c r="P161" s="414"/>
      <c r="Q161" s="414"/>
      <c r="R161" s="414"/>
      <c r="S161" s="414"/>
      <c r="T161" s="414"/>
      <c r="U161" s="414"/>
      <c r="V161" s="415"/>
      <c r="W161" s="16"/>
      <c r="X161" s="16"/>
      <c r="Y161" s="16"/>
      <c r="Z161" s="16"/>
      <c r="AA161" s="392"/>
      <c r="AB161" s="393"/>
      <c r="AC161" s="393"/>
      <c r="AD161" s="393"/>
      <c r="AE161" s="393"/>
      <c r="AF161" s="393"/>
      <c r="AG161" s="393"/>
      <c r="AH161" s="393"/>
      <c r="AI161" s="393"/>
      <c r="AJ161" s="393"/>
      <c r="AK161" s="393"/>
      <c r="AL161" s="394"/>
      <c r="AM161" s="15"/>
      <c r="AN161" s="116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8"/>
      <c r="BD161" s="15"/>
      <c r="BE161" s="15"/>
      <c r="BF161" s="14"/>
      <c r="BG161" s="699"/>
    </row>
    <row r="162" spans="1:59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14"/>
      <c r="G162" s="652" t="s">
        <v>52</v>
      </c>
      <c r="H162" s="653"/>
      <c r="I162" s="653"/>
      <c r="J162" s="653"/>
      <c r="K162" s="653"/>
      <c r="L162" s="654"/>
      <c r="M162" s="15"/>
      <c r="N162" s="15"/>
      <c r="O162" s="379" t="s">
        <v>122</v>
      </c>
      <c r="P162" s="380"/>
      <c r="Q162" s="380"/>
      <c r="R162" s="380"/>
      <c r="S162" s="380"/>
      <c r="T162" s="380"/>
      <c r="U162" s="380"/>
      <c r="V162" s="380"/>
      <c r="W162" s="380"/>
      <c r="X162" s="380"/>
      <c r="Y162" s="380"/>
      <c r="Z162" s="483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447" t="s">
        <v>129</v>
      </c>
      <c r="AY162" s="448"/>
      <c r="AZ162" s="448"/>
      <c r="BA162" s="448"/>
      <c r="BB162" s="448"/>
      <c r="BC162" s="448"/>
      <c r="BD162" s="448"/>
      <c r="BE162" s="448"/>
      <c r="BF162" s="732"/>
      <c r="BG162" s="698">
        <f t="shared" ref="BG162" si="135">BG160+7</f>
        <v>44693</v>
      </c>
    </row>
    <row r="163" spans="1:59" s="3" customFormat="1" ht="25.15" customHeight="1" thickBot="1">
      <c r="A163" s="144"/>
      <c r="B163" s="146"/>
      <c r="C163" s="14"/>
      <c r="D163" s="14"/>
      <c r="E163" s="13"/>
      <c r="F163" s="14"/>
      <c r="G163" s="655"/>
      <c r="H163" s="656"/>
      <c r="I163" s="656"/>
      <c r="J163" s="656"/>
      <c r="K163" s="656"/>
      <c r="L163" s="657"/>
      <c r="M163" s="15"/>
      <c r="N163" s="15"/>
      <c r="O163" s="381"/>
      <c r="P163" s="382"/>
      <c r="Q163" s="382"/>
      <c r="R163" s="382"/>
      <c r="S163" s="382"/>
      <c r="T163" s="382"/>
      <c r="U163" s="382"/>
      <c r="V163" s="382"/>
      <c r="W163" s="382"/>
      <c r="X163" s="382"/>
      <c r="Y163" s="382"/>
      <c r="Z163" s="484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450"/>
      <c r="AY163" s="451"/>
      <c r="AZ163" s="451"/>
      <c r="BA163" s="451"/>
      <c r="BB163" s="451"/>
      <c r="BC163" s="451"/>
      <c r="BD163" s="451"/>
      <c r="BE163" s="451"/>
      <c r="BF163" s="733"/>
      <c r="BG163" s="699"/>
    </row>
    <row r="164" spans="1:59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652" t="s">
        <v>52</v>
      </c>
      <c r="H164" s="653"/>
      <c r="I164" s="653"/>
      <c r="J164" s="653"/>
      <c r="K164" s="653"/>
      <c r="L164" s="654"/>
      <c r="M164" s="16"/>
      <c r="N164" s="16"/>
      <c r="O164" s="16"/>
      <c r="P164" s="16"/>
      <c r="Q164" s="631" t="s">
        <v>86</v>
      </c>
      <c r="R164" s="632"/>
      <c r="S164" s="632"/>
      <c r="T164" s="632"/>
      <c r="U164" s="632"/>
      <c r="V164" s="632"/>
      <c r="W164" s="632"/>
      <c r="X164" s="632"/>
      <c r="Y164" s="633"/>
      <c r="Z164" s="16"/>
      <c r="AA164" s="16"/>
      <c r="AB164" s="16"/>
      <c r="AC164" s="16"/>
      <c r="AD164" s="16"/>
      <c r="AE164" s="16"/>
      <c r="AF164" s="16"/>
      <c r="AG164" s="16"/>
      <c r="AH164" s="16"/>
      <c r="AI164" s="107" t="s">
        <v>60</v>
      </c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359"/>
      <c r="AY164" s="16"/>
      <c r="AZ164" s="16"/>
      <c r="BA164" s="16"/>
      <c r="BB164" s="16"/>
      <c r="BC164" s="16"/>
      <c r="BD164" s="16"/>
      <c r="BE164" s="16"/>
      <c r="BF164" s="16"/>
      <c r="BG164" s="698">
        <f t="shared" ref="BG164" si="137">BG162+7</f>
        <v>44700</v>
      </c>
    </row>
    <row r="165" spans="1:59" s="3" customFormat="1" ht="25.15" customHeight="1" thickBot="1">
      <c r="A165" s="144"/>
      <c r="B165" s="146"/>
      <c r="C165" s="16"/>
      <c r="D165" s="16"/>
      <c r="E165" s="16"/>
      <c r="F165" s="16"/>
      <c r="G165" s="655"/>
      <c r="H165" s="656"/>
      <c r="I165" s="656"/>
      <c r="J165" s="656"/>
      <c r="K165" s="656"/>
      <c r="L165" s="657"/>
      <c r="M165" s="16"/>
      <c r="N165" s="16"/>
      <c r="O165" s="16"/>
      <c r="P165" s="16"/>
      <c r="Q165" s="634"/>
      <c r="R165" s="635"/>
      <c r="S165" s="635"/>
      <c r="T165" s="635"/>
      <c r="U165" s="635"/>
      <c r="V165" s="635"/>
      <c r="W165" s="635"/>
      <c r="X165" s="635"/>
      <c r="Y165" s="636"/>
      <c r="Z165" s="16"/>
      <c r="AA165" s="16"/>
      <c r="AB165" s="16"/>
      <c r="AC165" s="16"/>
      <c r="AD165" s="16"/>
      <c r="AE165" s="16"/>
      <c r="AF165" s="16"/>
      <c r="AG165" s="16"/>
      <c r="AH165" s="16"/>
      <c r="AI165" s="110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360"/>
      <c r="AY165" s="16"/>
      <c r="AZ165" s="16"/>
      <c r="BA165" s="16"/>
      <c r="BB165" s="16"/>
      <c r="BC165" s="16"/>
      <c r="BD165" s="16"/>
      <c r="BE165" s="16"/>
      <c r="BF165" s="16"/>
      <c r="BG165" s="699"/>
    </row>
    <row r="166" spans="1:59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548" t="s">
        <v>20</v>
      </c>
      <c r="H166" s="549"/>
      <c r="I166" s="549"/>
      <c r="J166" s="549"/>
      <c r="K166" s="549"/>
      <c r="L166" s="549"/>
      <c r="M166" s="549"/>
      <c r="N166" s="549"/>
      <c r="O166" s="549"/>
      <c r="P166" s="549"/>
      <c r="Q166" s="549"/>
      <c r="R166" s="549"/>
      <c r="S166" s="549"/>
      <c r="T166" s="549"/>
      <c r="U166" s="549"/>
      <c r="V166" s="549"/>
      <c r="W166" s="549"/>
      <c r="X166" s="549"/>
      <c r="Y166" s="549"/>
      <c r="Z166" s="706"/>
      <c r="AA166" s="14"/>
      <c r="AB166" s="14"/>
      <c r="AC166" s="13"/>
      <c r="AD166" s="14"/>
      <c r="AE166" s="14"/>
      <c r="AF166" s="14"/>
      <c r="AG166" s="13"/>
      <c r="AH166" s="14"/>
      <c r="AI166" s="107" t="s">
        <v>60</v>
      </c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359"/>
      <c r="AY166" s="21"/>
      <c r="AZ166" s="21"/>
      <c r="BA166" s="21"/>
      <c r="BB166" s="14"/>
      <c r="BC166" s="14"/>
      <c r="BD166" s="14"/>
      <c r="BE166" s="14"/>
      <c r="BF166" s="14"/>
      <c r="BG166" s="698">
        <f t="shared" ref="BG166" si="139">BG164+7</f>
        <v>44707</v>
      </c>
    </row>
    <row r="167" spans="1:59" s="3" customFormat="1" ht="25.15" customHeight="1" thickBot="1">
      <c r="A167" s="144"/>
      <c r="B167" s="146"/>
      <c r="C167" s="14"/>
      <c r="D167" s="14"/>
      <c r="E167" s="15"/>
      <c r="F167" s="15"/>
      <c r="G167" s="551"/>
      <c r="H167" s="552"/>
      <c r="I167" s="552"/>
      <c r="J167" s="552"/>
      <c r="K167" s="552"/>
      <c r="L167" s="552"/>
      <c r="M167" s="552"/>
      <c r="N167" s="552"/>
      <c r="O167" s="552"/>
      <c r="P167" s="552"/>
      <c r="Q167" s="552"/>
      <c r="R167" s="552"/>
      <c r="S167" s="552"/>
      <c r="T167" s="552"/>
      <c r="U167" s="552"/>
      <c r="V167" s="552"/>
      <c r="W167" s="552"/>
      <c r="X167" s="552"/>
      <c r="Y167" s="552"/>
      <c r="Z167" s="707"/>
      <c r="AA167" s="14"/>
      <c r="AB167" s="14"/>
      <c r="AC167" s="13"/>
      <c r="AD167" s="14"/>
      <c r="AE167" s="14"/>
      <c r="AF167" s="14"/>
      <c r="AG167" s="13"/>
      <c r="AH167" s="14"/>
      <c r="AI167" s="110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360"/>
      <c r="AY167" s="21"/>
      <c r="AZ167" s="21"/>
      <c r="BA167" s="21"/>
      <c r="BB167" s="14"/>
      <c r="BC167" s="14"/>
      <c r="BD167" s="14"/>
      <c r="BE167" s="14"/>
      <c r="BF167" s="14"/>
      <c r="BG167" s="699"/>
    </row>
    <row r="168" spans="1:59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"/>
      <c r="BF168" s="14"/>
      <c r="BG168" s="698">
        <f t="shared" ref="BG168" si="141">BG166+7</f>
        <v>44714</v>
      </c>
    </row>
    <row r="169" spans="1:59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"/>
      <c r="BF169" s="14"/>
      <c r="BG169" s="699"/>
    </row>
    <row r="170" spans="1:59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607" t="s">
        <v>50</v>
      </c>
      <c r="H170" s="608"/>
      <c r="I170" s="608"/>
      <c r="J170" s="608"/>
      <c r="K170" s="608"/>
      <c r="L170" s="609"/>
      <c r="M170" s="162" t="s">
        <v>226</v>
      </c>
      <c r="N170" s="163"/>
      <c r="O170" s="163"/>
      <c r="P170" s="163"/>
      <c r="Q170" s="163"/>
      <c r="R170" s="163"/>
      <c r="S170" s="163"/>
      <c r="T170" s="163"/>
      <c r="U170" s="163"/>
      <c r="V170" s="163"/>
      <c r="W170" s="163"/>
      <c r="X170" s="163"/>
      <c r="Y170" s="163"/>
      <c r="Z170" s="163"/>
      <c r="AA170" s="164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62" t="s">
        <v>188</v>
      </c>
      <c r="AU170" s="163"/>
      <c r="AV170" s="163"/>
      <c r="AW170" s="163"/>
      <c r="AX170" s="163"/>
      <c r="AY170" s="163"/>
      <c r="AZ170" s="163"/>
      <c r="BA170" s="163"/>
      <c r="BB170" s="163"/>
      <c r="BC170" s="163"/>
      <c r="BD170" s="163"/>
      <c r="BE170" s="163"/>
      <c r="BF170" s="286"/>
      <c r="BG170" s="698">
        <f t="shared" ref="BG170" si="143">BG168+7</f>
        <v>44721</v>
      </c>
    </row>
    <row r="171" spans="1:59" s="3" customFormat="1" ht="25.15" customHeight="1" thickBot="1">
      <c r="A171" s="144"/>
      <c r="B171" s="146"/>
      <c r="C171" s="17"/>
      <c r="D171" s="17"/>
      <c r="E171" s="17"/>
      <c r="F171" s="17"/>
      <c r="G171" s="610"/>
      <c r="H171" s="611"/>
      <c r="I171" s="611"/>
      <c r="J171" s="611"/>
      <c r="K171" s="611"/>
      <c r="L171" s="612"/>
      <c r="M171" s="165"/>
      <c r="N171" s="166"/>
      <c r="O171" s="166"/>
      <c r="P171" s="166"/>
      <c r="Q171" s="166"/>
      <c r="R171" s="166"/>
      <c r="S171" s="166"/>
      <c r="T171" s="166"/>
      <c r="U171" s="166"/>
      <c r="V171" s="166"/>
      <c r="W171" s="166"/>
      <c r="X171" s="166"/>
      <c r="Y171" s="166"/>
      <c r="Z171" s="166"/>
      <c r="AA171" s="16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65"/>
      <c r="AU171" s="166"/>
      <c r="AV171" s="166"/>
      <c r="AW171" s="166"/>
      <c r="AX171" s="166"/>
      <c r="AY171" s="166"/>
      <c r="AZ171" s="166"/>
      <c r="BA171" s="166"/>
      <c r="BB171" s="166"/>
      <c r="BC171" s="166"/>
      <c r="BD171" s="166"/>
      <c r="BE171" s="166"/>
      <c r="BF171" s="287"/>
      <c r="BG171" s="699"/>
    </row>
    <row r="172" spans="1:59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"/>
      <c r="BF172" s="14"/>
      <c r="BG172" s="698">
        <f t="shared" ref="BG172" si="145">BG170+7</f>
        <v>44728</v>
      </c>
    </row>
    <row r="173" spans="1:59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"/>
      <c r="BF173" s="14"/>
      <c r="BG173" s="699"/>
    </row>
    <row r="174" spans="1:59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"/>
      <c r="BF174" s="14"/>
      <c r="BG174" s="698">
        <f t="shared" ref="BG174" si="147">BG172+7</f>
        <v>44735</v>
      </c>
    </row>
    <row r="175" spans="1:59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"/>
      <c r="BF175" s="14"/>
      <c r="BG175" s="699"/>
    </row>
    <row r="176" spans="1:59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"/>
      <c r="BF176" s="14"/>
      <c r="BG176" s="698">
        <f t="shared" ref="BG176" si="149">BG174+7</f>
        <v>44742</v>
      </c>
    </row>
    <row r="177" spans="1:59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"/>
      <c r="BF177" s="14"/>
      <c r="BG177" s="699"/>
    </row>
    <row r="178" spans="1:59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"/>
      <c r="BF178" s="14"/>
      <c r="BG178" s="698">
        <f t="shared" ref="BG178" si="151">BG176+7</f>
        <v>44749</v>
      </c>
    </row>
    <row r="179" spans="1:59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"/>
      <c r="BF179" s="14"/>
      <c r="BG179" s="699"/>
    </row>
    <row r="180" spans="1:59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"/>
      <c r="BF180" s="14"/>
      <c r="BG180" s="698">
        <f t="shared" ref="BG180" si="153">BG178+7</f>
        <v>44756</v>
      </c>
    </row>
    <row r="181" spans="1:59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"/>
      <c r="BF181" s="14"/>
      <c r="BG181" s="699"/>
    </row>
    <row r="182" spans="1:59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30"/>
      <c r="BE182" s="130"/>
      <c r="BF182" s="103"/>
      <c r="BG182" s="152"/>
    </row>
    <row r="183" spans="1:59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/>
      <c r="BE183" s="4"/>
      <c r="BF183" s="4">
        <v>15</v>
      </c>
      <c r="BG183" s="153"/>
    </row>
    <row r="184" spans="1:59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220" t="s">
        <v>228</v>
      </c>
      <c r="AV184" s="221"/>
      <c r="AW184" s="221"/>
      <c r="AX184" s="222"/>
      <c r="AY184" s="14"/>
      <c r="AZ184" s="14"/>
      <c r="BA184" s="13"/>
      <c r="BB184" s="14"/>
      <c r="BC184" s="14"/>
      <c r="BD184" s="14"/>
      <c r="BE184" s="14"/>
      <c r="BF184" s="14"/>
      <c r="BG184" s="76">
        <v>44617</v>
      </c>
    </row>
    <row r="185" spans="1:59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223"/>
      <c r="AV185" s="224"/>
      <c r="AW185" s="224"/>
      <c r="AX185" s="225"/>
      <c r="AY185" s="14"/>
      <c r="AZ185" s="14"/>
      <c r="BA185" s="13"/>
      <c r="BB185" s="14"/>
      <c r="BC185" s="14"/>
      <c r="BD185" s="14"/>
      <c r="BE185" s="14"/>
      <c r="BF185" s="14"/>
      <c r="BG185" s="77"/>
    </row>
    <row r="186" spans="1:59" s="3" customFormat="1" ht="25.15" customHeight="1">
      <c r="A186" s="150"/>
      <c r="B186" s="76">
        <f>B184+7</f>
        <v>44624</v>
      </c>
      <c r="C186" s="14"/>
      <c r="D186" s="14"/>
      <c r="E186" s="652" t="s">
        <v>45</v>
      </c>
      <c r="F186" s="653"/>
      <c r="G186" s="653"/>
      <c r="H186" s="653"/>
      <c r="I186" s="653"/>
      <c r="J186" s="654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700" t="s">
        <v>229</v>
      </c>
      <c r="AP186" s="701"/>
      <c r="AQ186" s="701"/>
      <c r="AR186" s="701"/>
      <c r="AS186" s="701"/>
      <c r="AT186" s="701"/>
      <c r="AU186" s="701"/>
      <c r="AV186" s="701"/>
      <c r="AW186" s="701"/>
      <c r="AX186" s="701"/>
      <c r="AY186" s="701"/>
      <c r="AZ186" s="701"/>
      <c r="BA186" s="701"/>
      <c r="BB186" s="701"/>
      <c r="BC186" s="701"/>
      <c r="BD186" s="701"/>
      <c r="BE186" s="701"/>
      <c r="BF186" s="744"/>
      <c r="BG186" s="76">
        <f>BG184+7</f>
        <v>44624</v>
      </c>
    </row>
    <row r="187" spans="1:59" s="3" customFormat="1" ht="25.15" customHeight="1" thickBot="1">
      <c r="A187" s="150"/>
      <c r="B187" s="151"/>
      <c r="C187" s="14"/>
      <c r="D187" s="14"/>
      <c r="E187" s="655"/>
      <c r="F187" s="656"/>
      <c r="G187" s="656"/>
      <c r="H187" s="656"/>
      <c r="I187" s="656"/>
      <c r="J187" s="657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703"/>
      <c r="AP187" s="704"/>
      <c r="AQ187" s="704"/>
      <c r="AR187" s="704"/>
      <c r="AS187" s="704"/>
      <c r="AT187" s="704"/>
      <c r="AU187" s="704"/>
      <c r="AV187" s="704"/>
      <c r="AW187" s="704"/>
      <c r="AX187" s="704"/>
      <c r="AY187" s="704"/>
      <c r="AZ187" s="704"/>
      <c r="BA187" s="704"/>
      <c r="BB187" s="704"/>
      <c r="BC187" s="704"/>
      <c r="BD187" s="704"/>
      <c r="BE187" s="704"/>
      <c r="BF187" s="745"/>
      <c r="BG187" s="151"/>
    </row>
    <row r="188" spans="1:59" s="3" customFormat="1" ht="25.15" customHeight="1">
      <c r="A188" s="150"/>
      <c r="B188" s="76">
        <f t="shared" ref="B188" si="154">B186+7</f>
        <v>44631</v>
      </c>
      <c r="C188" s="14"/>
      <c r="D188" s="14"/>
      <c r="E188" s="652" t="s">
        <v>45</v>
      </c>
      <c r="F188" s="653"/>
      <c r="G188" s="653"/>
      <c r="H188" s="653"/>
      <c r="I188" s="653"/>
      <c r="J188" s="654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410" t="s">
        <v>229</v>
      </c>
      <c r="AK188" s="411"/>
      <c r="AL188" s="411"/>
      <c r="AM188" s="411"/>
      <c r="AN188" s="411"/>
      <c r="AO188" s="411"/>
      <c r="AP188" s="411"/>
      <c r="AQ188" s="411"/>
      <c r="AR188" s="412"/>
      <c r="AS188" s="16"/>
      <c r="AT188" s="410" t="s">
        <v>229</v>
      </c>
      <c r="AU188" s="411"/>
      <c r="AV188" s="411"/>
      <c r="AW188" s="411"/>
      <c r="AX188" s="411"/>
      <c r="AY188" s="411"/>
      <c r="AZ188" s="411"/>
      <c r="BA188" s="411"/>
      <c r="BB188" s="412"/>
      <c r="BC188" s="14"/>
      <c r="BD188" s="14"/>
      <c r="BE188" s="14"/>
      <c r="BF188" s="14"/>
      <c r="BG188" s="76">
        <f t="shared" ref="BG188" si="155">BG186+7</f>
        <v>44631</v>
      </c>
    </row>
    <row r="189" spans="1:59" s="3" customFormat="1" ht="25.15" customHeight="1" thickBot="1">
      <c r="A189" s="150"/>
      <c r="B189" s="151"/>
      <c r="C189" s="14"/>
      <c r="D189" s="14"/>
      <c r="E189" s="655"/>
      <c r="F189" s="656"/>
      <c r="G189" s="656"/>
      <c r="H189" s="656"/>
      <c r="I189" s="656"/>
      <c r="J189" s="657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413"/>
      <c r="AK189" s="414"/>
      <c r="AL189" s="414"/>
      <c r="AM189" s="414"/>
      <c r="AN189" s="414"/>
      <c r="AO189" s="414"/>
      <c r="AP189" s="414"/>
      <c r="AQ189" s="414"/>
      <c r="AR189" s="415"/>
      <c r="AS189" s="16"/>
      <c r="AT189" s="413"/>
      <c r="AU189" s="414"/>
      <c r="AV189" s="414"/>
      <c r="AW189" s="414"/>
      <c r="AX189" s="414"/>
      <c r="AY189" s="414"/>
      <c r="AZ189" s="414"/>
      <c r="BA189" s="414"/>
      <c r="BB189" s="415"/>
      <c r="BC189" s="14"/>
      <c r="BD189" s="14"/>
      <c r="BE189" s="14"/>
      <c r="BF189" s="14"/>
      <c r="BG189" s="151"/>
    </row>
    <row r="190" spans="1:59" s="3" customFormat="1" ht="25.15" customHeight="1">
      <c r="A190" s="150"/>
      <c r="B190" s="76">
        <f t="shared" ref="B190" si="156">B188+7</f>
        <v>44638</v>
      </c>
      <c r="C190" s="14"/>
      <c r="D190" s="14"/>
      <c r="E190" s="652" t="s">
        <v>45</v>
      </c>
      <c r="F190" s="653"/>
      <c r="G190" s="653"/>
      <c r="H190" s="653"/>
      <c r="I190" s="653"/>
      <c r="J190" s="654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726" t="s">
        <v>66</v>
      </c>
      <c r="AZ190" s="727"/>
      <c r="BA190" s="727"/>
      <c r="BB190" s="727"/>
      <c r="BC190" s="727"/>
      <c r="BD190" s="727"/>
      <c r="BE190" s="728"/>
      <c r="BF190" s="14"/>
      <c r="BG190" s="76">
        <f t="shared" ref="BG190" si="157">BG188+7</f>
        <v>44638</v>
      </c>
    </row>
    <row r="191" spans="1:59" s="3" customFormat="1" ht="25.15" customHeight="1" thickBot="1">
      <c r="A191" s="150"/>
      <c r="B191" s="151"/>
      <c r="C191" s="14"/>
      <c r="D191" s="14"/>
      <c r="E191" s="655"/>
      <c r="F191" s="656"/>
      <c r="G191" s="656"/>
      <c r="H191" s="656"/>
      <c r="I191" s="656"/>
      <c r="J191" s="657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729"/>
      <c r="AZ191" s="730"/>
      <c r="BA191" s="730"/>
      <c r="BB191" s="730"/>
      <c r="BC191" s="730"/>
      <c r="BD191" s="730"/>
      <c r="BE191" s="731"/>
      <c r="BF191" s="14"/>
      <c r="BG191" s="151"/>
    </row>
    <row r="192" spans="1:59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16"/>
      <c r="AN192" s="16"/>
      <c r="AO192" s="16"/>
      <c r="AP192" s="700" t="s">
        <v>229</v>
      </c>
      <c r="AQ192" s="701"/>
      <c r="AR192" s="701"/>
      <c r="AS192" s="701"/>
      <c r="AT192" s="701"/>
      <c r="AU192" s="701"/>
      <c r="AV192" s="701"/>
      <c r="AW192" s="701"/>
      <c r="AX192" s="701"/>
      <c r="AY192" s="701"/>
      <c r="AZ192" s="701"/>
      <c r="BA192" s="702"/>
      <c r="BB192" s="14"/>
      <c r="BC192" s="14"/>
      <c r="BD192" s="14"/>
      <c r="BE192" s="14"/>
      <c r="BF192" s="14"/>
      <c r="BG192" s="76">
        <f t="shared" ref="BG192" si="159">BG190+7</f>
        <v>44645</v>
      </c>
    </row>
    <row r="193" spans="1:59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16"/>
      <c r="AN193" s="16"/>
      <c r="AO193" s="16"/>
      <c r="AP193" s="703"/>
      <c r="AQ193" s="704"/>
      <c r="AR193" s="704"/>
      <c r="AS193" s="704"/>
      <c r="AT193" s="704"/>
      <c r="AU193" s="704"/>
      <c r="AV193" s="704"/>
      <c r="AW193" s="704"/>
      <c r="AX193" s="704"/>
      <c r="AY193" s="704"/>
      <c r="AZ193" s="704"/>
      <c r="BA193" s="705"/>
      <c r="BB193" s="14"/>
      <c r="BC193" s="14"/>
      <c r="BD193" s="14"/>
      <c r="BE193" s="14"/>
      <c r="BF193" s="14"/>
      <c r="BG193" s="151"/>
    </row>
    <row r="194" spans="1:59" s="3" customFormat="1" ht="25.15" customHeight="1">
      <c r="A194" s="150"/>
      <c r="B194" s="76">
        <f t="shared" ref="B194" si="160">B192+7</f>
        <v>44652</v>
      </c>
      <c r="C194" s="14"/>
      <c r="D194" s="14"/>
      <c r="E194" s="652" t="s">
        <v>45</v>
      </c>
      <c r="F194" s="653"/>
      <c r="G194" s="653"/>
      <c r="H194" s="653"/>
      <c r="I194" s="653"/>
      <c r="J194" s="65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700" t="s">
        <v>229</v>
      </c>
      <c r="AQ194" s="701"/>
      <c r="AR194" s="701"/>
      <c r="AS194" s="701"/>
      <c r="AT194" s="701"/>
      <c r="AU194" s="701"/>
      <c r="AV194" s="701"/>
      <c r="AW194" s="701"/>
      <c r="AX194" s="701"/>
      <c r="AY194" s="701"/>
      <c r="AZ194" s="701"/>
      <c r="BA194" s="702"/>
      <c r="BB194" s="13"/>
      <c r="BC194" s="13"/>
      <c r="BD194" s="13"/>
      <c r="BE194" s="13"/>
      <c r="BF194" s="14"/>
      <c r="BG194" s="76">
        <f t="shared" ref="BG194" si="161">BG192+7</f>
        <v>44652</v>
      </c>
    </row>
    <row r="195" spans="1:59" s="3" customFormat="1" ht="25.15" customHeight="1" thickBot="1">
      <c r="A195" s="150"/>
      <c r="B195" s="151"/>
      <c r="C195" s="14"/>
      <c r="D195" s="14"/>
      <c r="E195" s="655"/>
      <c r="F195" s="656"/>
      <c r="G195" s="656"/>
      <c r="H195" s="656"/>
      <c r="I195" s="656"/>
      <c r="J195" s="657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703"/>
      <c r="AQ195" s="704"/>
      <c r="AR195" s="704"/>
      <c r="AS195" s="704"/>
      <c r="AT195" s="704"/>
      <c r="AU195" s="704"/>
      <c r="AV195" s="704"/>
      <c r="AW195" s="704"/>
      <c r="AX195" s="704"/>
      <c r="AY195" s="704"/>
      <c r="AZ195" s="704"/>
      <c r="BA195" s="705"/>
      <c r="BB195" s="13"/>
      <c r="BC195" s="13"/>
      <c r="BD195" s="13"/>
      <c r="BE195" s="13"/>
      <c r="BF195" s="14"/>
      <c r="BG195" s="151"/>
    </row>
    <row r="196" spans="1:59" s="3" customFormat="1" ht="25.15" customHeight="1">
      <c r="A196" s="150"/>
      <c r="B196" s="76">
        <f t="shared" ref="B196" si="162">B194+7</f>
        <v>44659</v>
      </c>
      <c r="C196" s="14"/>
      <c r="D196" s="14"/>
      <c r="E196" s="652" t="s">
        <v>45</v>
      </c>
      <c r="F196" s="653"/>
      <c r="G196" s="653"/>
      <c r="H196" s="653"/>
      <c r="I196" s="653"/>
      <c r="J196" s="654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700" t="s">
        <v>229</v>
      </c>
      <c r="AB196" s="701"/>
      <c r="AC196" s="701"/>
      <c r="AD196" s="701"/>
      <c r="AE196" s="701"/>
      <c r="AF196" s="701"/>
      <c r="AG196" s="701"/>
      <c r="AH196" s="701"/>
      <c r="AI196" s="701"/>
      <c r="AJ196" s="701"/>
      <c r="AK196" s="701"/>
      <c r="AL196" s="702"/>
      <c r="AM196" s="162" t="s">
        <v>128</v>
      </c>
      <c r="AN196" s="163"/>
      <c r="AO196" s="163"/>
      <c r="AP196" s="163"/>
      <c r="AQ196" s="163"/>
      <c r="AR196" s="163"/>
      <c r="AS196" s="163"/>
      <c r="AT196" s="163"/>
      <c r="AU196" s="163"/>
      <c r="AV196" s="163"/>
      <c r="AW196" s="163"/>
      <c r="AX196" s="164"/>
      <c r="AY196" s="14"/>
      <c r="AZ196" s="14"/>
      <c r="BA196" s="13"/>
      <c r="BB196" s="14"/>
      <c r="BC196" s="14"/>
      <c r="BD196" s="14"/>
      <c r="BE196" s="14"/>
      <c r="BF196" s="14"/>
      <c r="BG196" s="76">
        <f t="shared" ref="BG196" si="163">BG194+7</f>
        <v>44659</v>
      </c>
    </row>
    <row r="197" spans="1:59" s="3" customFormat="1" ht="25.15" customHeight="1" thickBot="1">
      <c r="A197" s="150"/>
      <c r="B197" s="151"/>
      <c r="C197" s="14"/>
      <c r="D197" s="14"/>
      <c r="E197" s="655"/>
      <c r="F197" s="656"/>
      <c r="G197" s="656"/>
      <c r="H197" s="656"/>
      <c r="I197" s="656"/>
      <c r="J197" s="657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703"/>
      <c r="AB197" s="704"/>
      <c r="AC197" s="704"/>
      <c r="AD197" s="704"/>
      <c r="AE197" s="704"/>
      <c r="AF197" s="704"/>
      <c r="AG197" s="704"/>
      <c r="AH197" s="704"/>
      <c r="AI197" s="704"/>
      <c r="AJ197" s="704"/>
      <c r="AK197" s="704"/>
      <c r="AL197" s="705"/>
      <c r="AM197" s="165"/>
      <c r="AN197" s="166"/>
      <c r="AO197" s="166"/>
      <c r="AP197" s="166"/>
      <c r="AQ197" s="166"/>
      <c r="AR197" s="166"/>
      <c r="AS197" s="166"/>
      <c r="AT197" s="166"/>
      <c r="AU197" s="166"/>
      <c r="AV197" s="166"/>
      <c r="AW197" s="166"/>
      <c r="AX197" s="167"/>
      <c r="AY197" s="14"/>
      <c r="AZ197" s="14"/>
      <c r="BA197" s="13"/>
      <c r="BB197" s="14"/>
      <c r="BC197" s="14"/>
      <c r="BD197" s="14"/>
      <c r="BE197" s="14"/>
      <c r="BF197" s="14"/>
      <c r="BG197" s="151"/>
    </row>
    <row r="198" spans="1:59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5"/>
      <c r="BG198" s="81">
        <f t="shared" ref="BG198" si="165">BG196+7</f>
        <v>44666</v>
      </c>
    </row>
    <row r="199" spans="1:59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5"/>
      <c r="BG199" s="154"/>
    </row>
    <row r="200" spans="1:59" s="3" customFormat="1" ht="25.15" customHeight="1">
      <c r="A200" s="150"/>
      <c r="B200" s="76">
        <f t="shared" ref="B200" si="166">B198+7</f>
        <v>44673</v>
      </c>
      <c r="C200" s="14"/>
      <c r="D200" s="14"/>
      <c r="E200" s="652" t="s">
        <v>45</v>
      </c>
      <c r="F200" s="653"/>
      <c r="G200" s="653"/>
      <c r="H200" s="653"/>
      <c r="I200" s="653"/>
      <c r="J200" s="65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13"/>
      <c r="Z200" s="14"/>
      <c r="AA200" s="14"/>
      <c r="AB200" s="14"/>
      <c r="AC200" s="13"/>
      <c r="AD200" s="14"/>
      <c r="AE200" s="14"/>
      <c r="AF200" s="14"/>
      <c r="AG200" s="13"/>
      <c r="AH200" s="14"/>
      <c r="AI200" s="14"/>
      <c r="AJ200" s="14"/>
      <c r="AK200" s="13"/>
      <c r="AL200" s="14"/>
      <c r="AO200" s="89" t="s">
        <v>128</v>
      </c>
      <c r="AP200" s="90"/>
      <c r="AQ200" s="90"/>
      <c r="AR200" s="90"/>
      <c r="AS200" s="90"/>
      <c r="AT200" s="91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14"/>
      <c r="BF200" s="14"/>
      <c r="BG200" s="76">
        <f t="shared" ref="BG200" si="167">BG198+7</f>
        <v>44673</v>
      </c>
    </row>
    <row r="201" spans="1:59" s="3" customFormat="1" ht="25.15" customHeight="1" thickBot="1">
      <c r="A201" s="150"/>
      <c r="B201" s="151"/>
      <c r="C201" s="14"/>
      <c r="D201" s="14"/>
      <c r="E201" s="655"/>
      <c r="F201" s="656"/>
      <c r="G201" s="656"/>
      <c r="H201" s="656"/>
      <c r="I201" s="656"/>
      <c r="J201" s="657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13"/>
      <c r="Z201" s="14"/>
      <c r="AA201" s="14"/>
      <c r="AB201" s="14"/>
      <c r="AC201" s="13"/>
      <c r="AD201" s="14"/>
      <c r="AE201" s="14"/>
      <c r="AF201" s="14"/>
      <c r="AG201" s="13"/>
      <c r="AH201" s="14"/>
      <c r="AI201" s="14"/>
      <c r="AJ201" s="14"/>
      <c r="AK201" s="13"/>
      <c r="AL201" s="14"/>
      <c r="AO201" s="92"/>
      <c r="AP201" s="93"/>
      <c r="AQ201" s="93"/>
      <c r="AR201" s="93"/>
      <c r="AS201" s="93"/>
      <c r="AT201" s="9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4"/>
      <c r="BF201" s="14"/>
      <c r="BG201" s="151"/>
    </row>
    <row r="202" spans="1:59" s="3" customFormat="1" ht="25.15" customHeight="1">
      <c r="A202" s="150"/>
      <c r="B202" s="76">
        <f t="shared" ref="B202" si="168">B200+7</f>
        <v>44680</v>
      </c>
      <c r="C202" s="14"/>
      <c r="D202" s="14"/>
      <c r="E202" s="652" t="s">
        <v>45</v>
      </c>
      <c r="F202" s="653"/>
      <c r="G202" s="653"/>
      <c r="H202" s="653"/>
      <c r="I202" s="653"/>
      <c r="J202" s="654"/>
      <c r="K202" s="19"/>
      <c r="L202" s="19"/>
      <c r="M202" s="465" t="s">
        <v>199</v>
      </c>
      <c r="N202" s="466"/>
      <c r="O202" s="466"/>
      <c r="P202" s="466"/>
      <c r="Q202" s="466"/>
      <c r="R202" s="467"/>
      <c r="S202" s="19"/>
      <c r="T202" s="19"/>
      <c r="U202" s="19"/>
      <c r="V202" s="19"/>
      <c r="W202" s="19"/>
      <c r="X202" s="19"/>
      <c r="Y202" s="19"/>
      <c r="Z202" s="19"/>
      <c r="AA202" s="700" t="s">
        <v>229</v>
      </c>
      <c r="AB202" s="701"/>
      <c r="AC202" s="701"/>
      <c r="AD202" s="701"/>
      <c r="AE202" s="701"/>
      <c r="AF202" s="701"/>
      <c r="AG202" s="701"/>
      <c r="AH202" s="701"/>
      <c r="AI202" s="701"/>
      <c r="AJ202" s="701"/>
      <c r="AK202" s="701"/>
      <c r="AL202" s="702"/>
      <c r="AM202" s="89" t="s">
        <v>128</v>
      </c>
      <c r="AN202" s="90"/>
      <c r="AO202" s="90"/>
      <c r="AP202" s="90"/>
      <c r="AQ202" s="90"/>
      <c r="AR202" s="91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14"/>
      <c r="BF202" s="14"/>
      <c r="BG202" s="76">
        <f t="shared" ref="BG202" si="169">BG200+7</f>
        <v>44680</v>
      </c>
    </row>
    <row r="203" spans="1:59" s="3" customFormat="1" ht="25.15" customHeight="1" thickBot="1">
      <c r="A203" s="150"/>
      <c r="B203" s="151"/>
      <c r="C203" s="14"/>
      <c r="D203" s="14"/>
      <c r="E203" s="655"/>
      <c r="F203" s="656"/>
      <c r="G203" s="656"/>
      <c r="H203" s="656"/>
      <c r="I203" s="656"/>
      <c r="J203" s="657"/>
      <c r="K203" s="19"/>
      <c r="L203" s="19"/>
      <c r="M203" s="468"/>
      <c r="N203" s="469"/>
      <c r="O203" s="469"/>
      <c r="P203" s="469"/>
      <c r="Q203" s="469"/>
      <c r="R203" s="470"/>
      <c r="S203" s="19"/>
      <c r="T203" s="19"/>
      <c r="U203" s="19"/>
      <c r="V203" s="19"/>
      <c r="W203" s="19"/>
      <c r="X203" s="19"/>
      <c r="Y203" s="19"/>
      <c r="Z203" s="19"/>
      <c r="AA203" s="703"/>
      <c r="AB203" s="704"/>
      <c r="AC203" s="704"/>
      <c r="AD203" s="704"/>
      <c r="AE203" s="704"/>
      <c r="AF203" s="704"/>
      <c r="AG203" s="704"/>
      <c r="AH203" s="704"/>
      <c r="AI203" s="704"/>
      <c r="AJ203" s="704"/>
      <c r="AK203" s="704"/>
      <c r="AL203" s="705"/>
      <c r="AM203" s="92"/>
      <c r="AN203" s="93"/>
      <c r="AO203" s="93"/>
      <c r="AP203" s="93"/>
      <c r="AQ203" s="93"/>
      <c r="AR203" s="94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4"/>
      <c r="BF203" s="14"/>
      <c r="BG203" s="151"/>
    </row>
    <row r="204" spans="1:59" s="3" customFormat="1" ht="25.15" customHeight="1">
      <c r="A204" s="150"/>
      <c r="B204" s="76">
        <f t="shared" ref="B204" si="170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700" t="s">
        <v>229</v>
      </c>
      <c r="AD204" s="701"/>
      <c r="AE204" s="701"/>
      <c r="AF204" s="701"/>
      <c r="AG204" s="701"/>
      <c r="AH204" s="701"/>
      <c r="AI204" s="701"/>
      <c r="AJ204" s="701"/>
      <c r="AK204" s="701"/>
      <c r="AL204" s="701"/>
      <c r="AM204" s="701"/>
      <c r="AN204" s="702"/>
      <c r="AO204" s="16"/>
      <c r="AP204" s="700" t="s">
        <v>229</v>
      </c>
      <c r="AQ204" s="701"/>
      <c r="AR204" s="701"/>
      <c r="AS204" s="701"/>
      <c r="AT204" s="701"/>
      <c r="AU204" s="701"/>
      <c r="AV204" s="701"/>
      <c r="AW204" s="701"/>
      <c r="AX204" s="701"/>
      <c r="AY204" s="701"/>
      <c r="AZ204" s="701"/>
      <c r="BA204" s="702"/>
      <c r="BB204" s="14"/>
      <c r="BC204" s="14"/>
      <c r="BD204" s="14"/>
      <c r="BE204" s="14"/>
      <c r="BF204" s="14"/>
      <c r="BG204" s="76">
        <f t="shared" ref="BG204" si="171">BG202+7</f>
        <v>44687</v>
      </c>
    </row>
    <row r="205" spans="1:59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703"/>
      <c r="AD205" s="704"/>
      <c r="AE205" s="704"/>
      <c r="AF205" s="704"/>
      <c r="AG205" s="704"/>
      <c r="AH205" s="704"/>
      <c r="AI205" s="704"/>
      <c r="AJ205" s="704"/>
      <c r="AK205" s="704"/>
      <c r="AL205" s="704"/>
      <c r="AM205" s="704"/>
      <c r="AN205" s="705"/>
      <c r="AO205" s="16"/>
      <c r="AP205" s="703"/>
      <c r="AQ205" s="704"/>
      <c r="AR205" s="704"/>
      <c r="AS205" s="704"/>
      <c r="AT205" s="704"/>
      <c r="AU205" s="704"/>
      <c r="AV205" s="704"/>
      <c r="AW205" s="704"/>
      <c r="AX205" s="704"/>
      <c r="AY205" s="704"/>
      <c r="AZ205" s="704"/>
      <c r="BA205" s="705"/>
      <c r="BC205" s="14"/>
      <c r="BD205" s="14"/>
      <c r="BE205" s="14"/>
      <c r="BF205" s="14"/>
      <c r="BG205" s="151"/>
    </row>
    <row r="206" spans="1:59" s="3" customFormat="1" ht="25.15" customHeight="1">
      <c r="A206" s="150"/>
      <c r="B206" s="76">
        <f t="shared" ref="B206" si="172">B204+7</f>
        <v>44694</v>
      </c>
      <c r="C206" s="14"/>
      <c r="D206" s="14"/>
      <c r="E206" s="652" t="s">
        <v>45</v>
      </c>
      <c r="F206" s="653"/>
      <c r="G206" s="653"/>
      <c r="H206" s="653"/>
      <c r="I206" s="653"/>
      <c r="J206" s="654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367" t="s">
        <v>128</v>
      </c>
      <c r="AJ206" s="368"/>
      <c r="AK206" s="368"/>
      <c r="AL206" s="368"/>
      <c r="AM206" s="368"/>
      <c r="AN206" s="368"/>
      <c r="AO206" s="368"/>
      <c r="AP206" s="368"/>
      <c r="AQ206" s="368"/>
      <c r="AR206" s="368"/>
      <c r="AS206" s="368"/>
      <c r="AT206" s="368"/>
      <c r="AU206" s="368"/>
      <c r="AV206" s="368"/>
      <c r="AW206" s="368"/>
      <c r="AX206" s="368"/>
      <c r="AY206" s="368"/>
      <c r="AZ206" s="369"/>
      <c r="BA206" s="14"/>
      <c r="BB206" s="14"/>
      <c r="BC206" s="14"/>
      <c r="BD206" s="14"/>
      <c r="BE206" s="14"/>
      <c r="BF206" s="14"/>
      <c r="BG206" s="76">
        <f t="shared" ref="BG206" si="173">BG204+7</f>
        <v>44694</v>
      </c>
    </row>
    <row r="207" spans="1:59" s="3" customFormat="1" ht="25.15" customHeight="1" thickBot="1">
      <c r="A207" s="150"/>
      <c r="B207" s="151"/>
      <c r="C207" s="14"/>
      <c r="D207" s="14"/>
      <c r="E207" s="655"/>
      <c r="F207" s="656"/>
      <c r="G207" s="656"/>
      <c r="H207" s="656"/>
      <c r="I207" s="656"/>
      <c r="J207" s="657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370"/>
      <c r="AJ207" s="371"/>
      <c r="AK207" s="371"/>
      <c r="AL207" s="371"/>
      <c r="AM207" s="371"/>
      <c r="AN207" s="371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2"/>
      <c r="BA207" s="14"/>
      <c r="BB207" s="14"/>
      <c r="BC207" s="14"/>
      <c r="BD207" s="14"/>
      <c r="BE207" s="14"/>
      <c r="BF207" s="14"/>
      <c r="BG207" s="151"/>
    </row>
    <row r="208" spans="1:59" s="3" customFormat="1" ht="25.15" customHeight="1">
      <c r="A208" s="150"/>
      <c r="B208" s="76">
        <f t="shared" ref="B208" si="174">B206+7</f>
        <v>44701</v>
      </c>
      <c r="C208" s="16"/>
      <c r="D208" s="16"/>
      <c r="E208" s="652" t="s">
        <v>45</v>
      </c>
      <c r="F208" s="653"/>
      <c r="G208" s="653"/>
      <c r="H208" s="653"/>
      <c r="I208" s="653"/>
      <c r="J208" s="654"/>
      <c r="K208" s="16"/>
      <c r="L208" s="180" t="s">
        <v>129</v>
      </c>
      <c r="M208" s="181"/>
      <c r="N208" s="181"/>
      <c r="O208" s="181"/>
      <c r="P208" s="181"/>
      <c r="Q208" s="182"/>
      <c r="R208" s="16"/>
      <c r="S208" s="16"/>
      <c r="T208" s="16"/>
      <c r="U208" s="16"/>
      <c r="V208" s="16"/>
      <c r="W208" s="16"/>
      <c r="X208" s="16"/>
      <c r="Y208" s="16"/>
      <c r="Z208" s="16"/>
      <c r="AA208" s="700" t="s">
        <v>229</v>
      </c>
      <c r="AB208" s="701"/>
      <c r="AC208" s="701"/>
      <c r="AD208" s="701"/>
      <c r="AE208" s="701"/>
      <c r="AF208" s="701"/>
      <c r="AG208" s="701"/>
      <c r="AH208" s="701"/>
      <c r="AI208" s="701"/>
      <c r="AJ208" s="701"/>
      <c r="AK208" s="701"/>
      <c r="AL208" s="702"/>
      <c r="AM208" s="14"/>
      <c r="AN208" s="14"/>
      <c r="AO208" s="14"/>
      <c r="AP208" s="14"/>
      <c r="AQ208" s="14"/>
      <c r="AR208" s="14"/>
      <c r="AS208" s="14"/>
      <c r="AT208" s="162" t="s">
        <v>128</v>
      </c>
      <c r="AU208" s="163"/>
      <c r="AV208" s="163"/>
      <c r="AW208" s="163"/>
      <c r="AX208" s="163"/>
      <c r="AY208" s="163"/>
      <c r="AZ208" s="163"/>
      <c r="BA208" s="163"/>
      <c r="BB208" s="163"/>
      <c r="BC208" s="163"/>
      <c r="BD208" s="163"/>
      <c r="BE208" s="164"/>
      <c r="BF208" s="16"/>
      <c r="BG208" s="76">
        <f t="shared" ref="BG208" si="175">BG206+7</f>
        <v>44701</v>
      </c>
    </row>
    <row r="209" spans="1:59" s="3" customFormat="1" ht="25.15" customHeight="1" thickBot="1">
      <c r="A209" s="150"/>
      <c r="B209" s="151"/>
      <c r="C209" s="16"/>
      <c r="D209" s="16"/>
      <c r="E209" s="655"/>
      <c r="F209" s="656"/>
      <c r="G209" s="656"/>
      <c r="H209" s="656"/>
      <c r="I209" s="656"/>
      <c r="J209" s="657"/>
      <c r="K209" s="16"/>
      <c r="L209" s="183"/>
      <c r="M209" s="184"/>
      <c r="N209" s="184"/>
      <c r="O209" s="184"/>
      <c r="P209" s="184"/>
      <c r="Q209" s="185"/>
      <c r="R209" s="16"/>
      <c r="S209" s="16"/>
      <c r="T209" s="16"/>
      <c r="U209" s="16"/>
      <c r="V209" s="16"/>
      <c r="W209" s="16"/>
      <c r="X209" s="16"/>
      <c r="Y209" s="16"/>
      <c r="Z209" s="16"/>
      <c r="AA209" s="703"/>
      <c r="AB209" s="704"/>
      <c r="AC209" s="704"/>
      <c r="AD209" s="704"/>
      <c r="AE209" s="704"/>
      <c r="AF209" s="704"/>
      <c r="AG209" s="704"/>
      <c r="AH209" s="704"/>
      <c r="AI209" s="704"/>
      <c r="AJ209" s="704"/>
      <c r="AK209" s="704"/>
      <c r="AL209" s="705"/>
      <c r="AM209" s="14"/>
      <c r="AN209" s="14"/>
      <c r="AO209" s="14"/>
      <c r="AP209" s="14"/>
      <c r="AQ209" s="14"/>
      <c r="AR209" s="14"/>
      <c r="AS209" s="14"/>
      <c r="AT209" s="165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7"/>
      <c r="BF209" s="16"/>
      <c r="BG209" s="151"/>
    </row>
    <row r="210" spans="1:59" s="3" customFormat="1" ht="25.15" customHeight="1">
      <c r="A210" s="150"/>
      <c r="B210" s="76">
        <f t="shared" ref="B210" si="176">B208+7</f>
        <v>44708</v>
      </c>
      <c r="C210" s="14"/>
      <c r="D210" s="14"/>
      <c r="E210" s="15"/>
      <c r="F210" s="15"/>
      <c r="G210" s="708" t="s">
        <v>128</v>
      </c>
      <c r="H210" s="709"/>
      <c r="I210" s="709"/>
      <c r="J210" s="709"/>
      <c r="K210" s="709"/>
      <c r="L210" s="709"/>
      <c r="M210" s="709"/>
      <c r="N210" s="709"/>
      <c r="O210" s="709"/>
      <c r="P210" s="709"/>
      <c r="Q210" s="709"/>
      <c r="R210" s="710"/>
      <c r="S210" s="14"/>
      <c r="T210" s="14"/>
      <c r="U210" s="13"/>
      <c r="V210" s="14"/>
      <c r="W210" s="14"/>
      <c r="X210" s="14"/>
      <c r="Y210" s="13"/>
      <c r="Z210" s="14"/>
      <c r="AA210" s="700" t="s">
        <v>229</v>
      </c>
      <c r="AB210" s="701"/>
      <c r="AC210" s="701"/>
      <c r="AD210" s="701"/>
      <c r="AE210" s="701"/>
      <c r="AF210" s="701"/>
      <c r="AG210" s="701"/>
      <c r="AH210" s="701"/>
      <c r="AI210" s="701"/>
      <c r="AJ210" s="701"/>
      <c r="AK210" s="701"/>
      <c r="AL210" s="702"/>
      <c r="AM210" s="14"/>
      <c r="AN210" s="14"/>
      <c r="AO210" s="14"/>
      <c r="AP210" s="14"/>
      <c r="AQ210" s="14"/>
      <c r="AR210" s="14"/>
      <c r="AS210" s="14"/>
      <c r="AT210" s="162" t="s">
        <v>128</v>
      </c>
      <c r="AU210" s="163"/>
      <c r="AV210" s="163"/>
      <c r="AW210" s="163"/>
      <c r="AX210" s="163"/>
      <c r="AY210" s="163"/>
      <c r="AZ210" s="163"/>
      <c r="BA210" s="163"/>
      <c r="BB210" s="163"/>
      <c r="BC210" s="163"/>
      <c r="BD210" s="163"/>
      <c r="BE210" s="164"/>
      <c r="BF210" s="14"/>
      <c r="BG210" s="76">
        <f t="shared" ref="BG210" si="177">BG208+7</f>
        <v>44708</v>
      </c>
    </row>
    <row r="211" spans="1:59" s="3" customFormat="1" ht="25.15" customHeight="1" thickBot="1">
      <c r="A211" s="150"/>
      <c r="B211" s="151"/>
      <c r="C211" s="14"/>
      <c r="D211" s="14"/>
      <c r="E211" s="15"/>
      <c r="F211" s="15"/>
      <c r="G211" s="711"/>
      <c r="H211" s="712"/>
      <c r="I211" s="712"/>
      <c r="J211" s="712"/>
      <c r="K211" s="712"/>
      <c r="L211" s="712"/>
      <c r="M211" s="712"/>
      <c r="N211" s="712"/>
      <c r="O211" s="712"/>
      <c r="P211" s="712"/>
      <c r="Q211" s="712"/>
      <c r="R211" s="713"/>
      <c r="S211" s="14"/>
      <c r="T211" s="14"/>
      <c r="U211" s="13"/>
      <c r="V211" s="14"/>
      <c r="W211" s="14"/>
      <c r="X211" s="14"/>
      <c r="Y211" s="13"/>
      <c r="Z211" s="14"/>
      <c r="AA211" s="703"/>
      <c r="AB211" s="704"/>
      <c r="AC211" s="704"/>
      <c r="AD211" s="704"/>
      <c r="AE211" s="704"/>
      <c r="AF211" s="704"/>
      <c r="AG211" s="704"/>
      <c r="AH211" s="704"/>
      <c r="AI211" s="704"/>
      <c r="AJ211" s="704"/>
      <c r="AK211" s="704"/>
      <c r="AL211" s="705"/>
      <c r="AM211" s="14"/>
      <c r="AN211" s="14"/>
      <c r="AO211" s="14"/>
      <c r="AP211" s="14"/>
      <c r="AQ211" s="14"/>
      <c r="AR211" s="14"/>
      <c r="AS211" s="14"/>
      <c r="AT211" s="165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7"/>
      <c r="BF211" s="14"/>
      <c r="BG211" s="151"/>
    </row>
    <row r="212" spans="1:59" s="3" customFormat="1" ht="25.15" customHeight="1">
      <c r="A212" s="150"/>
      <c r="B212" s="76">
        <f t="shared" ref="B212" si="178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14"/>
      <c r="BF212" s="14"/>
      <c r="BG212" s="76">
        <f t="shared" ref="BG212" si="179">BG210+7</f>
        <v>44715</v>
      </c>
    </row>
    <row r="213" spans="1:59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4"/>
      <c r="BF213" s="14"/>
      <c r="BG213" s="151"/>
    </row>
    <row r="214" spans="1:59" s="3" customFormat="1" ht="25.15" customHeight="1">
      <c r="A214" s="150"/>
      <c r="B214" s="76">
        <f t="shared" ref="B214" si="180">B212+7</f>
        <v>44722</v>
      </c>
      <c r="C214" s="14"/>
      <c r="D214" s="14"/>
      <c r="E214" s="607" t="s">
        <v>45</v>
      </c>
      <c r="F214" s="608"/>
      <c r="G214" s="608"/>
      <c r="H214" s="608"/>
      <c r="I214" s="608"/>
      <c r="J214" s="608"/>
      <c r="K214" s="608"/>
      <c r="L214" s="60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14"/>
      <c r="AC214" s="13"/>
      <c r="AD214" s="14"/>
      <c r="AE214" s="14"/>
      <c r="AF214" s="14"/>
      <c r="AG214" s="607" t="s">
        <v>128</v>
      </c>
      <c r="AH214" s="608"/>
      <c r="AI214" s="608"/>
      <c r="AJ214" s="608"/>
      <c r="AK214" s="608"/>
      <c r="AL214" s="609"/>
      <c r="AM214" s="89" t="s">
        <v>128</v>
      </c>
      <c r="AN214" s="90"/>
      <c r="AO214" s="90"/>
      <c r="AP214" s="90"/>
      <c r="AQ214" s="90"/>
      <c r="AR214" s="91"/>
      <c r="AS214" s="13"/>
      <c r="AT214" s="14"/>
      <c r="AU214" s="14"/>
      <c r="AV214" s="14"/>
      <c r="AW214" s="13"/>
      <c r="AX214" s="14"/>
      <c r="AY214" s="14"/>
      <c r="AZ214" s="14"/>
      <c r="BA214" s="13"/>
      <c r="BB214" s="14"/>
      <c r="BC214" s="14"/>
      <c r="BD214" s="14"/>
      <c r="BE214" s="14"/>
      <c r="BF214" s="14"/>
      <c r="BG214" s="76">
        <f t="shared" ref="BG214" si="181">BG212+7</f>
        <v>44722</v>
      </c>
    </row>
    <row r="215" spans="1:59" s="3" customFormat="1" ht="25.15" customHeight="1" thickBot="1">
      <c r="A215" s="150"/>
      <c r="B215" s="151"/>
      <c r="C215" s="14"/>
      <c r="D215" s="14"/>
      <c r="E215" s="610"/>
      <c r="F215" s="611"/>
      <c r="G215" s="611"/>
      <c r="H215" s="611"/>
      <c r="I215" s="611"/>
      <c r="J215" s="611"/>
      <c r="K215" s="611"/>
      <c r="L215" s="612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14"/>
      <c r="AC215" s="13"/>
      <c r="AD215" s="14"/>
      <c r="AE215" s="14"/>
      <c r="AF215" s="14"/>
      <c r="AG215" s="610"/>
      <c r="AH215" s="611"/>
      <c r="AI215" s="611"/>
      <c r="AJ215" s="611"/>
      <c r="AK215" s="611"/>
      <c r="AL215" s="612"/>
      <c r="AM215" s="92"/>
      <c r="AN215" s="93"/>
      <c r="AO215" s="93"/>
      <c r="AP215" s="93"/>
      <c r="AQ215" s="93"/>
      <c r="AR215" s="94"/>
      <c r="AS215" s="13"/>
      <c r="AT215" s="14"/>
      <c r="AU215" s="14"/>
      <c r="AV215" s="14"/>
      <c r="AW215" s="13"/>
      <c r="AX215" s="14"/>
      <c r="AY215" s="14"/>
      <c r="AZ215" s="14"/>
      <c r="BA215" s="13"/>
      <c r="BB215" s="14"/>
      <c r="BC215" s="14"/>
      <c r="BD215" s="14"/>
      <c r="BE215" s="14"/>
      <c r="BF215" s="14"/>
      <c r="BG215" s="151"/>
    </row>
    <row r="216" spans="1:59" s="3" customFormat="1" ht="25.15" customHeight="1">
      <c r="A216" s="150"/>
      <c r="B216" s="76">
        <f t="shared" ref="B216" si="182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14"/>
      <c r="BF216" s="14"/>
      <c r="BG216" s="76">
        <f t="shared" ref="BG216" si="183">BG214+7</f>
        <v>44729</v>
      </c>
    </row>
    <row r="217" spans="1:59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4"/>
      <c r="BF217" s="14"/>
      <c r="BG217" s="151"/>
    </row>
    <row r="218" spans="1:59" s="3" customFormat="1" ht="25.15" customHeight="1">
      <c r="A218" s="150"/>
      <c r="B218" s="76">
        <f t="shared" ref="B218" si="184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14"/>
      <c r="BF218" s="14"/>
      <c r="BG218" s="76">
        <f t="shared" ref="BG218" si="185">BG216+7</f>
        <v>44736</v>
      </c>
    </row>
    <row r="219" spans="1:59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4"/>
      <c r="BF219" s="14"/>
      <c r="BG219" s="151"/>
    </row>
    <row r="220" spans="1:59" ht="25.15" customHeight="1">
      <c r="A220" s="150"/>
      <c r="B220" s="76">
        <f t="shared" ref="B220" si="186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14"/>
      <c r="BF220" s="14"/>
      <c r="BG220" s="76">
        <f t="shared" ref="BG220" si="187">BG218+7</f>
        <v>44743</v>
      </c>
    </row>
    <row r="221" spans="1:59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4"/>
      <c r="BF221" s="14"/>
      <c r="BG221" s="151"/>
    </row>
    <row r="222" spans="1:59" ht="25.15" customHeight="1">
      <c r="A222" s="150"/>
      <c r="B222" s="76">
        <f t="shared" ref="B222" si="188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  <c r="BF222" s="23"/>
      <c r="BG222" s="76">
        <f t="shared" ref="BG222" si="189">BG220+7</f>
        <v>44750</v>
      </c>
    </row>
    <row r="223" spans="1:59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  <c r="BF223" s="23"/>
      <c r="BG223" s="151"/>
    </row>
    <row r="224" spans="1:59" ht="25.15" customHeight="1">
      <c r="A224" s="150"/>
      <c r="B224" s="76">
        <f t="shared" ref="B224:B226" si="190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76">
        <f t="shared" ref="BG224:BG226" si="191">BG222+7</f>
        <v>44757</v>
      </c>
    </row>
    <row r="225" spans="1:59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51"/>
    </row>
    <row r="226" spans="1:59" ht="25.15" customHeight="1">
      <c r="A226" s="150"/>
      <c r="B226" s="76">
        <f t="shared" si="190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  <c r="BF226" s="23"/>
      <c r="BG226" s="76">
        <f t="shared" si="191"/>
        <v>44764</v>
      </c>
    </row>
    <row r="227" spans="1:59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  <c r="BF227" s="23"/>
      <c r="BG227" s="151"/>
    </row>
    <row r="228" spans="1:59" ht="30" customHeight="1">
      <c r="B228" s="11"/>
      <c r="BG228" s="11"/>
    </row>
    <row r="229" spans="1:59" ht="30" customHeight="1">
      <c r="B229" s="11"/>
      <c r="BG229" s="11"/>
    </row>
    <row r="230" spans="1:59" ht="30" customHeight="1"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BG230" s="11"/>
    </row>
    <row r="231" spans="1:59" ht="30" customHeight="1"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BG231" s="11"/>
    </row>
    <row r="232" spans="1:59" ht="30" customHeight="1">
      <c r="B232" s="11"/>
      <c r="BG232" s="11"/>
    </row>
    <row r="233" spans="1:59" ht="30" customHeight="1">
      <c r="B233" s="11"/>
      <c r="BG233" s="11"/>
    </row>
    <row r="234" spans="1:59" ht="30" customHeight="1">
      <c r="B234" s="11"/>
      <c r="BG234" s="11"/>
    </row>
    <row r="235" spans="1:59" ht="30" customHeight="1">
      <c r="B235" s="11"/>
      <c r="BG235" s="11"/>
    </row>
    <row r="236" spans="1:59" ht="30" customHeight="1">
      <c r="B236" s="11"/>
      <c r="BG236" s="11"/>
    </row>
    <row r="237" spans="1:59" ht="30" customHeight="1">
      <c r="B237" s="11"/>
      <c r="BG237" s="11"/>
    </row>
    <row r="238" spans="1:59" ht="30" customHeight="1">
      <c r="B238" s="11"/>
      <c r="BG238" s="11"/>
    </row>
    <row r="239" spans="1:59" ht="30" customHeight="1">
      <c r="B239" s="11"/>
      <c r="BG239" s="11"/>
    </row>
    <row r="240" spans="1:59" ht="30" customHeight="1">
      <c r="B240" s="11"/>
      <c r="BG240" s="11"/>
    </row>
    <row r="241" spans="2:59" ht="30" customHeight="1">
      <c r="B241" s="11"/>
      <c r="BG241" s="11"/>
    </row>
    <row r="242" spans="2:59" ht="30" customHeight="1">
      <c r="B242" s="11"/>
      <c r="BG242" s="11"/>
    </row>
    <row r="243" spans="2:59" ht="30" customHeight="1">
      <c r="B243" s="11"/>
      <c r="BG243" s="11"/>
    </row>
    <row r="244" spans="2:59" ht="30" customHeight="1">
      <c r="B244" s="11"/>
      <c r="BG244" s="11"/>
    </row>
    <row r="245" spans="2:59" ht="30" customHeight="1">
      <c r="B245" s="11"/>
      <c r="BG245" s="11"/>
    </row>
    <row r="246" spans="2:59" ht="30" customHeight="1">
      <c r="B246" s="11"/>
      <c r="BG246" s="11"/>
    </row>
    <row r="247" spans="2:59" ht="30" customHeight="1">
      <c r="B247" s="11"/>
      <c r="BG247" s="11"/>
    </row>
    <row r="248" spans="2:59" ht="30" customHeight="1">
      <c r="B248" s="11"/>
      <c r="BG248" s="11"/>
    </row>
    <row r="249" spans="2:59" ht="30" customHeight="1">
      <c r="B249" s="11"/>
      <c r="BG249" s="11"/>
    </row>
    <row r="250" spans="2:59" ht="30" customHeight="1">
      <c r="B250" s="11"/>
      <c r="BG250" s="11"/>
    </row>
    <row r="251" spans="2:59" ht="30" customHeight="1">
      <c r="B251" s="11"/>
      <c r="BG251" s="11"/>
    </row>
    <row r="252" spans="2:59" ht="30" customHeight="1">
      <c r="B252" s="11"/>
      <c r="BG252" s="11"/>
    </row>
    <row r="253" spans="2:59" ht="30" customHeight="1">
      <c r="B253" s="11"/>
      <c r="BG253" s="11"/>
    </row>
    <row r="254" spans="2:59" ht="30" customHeight="1">
      <c r="B254" s="11"/>
      <c r="BG254" s="11"/>
    </row>
    <row r="255" spans="2:59" ht="30" customHeight="1">
      <c r="B255" s="11"/>
      <c r="BG255" s="11"/>
    </row>
    <row r="256" spans="2:59" ht="30" customHeight="1">
      <c r="B256" s="11"/>
      <c r="BG256" s="11"/>
    </row>
    <row r="257" spans="2:59" ht="30" customHeight="1">
      <c r="B257" s="11"/>
      <c r="BG257" s="11"/>
    </row>
    <row r="258" spans="2:59" ht="30" customHeight="1">
      <c r="B258" s="11"/>
      <c r="BG258" s="11"/>
    </row>
    <row r="259" spans="2:59" ht="30" customHeight="1">
      <c r="B259" s="11"/>
      <c r="BG259" s="11"/>
    </row>
    <row r="260" spans="2:59" ht="30" customHeight="1">
      <c r="B260" s="11"/>
      <c r="BG260" s="11"/>
    </row>
    <row r="261" spans="2:59" ht="30" customHeight="1">
      <c r="B261" s="11"/>
      <c r="BG261" s="11"/>
    </row>
    <row r="262" spans="2:59" ht="30" customHeight="1">
      <c r="B262" s="11"/>
      <c r="BG262" s="11"/>
    </row>
    <row r="263" spans="2:59" ht="30" customHeight="1">
      <c r="B263" s="11"/>
      <c r="BG263" s="11"/>
    </row>
    <row r="264" spans="2:59" ht="30" customHeight="1">
      <c r="B264" s="11"/>
      <c r="BG264" s="11"/>
    </row>
    <row r="265" spans="2:59" ht="30" customHeight="1">
      <c r="B265" s="11"/>
      <c r="BG265" s="11"/>
    </row>
    <row r="266" spans="2:59" ht="30" customHeight="1">
      <c r="B266" s="11"/>
      <c r="BG266" s="11"/>
    </row>
    <row r="267" spans="2:59" ht="30" customHeight="1">
      <c r="B267" s="11"/>
      <c r="BG267" s="11"/>
    </row>
    <row r="268" spans="2:59" ht="30" customHeight="1">
      <c r="B268" s="11"/>
      <c r="BG268" s="11"/>
    </row>
    <row r="269" spans="2:59" ht="30" customHeight="1">
      <c r="B269" s="11"/>
      <c r="BG269" s="11"/>
    </row>
    <row r="270" spans="2:59" ht="30" customHeight="1">
      <c r="B270" s="11"/>
      <c r="BG270" s="11"/>
    </row>
    <row r="271" spans="2:59" ht="30" customHeight="1">
      <c r="B271" s="11"/>
      <c r="BG271" s="11"/>
    </row>
    <row r="272" spans="2:59" ht="30" customHeight="1">
      <c r="B272" s="11"/>
      <c r="BG272" s="11"/>
    </row>
    <row r="273" spans="2:59" ht="30" customHeight="1">
      <c r="B273" s="11"/>
      <c r="BG273" s="11"/>
    </row>
    <row r="274" spans="2:59" ht="30" customHeight="1">
      <c r="B274" s="11"/>
      <c r="BG274" s="11"/>
    </row>
    <row r="275" spans="2:59" ht="30" customHeight="1">
      <c r="B275" s="11"/>
      <c r="BG275" s="11"/>
    </row>
    <row r="276" spans="2:59" ht="30" customHeight="1">
      <c r="B276" s="11"/>
      <c r="BG276" s="11"/>
    </row>
    <row r="277" spans="2:59" ht="30" customHeight="1">
      <c r="B277" s="11"/>
      <c r="BG277" s="11"/>
    </row>
    <row r="278" spans="2:59" ht="30" customHeight="1">
      <c r="B278" s="11"/>
      <c r="BG278" s="11"/>
    </row>
    <row r="279" spans="2:59" ht="30" customHeight="1">
      <c r="B279" s="11"/>
      <c r="BG279" s="11"/>
    </row>
    <row r="280" spans="2:59" ht="30" customHeight="1">
      <c r="B280" s="11"/>
      <c r="BG280" s="11"/>
    </row>
    <row r="281" spans="2:59" ht="30" customHeight="1">
      <c r="B281" s="11"/>
      <c r="BG281" s="11"/>
    </row>
    <row r="282" spans="2:59" ht="30" customHeight="1">
      <c r="B282" s="11"/>
      <c r="BG282" s="11"/>
    </row>
    <row r="283" spans="2:59" ht="30" customHeight="1">
      <c r="B283" s="11"/>
      <c r="BG283" s="11"/>
    </row>
    <row r="284" spans="2:59" ht="30" customHeight="1">
      <c r="B284" s="11"/>
      <c r="BG284" s="11"/>
    </row>
    <row r="285" spans="2:59" ht="30" customHeight="1">
      <c r="B285" s="11"/>
      <c r="BG285" s="11"/>
    </row>
    <row r="286" spans="2:59" ht="30" customHeight="1">
      <c r="B286" s="11"/>
      <c r="BG286" s="11"/>
    </row>
    <row r="287" spans="2:59" ht="30" customHeight="1">
      <c r="B287" s="11"/>
      <c r="BG287" s="11"/>
    </row>
    <row r="288" spans="2:59" ht="30" customHeight="1">
      <c r="B288" s="11"/>
      <c r="BG288" s="11"/>
    </row>
    <row r="289" spans="2:59" ht="30" customHeight="1">
      <c r="B289" s="11"/>
      <c r="BG289" s="11"/>
    </row>
    <row r="290" spans="2:59" ht="30" customHeight="1">
      <c r="B290" s="11"/>
      <c r="BG290" s="11"/>
    </row>
    <row r="291" spans="2:59" ht="30" customHeight="1">
      <c r="B291" s="11"/>
      <c r="BG291" s="11"/>
    </row>
    <row r="292" spans="2:59" ht="30" customHeight="1">
      <c r="B292" s="11"/>
      <c r="BG292" s="11"/>
    </row>
    <row r="293" spans="2:59" ht="30" customHeight="1">
      <c r="B293" s="11"/>
      <c r="BG293" s="11"/>
    </row>
    <row r="294" spans="2:59" ht="30" customHeight="1">
      <c r="B294" s="11"/>
      <c r="BG294" s="11"/>
    </row>
    <row r="295" spans="2:59" ht="30" customHeight="1">
      <c r="B295" s="11"/>
      <c r="BG295" s="11"/>
    </row>
    <row r="296" spans="2:59" ht="30" customHeight="1">
      <c r="B296" s="11"/>
      <c r="BG296" s="11"/>
    </row>
    <row r="297" spans="2:59" ht="30" customHeight="1">
      <c r="B297" s="11"/>
      <c r="BG297" s="11"/>
    </row>
    <row r="298" spans="2:59" ht="30" customHeight="1">
      <c r="B298" s="11"/>
      <c r="BG298" s="11"/>
    </row>
    <row r="299" spans="2:59" ht="30" customHeight="1">
      <c r="B299" s="11"/>
      <c r="BG299" s="11"/>
    </row>
    <row r="300" spans="2:59" ht="30" customHeight="1">
      <c r="B300" s="11"/>
      <c r="BG300" s="11"/>
    </row>
    <row r="301" spans="2:59" ht="30" customHeight="1">
      <c r="B301" s="11"/>
      <c r="BG301" s="11"/>
    </row>
    <row r="302" spans="2:59" ht="30" customHeight="1">
      <c r="B302" s="11"/>
      <c r="BG302" s="11"/>
    </row>
    <row r="303" spans="2:59" ht="30" customHeight="1">
      <c r="B303" s="11"/>
      <c r="BG303" s="11"/>
    </row>
    <row r="304" spans="2:59" ht="30" customHeight="1">
      <c r="B304" s="11"/>
      <c r="BG304" s="11"/>
    </row>
    <row r="305" spans="2:59" ht="30" customHeight="1">
      <c r="B305" s="11"/>
      <c r="BG305" s="11"/>
    </row>
    <row r="306" spans="2:59" ht="30" customHeight="1">
      <c r="B306" s="11"/>
      <c r="BG306" s="11"/>
    </row>
    <row r="307" spans="2:59" ht="30" customHeight="1">
      <c r="B307" s="11"/>
      <c r="BG307" s="11"/>
    </row>
    <row r="308" spans="2:59" ht="30" customHeight="1">
      <c r="B308" s="11"/>
      <c r="BG308" s="11"/>
    </row>
    <row r="309" spans="2:59" ht="30" customHeight="1">
      <c r="B309" s="11"/>
      <c r="BG309" s="11"/>
    </row>
    <row r="310" spans="2:59" ht="30" customHeight="1">
      <c r="B310" s="11"/>
      <c r="BG310" s="11"/>
    </row>
    <row r="311" spans="2:59" ht="30" customHeight="1">
      <c r="B311" s="11"/>
      <c r="BG311" s="11"/>
    </row>
    <row r="312" spans="2:59" ht="30" customHeight="1">
      <c r="B312" s="11"/>
      <c r="BG312" s="11"/>
    </row>
    <row r="313" spans="2:59" ht="30" customHeight="1">
      <c r="B313" s="11"/>
      <c r="BG313" s="11"/>
    </row>
    <row r="314" spans="2:59" ht="30" customHeight="1">
      <c r="B314" s="11"/>
      <c r="BG314" s="11"/>
    </row>
    <row r="315" spans="2:59" ht="30" customHeight="1">
      <c r="B315" s="11"/>
      <c r="BG315" s="11"/>
    </row>
    <row r="316" spans="2:59" ht="30" customHeight="1">
      <c r="B316" s="11"/>
      <c r="BG316" s="11"/>
    </row>
    <row r="317" spans="2:59" ht="30" customHeight="1">
      <c r="B317" s="11"/>
      <c r="BG317" s="11"/>
    </row>
    <row r="318" spans="2:59" ht="30" customHeight="1">
      <c r="B318" s="11"/>
      <c r="BG318" s="11"/>
    </row>
    <row r="319" spans="2:59" ht="30" customHeight="1">
      <c r="B319" s="11"/>
      <c r="BG319" s="11"/>
    </row>
    <row r="320" spans="2:59" ht="30" customHeight="1">
      <c r="B320" s="11"/>
      <c r="BG320" s="11"/>
    </row>
    <row r="321" spans="2:59" ht="30" customHeight="1">
      <c r="B321" s="11"/>
      <c r="BG321" s="11"/>
    </row>
    <row r="322" spans="2:59" ht="30" customHeight="1">
      <c r="B322" s="11"/>
      <c r="BG322" s="11"/>
    </row>
    <row r="323" spans="2:59" ht="30" customHeight="1">
      <c r="B323" s="11"/>
      <c r="BG323" s="11"/>
    </row>
    <row r="324" spans="2:59" ht="30" customHeight="1">
      <c r="B324" s="11"/>
      <c r="BG324" s="11"/>
    </row>
    <row r="325" spans="2:59" ht="30" customHeight="1">
      <c r="B325" s="11"/>
      <c r="BG325" s="11"/>
    </row>
    <row r="326" spans="2:59" ht="30" customHeight="1">
      <c r="B326" s="11"/>
      <c r="BG326" s="11"/>
    </row>
    <row r="327" spans="2:59" ht="30" customHeight="1">
      <c r="B327" s="11"/>
      <c r="BG327" s="11"/>
    </row>
    <row r="328" spans="2:59" ht="30" customHeight="1">
      <c r="B328" s="11"/>
      <c r="BG328" s="11"/>
    </row>
    <row r="329" spans="2:59" ht="30" customHeight="1">
      <c r="B329" s="11"/>
      <c r="BG329" s="11"/>
    </row>
    <row r="330" spans="2:59" ht="30" customHeight="1">
      <c r="B330" s="11"/>
      <c r="BG330" s="11"/>
    </row>
    <row r="331" spans="2:59" ht="30" customHeight="1">
      <c r="B331" s="11"/>
      <c r="BG331" s="11"/>
    </row>
    <row r="332" spans="2:59" ht="30" customHeight="1">
      <c r="B332" s="11"/>
      <c r="BG332" s="11"/>
    </row>
    <row r="333" spans="2:59" ht="30" customHeight="1">
      <c r="B333" s="11"/>
      <c r="BG333" s="11"/>
    </row>
    <row r="334" spans="2:59" ht="30" customHeight="1">
      <c r="B334" s="11"/>
      <c r="BG334" s="11"/>
    </row>
    <row r="335" spans="2:59" ht="30" customHeight="1">
      <c r="B335" s="11"/>
      <c r="BG335" s="11"/>
    </row>
    <row r="336" spans="2:59" ht="30" customHeight="1">
      <c r="B336" s="11"/>
      <c r="BG336" s="11"/>
    </row>
    <row r="337" spans="2:59" ht="30" customHeight="1">
      <c r="B337" s="11"/>
      <c r="BG337" s="11"/>
    </row>
    <row r="338" spans="2:59" ht="30" customHeight="1">
      <c r="B338" s="11"/>
      <c r="BG338" s="11"/>
    </row>
    <row r="339" spans="2:59" ht="30" customHeight="1">
      <c r="B339" s="11"/>
      <c r="BG339" s="11"/>
    </row>
    <row r="340" spans="2:59" ht="30" customHeight="1">
      <c r="B340" s="11"/>
      <c r="BG340" s="11"/>
    </row>
    <row r="341" spans="2:59" ht="30" customHeight="1">
      <c r="B341" s="11"/>
      <c r="BG341" s="11"/>
    </row>
    <row r="342" spans="2:59" ht="30" customHeight="1">
      <c r="B342" s="11"/>
      <c r="BG342" s="11"/>
    </row>
    <row r="343" spans="2:59" ht="30" customHeight="1">
      <c r="B343" s="11"/>
      <c r="BG343" s="11"/>
    </row>
    <row r="344" spans="2:59" ht="30" customHeight="1">
      <c r="B344" s="11"/>
      <c r="BG344" s="11"/>
    </row>
    <row r="345" spans="2:59" ht="30" customHeight="1">
      <c r="B345" s="11"/>
      <c r="BG345" s="11"/>
    </row>
    <row r="346" spans="2:59" ht="30" customHeight="1">
      <c r="B346" s="11"/>
      <c r="BG346" s="11"/>
    </row>
    <row r="347" spans="2:59" ht="30" customHeight="1">
      <c r="B347" s="11"/>
      <c r="BG347" s="11"/>
    </row>
    <row r="348" spans="2:59" ht="30" customHeight="1">
      <c r="B348" s="11"/>
      <c r="BG348" s="11"/>
    </row>
    <row r="349" spans="2:59" ht="30" customHeight="1">
      <c r="B349" s="11"/>
      <c r="BG349" s="11"/>
    </row>
    <row r="350" spans="2:59" ht="30" customHeight="1">
      <c r="B350" s="11"/>
      <c r="BG350" s="11"/>
    </row>
    <row r="351" spans="2:59" ht="30" customHeight="1">
      <c r="B351" s="11"/>
      <c r="BG351" s="11"/>
    </row>
    <row r="352" spans="2:59" ht="30" customHeight="1">
      <c r="B352" s="11"/>
      <c r="BG352" s="11"/>
    </row>
    <row r="353" spans="2:59" ht="30" customHeight="1">
      <c r="B353" s="11"/>
      <c r="BG353" s="11"/>
    </row>
    <row r="354" spans="2:59" ht="30" customHeight="1">
      <c r="B354" s="11"/>
      <c r="BG354" s="11"/>
    </row>
    <row r="355" spans="2:59" ht="30" customHeight="1">
      <c r="B355" s="11"/>
      <c r="BG355" s="11"/>
    </row>
    <row r="356" spans="2:59" ht="30" customHeight="1">
      <c r="B356" s="11"/>
      <c r="BG356" s="11"/>
    </row>
    <row r="357" spans="2:59" ht="30" customHeight="1">
      <c r="B357" s="11"/>
      <c r="BG357" s="11"/>
    </row>
    <row r="358" spans="2:59" ht="30" customHeight="1">
      <c r="B358" s="11"/>
      <c r="BG358" s="11"/>
    </row>
    <row r="359" spans="2:59" ht="30" customHeight="1">
      <c r="B359" s="11"/>
      <c r="BG359" s="11"/>
    </row>
    <row r="360" spans="2:59" ht="30" customHeight="1">
      <c r="B360" s="11"/>
      <c r="BG360" s="11"/>
    </row>
    <row r="361" spans="2:59" ht="30" customHeight="1">
      <c r="B361" s="11"/>
      <c r="BG361" s="11"/>
    </row>
    <row r="362" spans="2:59" ht="30" customHeight="1">
      <c r="B362" s="11"/>
      <c r="BG362" s="11"/>
    </row>
    <row r="363" spans="2:59" ht="30" customHeight="1">
      <c r="B363" s="11"/>
      <c r="BG363" s="11"/>
    </row>
    <row r="364" spans="2:59" ht="30" customHeight="1">
      <c r="B364" s="11"/>
      <c r="BG364" s="11"/>
    </row>
    <row r="365" spans="2:59" ht="30" customHeight="1">
      <c r="B365" s="11"/>
      <c r="BG365" s="11"/>
    </row>
    <row r="366" spans="2:59" ht="30" customHeight="1">
      <c r="B366" s="11"/>
      <c r="BG366" s="11"/>
    </row>
    <row r="367" spans="2:59" ht="30" customHeight="1">
      <c r="B367" s="11"/>
      <c r="BG367" s="11"/>
    </row>
    <row r="368" spans="2:59" ht="30" customHeight="1">
      <c r="B368" s="11"/>
      <c r="BG368" s="11"/>
    </row>
    <row r="369" spans="2:59" ht="30" customHeight="1">
      <c r="B369" s="11"/>
      <c r="BG369" s="11"/>
    </row>
    <row r="370" spans="2:59" ht="30" customHeight="1">
      <c r="B370" s="11"/>
      <c r="BG370" s="11"/>
    </row>
    <row r="371" spans="2:59" ht="30" customHeight="1">
      <c r="B371" s="11"/>
      <c r="BG371" s="11"/>
    </row>
    <row r="372" spans="2:59" ht="30" customHeight="1">
      <c r="B372" s="11"/>
      <c r="BG372" s="11"/>
    </row>
    <row r="373" spans="2:59" ht="30" customHeight="1">
      <c r="B373" s="11"/>
      <c r="BG373" s="11"/>
    </row>
    <row r="374" spans="2:59" ht="30" customHeight="1">
      <c r="B374" s="11"/>
      <c r="BG374" s="11"/>
    </row>
    <row r="375" spans="2:59" ht="30" customHeight="1">
      <c r="B375" s="11"/>
      <c r="BG375" s="11"/>
    </row>
    <row r="376" spans="2:59" ht="30" customHeight="1">
      <c r="B376" s="11"/>
      <c r="BG376" s="11"/>
    </row>
    <row r="377" spans="2:59" ht="30" customHeight="1">
      <c r="B377" s="11"/>
      <c r="BG377" s="11"/>
    </row>
    <row r="378" spans="2:59" ht="30" customHeight="1">
      <c r="B378" s="11"/>
      <c r="BG378" s="11"/>
    </row>
    <row r="379" spans="2:59" ht="30" customHeight="1">
      <c r="B379" s="11"/>
      <c r="BG379" s="11"/>
    </row>
    <row r="380" spans="2:59" ht="30" customHeight="1">
      <c r="B380" s="11"/>
      <c r="BG380" s="11"/>
    </row>
    <row r="381" spans="2:59" ht="30" customHeight="1">
      <c r="B381" s="11"/>
      <c r="BG381" s="11"/>
    </row>
    <row r="382" spans="2:59" ht="30" customHeight="1">
      <c r="B382" s="11"/>
      <c r="BG382" s="11"/>
    </row>
    <row r="383" spans="2:59" ht="30" customHeight="1">
      <c r="B383" s="11"/>
      <c r="BG383" s="11"/>
    </row>
    <row r="384" spans="2:59" ht="30" customHeight="1">
      <c r="B384" s="11"/>
      <c r="BG384" s="11"/>
    </row>
    <row r="385" spans="2:59" ht="30" customHeight="1">
      <c r="B385" s="11"/>
      <c r="BG385" s="11"/>
    </row>
    <row r="386" spans="2:59" ht="30" customHeight="1">
      <c r="B386" s="11"/>
      <c r="BG386" s="11"/>
    </row>
    <row r="387" spans="2:59" ht="30" customHeight="1">
      <c r="B387" s="11"/>
      <c r="BG387" s="11"/>
    </row>
    <row r="388" spans="2:59" ht="30" customHeight="1">
      <c r="B388" s="11"/>
      <c r="BG388" s="11"/>
    </row>
    <row r="389" spans="2:59" ht="30" customHeight="1">
      <c r="B389" s="11"/>
      <c r="BG389" s="11"/>
    </row>
    <row r="390" spans="2:59" ht="30" customHeight="1">
      <c r="B390" s="11"/>
      <c r="BG390" s="11"/>
    </row>
    <row r="391" spans="2:59" ht="30" customHeight="1">
      <c r="B391" s="11"/>
      <c r="BG391" s="11"/>
    </row>
    <row r="392" spans="2:59" ht="30" customHeight="1">
      <c r="B392" s="11"/>
      <c r="BG392" s="11"/>
    </row>
    <row r="393" spans="2:59" ht="30" customHeight="1">
      <c r="B393" s="11"/>
      <c r="BG393" s="11"/>
    </row>
    <row r="394" spans="2:59" ht="30" customHeight="1">
      <c r="B394" s="11"/>
      <c r="BG394" s="11"/>
    </row>
    <row r="395" spans="2:59" ht="30" customHeight="1">
      <c r="B395" s="11"/>
      <c r="BG395" s="11"/>
    </row>
    <row r="396" spans="2:59" ht="30" customHeight="1">
      <c r="B396" s="11"/>
      <c r="BG396" s="11"/>
    </row>
    <row r="397" spans="2:59" ht="30" customHeight="1">
      <c r="B397" s="11"/>
      <c r="BG397" s="11"/>
    </row>
    <row r="398" spans="2:59" ht="30" customHeight="1">
      <c r="B398" s="11"/>
      <c r="BG398" s="11"/>
    </row>
    <row r="399" spans="2:59" ht="30" customHeight="1">
      <c r="B399" s="11"/>
      <c r="BG399" s="11"/>
    </row>
    <row r="400" spans="2:59" ht="30" customHeight="1">
      <c r="B400" s="11"/>
      <c r="BG400" s="11"/>
    </row>
    <row r="401" spans="2:59" ht="30" customHeight="1">
      <c r="B401" s="11"/>
      <c r="BG401" s="11"/>
    </row>
    <row r="402" spans="2:59" ht="30" customHeight="1">
      <c r="B402" s="11"/>
      <c r="BG402" s="11"/>
    </row>
    <row r="403" spans="2:59" ht="30" customHeight="1">
      <c r="B403" s="11"/>
      <c r="BG403" s="11"/>
    </row>
    <row r="404" spans="2:59" ht="30" customHeight="1">
      <c r="B404" s="11"/>
      <c r="BG404" s="11"/>
    </row>
    <row r="405" spans="2:59" ht="30" customHeight="1">
      <c r="B405" s="11"/>
      <c r="BG405" s="11"/>
    </row>
    <row r="406" spans="2:59" ht="30" customHeight="1">
      <c r="B406" s="11"/>
      <c r="BG406" s="11"/>
    </row>
    <row r="407" spans="2:59" ht="30" customHeight="1">
      <c r="B407" s="11"/>
      <c r="BG407" s="11"/>
    </row>
    <row r="408" spans="2:59" ht="30" customHeight="1">
      <c r="B408" s="11"/>
      <c r="BG408" s="11"/>
    </row>
    <row r="409" spans="2:59" ht="30" customHeight="1">
      <c r="B409" s="11"/>
      <c r="BG409" s="11"/>
    </row>
    <row r="410" spans="2:59" ht="30" customHeight="1">
      <c r="B410" s="11"/>
      <c r="BG410" s="11"/>
    </row>
    <row r="411" spans="2:59" ht="30" customHeight="1">
      <c r="B411" s="11"/>
      <c r="BG411" s="11"/>
    </row>
    <row r="412" spans="2:59" ht="30" customHeight="1">
      <c r="B412" s="11"/>
      <c r="BG412" s="11"/>
    </row>
    <row r="413" spans="2:59" ht="30" customHeight="1">
      <c r="B413" s="11"/>
      <c r="BG413" s="11"/>
    </row>
    <row r="414" spans="2:59" ht="30" customHeight="1">
      <c r="B414" s="11"/>
      <c r="BG414" s="11"/>
    </row>
    <row r="415" spans="2:59" ht="30" customHeight="1">
      <c r="B415" s="11"/>
      <c r="BG415" s="11"/>
    </row>
    <row r="416" spans="2:59" ht="30" customHeight="1">
      <c r="B416" s="11"/>
      <c r="BG416" s="11"/>
    </row>
    <row r="417" spans="2:59" ht="30" customHeight="1">
      <c r="B417" s="11"/>
      <c r="BG417" s="11"/>
    </row>
    <row r="418" spans="2:59" ht="30" customHeight="1">
      <c r="B418" s="11"/>
      <c r="BG418" s="11"/>
    </row>
    <row r="419" spans="2:59" ht="30" customHeight="1">
      <c r="B419" s="11"/>
      <c r="BG419" s="11"/>
    </row>
    <row r="420" spans="2:59" ht="30" customHeight="1">
      <c r="B420" s="11"/>
      <c r="BG420" s="11"/>
    </row>
    <row r="421" spans="2:59" ht="30" customHeight="1">
      <c r="B421" s="11"/>
      <c r="BG421" s="11"/>
    </row>
    <row r="422" spans="2:59" ht="30" customHeight="1">
      <c r="B422" s="11"/>
      <c r="BG422" s="11"/>
    </row>
    <row r="423" spans="2:59" ht="30" customHeight="1">
      <c r="B423" s="11"/>
      <c r="BG423" s="11"/>
    </row>
    <row r="424" spans="2:59" ht="30" customHeight="1">
      <c r="B424" s="11"/>
      <c r="BG424" s="11"/>
    </row>
    <row r="425" spans="2:59" ht="30" customHeight="1">
      <c r="B425" s="11"/>
      <c r="BG425" s="11"/>
    </row>
    <row r="426" spans="2:59" ht="30" customHeight="1">
      <c r="B426" s="11"/>
      <c r="BG426" s="11"/>
    </row>
    <row r="427" spans="2:59" ht="30" customHeight="1">
      <c r="B427" s="11"/>
      <c r="BG427" s="11"/>
    </row>
    <row r="428" spans="2:59" ht="30" customHeight="1">
      <c r="B428" s="11"/>
      <c r="BG428" s="11"/>
    </row>
    <row r="429" spans="2:59" ht="30" customHeight="1">
      <c r="B429" s="11"/>
      <c r="BG429" s="11"/>
    </row>
    <row r="430" spans="2:59" ht="30" customHeight="1">
      <c r="B430" s="11"/>
      <c r="BG430" s="11"/>
    </row>
    <row r="431" spans="2:59" ht="30" customHeight="1">
      <c r="B431" s="11"/>
      <c r="BG431" s="11"/>
    </row>
    <row r="432" spans="2:59" ht="30" customHeight="1">
      <c r="B432" s="11"/>
      <c r="BG432" s="11"/>
    </row>
    <row r="433" spans="2:59" ht="30" customHeight="1">
      <c r="B433" s="11"/>
      <c r="BG433" s="11"/>
    </row>
    <row r="434" spans="2:59" ht="30" customHeight="1">
      <c r="B434" s="11"/>
      <c r="BG434" s="11"/>
    </row>
    <row r="435" spans="2:59" ht="30" customHeight="1">
      <c r="B435" s="11"/>
      <c r="BG435" s="11"/>
    </row>
    <row r="436" spans="2:59" ht="30" customHeight="1">
      <c r="B436" s="11"/>
      <c r="BG436" s="11"/>
    </row>
    <row r="437" spans="2:59" ht="30" customHeight="1">
      <c r="B437" s="11"/>
      <c r="BG437" s="11"/>
    </row>
    <row r="438" spans="2:59" ht="30" customHeight="1">
      <c r="B438" s="11"/>
      <c r="BG438" s="11"/>
    </row>
    <row r="439" spans="2:59" ht="30" customHeight="1">
      <c r="B439" s="11"/>
      <c r="BG439" s="11"/>
    </row>
    <row r="440" spans="2:59" ht="30" customHeight="1">
      <c r="B440" s="11"/>
      <c r="BG440" s="11"/>
    </row>
    <row r="441" spans="2:59" ht="30" customHeight="1">
      <c r="B441" s="11"/>
      <c r="BG441" s="11"/>
    </row>
    <row r="442" spans="2:59" ht="30" customHeight="1">
      <c r="B442" s="11"/>
      <c r="BG442" s="11"/>
    </row>
    <row r="443" spans="2:59" ht="30" customHeight="1">
      <c r="B443" s="11"/>
      <c r="BG443" s="11"/>
    </row>
    <row r="444" spans="2:59" ht="30" customHeight="1">
      <c r="B444" s="11"/>
      <c r="BG444" s="11"/>
    </row>
    <row r="445" spans="2:59" ht="30" customHeight="1">
      <c r="B445" s="11"/>
      <c r="BG445" s="11"/>
    </row>
    <row r="446" spans="2:59" ht="30" customHeight="1">
      <c r="B446" s="11"/>
      <c r="BG446" s="11"/>
    </row>
    <row r="447" spans="2:59" ht="30" customHeight="1">
      <c r="B447" s="11"/>
      <c r="BG447" s="11"/>
    </row>
    <row r="448" spans="2:59" ht="30" customHeight="1">
      <c r="B448" s="11"/>
      <c r="BG448" s="11"/>
    </row>
    <row r="449" spans="2:59" ht="30" customHeight="1">
      <c r="B449" s="11"/>
      <c r="BG449" s="11"/>
    </row>
    <row r="450" spans="2:59" ht="30" customHeight="1">
      <c r="B450" s="11"/>
      <c r="BG450" s="11"/>
    </row>
    <row r="451" spans="2:59" ht="30" customHeight="1">
      <c r="B451" s="11"/>
      <c r="BG451" s="11"/>
    </row>
    <row r="452" spans="2:59" ht="30" customHeight="1">
      <c r="B452" s="11"/>
      <c r="BG452" s="11"/>
    </row>
    <row r="453" spans="2:59" ht="30" customHeight="1">
      <c r="B453" s="11"/>
      <c r="BG453" s="11"/>
    </row>
    <row r="454" spans="2:59" ht="30" customHeight="1">
      <c r="B454" s="11"/>
      <c r="BG454" s="11"/>
    </row>
    <row r="455" spans="2:59" ht="30" customHeight="1">
      <c r="B455" s="11"/>
      <c r="BG455" s="11"/>
    </row>
    <row r="456" spans="2:59" ht="30" customHeight="1">
      <c r="B456" s="11"/>
      <c r="BG456" s="11"/>
    </row>
    <row r="457" spans="2:59" ht="30" customHeight="1">
      <c r="B457" s="11"/>
      <c r="BG457" s="11"/>
    </row>
    <row r="458" spans="2:59" ht="30" customHeight="1">
      <c r="B458" s="11"/>
      <c r="BG458" s="11"/>
    </row>
    <row r="459" spans="2:59" ht="30" customHeight="1">
      <c r="B459" s="11"/>
      <c r="BG459" s="11"/>
    </row>
    <row r="460" spans="2:59" ht="30" customHeight="1">
      <c r="B460" s="11"/>
      <c r="BG460" s="11"/>
    </row>
    <row r="461" spans="2:59" ht="30" customHeight="1">
      <c r="B461" s="11"/>
      <c r="BG461" s="11"/>
    </row>
    <row r="462" spans="2:59" ht="30" customHeight="1">
      <c r="B462" s="11"/>
      <c r="BG462" s="11"/>
    </row>
    <row r="463" spans="2:59" ht="30" customHeight="1">
      <c r="B463" s="11"/>
      <c r="BG463" s="11"/>
    </row>
    <row r="464" spans="2:59" ht="30" customHeight="1">
      <c r="B464" s="11"/>
      <c r="BG464" s="11"/>
    </row>
    <row r="465" spans="2:59" ht="30" customHeight="1">
      <c r="B465" s="11"/>
      <c r="BG465" s="11"/>
    </row>
    <row r="466" spans="2:59" ht="30" customHeight="1">
      <c r="B466" s="11"/>
      <c r="BG466" s="11"/>
    </row>
    <row r="467" spans="2:59" ht="30" customHeight="1">
      <c r="B467" s="11"/>
      <c r="BG467" s="11"/>
    </row>
    <row r="468" spans="2:59" ht="30" customHeight="1">
      <c r="B468" s="11"/>
      <c r="BG468" s="11"/>
    </row>
    <row r="469" spans="2:59" ht="30" customHeight="1">
      <c r="B469" s="11"/>
      <c r="BG469" s="11"/>
    </row>
    <row r="470" spans="2:59" ht="30" customHeight="1">
      <c r="B470" s="11"/>
      <c r="BG470" s="11"/>
    </row>
    <row r="471" spans="2:59" ht="30" customHeight="1">
      <c r="B471" s="11"/>
      <c r="BG471" s="11"/>
    </row>
    <row r="472" spans="2:59" ht="30" customHeight="1">
      <c r="B472" s="11"/>
      <c r="BG472" s="11"/>
    </row>
    <row r="473" spans="2:59" ht="30" customHeight="1">
      <c r="B473" s="11"/>
      <c r="BG473" s="11"/>
    </row>
    <row r="474" spans="2:59" ht="30" customHeight="1">
      <c r="B474" s="11"/>
      <c r="BG474" s="11"/>
    </row>
    <row r="475" spans="2:59" ht="30" customHeight="1">
      <c r="B475" s="11"/>
      <c r="BG475" s="11"/>
    </row>
    <row r="476" spans="2:59" ht="30" customHeight="1">
      <c r="B476" s="11"/>
      <c r="BG476" s="11"/>
    </row>
    <row r="477" spans="2:59" ht="30" customHeight="1">
      <c r="B477" s="11"/>
      <c r="BG477" s="11"/>
    </row>
    <row r="478" spans="2:59" ht="30" customHeight="1">
      <c r="B478" s="11"/>
      <c r="BG478" s="11"/>
    </row>
    <row r="479" spans="2:59" ht="30" customHeight="1">
      <c r="B479" s="11"/>
      <c r="BG479" s="11"/>
    </row>
    <row r="480" spans="2:59" ht="30" customHeight="1">
      <c r="B480" s="11"/>
      <c r="BG480" s="11"/>
    </row>
    <row r="481" spans="2:59" ht="30" customHeight="1">
      <c r="B481" s="11"/>
      <c r="BG481" s="11"/>
    </row>
    <row r="482" spans="2:59" ht="30" customHeight="1">
      <c r="B482" s="11"/>
      <c r="BG482" s="11"/>
    </row>
    <row r="483" spans="2:59" ht="30" customHeight="1">
      <c r="B483" s="11"/>
      <c r="BG483" s="11"/>
    </row>
    <row r="484" spans="2:59" ht="30" customHeight="1">
      <c r="B484" s="11"/>
      <c r="BG484" s="11"/>
    </row>
    <row r="485" spans="2:59" ht="30" customHeight="1">
      <c r="B485" s="11"/>
      <c r="BG485" s="11"/>
    </row>
    <row r="486" spans="2:59" ht="30" customHeight="1">
      <c r="B486" s="11"/>
      <c r="BG486" s="11"/>
    </row>
    <row r="487" spans="2:59" ht="30" customHeight="1">
      <c r="B487" s="11"/>
      <c r="BG487" s="11"/>
    </row>
    <row r="488" spans="2:59" ht="30" customHeight="1">
      <c r="B488" s="11"/>
      <c r="BG488" s="11"/>
    </row>
    <row r="489" spans="2:59" ht="30" customHeight="1">
      <c r="B489" s="11"/>
      <c r="BG489" s="11"/>
    </row>
    <row r="490" spans="2:59" ht="30" customHeight="1">
      <c r="B490" s="11"/>
      <c r="BG490" s="11"/>
    </row>
    <row r="491" spans="2:59" ht="30" customHeight="1">
      <c r="B491" s="11"/>
      <c r="BG491" s="11"/>
    </row>
    <row r="492" spans="2:59" ht="30" customHeight="1">
      <c r="B492" s="11"/>
      <c r="BG492" s="11"/>
    </row>
    <row r="493" spans="2:59" ht="30" customHeight="1">
      <c r="B493" s="11"/>
      <c r="BG493" s="11"/>
    </row>
    <row r="494" spans="2:59" ht="30" customHeight="1">
      <c r="B494" s="11"/>
      <c r="BG494" s="11"/>
    </row>
    <row r="495" spans="2:59" ht="30" customHeight="1">
      <c r="B495" s="11"/>
      <c r="BG495" s="11"/>
    </row>
    <row r="496" spans="2:59" ht="30" customHeight="1">
      <c r="B496" s="11"/>
      <c r="BG496" s="11"/>
    </row>
    <row r="497" spans="2:59" ht="30" customHeight="1">
      <c r="B497" s="11"/>
      <c r="BG497" s="11"/>
    </row>
    <row r="498" spans="2:59" ht="30" customHeight="1">
      <c r="B498" s="11"/>
      <c r="BG498" s="11"/>
    </row>
    <row r="499" spans="2:59" ht="30" customHeight="1">
      <c r="B499" s="11"/>
      <c r="BG499" s="11"/>
    </row>
    <row r="500" spans="2:59" ht="30" customHeight="1">
      <c r="B500" s="11"/>
      <c r="BG500" s="11"/>
    </row>
    <row r="501" spans="2:59" ht="30" customHeight="1">
      <c r="B501" s="11"/>
      <c r="BG501" s="11"/>
    </row>
    <row r="502" spans="2:59" ht="30" customHeight="1">
      <c r="B502" s="11"/>
      <c r="BG502" s="11"/>
    </row>
    <row r="503" spans="2:59" ht="30" customHeight="1">
      <c r="B503" s="11"/>
      <c r="BG503" s="11"/>
    </row>
    <row r="504" spans="2:59" ht="30" customHeight="1">
      <c r="B504" s="11"/>
      <c r="BG504" s="11"/>
    </row>
    <row r="505" spans="2:59" ht="30" customHeight="1">
      <c r="B505" s="11"/>
      <c r="BG505" s="11"/>
    </row>
    <row r="506" spans="2:59" ht="30" customHeight="1">
      <c r="B506" s="11"/>
      <c r="BG506" s="11"/>
    </row>
    <row r="507" spans="2:59" ht="30" customHeight="1">
      <c r="B507" s="11"/>
      <c r="BG507" s="11"/>
    </row>
    <row r="508" spans="2:59" ht="30" customHeight="1">
      <c r="B508" s="11"/>
      <c r="BG508" s="11"/>
    </row>
    <row r="509" spans="2:59" ht="30" customHeight="1">
      <c r="B509" s="11"/>
      <c r="BG509" s="11"/>
    </row>
    <row r="510" spans="2:59" ht="30" customHeight="1">
      <c r="B510" s="11"/>
      <c r="BG510" s="11"/>
    </row>
    <row r="511" spans="2:59" ht="30" customHeight="1">
      <c r="B511" s="11"/>
      <c r="BG511" s="11"/>
    </row>
    <row r="512" spans="2:59" ht="30" customHeight="1">
      <c r="B512" s="11"/>
      <c r="BG512" s="11"/>
    </row>
    <row r="513" spans="2:59" ht="30" customHeight="1">
      <c r="B513" s="11"/>
      <c r="BG513" s="11"/>
    </row>
    <row r="514" spans="2:59" ht="30" customHeight="1">
      <c r="B514" s="11"/>
      <c r="BG514" s="11"/>
    </row>
    <row r="515" spans="2:59" ht="30" customHeight="1">
      <c r="B515" s="11"/>
      <c r="BG515" s="11"/>
    </row>
    <row r="516" spans="2:59" ht="30" customHeight="1">
      <c r="B516" s="11"/>
      <c r="BG516" s="11"/>
    </row>
    <row r="517" spans="2:59" ht="30" customHeight="1">
      <c r="B517" s="11"/>
      <c r="BG517" s="11"/>
    </row>
    <row r="518" spans="2:59" ht="30" customHeight="1">
      <c r="B518" s="11"/>
      <c r="BG518" s="11"/>
    </row>
    <row r="519" spans="2:59" ht="30" customHeight="1">
      <c r="B519" s="11"/>
      <c r="BG519" s="11"/>
    </row>
    <row r="520" spans="2:59" ht="30" customHeight="1">
      <c r="B520" s="11"/>
      <c r="BG520" s="11"/>
    </row>
    <row r="521" spans="2:59" ht="30" customHeight="1">
      <c r="B521" s="11"/>
      <c r="BG521" s="11"/>
    </row>
    <row r="522" spans="2:59" ht="30" customHeight="1">
      <c r="B522" s="11"/>
      <c r="BG522" s="11"/>
    </row>
    <row r="523" spans="2:59" ht="30" customHeight="1">
      <c r="B523" s="11"/>
      <c r="BG523" s="11"/>
    </row>
    <row r="524" spans="2:59" ht="30" customHeight="1">
      <c r="B524" s="11"/>
      <c r="BG524" s="11"/>
    </row>
    <row r="525" spans="2:59" ht="30" customHeight="1">
      <c r="B525" s="11"/>
      <c r="BG525" s="11"/>
    </row>
    <row r="526" spans="2:59" ht="30" customHeight="1">
      <c r="B526" s="11"/>
      <c r="BG526" s="11"/>
    </row>
    <row r="527" spans="2:59" ht="30" customHeight="1">
      <c r="B527" s="11"/>
      <c r="BG527" s="11"/>
    </row>
    <row r="528" spans="2:59" ht="30" customHeight="1">
      <c r="B528" s="11"/>
      <c r="BG528" s="11"/>
    </row>
    <row r="529" spans="2:59" ht="30" customHeight="1">
      <c r="B529" s="11"/>
      <c r="BG529" s="11"/>
    </row>
    <row r="530" spans="2:59" ht="30" customHeight="1">
      <c r="B530" s="11"/>
      <c r="BG530" s="11"/>
    </row>
    <row r="531" spans="2:59" ht="30" customHeight="1">
      <c r="B531" s="11"/>
      <c r="BG531" s="11"/>
    </row>
    <row r="532" spans="2:59" ht="30" customHeight="1">
      <c r="B532" s="11"/>
      <c r="BG532" s="11"/>
    </row>
    <row r="533" spans="2:59" ht="30" customHeight="1">
      <c r="B533" s="11"/>
      <c r="BG533" s="11"/>
    </row>
    <row r="534" spans="2:59" ht="30" customHeight="1">
      <c r="B534" s="11"/>
      <c r="BG534" s="11"/>
    </row>
    <row r="535" spans="2:59" ht="30" customHeight="1">
      <c r="B535" s="11"/>
      <c r="BG535" s="11"/>
    </row>
    <row r="536" spans="2:59" ht="30" customHeight="1">
      <c r="B536" s="11"/>
      <c r="BG536" s="11"/>
    </row>
    <row r="537" spans="2:59" ht="30" customHeight="1">
      <c r="B537" s="11"/>
      <c r="BG537" s="11"/>
    </row>
    <row r="538" spans="2:59" ht="30" customHeight="1">
      <c r="B538" s="11"/>
      <c r="BG538" s="11"/>
    </row>
    <row r="539" spans="2:59" ht="30" customHeight="1">
      <c r="B539" s="11"/>
      <c r="BG539" s="11"/>
    </row>
    <row r="540" spans="2:59" ht="30" customHeight="1">
      <c r="B540" s="11"/>
      <c r="BG540" s="11"/>
    </row>
    <row r="541" spans="2:59" ht="30" customHeight="1">
      <c r="B541" s="11"/>
      <c r="BG541" s="11"/>
    </row>
    <row r="542" spans="2:59" ht="30" customHeight="1">
      <c r="B542" s="11"/>
      <c r="BG542" s="11"/>
    </row>
    <row r="543" spans="2:59" ht="30" customHeight="1">
      <c r="B543" s="11"/>
      <c r="BG543" s="11"/>
    </row>
    <row r="544" spans="2:59" ht="30" customHeight="1">
      <c r="B544" s="11"/>
      <c r="BG544" s="11"/>
    </row>
    <row r="545" spans="2:59" ht="30" customHeight="1">
      <c r="B545" s="11"/>
      <c r="BG545" s="11"/>
    </row>
    <row r="546" spans="2:59" ht="30" customHeight="1">
      <c r="B546" s="11"/>
      <c r="BG546" s="11"/>
    </row>
    <row r="547" spans="2:59" ht="30" customHeight="1">
      <c r="B547" s="11"/>
      <c r="BG547" s="11"/>
    </row>
    <row r="548" spans="2:59" ht="30" customHeight="1">
      <c r="B548" s="11"/>
      <c r="BG548" s="11"/>
    </row>
    <row r="549" spans="2:59" ht="30" customHeight="1">
      <c r="B549" s="11"/>
      <c r="BG549" s="11"/>
    </row>
    <row r="550" spans="2:59" ht="30" customHeight="1">
      <c r="B550" s="11"/>
      <c r="BG550" s="11"/>
    </row>
    <row r="551" spans="2:59" ht="30" customHeight="1">
      <c r="B551" s="11"/>
      <c r="BG551" s="11"/>
    </row>
    <row r="552" spans="2:59" ht="30" customHeight="1">
      <c r="B552" s="11"/>
      <c r="BG552" s="11"/>
    </row>
    <row r="553" spans="2:59" ht="30" customHeight="1">
      <c r="B553" s="11"/>
      <c r="BG553" s="11"/>
    </row>
    <row r="554" spans="2:59" ht="30" customHeight="1">
      <c r="B554" s="11"/>
      <c r="BG554" s="11"/>
    </row>
    <row r="555" spans="2:59" ht="30" customHeight="1">
      <c r="B555" s="11"/>
      <c r="BG555" s="11"/>
    </row>
    <row r="556" spans="2:59" ht="30" customHeight="1">
      <c r="B556" s="11"/>
      <c r="BG556" s="11"/>
    </row>
    <row r="557" spans="2:59" ht="30" customHeight="1">
      <c r="B557" s="11"/>
      <c r="BG557" s="11"/>
    </row>
    <row r="558" spans="2:59" ht="30" customHeight="1">
      <c r="B558" s="11"/>
      <c r="BG558" s="11"/>
    </row>
    <row r="559" spans="2:59" ht="30" customHeight="1">
      <c r="B559" s="11"/>
      <c r="BG559" s="11"/>
    </row>
    <row r="560" spans="2:59" ht="30" customHeight="1">
      <c r="B560" s="11"/>
      <c r="BG560" s="11"/>
    </row>
    <row r="561" spans="2:59" ht="30" customHeight="1">
      <c r="B561" s="11"/>
      <c r="BG561" s="11"/>
    </row>
    <row r="562" spans="2:59" ht="30" customHeight="1">
      <c r="B562" s="11"/>
      <c r="BG562" s="11"/>
    </row>
    <row r="563" spans="2:59" ht="30" customHeight="1">
      <c r="B563" s="11"/>
      <c r="BG563" s="11"/>
    </row>
    <row r="564" spans="2:59" ht="30" customHeight="1">
      <c r="B564" s="11"/>
      <c r="BG564" s="11"/>
    </row>
    <row r="565" spans="2:59" ht="30" customHeight="1">
      <c r="B565" s="11"/>
      <c r="BG565" s="11"/>
    </row>
    <row r="566" spans="2:59" ht="30" customHeight="1">
      <c r="B566" s="11"/>
      <c r="BG566" s="11"/>
    </row>
    <row r="567" spans="2:59" ht="30" customHeight="1">
      <c r="B567" s="11"/>
      <c r="BG567" s="11"/>
    </row>
    <row r="568" spans="2:59" ht="30" customHeight="1">
      <c r="B568" s="11"/>
      <c r="BG568" s="11"/>
    </row>
    <row r="569" spans="2:59" ht="30" customHeight="1">
      <c r="B569" s="11"/>
      <c r="BG569" s="11"/>
    </row>
    <row r="570" spans="2:59" ht="30" customHeight="1">
      <c r="B570" s="11"/>
      <c r="BG570" s="11"/>
    </row>
    <row r="571" spans="2:59" ht="30" customHeight="1">
      <c r="B571" s="11"/>
      <c r="BG571" s="11"/>
    </row>
    <row r="572" spans="2:59" ht="30" customHeight="1">
      <c r="B572" s="11"/>
      <c r="BG572" s="11"/>
    </row>
    <row r="573" spans="2:59" ht="30" customHeight="1">
      <c r="B573" s="11"/>
      <c r="BG573" s="11"/>
    </row>
    <row r="574" spans="2:59" ht="30" customHeight="1">
      <c r="B574" s="11"/>
      <c r="BG574" s="11"/>
    </row>
    <row r="575" spans="2:59" ht="30" customHeight="1">
      <c r="B575" s="11"/>
      <c r="BG575" s="11"/>
    </row>
    <row r="576" spans="2:59" ht="30" customHeight="1">
      <c r="B576" s="11"/>
      <c r="BG576" s="11"/>
    </row>
    <row r="577" spans="2:59" ht="30" customHeight="1">
      <c r="B577" s="11"/>
      <c r="BG577" s="11"/>
    </row>
    <row r="578" spans="2:59" ht="30" customHeight="1">
      <c r="B578" s="11"/>
      <c r="BG578" s="11"/>
    </row>
    <row r="579" spans="2:59" ht="30" customHeight="1">
      <c r="B579" s="11"/>
      <c r="BG579" s="11"/>
    </row>
    <row r="580" spans="2:59" ht="30" customHeight="1">
      <c r="B580" s="11"/>
      <c r="BG580" s="11"/>
    </row>
    <row r="581" spans="2:59" ht="30" customHeight="1">
      <c r="B581" s="11"/>
      <c r="BG581" s="11"/>
    </row>
    <row r="582" spans="2:59" ht="30" customHeight="1">
      <c r="B582" s="11"/>
      <c r="BG582" s="11"/>
    </row>
    <row r="583" spans="2:59" ht="30" customHeight="1">
      <c r="B583" s="11"/>
      <c r="BG583" s="11"/>
    </row>
    <row r="584" spans="2:59" ht="30" customHeight="1">
      <c r="B584" s="11"/>
      <c r="BG584" s="11"/>
    </row>
    <row r="585" spans="2:59" ht="30" customHeight="1">
      <c r="B585" s="11"/>
      <c r="BG585" s="11"/>
    </row>
    <row r="586" spans="2:59" ht="30" customHeight="1">
      <c r="B586" s="11"/>
      <c r="BG586" s="11"/>
    </row>
    <row r="587" spans="2:59" ht="30" customHeight="1">
      <c r="B587" s="11"/>
      <c r="BG587" s="11"/>
    </row>
    <row r="588" spans="2:59" ht="30" customHeight="1">
      <c r="B588" s="11"/>
      <c r="BG588" s="11"/>
    </row>
    <row r="589" spans="2:59" ht="30" customHeight="1">
      <c r="B589" s="11"/>
      <c r="BG589" s="11"/>
    </row>
    <row r="590" spans="2:59" ht="30" customHeight="1">
      <c r="B590" s="11"/>
      <c r="BG590" s="11"/>
    </row>
    <row r="591" spans="2:59" ht="30" customHeight="1">
      <c r="B591" s="11"/>
      <c r="BG591" s="11"/>
    </row>
    <row r="592" spans="2:59" ht="30" customHeight="1">
      <c r="B592" s="11"/>
      <c r="BG592" s="11"/>
    </row>
    <row r="593" spans="2:59" ht="30" customHeight="1">
      <c r="B593" s="11"/>
      <c r="BG593" s="11"/>
    </row>
    <row r="594" spans="2:59" ht="30" customHeight="1">
      <c r="B594" s="11"/>
      <c r="BG594" s="11"/>
    </row>
    <row r="595" spans="2:59" ht="30" customHeight="1">
      <c r="B595" s="11"/>
      <c r="BG595" s="11"/>
    </row>
    <row r="596" spans="2:59" ht="30" customHeight="1">
      <c r="B596" s="11"/>
      <c r="BG596" s="11"/>
    </row>
    <row r="597" spans="2:59" ht="30" customHeight="1">
      <c r="B597" s="11"/>
      <c r="BG597" s="11"/>
    </row>
    <row r="598" spans="2:59" ht="30" customHeight="1">
      <c r="B598" s="11"/>
      <c r="BG598" s="11"/>
    </row>
    <row r="599" spans="2:59" ht="30" customHeight="1">
      <c r="B599" s="11"/>
      <c r="BG599" s="11"/>
    </row>
    <row r="600" spans="2:59" ht="30" customHeight="1">
      <c r="B600" s="11"/>
      <c r="BG600" s="11"/>
    </row>
    <row r="601" spans="2:59" ht="30" customHeight="1">
      <c r="B601" s="11"/>
      <c r="BG601" s="11"/>
    </row>
    <row r="602" spans="2:59" ht="30" customHeight="1">
      <c r="B602" s="11"/>
      <c r="BG602" s="11"/>
    </row>
    <row r="603" spans="2:59" ht="30" customHeight="1">
      <c r="B603" s="11"/>
      <c r="BG603" s="11"/>
    </row>
    <row r="604" spans="2:59" ht="30" customHeight="1">
      <c r="B604" s="11"/>
      <c r="BG604" s="11"/>
    </row>
    <row r="605" spans="2:59" ht="30" customHeight="1">
      <c r="B605" s="11"/>
      <c r="BG605" s="11"/>
    </row>
    <row r="606" spans="2:59" ht="30" customHeight="1">
      <c r="B606" s="11"/>
      <c r="BG606" s="11"/>
    </row>
    <row r="607" spans="2:59" ht="30" customHeight="1">
      <c r="B607" s="11"/>
      <c r="BG607" s="11"/>
    </row>
    <row r="608" spans="2:59" ht="30" customHeight="1">
      <c r="B608" s="11"/>
      <c r="BG608" s="11"/>
    </row>
    <row r="609" spans="2:59" ht="30" customHeight="1">
      <c r="B609" s="11"/>
      <c r="BG609" s="11"/>
    </row>
    <row r="610" spans="2:59" ht="30" customHeight="1">
      <c r="B610" s="11"/>
      <c r="BG610" s="11"/>
    </row>
    <row r="611" spans="2:59" ht="30" customHeight="1">
      <c r="B611" s="11"/>
      <c r="BG611" s="11"/>
    </row>
    <row r="612" spans="2:59" ht="30" customHeight="1">
      <c r="B612" s="11"/>
      <c r="BG612" s="11"/>
    </row>
    <row r="613" spans="2:59" ht="30" customHeight="1">
      <c r="B613" s="11"/>
      <c r="BG613" s="11"/>
    </row>
    <row r="614" spans="2:59" ht="30" customHeight="1">
      <c r="B614" s="11"/>
      <c r="BG614" s="11"/>
    </row>
    <row r="615" spans="2:59" ht="30" customHeight="1">
      <c r="B615" s="11"/>
      <c r="BG615" s="11"/>
    </row>
    <row r="616" spans="2:59" ht="30" customHeight="1">
      <c r="B616" s="11"/>
      <c r="BG616" s="11"/>
    </row>
    <row r="617" spans="2:59" ht="30" customHeight="1">
      <c r="B617" s="11"/>
      <c r="BG617" s="11"/>
    </row>
    <row r="618" spans="2:59" ht="30" customHeight="1">
      <c r="B618" s="11"/>
      <c r="BG618" s="11"/>
    </row>
    <row r="619" spans="2:59" ht="30" customHeight="1">
      <c r="B619" s="11"/>
      <c r="BG619" s="11"/>
    </row>
    <row r="620" spans="2:59" ht="30" customHeight="1">
      <c r="B620" s="11"/>
      <c r="BG620" s="11"/>
    </row>
    <row r="621" spans="2:59" ht="30" customHeight="1">
      <c r="B621" s="11"/>
      <c r="BG621" s="11"/>
    </row>
    <row r="622" spans="2:59" ht="30" customHeight="1">
      <c r="B622" s="11"/>
      <c r="BG622" s="11"/>
    </row>
    <row r="623" spans="2:59" ht="30" customHeight="1">
      <c r="B623" s="11"/>
      <c r="BG623" s="11"/>
    </row>
    <row r="624" spans="2:59" ht="30" customHeight="1">
      <c r="B624" s="11"/>
      <c r="BG624" s="11"/>
    </row>
    <row r="625" spans="2:59" ht="30" customHeight="1">
      <c r="B625" s="11"/>
      <c r="BG625" s="11"/>
    </row>
    <row r="626" spans="2:59" ht="30" customHeight="1">
      <c r="B626" s="11"/>
      <c r="BG626" s="11"/>
    </row>
    <row r="627" spans="2:59" ht="30" customHeight="1">
      <c r="B627" s="11"/>
      <c r="BG627" s="11"/>
    </row>
    <row r="628" spans="2:59" ht="30" customHeight="1">
      <c r="B628" s="11"/>
      <c r="BG628" s="11"/>
    </row>
    <row r="629" spans="2:59" ht="30" customHeight="1">
      <c r="B629" s="11"/>
      <c r="BG629" s="11"/>
    </row>
    <row r="630" spans="2:59" ht="30" customHeight="1">
      <c r="B630" s="11"/>
      <c r="BG630" s="11"/>
    </row>
    <row r="631" spans="2:59" ht="30" customHeight="1">
      <c r="B631" s="11"/>
      <c r="BG631" s="11"/>
    </row>
    <row r="632" spans="2:59" ht="30" customHeight="1">
      <c r="B632" s="11"/>
      <c r="BG632" s="11"/>
    </row>
    <row r="633" spans="2:59" ht="30" customHeight="1">
      <c r="B633" s="11"/>
      <c r="BG633" s="11"/>
    </row>
    <row r="634" spans="2:59" ht="30" customHeight="1">
      <c r="B634" s="11"/>
      <c r="BG634" s="11"/>
    </row>
    <row r="635" spans="2:59" ht="30" customHeight="1">
      <c r="B635" s="11"/>
      <c r="BG635" s="11"/>
    </row>
    <row r="636" spans="2:59" ht="30" customHeight="1">
      <c r="B636" s="11"/>
      <c r="BG636" s="11"/>
    </row>
    <row r="637" spans="2:59" ht="30" customHeight="1">
      <c r="B637" s="11"/>
      <c r="BG637" s="11"/>
    </row>
    <row r="638" spans="2:59" ht="30" customHeight="1">
      <c r="B638" s="11"/>
      <c r="BG638" s="11"/>
    </row>
    <row r="639" spans="2:59" ht="30" customHeight="1">
      <c r="B639" s="11"/>
      <c r="BG639" s="11"/>
    </row>
    <row r="640" spans="2:59" ht="30" customHeight="1">
      <c r="B640" s="11"/>
      <c r="BG640" s="11"/>
    </row>
    <row r="641" spans="2:59" ht="30" customHeight="1">
      <c r="B641" s="11"/>
      <c r="BG641" s="11"/>
    </row>
    <row r="642" spans="2:59" ht="30" customHeight="1">
      <c r="B642" s="11"/>
      <c r="BG642" s="11"/>
    </row>
    <row r="643" spans="2:59" ht="30" customHeight="1">
      <c r="B643" s="11"/>
      <c r="BG643" s="11"/>
    </row>
    <row r="644" spans="2:59" ht="30" customHeight="1">
      <c r="B644" s="11"/>
      <c r="BG644" s="11"/>
    </row>
    <row r="645" spans="2:59" ht="30" customHeight="1">
      <c r="B645" s="11"/>
      <c r="BG645" s="11"/>
    </row>
    <row r="646" spans="2:59" ht="30" customHeight="1">
      <c r="B646" s="11"/>
      <c r="BG646" s="11"/>
    </row>
    <row r="647" spans="2:59" ht="30" customHeight="1">
      <c r="B647" s="11"/>
      <c r="BG647" s="11"/>
    </row>
    <row r="648" spans="2:59" ht="30" customHeight="1">
      <c r="B648" s="11"/>
      <c r="BG648" s="11"/>
    </row>
    <row r="649" spans="2:59" ht="30" customHeight="1">
      <c r="B649" s="11"/>
      <c r="BG649" s="11"/>
    </row>
    <row r="650" spans="2:59" ht="30" customHeight="1">
      <c r="B650" s="11"/>
      <c r="BG650" s="11"/>
    </row>
    <row r="651" spans="2:59" ht="30" customHeight="1">
      <c r="B651" s="11"/>
      <c r="BG651" s="11"/>
    </row>
    <row r="652" spans="2:59" ht="30" customHeight="1">
      <c r="B652" s="11"/>
      <c r="BG652" s="11"/>
    </row>
    <row r="653" spans="2:59" ht="30" customHeight="1">
      <c r="B653" s="11"/>
      <c r="BG653" s="11"/>
    </row>
    <row r="654" spans="2:59" ht="30" customHeight="1">
      <c r="B654" s="11"/>
      <c r="BG654" s="11"/>
    </row>
    <row r="655" spans="2:59" ht="30" customHeight="1">
      <c r="B655" s="11"/>
      <c r="BG655" s="11"/>
    </row>
    <row r="656" spans="2:59" ht="30" customHeight="1">
      <c r="B656" s="11"/>
      <c r="BG656" s="11"/>
    </row>
    <row r="657" spans="2:59" ht="30" customHeight="1">
      <c r="B657" s="11"/>
      <c r="BG657" s="11"/>
    </row>
    <row r="658" spans="2:59" ht="30" customHeight="1">
      <c r="B658" s="11"/>
      <c r="BG658" s="11"/>
    </row>
    <row r="659" spans="2:59" ht="30" customHeight="1">
      <c r="B659" s="11"/>
      <c r="BG659" s="11"/>
    </row>
    <row r="660" spans="2:59" ht="30" customHeight="1">
      <c r="B660" s="11"/>
      <c r="BG660" s="11"/>
    </row>
    <row r="661" spans="2:59" ht="30" customHeight="1">
      <c r="B661" s="11"/>
      <c r="BG661" s="11"/>
    </row>
    <row r="662" spans="2:59" ht="30" customHeight="1">
      <c r="B662" s="11"/>
      <c r="BG662" s="11"/>
    </row>
    <row r="663" spans="2:59" ht="30" customHeight="1">
      <c r="B663" s="11"/>
      <c r="BG663" s="11"/>
    </row>
    <row r="664" spans="2:59" ht="30" customHeight="1">
      <c r="B664" s="11"/>
      <c r="BG664" s="11"/>
    </row>
    <row r="665" spans="2:59" ht="30" customHeight="1">
      <c r="B665" s="11"/>
      <c r="BG665" s="11"/>
    </row>
    <row r="666" spans="2:59" ht="30" customHeight="1">
      <c r="B666" s="11"/>
      <c r="BG666" s="11"/>
    </row>
    <row r="667" spans="2:59" ht="30" customHeight="1">
      <c r="B667" s="11"/>
      <c r="BG667" s="11"/>
    </row>
    <row r="668" spans="2:59" ht="30" customHeight="1">
      <c r="B668" s="11"/>
      <c r="BG668" s="11"/>
    </row>
    <row r="669" spans="2:59" ht="30" customHeight="1">
      <c r="B669" s="11"/>
      <c r="BG669" s="11"/>
    </row>
    <row r="670" spans="2:59" ht="30" customHeight="1">
      <c r="B670" s="11"/>
      <c r="BG670" s="11"/>
    </row>
    <row r="671" spans="2:59" ht="30" customHeight="1">
      <c r="B671" s="11"/>
      <c r="BG671" s="11"/>
    </row>
    <row r="672" spans="2:59" ht="30" customHeight="1">
      <c r="B672" s="11"/>
      <c r="BG672" s="11"/>
    </row>
    <row r="673" spans="2:59" ht="30" customHeight="1">
      <c r="B673" s="11"/>
      <c r="BG673" s="11"/>
    </row>
    <row r="674" spans="2:59" ht="30" customHeight="1">
      <c r="B674" s="11"/>
      <c r="BG674" s="11"/>
    </row>
    <row r="675" spans="2:59" ht="30" customHeight="1">
      <c r="B675" s="11"/>
      <c r="BG675" s="11"/>
    </row>
    <row r="676" spans="2:59" ht="30" customHeight="1">
      <c r="B676" s="11"/>
      <c r="BG676" s="11"/>
    </row>
    <row r="677" spans="2:59" ht="30" customHeight="1">
      <c r="B677" s="11"/>
      <c r="BG677" s="11"/>
    </row>
    <row r="678" spans="2:59" ht="30" customHeight="1">
      <c r="B678" s="11"/>
      <c r="BG678" s="11"/>
    </row>
    <row r="679" spans="2:59" ht="30" customHeight="1">
      <c r="B679" s="11"/>
      <c r="BG679" s="11"/>
    </row>
    <row r="680" spans="2:59" ht="30" customHeight="1">
      <c r="B680" s="11"/>
      <c r="BG680" s="11"/>
    </row>
    <row r="681" spans="2:59" ht="30" customHeight="1">
      <c r="B681" s="11"/>
      <c r="BG681" s="11"/>
    </row>
    <row r="682" spans="2:59" ht="30" customHeight="1">
      <c r="B682" s="11"/>
      <c r="BG682" s="11"/>
    </row>
    <row r="683" spans="2:59" ht="30" customHeight="1">
      <c r="B683" s="11"/>
      <c r="BG683" s="11"/>
    </row>
    <row r="684" spans="2:59" ht="30" customHeight="1">
      <c r="B684" s="11"/>
      <c r="BG684" s="11"/>
    </row>
    <row r="685" spans="2:59" ht="30" customHeight="1">
      <c r="B685" s="11"/>
      <c r="BG685" s="11"/>
    </row>
    <row r="686" spans="2:59" ht="30" customHeight="1">
      <c r="B686" s="11"/>
      <c r="BG686" s="11"/>
    </row>
    <row r="687" spans="2:59" ht="30" customHeight="1">
      <c r="B687" s="11"/>
      <c r="BG687" s="11"/>
    </row>
    <row r="688" spans="2:59" ht="30" customHeight="1">
      <c r="B688" s="11"/>
      <c r="BG688" s="11"/>
    </row>
    <row r="689" spans="2:59" ht="30" customHeight="1">
      <c r="B689" s="11"/>
      <c r="BG689" s="11"/>
    </row>
    <row r="690" spans="2:59" ht="30" customHeight="1">
      <c r="B690" s="11"/>
      <c r="BG690" s="11"/>
    </row>
    <row r="691" spans="2:59" ht="30" customHeight="1">
      <c r="B691" s="11"/>
      <c r="BG691" s="11"/>
    </row>
    <row r="692" spans="2:59" ht="30" customHeight="1">
      <c r="B692" s="11"/>
      <c r="BG692" s="11"/>
    </row>
    <row r="693" spans="2:59" ht="30" customHeight="1">
      <c r="B693" s="11"/>
      <c r="BG693" s="11"/>
    </row>
    <row r="694" spans="2:59" ht="30" customHeight="1">
      <c r="B694" s="11"/>
      <c r="BG694" s="11"/>
    </row>
    <row r="695" spans="2:59" ht="30" customHeight="1">
      <c r="B695" s="11"/>
      <c r="BG695" s="11"/>
    </row>
    <row r="696" spans="2:59" ht="30" customHeight="1">
      <c r="B696" s="11"/>
      <c r="BG696" s="11"/>
    </row>
    <row r="697" spans="2:59" ht="30" customHeight="1">
      <c r="B697" s="11"/>
      <c r="BG697" s="11"/>
    </row>
    <row r="698" spans="2:59" ht="30" customHeight="1">
      <c r="B698" s="11"/>
      <c r="BG698" s="11"/>
    </row>
    <row r="699" spans="2:59" ht="30" customHeight="1">
      <c r="B699" s="11"/>
      <c r="BG699" s="11"/>
    </row>
    <row r="700" spans="2:59" ht="30" customHeight="1">
      <c r="B700" s="11"/>
      <c r="BG700" s="11"/>
    </row>
    <row r="701" spans="2:59" ht="30" customHeight="1">
      <c r="B701" s="11"/>
      <c r="BG701" s="11"/>
    </row>
    <row r="702" spans="2:59" ht="30" customHeight="1">
      <c r="B702" s="11"/>
      <c r="BG702" s="11"/>
    </row>
    <row r="703" spans="2:59" ht="30" customHeight="1">
      <c r="B703" s="11"/>
      <c r="BG703" s="11"/>
    </row>
    <row r="704" spans="2:59" ht="30" customHeight="1">
      <c r="B704" s="11"/>
      <c r="BG704" s="11"/>
    </row>
    <row r="705" spans="2:59" ht="30" customHeight="1">
      <c r="B705" s="11"/>
      <c r="BG705" s="11"/>
    </row>
    <row r="706" spans="2:59" ht="30" customHeight="1">
      <c r="B706" s="11"/>
      <c r="BG706" s="11"/>
    </row>
    <row r="707" spans="2:59" ht="30" customHeight="1">
      <c r="B707" s="11"/>
      <c r="BG707" s="11"/>
    </row>
    <row r="708" spans="2:59" ht="30" customHeight="1">
      <c r="B708" s="11"/>
      <c r="BG708" s="11"/>
    </row>
    <row r="709" spans="2:59" ht="30" customHeight="1">
      <c r="B709" s="11"/>
      <c r="BG709" s="11"/>
    </row>
    <row r="710" spans="2:59" ht="30" customHeight="1">
      <c r="B710" s="11"/>
      <c r="BG710" s="11"/>
    </row>
    <row r="711" spans="2:59" ht="30" customHeight="1">
      <c r="B711" s="11"/>
      <c r="BG711" s="11"/>
    </row>
    <row r="712" spans="2:59" ht="30" customHeight="1">
      <c r="B712" s="11"/>
      <c r="BG712" s="11"/>
    </row>
    <row r="713" spans="2:59" ht="30" customHeight="1">
      <c r="B713" s="11"/>
      <c r="BG713" s="11"/>
    </row>
    <row r="714" spans="2:59" ht="30" customHeight="1">
      <c r="B714" s="11"/>
      <c r="BG714" s="11"/>
    </row>
    <row r="715" spans="2:59" ht="30" customHeight="1">
      <c r="B715" s="11"/>
      <c r="BG715" s="11"/>
    </row>
    <row r="716" spans="2:59" ht="30" customHeight="1">
      <c r="B716" s="11"/>
      <c r="BG716" s="11"/>
    </row>
    <row r="717" spans="2:59" ht="30" customHeight="1">
      <c r="B717" s="11"/>
      <c r="BG717" s="11"/>
    </row>
    <row r="718" spans="2:59" ht="30" customHeight="1">
      <c r="B718" s="11"/>
      <c r="BG718" s="11"/>
    </row>
    <row r="719" spans="2:59" ht="30" customHeight="1">
      <c r="B719" s="11"/>
      <c r="BG719" s="11"/>
    </row>
    <row r="720" spans="2:59" ht="30" customHeight="1">
      <c r="B720" s="11"/>
      <c r="BG720" s="11"/>
    </row>
    <row r="721" spans="2:59" ht="30" customHeight="1">
      <c r="B721" s="11"/>
      <c r="BG721" s="11"/>
    </row>
    <row r="722" spans="2:59" ht="30" customHeight="1">
      <c r="B722" s="11"/>
      <c r="BG722" s="11"/>
    </row>
    <row r="723" spans="2:59" ht="30" customHeight="1">
      <c r="B723" s="11"/>
      <c r="BG723" s="11"/>
    </row>
    <row r="724" spans="2:59" ht="30" customHeight="1">
      <c r="B724" s="11"/>
      <c r="BG724" s="11"/>
    </row>
    <row r="725" spans="2:59" ht="30" customHeight="1">
      <c r="B725" s="11"/>
      <c r="BG725" s="11"/>
    </row>
    <row r="726" spans="2:59" ht="30" customHeight="1">
      <c r="B726" s="11"/>
      <c r="BG726" s="11"/>
    </row>
    <row r="727" spans="2:59" ht="30" customHeight="1">
      <c r="B727" s="11"/>
      <c r="BG727" s="11"/>
    </row>
    <row r="728" spans="2:59" ht="30" customHeight="1">
      <c r="B728" s="11"/>
      <c r="BG728" s="11"/>
    </row>
    <row r="729" spans="2:59" ht="30" customHeight="1">
      <c r="B729" s="11"/>
      <c r="BG729" s="11"/>
    </row>
    <row r="730" spans="2:59" ht="30" customHeight="1">
      <c r="B730" s="11"/>
      <c r="BG730" s="11"/>
    </row>
    <row r="731" spans="2:59" ht="30" customHeight="1">
      <c r="B731" s="11"/>
      <c r="BG731" s="11"/>
    </row>
    <row r="732" spans="2:59" ht="30" customHeight="1">
      <c r="B732" s="11"/>
      <c r="BG732" s="11"/>
    </row>
    <row r="733" spans="2:59" ht="30" customHeight="1">
      <c r="B733" s="11"/>
      <c r="BG733" s="11"/>
    </row>
    <row r="734" spans="2:59" ht="30" customHeight="1">
      <c r="B734" s="11"/>
      <c r="BG734" s="11"/>
    </row>
    <row r="735" spans="2:59" ht="30" customHeight="1">
      <c r="B735" s="11"/>
      <c r="BG735" s="11"/>
    </row>
    <row r="736" spans="2:59" ht="30" customHeight="1">
      <c r="B736" s="11"/>
      <c r="BG736" s="11"/>
    </row>
    <row r="737" spans="2:59" ht="30" customHeight="1">
      <c r="B737" s="11"/>
      <c r="BG737" s="11"/>
    </row>
    <row r="738" spans="2:59" ht="30" customHeight="1">
      <c r="B738" s="11"/>
      <c r="BG738" s="11"/>
    </row>
    <row r="739" spans="2:59" ht="30" customHeight="1">
      <c r="B739" s="11"/>
      <c r="BG739" s="11"/>
    </row>
    <row r="740" spans="2:59" ht="30" customHeight="1">
      <c r="B740" s="11"/>
      <c r="BG740" s="11"/>
    </row>
    <row r="741" spans="2:59" ht="30" customHeight="1">
      <c r="B741" s="11"/>
      <c r="BG741" s="11"/>
    </row>
    <row r="742" spans="2:59" ht="30" customHeight="1">
      <c r="B742" s="11"/>
      <c r="BG742" s="11"/>
    </row>
    <row r="743" spans="2:59" ht="30" customHeight="1">
      <c r="B743" s="11"/>
      <c r="BG743" s="11"/>
    </row>
    <row r="744" spans="2:59" ht="30" customHeight="1">
      <c r="B744" s="11"/>
      <c r="BG744" s="11"/>
    </row>
    <row r="745" spans="2:59" ht="30" customHeight="1">
      <c r="B745" s="11"/>
      <c r="BG745" s="11"/>
    </row>
    <row r="746" spans="2:59" ht="30" customHeight="1">
      <c r="B746" s="11"/>
      <c r="BG746" s="11"/>
    </row>
    <row r="747" spans="2:59" ht="30" customHeight="1">
      <c r="B747" s="11"/>
      <c r="BG747" s="11"/>
    </row>
    <row r="748" spans="2:59" ht="30" customHeight="1">
      <c r="B748" s="11"/>
      <c r="BG748" s="11"/>
    </row>
    <row r="749" spans="2:59" ht="30" customHeight="1">
      <c r="B749" s="11"/>
      <c r="BG749" s="11"/>
    </row>
    <row r="750" spans="2:59" ht="30" customHeight="1">
      <c r="B750" s="11"/>
      <c r="BG750" s="11"/>
    </row>
    <row r="751" spans="2:59" ht="30" customHeight="1">
      <c r="B751" s="11"/>
      <c r="BG751" s="11"/>
    </row>
    <row r="752" spans="2:59" ht="30" customHeight="1">
      <c r="B752" s="11"/>
      <c r="BG752" s="11"/>
    </row>
    <row r="753" spans="2:59" ht="30" customHeight="1">
      <c r="B753" s="11"/>
      <c r="BG753" s="11"/>
    </row>
    <row r="754" spans="2:59" ht="30" customHeight="1">
      <c r="B754" s="11"/>
      <c r="BG754" s="11"/>
    </row>
    <row r="755" spans="2:59" ht="30" customHeight="1">
      <c r="B755" s="11"/>
      <c r="BG755" s="11"/>
    </row>
    <row r="756" spans="2:59" ht="30" customHeight="1">
      <c r="B756" s="11"/>
      <c r="BG756" s="11"/>
    </row>
    <row r="757" spans="2:59" ht="30" customHeight="1">
      <c r="B757" s="11"/>
      <c r="BG757" s="11"/>
    </row>
    <row r="758" spans="2:59" ht="30" customHeight="1">
      <c r="B758" s="11"/>
      <c r="BG758" s="11"/>
    </row>
    <row r="759" spans="2:59" ht="30" customHeight="1">
      <c r="B759" s="11"/>
      <c r="BG759" s="11"/>
    </row>
    <row r="760" spans="2:59" ht="30" customHeight="1">
      <c r="B760" s="11"/>
      <c r="BG760" s="11"/>
    </row>
    <row r="761" spans="2:59" ht="30" customHeight="1">
      <c r="B761" s="11"/>
      <c r="BG761" s="11"/>
    </row>
    <row r="762" spans="2:59" ht="30" customHeight="1">
      <c r="B762" s="11"/>
      <c r="BG762" s="11"/>
    </row>
    <row r="763" spans="2:59" ht="30" customHeight="1">
      <c r="B763" s="11"/>
      <c r="BG763" s="11"/>
    </row>
    <row r="764" spans="2:59" ht="30" customHeight="1">
      <c r="B764" s="11"/>
      <c r="BG764" s="11"/>
    </row>
    <row r="765" spans="2:59" ht="30" customHeight="1">
      <c r="B765" s="11"/>
      <c r="BG765" s="11"/>
    </row>
    <row r="766" spans="2:59" ht="30" customHeight="1">
      <c r="B766" s="11"/>
      <c r="BG766" s="11"/>
    </row>
    <row r="767" spans="2:59" ht="30" customHeight="1">
      <c r="B767" s="11"/>
      <c r="BG767" s="11"/>
    </row>
    <row r="768" spans="2:59" ht="30" customHeight="1">
      <c r="B768" s="11"/>
      <c r="BG768" s="11"/>
    </row>
    <row r="769" spans="2:59" ht="30" customHeight="1">
      <c r="B769" s="11"/>
      <c r="BG769" s="11"/>
    </row>
    <row r="770" spans="2:59" ht="30" customHeight="1">
      <c r="B770" s="11"/>
      <c r="BG770" s="11"/>
    </row>
    <row r="771" spans="2:59" ht="30" customHeight="1">
      <c r="B771" s="11"/>
      <c r="BG771" s="11"/>
    </row>
    <row r="772" spans="2:59" ht="30" customHeight="1">
      <c r="B772" s="11"/>
      <c r="BG772" s="11"/>
    </row>
    <row r="773" spans="2:59" ht="30" customHeight="1">
      <c r="B773" s="11"/>
      <c r="BG773" s="11"/>
    </row>
    <row r="774" spans="2:59" ht="30" customHeight="1">
      <c r="B774" s="11"/>
      <c r="BG774" s="11"/>
    </row>
    <row r="775" spans="2:59" ht="30" customHeight="1">
      <c r="B775" s="11"/>
      <c r="BG775" s="11"/>
    </row>
    <row r="776" spans="2:59" ht="30" customHeight="1">
      <c r="B776" s="11"/>
      <c r="BG776" s="11"/>
    </row>
    <row r="777" spans="2:59" ht="30" customHeight="1">
      <c r="B777" s="11"/>
      <c r="BG777" s="11"/>
    </row>
    <row r="778" spans="2:59" ht="30" customHeight="1">
      <c r="B778" s="11"/>
      <c r="BG778" s="11"/>
    </row>
    <row r="779" spans="2:59" ht="30" customHeight="1">
      <c r="B779" s="11"/>
      <c r="BG779" s="11"/>
    </row>
    <row r="780" spans="2:59" ht="30" customHeight="1">
      <c r="B780" s="11"/>
      <c r="BG780" s="11"/>
    </row>
    <row r="781" spans="2:59" ht="30" customHeight="1">
      <c r="B781" s="11"/>
      <c r="BG781" s="11"/>
    </row>
    <row r="782" spans="2:59" ht="30" customHeight="1">
      <c r="B782" s="11"/>
      <c r="BG782" s="11"/>
    </row>
    <row r="783" spans="2:59" ht="30" customHeight="1">
      <c r="B783" s="11"/>
      <c r="BG783" s="11"/>
    </row>
    <row r="784" spans="2:59" ht="30" customHeight="1">
      <c r="B784" s="11"/>
      <c r="BG784" s="11"/>
    </row>
    <row r="785" spans="2:59" ht="30" customHeight="1">
      <c r="B785" s="11"/>
      <c r="BG785" s="11"/>
    </row>
    <row r="786" spans="2:59" ht="30" customHeight="1">
      <c r="B786" s="11"/>
      <c r="BG786" s="11"/>
    </row>
    <row r="787" spans="2:59" ht="30" customHeight="1">
      <c r="B787" s="11"/>
      <c r="BG787" s="11"/>
    </row>
    <row r="788" spans="2:59" ht="30" customHeight="1">
      <c r="B788" s="11"/>
      <c r="BG788" s="11"/>
    </row>
    <row r="789" spans="2:59" ht="30" customHeight="1">
      <c r="B789" s="11"/>
      <c r="BG789" s="11"/>
    </row>
    <row r="790" spans="2:59" ht="30" customHeight="1">
      <c r="B790" s="11"/>
      <c r="BG790" s="11"/>
    </row>
    <row r="791" spans="2:59" ht="30" customHeight="1">
      <c r="B791" s="11"/>
      <c r="BG791" s="11"/>
    </row>
    <row r="792" spans="2:59" ht="30" customHeight="1">
      <c r="B792" s="11"/>
      <c r="BG792" s="11"/>
    </row>
    <row r="793" spans="2:59" ht="30" customHeight="1">
      <c r="B793" s="11"/>
      <c r="BG793" s="11"/>
    </row>
    <row r="794" spans="2:59" ht="30" customHeight="1">
      <c r="B794" s="11"/>
      <c r="BG794" s="11"/>
    </row>
    <row r="795" spans="2:59" ht="30" customHeight="1">
      <c r="B795" s="11"/>
      <c r="BG795" s="11"/>
    </row>
    <row r="796" spans="2:59" ht="30" customHeight="1">
      <c r="B796" s="11"/>
      <c r="BG796" s="11"/>
    </row>
    <row r="797" spans="2:59" ht="30" customHeight="1">
      <c r="B797" s="11"/>
      <c r="BG797" s="11"/>
    </row>
    <row r="798" spans="2:59" ht="30" customHeight="1">
      <c r="B798" s="11"/>
      <c r="BG798" s="11"/>
    </row>
    <row r="799" spans="2:59" ht="30" customHeight="1">
      <c r="B799" s="11"/>
      <c r="BG799" s="11"/>
    </row>
    <row r="800" spans="2:59" ht="30" customHeight="1">
      <c r="B800" s="11"/>
      <c r="BG800" s="11"/>
    </row>
    <row r="801" spans="2:59" ht="30" customHeight="1">
      <c r="B801" s="11"/>
      <c r="BG801" s="11"/>
    </row>
    <row r="802" spans="2:59" ht="30" customHeight="1">
      <c r="B802" s="11"/>
      <c r="BG802" s="11"/>
    </row>
    <row r="803" spans="2:59" ht="30" customHeight="1">
      <c r="B803" s="11"/>
      <c r="BG803" s="11"/>
    </row>
    <row r="804" spans="2:59" ht="30" customHeight="1">
      <c r="B804" s="11"/>
      <c r="BG804" s="11"/>
    </row>
    <row r="805" spans="2:59" ht="30" customHeight="1">
      <c r="B805" s="11"/>
      <c r="BG805" s="11"/>
    </row>
    <row r="806" spans="2:59" ht="30" customHeight="1">
      <c r="B806" s="11"/>
      <c r="BG806" s="11"/>
    </row>
    <row r="807" spans="2:59" ht="30" customHeight="1">
      <c r="B807" s="11"/>
      <c r="BG807" s="11"/>
    </row>
    <row r="808" spans="2:59" ht="30" customHeight="1">
      <c r="B808" s="11"/>
      <c r="BG808" s="11"/>
    </row>
    <row r="809" spans="2:59" ht="30" customHeight="1">
      <c r="B809" s="11"/>
      <c r="BG809" s="11"/>
    </row>
    <row r="810" spans="2:59" ht="30" customHeight="1">
      <c r="B810" s="11"/>
      <c r="BG810" s="11"/>
    </row>
    <row r="811" spans="2:59" ht="30" customHeight="1">
      <c r="B811" s="11"/>
      <c r="BG811" s="11"/>
    </row>
    <row r="812" spans="2:59" ht="30" customHeight="1">
      <c r="B812" s="11"/>
      <c r="BG812" s="11"/>
    </row>
    <row r="813" spans="2:59" ht="30" customHeight="1">
      <c r="B813" s="11"/>
      <c r="BG813" s="11"/>
    </row>
    <row r="814" spans="2:59" ht="30" customHeight="1">
      <c r="B814" s="11"/>
      <c r="BG814" s="11"/>
    </row>
    <row r="815" spans="2:59" ht="30" customHeight="1">
      <c r="B815" s="11"/>
      <c r="BG815" s="11"/>
    </row>
    <row r="816" spans="2:59" ht="30" customHeight="1">
      <c r="B816" s="11"/>
      <c r="BG816" s="11"/>
    </row>
    <row r="817" spans="2:59" ht="30" customHeight="1">
      <c r="B817" s="11"/>
      <c r="BG817" s="11"/>
    </row>
    <row r="818" spans="2:59" ht="30" customHeight="1">
      <c r="B818" s="11"/>
      <c r="BG818" s="11"/>
    </row>
    <row r="819" spans="2:59" ht="30" customHeight="1">
      <c r="B819" s="11"/>
      <c r="BG819" s="11"/>
    </row>
    <row r="820" spans="2:59" ht="30" customHeight="1">
      <c r="B820" s="11"/>
      <c r="BG820" s="11"/>
    </row>
    <row r="821" spans="2:59" ht="30" customHeight="1">
      <c r="B821" s="11"/>
      <c r="BG821" s="11"/>
    </row>
    <row r="822" spans="2:59" ht="30" customHeight="1">
      <c r="B822" s="11"/>
      <c r="BG822" s="11"/>
    </row>
    <row r="823" spans="2:59" ht="30" customHeight="1">
      <c r="B823" s="11"/>
      <c r="BG823" s="11"/>
    </row>
    <row r="824" spans="2:59" ht="30" customHeight="1">
      <c r="B824" s="11"/>
      <c r="BG824" s="11"/>
    </row>
    <row r="825" spans="2:59" ht="30" customHeight="1">
      <c r="B825" s="11"/>
      <c r="BG825" s="11"/>
    </row>
    <row r="826" spans="2:59" ht="30" customHeight="1">
      <c r="B826" s="11"/>
      <c r="BG826" s="11"/>
    </row>
    <row r="827" spans="2:59" ht="30" customHeight="1">
      <c r="B827" s="11"/>
      <c r="BG827" s="11"/>
    </row>
    <row r="828" spans="2:59" ht="30" customHeight="1">
      <c r="B828" s="11"/>
      <c r="BG828" s="11"/>
    </row>
    <row r="829" spans="2:59" ht="30" customHeight="1">
      <c r="B829" s="11"/>
      <c r="BG829" s="11"/>
    </row>
    <row r="830" spans="2:59" ht="30" customHeight="1">
      <c r="B830" s="11"/>
      <c r="BG830" s="11"/>
    </row>
    <row r="831" spans="2:59" ht="30" customHeight="1">
      <c r="B831" s="11"/>
      <c r="BG831" s="11"/>
    </row>
    <row r="832" spans="2:59" ht="30" customHeight="1">
      <c r="B832" s="11"/>
      <c r="BG832" s="11"/>
    </row>
    <row r="833" spans="2:59" ht="30" customHeight="1">
      <c r="B833" s="11"/>
      <c r="BG833" s="11"/>
    </row>
    <row r="834" spans="2:59" ht="30" customHeight="1">
      <c r="B834" s="11"/>
      <c r="BG834" s="11"/>
    </row>
    <row r="835" spans="2:59" ht="30" customHeight="1">
      <c r="B835" s="11"/>
      <c r="BG835" s="11"/>
    </row>
    <row r="836" spans="2:59" ht="30" customHeight="1">
      <c r="B836" s="11"/>
      <c r="BG836" s="11"/>
    </row>
    <row r="837" spans="2:59" ht="30" customHeight="1">
      <c r="B837" s="11"/>
      <c r="BG837" s="11"/>
    </row>
    <row r="838" spans="2:59" ht="30" customHeight="1">
      <c r="B838" s="11"/>
      <c r="BG838" s="11"/>
    </row>
    <row r="839" spans="2:59" ht="30" customHeight="1">
      <c r="B839" s="11"/>
      <c r="BG839" s="11"/>
    </row>
    <row r="840" spans="2:59" ht="30" customHeight="1">
      <c r="B840" s="11"/>
      <c r="BG840" s="11"/>
    </row>
    <row r="841" spans="2:59" ht="30" customHeight="1">
      <c r="B841" s="11"/>
      <c r="BG841" s="11"/>
    </row>
    <row r="842" spans="2:59" ht="30" customHeight="1">
      <c r="B842" s="11"/>
      <c r="BG842" s="11"/>
    </row>
    <row r="843" spans="2:59" ht="30" customHeight="1">
      <c r="B843" s="11"/>
      <c r="BG843" s="11"/>
    </row>
    <row r="844" spans="2:59" ht="30" customHeight="1">
      <c r="B844" s="11"/>
      <c r="BG844" s="11"/>
    </row>
    <row r="845" spans="2:59" ht="30" customHeight="1">
      <c r="B845" s="11"/>
      <c r="BG845" s="11"/>
    </row>
    <row r="846" spans="2:59" ht="30" customHeight="1">
      <c r="B846" s="11"/>
      <c r="BG846" s="11"/>
    </row>
    <row r="847" spans="2:59" ht="30" customHeight="1">
      <c r="B847" s="11"/>
      <c r="BG847" s="11"/>
    </row>
    <row r="848" spans="2:59" ht="30" customHeight="1">
      <c r="B848" s="11"/>
      <c r="BG848" s="11"/>
    </row>
    <row r="849" spans="2:59" ht="30" customHeight="1">
      <c r="B849" s="11"/>
      <c r="BG849" s="11"/>
    </row>
    <row r="850" spans="2:59" ht="30" customHeight="1">
      <c r="B850" s="11"/>
      <c r="BG850" s="11"/>
    </row>
    <row r="851" spans="2:59" ht="30" customHeight="1">
      <c r="B851" s="11"/>
      <c r="BG851" s="11"/>
    </row>
    <row r="852" spans="2:59" ht="30" customHeight="1">
      <c r="B852" s="11"/>
      <c r="BG852" s="11"/>
    </row>
    <row r="853" spans="2:59" ht="30" customHeight="1">
      <c r="B853" s="11"/>
      <c r="BG853" s="11"/>
    </row>
    <row r="854" spans="2:59" ht="30" customHeight="1">
      <c r="B854" s="11"/>
      <c r="BG854" s="11"/>
    </row>
    <row r="855" spans="2:59" ht="30" customHeight="1">
      <c r="B855" s="11"/>
      <c r="BG855" s="11"/>
    </row>
    <row r="856" spans="2:59" ht="30" customHeight="1">
      <c r="B856" s="11"/>
      <c r="BG856" s="11"/>
    </row>
    <row r="857" spans="2:59" ht="30" customHeight="1">
      <c r="B857" s="11"/>
      <c r="BG857" s="11"/>
    </row>
    <row r="858" spans="2:59" ht="30" customHeight="1">
      <c r="B858" s="11"/>
      <c r="BG858" s="11"/>
    </row>
    <row r="859" spans="2:59" ht="30" customHeight="1">
      <c r="B859" s="11"/>
      <c r="BG859" s="11"/>
    </row>
    <row r="860" spans="2:59" ht="30" customHeight="1">
      <c r="B860" s="11"/>
      <c r="BG860" s="11"/>
    </row>
    <row r="861" spans="2:59" ht="30" customHeight="1">
      <c r="B861" s="11"/>
      <c r="BG861" s="11"/>
    </row>
    <row r="862" spans="2:59" ht="30" customHeight="1">
      <c r="B862" s="11"/>
      <c r="BG862" s="11"/>
    </row>
    <row r="863" spans="2:59" ht="30" customHeight="1">
      <c r="B863" s="11"/>
      <c r="BG863" s="11"/>
    </row>
    <row r="864" spans="2:59" ht="30" customHeight="1">
      <c r="B864" s="11"/>
      <c r="BG864" s="11"/>
    </row>
    <row r="865" spans="2:59" ht="30" customHeight="1">
      <c r="B865" s="11"/>
      <c r="BG865" s="11"/>
    </row>
    <row r="866" spans="2:59" ht="30" customHeight="1">
      <c r="B866" s="11"/>
      <c r="BG866" s="11"/>
    </row>
    <row r="867" spans="2:59" ht="30" customHeight="1">
      <c r="B867" s="11"/>
      <c r="BG867" s="11"/>
    </row>
    <row r="868" spans="2:59" ht="30" customHeight="1">
      <c r="B868" s="11"/>
      <c r="BG868" s="11"/>
    </row>
    <row r="869" spans="2:59" ht="30" customHeight="1">
      <c r="B869" s="11"/>
      <c r="BG869" s="11"/>
    </row>
    <row r="870" spans="2:59" ht="30" customHeight="1">
      <c r="B870" s="11"/>
      <c r="BG870" s="11"/>
    </row>
    <row r="871" spans="2:59" ht="30" customHeight="1">
      <c r="B871" s="11"/>
      <c r="BG871" s="11"/>
    </row>
    <row r="872" spans="2:59" ht="30" customHeight="1">
      <c r="B872" s="11"/>
      <c r="BG872" s="11"/>
    </row>
    <row r="873" spans="2:59" ht="30" customHeight="1">
      <c r="B873" s="11"/>
      <c r="BG873" s="11"/>
    </row>
    <row r="874" spans="2:59" ht="30" customHeight="1">
      <c r="B874" s="11"/>
      <c r="BG874" s="11"/>
    </row>
    <row r="875" spans="2:59" ht="30" customHeight="1">
      <c r="B875" s="11"/>
      <c r="BG875" s="11"/>
    </row>
    <row r="876" spans="2:59" ht="30" customHeight="1">
      <c r="B876" s="11"/>
      <c r="BG876" s="11"/>
    </row>
    <row r="877" spans="2:59" ht="30" customHeight="1">
      <c r="B877" s="11"/>
      <c r="BG877" s="11"/>
    </row>
    <row r="878" spans="2:59" ht="30" customHeight="1">
      <c r="B878" s="11"/>
      <c r="BG878" s="11"/>
    </row>
    <row r="879" spans="2:59" ht="30" customHeight="1">
      <c r="B879" s="11"/>
      <c r="BG879" s="11"/>
    </row>
    <row r="880" spans="2:59" ht="30" customHeight="1">
      <c r="B880" s="11"/>
      <c r="BG880" s="11"/>
    </row>
    <row r="881" spans="2:59" ht="30" customHeight="1">
      <c r="B881" s="11"/>
      <c r="BG881" s="11"/>
    </row>
    <row r="882" spans="2:59" ht="30" customHeight="1">
      <c r="B882" s="11"/>
      <c r="BG882" s="11"/>
    </row>
    <row r="883" spans="2:59" ht="30" customHeight="1">
      <c r="B883" s="11"/>
      <c r="BG883" s="11"/>
    </row>
    <row r="884" spans="2:59" ht="30" customHeight="1">
      <c r="B884" s="11"/>
      <c r="BG884" s="11"/>
    </row>
    <row r="885" spans="2:59" ht="30" customHeight="1">
      <c r="B885" s="11"/>
      <c r="BG885" s="11"/>
    </row>
    <row r="886" spans="2:59" ht="30" customHeight="1">
      <c r="B886" s="11"/>
      <c r="BG886" s="11"/>
    </row>
    <row r="887" spans="2:59" ht="30" customHeight="1">
      <c r="B887" s="11"/>
      <c r="BG887" s="11"/>
    </row>
    <row r="888" spans="2:59" ht="30" customHeight="1">
      <c r="B888" s="11"/>
      <c r="BG888" s="11"/>
    </row>
    <row r="889" spans="2:59" ht="30" customHeight="1">
      <c r="B889" s="11"/>
      <c r="BG889" s="11"/>
    </row>
    <row r="890" spans="2:59" ht="30" customHeight="1">
      <c r="B890" s="11"/>
      <c r="BG890" s="11"/>
    </row>
    <row r="891" spans="2:59" ht="30" customHeight="1">
      <c r="B891" s="11"/>
      <c r="BG891" s="11"/>
    </row>
    <row r="892" spans="2:59" ht="30" customHeight="1">
      <c r="B892" s="11"/>
      <c r="BG892" s="11"/>
    </row>
    <row r="893" spans="2:59" ht="30" customHeight="1">
      <c r="B893" s="11"/>
      <c r="BG893" s="11"/>
    </row>
    <row r="894" spans="2:59" ht="30" customHeight="1">
      <c r="B894" s="11"/>
      <c r="BG894" s="11"/>
    </row>
    <row r="895" spans="2:59" ht="30" customHeight="1">
      <c r="B895" s="11"/>
      <c r="BG895" s="11"/>
    </row>
    <row r="896" spans="2:59" ht="30" customHeight="1">
      <c r="B896" s="11"/>
      <c r="BG896" s="11"/>
    </row>
    <row r="897" spans="2:59" ht="30" customHeight="1">
      <c r="B897" s="11"/>
      <c r="BG897" s="11"/>
    </row>
    <row r="898" spans="2:59" ht="30" customHeight="1">
      <c r="B898" s="11"/>
      <c r="BG898" s="11"/>
    </row>
    <row r="899" spans="2:59" ht="30" customHeight="1">
      <c r="B899" s="11"/>
      <c r="BG899" s="11"/>
    </row>
    <row r="900" spans="2:59" ht="30" customHeight="1">
      <c r="B900" s="11"/>
      <c r="BG900" s="11"/>
    </row>
    <row r="901" spans="2:59" ht="30" customHeight="1">
      <c r="B901" s="11"/>
      <c r="BG901" s="11"/>
    </row>
    <row r="902" spans="2:59" ht="30" customHeight="1">
      <c r="B902" s="11"/>
      <c r="BG902" s="11"/>
    </row>
    <row r="903" spans="2:59" ht="30" customHeight="1">
      <c r="B903" s="11"/>
      <c r="BG903" s="11"/>
    </row>
    <row r="904" spans="2:59" ht="30" customHeight="1">
      <c r="B904" s="11"/>
      <c r="BG904" s="11"/>
    </row>
    <row r="905" spans="2:59" ht="30" customHeight="1">
      <c r="B905" s="11"/>
      <c r="BG905" s="11"/>
    </row>
    <row r="906" spans="2:59" ht="30" customHeight="1">
      <c r="B906" s="11"/>
      <c r="BG906" s="11"/>
    </row>
    <row r="907" spans="2:59" ht="30" customHeight="1">
      <c r="B907" s="11"/>
      <c r="BG907" s="11"/>
    </row>
    <row r="908" spans="2:59" ht="30" customHeight="1">
      <c r="B908" s="11"/>
      <c r="BG908" s="11"/>
    </row>
    <row r="909" spans="2:59" ht="30" customHeight="1">
      <c r="B909" s="11"/>
      <c r="BG909" s="11"/>
    </row>
    <row r="910" spans="2:59" ht="30" customHeight="1">
      <c r="B910" s="11"/>
      <c r="BG910" s="11"/>
    </row>
    <row r="911" spans="2:59" ht="30" customHeight="1">
      <c r="B911" s="11"/>
      <c r="BG911" s="11"/>
    </row>
    <row r="912" spans="2:59" ht="30" customHeight="1">
      <c r="B912" s="11"/>
      <c r="BG912" s="11"/>
    </row>
    <row r="913" spans="2:59" ht="30" customHeight="1">
      <c r="B913" s="11"/>
      <c r="BG913" s="11"/>
    </row>
    <row r="914" spans="2:59" ht="30" customHeight="1">
      <c r="B914" s="11"/>
      <c r="BG914" s="11"/>
    </row>
    <row r="915" spans="2:59" ht="30" customHeight="1">
      <c r="B915" s="11"/>
      <c r="BG915" s="11"/>
    </row>
    <row r="916" spans="2:59" ht="30" customHeight="1" thickBot="1">
      <c r="B916" s="11"/>
      <c r="BG916" s="11"/>
    </row>
  </sheetData>
  <mergeCells count="486">
    <mergeCell ref="AG214:AL215"/>
    <mergeCell ref="G8:O9"/>
    <mergeCell ref="Q6:Y7"/>
    <mergeCell ref="Q8:Y9"/>
    <mergeCell ref="Q10:Y11"/>
    <mergeCell ref="Q12:Y13"/>
    <mergeCell ref="Q14:Y15"/>
    <mergeCell ref="Q16:Y17"/>
    <mergeCell ref="G10:O11"/>
    <mergeCell ref="G12:O13"/>
    <mergeCell ref="G14:O15"/>
    <mergeCell ref="G16:O17"/>
    <mergeCell ref="G52:V53"/>
    <mergeCell ref="G116:V117"/>
    <mergeCell ref="R60:AJ61"/>
    <mergeCell ref="S104:AP105"/>
    <mergeCell ref="K58:AC59"/>
    <mergeCell ref="AC108:BA109"/>
    <mergeCell ref="AP150:BD151"/>
    <mergeCell ref="C56:L57"/>
    <mergeCell ref="AQ96:BD97"/>
    <mergeCell ref="O100:T101"/>
    <mergeCell ref="U100:Z101"/>
    <mergeCell ref="O102:T103"/>
    <mergeCell ref="B210:B211"/>
    <mergeCell ref="AI182:AL182"/>
    <mergeCell ref="B128:B129"/>
    <mergeCell ref="B116:B117"/>
    <mergeCell ref="AJ148:AU149"/>
    <mergeCell ref="AA160:AL161"/>
    <mergeCell ref="AM182:AP182"/>
    <mergeCell ref="AO186:BF187"/>
    <mergeCell ref="AJ188:AR189"/>
    <mergeCell ref="AT188:BB189"/>
    <mergeCell ref="AE156:AM157"/>
    <mergeCell ref="E186:J187"/>
    <mergeCell ref="AU184:AX185"/>
    <mergeCell ref="G154:U155"/>
    <mergeCell ref="Q164:Y165"/>
    <mergeCell ref="AE152:AP153"/>
    <mergeCell ref="G160:V161"/>
    <mergeCell ref="R148:W149"/>
    <mergeCell ref="R150:W151"/>
    <mergeCell ref="AN160:BC161"/>
    <mergeCell ref="AQ152:BF153"/>
    <mergeCell ref="AM154:AX155"/>
    <mergeCell ref="AA148:AH149"/>
    <mergeCell ref="W140:AK141"/>
    <mergeCell ref="AI52:AR53"/>
    <mergeCell ref="AI102:AN103"/>
    <mergeCell ref="AA146:AI147"/>
    <mergeCell ref="F126:I127"/>
    <mergeCell ref="G62:BE63"/>
    <mergeCell ref="G114:BE115"/>
    <mergeCell ref="C64:AP65"/>
    <mergeCell ref="AQ64:BF65"/>
    <mergeCell ref="AY106:BD107"/>
    <mergeCell ref="O162:Z163"/>
    <mergeCell ref="U152:Z153"/>
    <mergeCell ref="Y158:AH159"/>
    <mergeCell ref="AY190:BE191"/>
    <mergeCell ref="B90:B91"/>
    <mergeCell ref="B84:B85"/>
    <mergeCell ref="E214:L215"/>
    <mergeCell ref="AC204:AN205"/>
    <mergeCell ref="AA208:AL209"/>
    <mergeCell ref="AA202:AL203"/>
    <mergeCell ref="E188:J189"/>
    <mergeCell ref="Z150:AN151"/>
    <mergeCell ref="AN156:AV157"/>
    <mergeCell ref="AX162:BF163"/>
    <mergeCell ref="AI206:AZ207"/>
    <mergeCell ref="E190:J191"/>
    <mergeCell ref="G158:L159"/>
    <mergeCell ref="G162:L163"/>
    <mergeCell ref="G164:L165"/>
    <mergeCell ref="H124:M125"/>
    <mergeCell ref="W154:AK155"/>
    <mergeCell ref="S126:AL127"/>
    <mergeCell ref="L208:Q209"/>
    <mergeCell ref="AT170:BF171"/>
    <mergeCell ref="BG222:BG223"/>
    <mergeCell ref="B224:B225"/>
    <mergeCell ref="BG224:BG225"/>
    <mergeCell ref="B226:B227"/>
    <mergeCell ref="BG226:BG227"/>
    <mergeCell ref="B216:B217"/>
    <mergeCell ref="BG216:BG217"/>
    <mergeCell ref="B218:B219"/>
    <mergeCell ref="BG218:BG219"/>
    <mergeCell ref="B220:B221"/>
    <mergeCell ref="BG220:BG221"/>
    <mergeCell ref="B222:B223"/>
    <mergeCell ref="BG210:BG211"/>
    <mergeCell ref="B212:B213"/>
    <mergeCell ref="BG212:BG213"/>
    <mergeCell ref="B214:B215"/>
    <mergeCell ref="BG214:BG215"/>
    <mergeCell ref="B204:B205"/>
    <mergeCell ref="BG204:BG205"/>
    <mergeCell ref="B206:B207"/>
    <mergeCell ref="G166:Z167"/>
    <mergeCell ref="BG206:BG207"/>
    <mergeCell ref="B208:B209"/>
    <mergeCell ref="BG208:BG209"/>
    <mergeCell ref="E206:J207"/>
    <mergeCell ref="E208:J209"/>
    <mergeCell ref="AA210:AL211"/>
    <mergeCell ref="AP204:BA205"/>
    <mergeCell ref="AM214:AR215"/>
    <mergeCell ref="G210:R211"/>
    <mergeCell ref="AT208:BE209"/>
    <mergeCell ref="AT210:BE211"/>
    <mergeCell ref="BG198:BG199"/>
    <mergeCell ref="B200:B201"/>
    <mergeCell ref="BG200:BG201"/>
    <mergeCell ref="B202:B203"/>
    <mergeCell ref="BG202:BG203"/>
    <mergeCell ref="B192:B193"/>
    <mergeCell ref="BG192:BG193"/>
    <mergeCell ref="B194:B195"/>
    <mergeCell ref="BG194:BG195"/>
    <mergeCell ref="B196:B197"/>
    <mergeCell ref="BG196:BG197"/>
    <mergeCell ref="E194:J195"/>
    <mergeCell ref="E196:J197"/>
    <mergeCell ref="E200:J201"/>
    <mergeCell ref="E202:J203"/>
    <mergeCell ref="AP192:BA193"/>
    <mergeCell ref="AP194:BA195"/>
    <mergeCell ref="AA196:AL197"/>
    <mergeCell ref="B198:B199"/>
    <mergeCell ref="AO200:AT201"/>
    <mergeCell ref="AM202:AR203"/>
    <mergeCell ref="AM196:AX197"/>
    <mergeCell ref="M202:R203"/>
    <mergeCell ref="BG180:BG181"/>
    <mergeCell ref="A182:A227"/>
    <mergeCell ref="B182:B183"/>
    <mergeCell ref="C182:F182"/>
    <mergeCell ref="G182:J182"/>
    <mergeCell ref="K182:N182"/>
    <mergeCell ref="O182:R182"/>
    <mergeCell ref="B186:B187"/>
    <mergeCell ref="BG186:BG187"/>
    <mergeCell ref="B188:B189"/>
    <mergeCell ref="BG188:BG189"/>
    <mergeCell ref="B190:B191"/>
    <mergeCell ref="BG190:BG191"/>
    <mergeCell ref="AQ182:AT182"/>
    <mergeCell ref="AU182:AX182"/>
    <mergeCell ref="AY182:BB182"/>
    <mergeCell ref="BC182:BF182"/>
    <mergeCell ref="BG182:BG183"/>
    <mergeCell ref="B184:B185"/>
    <mergeCell ref="BG184:BG185"/>
    <mergeCell ref="S182:V182"/>
    <mergeCell ref="W182:Z182"/>
    <mergeCell ref="AA182:AD182"/>
    <mergeCell ref="AE182:AH182"/>
    <mergeCell ref="BG176:BG177"/>
    <mergeCell ref="B166:B167"/>
    <mergeCell ref="BG166:BG167"/>
    <mergeCell ref="B168:B169"/>
    <mergeCell ref="BG168:BG169"/>
    <mergeCell ref="B170:B171"/>
    <mergeCell ref="BG170:BG171"/>
    <mergeCell ref="AI166:AX167"/>
    <mergeCell ref="B178:B179"/>
    <mergeCell ref="BG178:BG179"/>
    <mergeCell ref="G170:L171"/>
    <mergeCell ref="M170:AA171"/>
    <mergeCell ref="BG148:BG149"/>
    <mergeCell ref="B150:B151"/>
    <mergeCell ref="BG150:BG151"/>
    <mergeCell ref="B152:B153"/>
    <mergeCell ref="BG152:BG153"/>
    <mergeCell ref="B142:B143"/>
    <mergeCell ref="B172:B173"/>
    <mergeCell ref="BG172:BG173"/>
    <mergeCell ref="B174:B175"/>
    <mergeCell ref="BG174:BG175"/>
    <mergeCell ref="BG160:BG161"/>
    <mergeCell ref="B162:B163"/>
    <mergeCell ref="BG162:BG163"/>
    <mergeCell ref="B164:B165"/>
    <mergeCell ref="BG164:BG165"/>
    <mergeCell ref="B154:B155"/>
    <mergeCell ref="BG154:BG155"/>
    <mergeCell ref="B156:B157"/>
    <mergeCell ref="BG156:BG157"/>
    <mergeCell ref="B158:B159"/>
    <mergeCell ref="BG158:BG159"/>
    <mergeCell ref="AI158:AX159"/>
    <mergeCell ref="AI164:AX165"/>
    <mergeCell ref="BG142:BG143"/>
    <mergeCell ref="BG144:BG145"/>
    <mergeCell ref="B146:B147"/>
    <mergeCell ref="BG146:BG147"/>
    <mergeCell ref="B134:B135"/>
    <mergeCell ref="BG134:BG135"/>
    <mergeCell ref="B136:B137"/>
    <mergeCell ref="BG136:BG137"/>
    <mergeCell ref="BC138:BF138"/>
    <mergeCell ref="BG138:BG139"/>
    <mergeCell ref="BG140:BG141"/>
    <mergeCell ref="AZ140:BE141"/>
    <mergeCell ref="AZ142:BE143"/>
    <mergeCell ref="AZ144:BE145"/>
    <mergeCell ref="AZ146:BE147"/>
    <mergeCell ref="G142:L143"/>
    <mergeCell ref="G144:L145"/>
    <mergeCell ref="G146:L147"/>
    <mergeCell ref="O144:Z145"/>
    <mergeCell ref="AA144:AI145"/>
    <mergeCell ref="AA142:AI143"/>
    <mergeCell ref="AK142:AS143"/>
    <mergeCell ref="AK144:AS145"/>
    <mergeCell ref="AK146:AP14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140:B141"/>
    <mergeCell ref="S138:V138"/>
    <mergeCell ref="W138:Z138"/>
    <mergeCell ref="AA138:AD138"/>
    <mergeCell ref="AE138:AH138"/>
    <mergeCell ref="AI138:AL138"/>
    <mergeCell ref="AM138:AP138"/>
    <mergeCell ref="B148:B149"/>
    <mergeCell ref="B160:B161"/>
    <mergeCell ref="B176:B177"/>
    <mergeCell ref="B180:B181"/>
    <mergeCell ref="B144:B145"/>
    <mergeCell ref="G150:L151"/>
    <mergeCell ref="G152:L153"/>
    <mergeCell ref="G156:L157"/>
    <mergeCell ref="BG128:BG129"/>
    <mergeCell ref="B130:B131"/>
    <mergeCell ref="BG130:BG131"/>
    <mergeCell ref="B132:B133"/>
    <mergeCell ref="BG132:BG133"/>
    <mergeCell ref="B122:B123"/>
    <mergeCell ref="BG122:BG123"/>
    <mergeCell ref="B124:B125"/>
    <mergeCell ref="BG124:BG125"/>
    <mergeCell ref="B126:B127"/>
    <mergeCell ref="BG126:BG127"/>
    <mergeCell ref="C126:E127"/>
    <mergeCell ref="Q124:Y125"/>
    <mergeCell ref="I122:Q123"/>
    <mergeCell ref="AP126:BB127"/>
    <mergeCell ref="S122:AT123"/>
    <mergeCell ref="BG116:BG117"/>
    <mergeCell ref="B118:B119"/>
    <mergeCell ref="BG118:BG119"/>
    <mergeCell ref="B120:B121"/>
    <mergeCell ref="BG120:BG121"/>
    <mergeCell ref="B110:B111"/>
    <mergeCell ref="BG110:BG111"/>
    <mergeCell ref="B112:B113"/>
    <mergeCell ref="BG112:BG113"/>
    <mergeCell ref="B114:B115"/>
    <mergeCell ref="BG114:BG115"/>
    <mergeCell ref="F120:K121"/>
    <mergeCell ref="AI112:AW113"/>
    <mergeCell ref="AE110:AS111"/>
    <mergeCell ref="AU110:BF111"/>
    <mergeCell ref="I118:Q119"/>
    <mergeCell ref="AW118:BF119"/>
    <mergeCell ref="AP116:BB117"/>
    <mergeCell ref="S118:AQ119"/>
    <mergeCell ref="AA120:AY121"/>
    <mergeCell ref="S112:AH113"/>
    <mergeCell ref="BG106:BG107"/>
    <mergeCell ref="B108:B109"/>
    <mergeCell ref="BG108:BG109"/>
    <mergeCell ref="B98:B99"/>
    <mergeCell ref="BG98:BG99"/>
    <mergeCell ref="B100:B101"/>
    <mergeCell ref="BG100:BG101"/>
    <mergeCell ref="B102:B103"/>
    <mergeCell ref="BG102:BG103"/>
    <mergeCell ref="AQ104:BD105"/>
    <mergeCell ref="AQ100:BD101"/>
    <mergeCell ref="AQ102:BD103"/>
    <mergeCell ref="B106:B107"/>
    <mergeCell ref="AI106:AW107"/>
    <mergeCell ref="G106:R107"/>
    <mergeCell ref="G108:R109"/>
    <mergeCell ref="U106:Z107"/>
    <mergeCell ref="U102:Z103"/>
    <mergeCell ref="BG90:BG91"/>
    <mergeCell ref="B92:B93"/>
    <mergeCell ref="BG92:BG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F94"/>
    <mergeCell ref="BG94:BG95"/>
    <mergeCell ref="B96:B97"/>
    <mergeCell ref="BG96:BG97"/>
    <mergeCell ref="S94:V94"/>
    <mergeCell ref="W94:Z94"/>
    <mergeCell ref="AA94:AD94"/>
    <mergeCell ref="AE94:AH94"/>
    <mergeCell ref="AI94:AL94"/>
    <mergeCell ref="AM94:AP94"/>
    <mergeCell ref="B104:B105"/>
    <mergeCell ref="BG104:BG105"/>
    <mergeCell ref="BG84:BG85"/>
    <mergeCell ref="B86:B87"/>
    <mergeCell ref="BG86:BG87"/>
    <mergeCell ref="B88:B89"/>
    <mergeCell ref="BG88:BG89"/>
    <mergeCell ref="B78:B79"/>
    <mergeCell ref="BG78:BG79"/>
    <mergeCell ref="B80:B81"/>
    <mergeCell ref="BG80:BG81"/>
    <mergeCell ref="B82:B83"/>
    <mergeCell ref="BG82:BG83"/>
    <mergeCell ref="D80:F81"/>
    <mergeCell ref="V82:Y83"/>
    <mergeCell ref="AB82:AI83"/>
    <mergeCell ref="Q80:Y81"/>
    <mergeCell ref="E82:T83"/>
    <mergeCell ref="BG72:BG73"/>
    <mergeCell ref="B74:B75"/>
    <mergeCell ref="BG74:BG75"/>
    <mergeCell ref="B76:B77"/>
    <mergeCell ref="BG76:BG77"/>
    <mergeCell ref="B66:B67"/>
    <mergeCell ref="BG66:BG67"/>
    <mergeCell ref="B68:B69"/>
    <mergeCell ref="BG68:BG69"/>
    <mergeCell ref="B70:B71"/>
    <mergeCell ref="BG70:BG71"/>
    <mergeCell ref="AN74:AS75"/>
    <mergeCell ref="AU74:AZ75"/>
    <mergeCell ref="AE70:AM71"/>
    <mergeCell ref="B72:B73"/>
    <mergeCell ref="Q76:Y77"/>
    <mergeCell ref="AM76:AX83"/>
    <mergeCell ref="AE76:AJ77"/>
    <mergeCell ref="AG74:AL75"/>
    <mergeCell ref="AQ66:BF67"/>
    <mergeCell ref="AA66:AF67"/>
    <mergeCell ref="AN70:AS71"/>
    <mergeCell ref="B64:B65"/>
    <mergeCell ref="BG64:BG65"/>
    <mergeCell ref="B54:B55"/>
    <mergeCell ref="BG54:BG55"/>
    <mergeCell ref="B56:B57"/>
    <mergeCell ref="BG56:BG57"/>
    <mergeCell ref="B58:B59"/>
    <mergeCell ref="BG58:BG59"/>
    <mergeCell ref="B62:B63"/>
    <mergeCell ref="O56:Z57"/>
    <mergeCell ref="AU56:AW57"/>
    <mergeCell ref="AS60:BF61"/>
    <mergeCell ref="AI58:AP59"/>
    <mergeCell ref="B48:B49"/>
    <mergeCell ref="BG48:BG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F50"/>
    <mergeCell ref="BG50:BG51"/>
    <mergeCell ref="B52:B53"/>
    <mergeCell ref="BG52:BG53"/>
    <mergeCell ref="S50:V50"/>
    <mergeCell ref="W50:Z50"/>
    <mergeCell ref="AA50:AD50"/>
    <mergeCell ref="AE50:AH50"/>
    <mergeCell ref="AI50:AL50"/>
    <mergeCell ref="AM50:AP50"/>
    <mergeCell ref="B60:B61"/>
    <mergeCell ref="BG60:BG61"/>
    <mergeCell ref="BG62:BG63"/>
    <mergeCell ref="BG22:BG23"/>
    <mergeCell ref="B24:B25"/>
    <mergeCell ref="BG24:BG25"/>
    <mergeCell ref="B26:B27"/>
    <mergeCell ref="BG26:BG27"/>
    <mergeCell ref="G24:BF25"/>
    <mergeCell ref="AI30:AQ31"/>
    <mergeCell ref="AJ28:AO29"/>
    <mergeCell ref="BG46:BG47"/>
    <mergeCell ref="B46:B47"/>
    <mergeCell ref="B40:B41"/>
    <mergeCell ref="AM36:AX37"/>
    <mergeCell ref="AX32:BF33"/>
    <mergeCell ref="AC32:AH33"/>
    <mergeCell ref="AU30:BF31"/>
    <mergeCell ref="AU34:BF35"/>
    <mergeCell ref="AC28:AH29"/>
    <mergeCell ref="L36:Y37"/>
    <mergeCell ref="AI32:AN33"/>
    <mergeCell ref="AR28:BA29"/>
    <mergeCell ref="I30:N31"/>
    <mergeCell ref="I32:N33"/>
    <mergeCell ref="AI6:AR7"/>
    <mergeCell ref="AI8:AR9"/>
    <mergeCell ref="BG40:BG41"/>
    <mergeCell ref="B42:B43"/>
    <mergeCell ref="BG42:BG43"/>
    <mergeCell ref="B44:B45"/>
    <mergeCell ref="BG44:BG45"/>
    <mergeCell ref="B34:B35"/>
    <mergeCell ref="BG34:BG35"/>
    <mergeCell ref="B36:B37"/>
    <mergeCell ref="BG36:BG37"/>
    <mergeCell ref="B38:B39"/>
    <mergeCell ref="BG38:BG39"/>
    <mergeCell ref="C36:E37"/>
    <mergeCell ref="F34:I35"/>
    <mergeCell ref="F36:I37"/>
    <mergeCell ref="AJ34:AO35"/>
    <mergeCell ref="B28:B29"/>
    <mergeCell ref="BG28:BG29"/>
    <mergeCell ref="B30:B31"/>
    <mergeCell ref="BG30:BG31"/>
    <mergeCell ref="B32:B33"/>
    <mergeCell ref="BG32:BG33"/>
    <mergeCell ref="B22:B23"/>
    <mergeCell ref="B18:B19"/>
    <mergeCell ref="BG18:BG19"/>
    <mergeCell ref="B20:B21"/>
    <mergeCell ref="BG20:BG21"/>
    <mergeCell ref="B10:B11"/>
    <mergeCell ref="BG10:BG11"/>
    <mergeCell ref="B12:B13"/>
    <mergeCell ref="BG12:BG13"/>
    <mergeCell ref="B14:B15"/>
    <mergeCell ref="BG14:BG15"/>
    <mergeCell ref="C18:BF19"/>
    <mergeCell ref="AI14:AQ15"/>
    <mergeCell ref="AI20:AQ21"/>
    <mergeCell ref="AK16:AP17"/>
    <mergeCell ref="G20:O21"/>
    <mergeCell ref="AX10:BF11"/>
    <mergeCell ref="AA10:AL11"/>
    <mergeCell ref="AU16:BF17"/>
    <mergeCell ref="AR20:BA21"/>
    <mergeCell ref="A1:BG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F4"/>
    <mergeCell ref="BG4:BG5"/>
    <mergeCell ref="B6:B7"/>
    <mergeCell ref="BG6:BG7"/>
    <mergeCell ref="B8:B9"/>
    <mergeCell ref="BG8:BG9"/>
    <mergeCell ref="AE4:AH4"/>
    <mergeCell ref="AI4:AL4"/>
    <mergeCell ref="AM4:AP4"/>
    <mergeCell ref="AQ4:AT4"/>
    <mergeCell ref="AU4:AX4"/>
    <mergeCell ref="AY4:BB4"/>
    <mergeCell ref="B16:B17"/>
    <mergeCell ref="BG16:BG17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BE916"/>
  <sheetViews>
    <sheetView topLeftCell="C124" zoomScale="40" zoomScaleNormal="40" workbookViewId="0">
      <selection activeCell="AJ214" sqref="AJ214:AO215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4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486" t="s">
        <v>231</v>
      </c>
      <c r="AK8" s="487"/>
      <c r="AL8" s="487"/>
      <c r="AM8" s="487"/>
      <c r="AN8" s="487"/>
      <c r="AO8" s="488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489"/>
      <c r="AK9" s="490"/>
      <c r="AL9" s="490"/>
      <c r="AM9" s="490"/>
      <c r="AN9" s="490"/>
      <c r="AO9" s="491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25.15" customHeight="1">
      <c r="A10" s="69"/>
      <c r="B10" s="76">
        <f t="shared" ref="B10" si="0">B8+7</f>
        <v>44627</v>
      </c>
      <c r="C10" s="89" t="s">
        <v>230</v>
      </c>
      <c r="D10" s="90"/>
      <c r="E10" s="90"/>
      <c r="F10" s="90"/>
      <c r="G10" s="90"/>
      <c r="H10" s="90"/>
      <c r="I10" s="90"/>
      <c r="J10" s="90"/>
      <c r="K10" s="90"/>
      <c r="L10" s="91"/>
      <c r="M10" s="89" t="s">
        <v>230</v>
      </c>
      <c r="N10" s="90"/>
      <c r="O10" s="90"/>
      <c r="P10" s="90"/>
      <c r="Q10" s="90"/>
      <c r="R10" s="91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486" t="s">
        <v>231</v>
      </c>
      <c r="AK10" s="487"/>
      <c r="AL10" s="487"/>
      <c r="AM10" s="487"/>
      <c r="AN10" s="487"/>
      <c r="AO10" s="488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25.15" customHeight="1" thickBot="1">
      <c r="A11" s="69"/>
      <c r="B11" s="77"/>
      <c r="C11" s="92"/>
      <c r="D11" s="93"/>
      <c r="E11" s="93"/>
      <c r="F11" s="93"/>
      <c r="G11" s="93"/>
      <c r="H11" s="93"/>
      <c r="I11" s="93"/>
      <c r="J11" s="93"/>
      <c r="K11" s="93"/>
      <c r="L11" s="94"/>
      <c r="M11" s="92"/>
      <c r="N11" s="93"/>
      <c r="O11" s="93"/>
      <c r="P11" s="93"/>
      <c r="Q11" s="93"/>
      <c r="R11" s="94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489"/>
      <c r="AK11" s="490"/>
      <c r="AL11" s="490"/>
      <c r="AM11" s="490"/>
      <c r="AN11" s="490"/>
      <c r="AO11" s="491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25.15" customHeight="1">
      <c r="A12" s="69"/>
      <c r="B12" s="76">
        <f t="shared" ref="B12" si="2">B10+7</f>
        <v>44634</v>
      </c>
      <c r="E12" s="89" t="s">
        <v>230</v>
      </c>
      <c r="F12" s="90"/>
      <c r="G12" s="90"/>
      <c r="H12" s="90"/>
      <c r="I12" s="90"/>
      <c r="J12" s="90"/>
      <c r="K12" s="90"/>
      <c r="L12" s="90"/>
      <c r="M12" s="90"/>
      <c r="N12" s="91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486" t="s">
        <v>231</v>
      </c>
      <c r="AK12" s="487"/>
      <c r="AL12" s="487"/>
      <c r="AM12" s="487"/>
      <c r="AN12" s="487"/>
      <c r="AO12" s="488"/>
      <c r="AP12" s="13"/>
      <c r="AQ12" s="13"/>
      <c r="AR12" s="14"/>
      <c r="AS12" s="13"/>
      <c r="AT12" s="14"/>
      <c r="AU12" s="14"/>
      <c r="AV12" s="14"/>
      <c r="AW12" s="13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25.15" customHeight="1" thickBot="1">
      <c r="A13" s="69"/>
      <c r="B13" s="77"/>
      <c r="E13" s="92"/>
      <c r="F13" s="93"/>
      <c r="G13" s="93"/>
      <c r="H13" s="93"/>
      <c r="I13" s="93"/>
      <c r="J13" s="93"/>
      <c r="K13" s="93"/>
      <c r="L13" s="93"/>
      <c r="M13" s="93"/>
      <c r="N13" s="94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489"/>
      <c r="AK13" s="490"/>
      <c r="AL13" s="490"/>
      <c r="AM13" s="490"/>
      <c r="AN13" s="490"/>
      <c r="AO13" s="491"/>
      <c r="AP13" s="13"/>
      <c r="AQ13" s="13"/>
      <c r="AR13" s="14"/>
      <c r="AS13" s="13"/>
      <c r="AT13" s="14"/>
      <c r="AU13" s="14"/>
      <c r="AV13" s="14"/>
      <c r="AW13" s="13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25.15" customHeight="1">
      <c r="A14" s="69"/>
      <c r="B14" s="76">
        <f t="shared" ref="B14" si="4">B12+7</f>
        <v>44641</v>
      </c>
      <c r="D14" s="89" t="s">
        <v>230</v>
      </c>
      <c r="E14" s="90"/>
      <c r="F14" s="90"/>
      <c r="G14" s="90"/>
      <c r="H14" s="90"/>
      <c r="I14" s="90"/>
      <c r="J14" s="90"/>
      <c r="K14" s="90"/>
      <c r="L14" s="90"/>
      <c r="M14" s="91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373" t="s">
        <v>232</v>
      </c>
      <c r="AL14" s="374"/>
      <c r="AM14" s="374"/>
      <c r="AN14" s="374"/>
      <c r="AO14" s="374"/>
      <c r="AP14" s="375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>BE12+7</f>
        <v>44641</v>
      </c>
    </row>
    <row r="15" spans="1:57" s="3" customFormat="1" ht="25.15" customHeight="1" thickBot="1">
      <c r="A15" s="69"/>
      <c r="B15" s="77"/>
      <c r="D15" s="92"/>
      <c r="E15" s="93"/>
      <c r="F15" s="93"/>
      <c r="G15" s="93"/>
      <c r="H15" s="93"/>
      <c r="I15" s="93"/>
      <c r="J15" s="93"/>
      <c r="K15" s="93"/>
      <c r="L15" s="93"/>
      <c r="M15" s="9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376"/>
      <c r="AL15" s="377"/>
      <c r="AM15" s="377"/>
      <c r="AN15" s="377"/>
      <c r="AO15" s="377"/>
      <c r="AP15" s="378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25.15" customHeight="1">
      <c r="A16" s="69"/>
      <c r="B16" s="76">
        <f t="shared" ref="B16" si="5">B14+7</f>
        <v>44648</v>
      </c>
      <c r="C16" s="16"/>
      <c r="D16" s="16"/>
      <c r="E16" s="16"/>
      <c r="F16" s="16"/>
      <c r="G16" s="583" t="s">
        <v>233</v>
      </c>
      <c r="H16" s="584"/>
      <c r="I16" s="584"/>
      <c r="J16" s="584"/>
      <c r="K16" s="584"/>
      <c r="L16" s="584"/>
      <c r="M16" s="584"/>
      <c r="N16" s="584"/>
      <c r="O16" s="584"/>
      <c r="P16" s="584"/>
      <c r="Q16" s="584"/>
      <c r="R16" s="584"/>
      <c r="S16" s="584"/>
      <c r="T16" s="584"/>
      <c r="U16" s="584"/>
      <c r="V16" s="584"/>
      <c r="W16" s="584"/>
      <c r="X16" s="584"/>
      <c r="Y16" s="584"/>
      <c r="Z16" s="584"/>
      <c r="AA16" s="584"/>
      <c r="AB16" s="584"/>
      <c r="AC16" s="584"/>
      <c r="AD16" s="584"/>
      <c r="AE16" s="584"/>
      <c r="AF16" s="584"/>
      <c r="AG16" s="584"/>
      <c r="AH16" s="584"/>
      <c r="AI16" s="584"/>
      <c r="AJ16" s="584"/>
      <c r="AK16" s="584"/>
      <c r="AL16" s="584"/>
      <c r="AM16" s="584"/>
      <c r="AN16" s="584"/>
      <c r="AO16" s="584"/>
      <c r="AP16" s="584"/>
      <c r="AQ16" s="584"/>
      <c r="AR16" s="584"/>
      <c r="AS16" s="584"/>
      <c r="AT16" s="584"/>
      <c r="AU16" s="584"/>
      <c r="AV16" s="584"/>
      <c r="AW16" s="584"/>
      <c r="AX16" s="584"/>
      <c r="AY16" s="584"/>
      <c r="AZ16" s="584"/>
      <c r="BA16" s="584"/>
      <c r="BB16" s="584"/>
      <c r="BC16" s="584"/>
      <c r="BD16" s="584"/>
      <c r="BE16" s="76">
        <f>BE14+7</f>
        <v>44648</v>
      </c>
    </row>
    <row r="17" spans="1:57" s="3" customFormat="1" ht="25.15" customHeight="1" thickBot="1">
      <c r="A17" s="69"/>
      <c r="B17" s="77"/>
      <c r="C17" s="16"/>
      <c r="D17" s="16"/>
      <c r="E17" s="16"/>
      <c r="F17" s="16"/>
      <c r="G17" s="586"/>
      <c r="H17" s="587"/>
      <c r="I17" s="587"/>
      <c r="J17" s="587"/>
      <c r="K17" s="587"/>
      <c r="L17" s="587"/>
      <c r="M17" s="587"/>
      <c r="N17" s="587"/>
      <c r="O17" s="587"/>
      <c r="P17" s="587"/>
      <c r="Q17" s="587"/>
      <c r="R17" s="587"/>
      <c r="S17" s="587"/>
      <c r="T17" s="587"/>
      <c r="U17" s="587"/>
      <c r="V17" s="587"/>
      <c r="W17" s="587"/>
      <c r="X17" s="587"/>
      <c r="Y17" s="587"/>
      <c r="Z17" s="587"/>
      <c r="AA17" s="587"/>
      <c r="AB17" s="587"/>
      <c r="AC17" s="587"/>
      <c r="AD17" s="587"/>
      <c r="AE17" s="587"/>
      <c r="AF17" s="587"/>
      <c r="AG17" s="587"/>
      <c r="AH17" s="587"/>
      <c r="AI17" s="587"/>
      <c r="AJ17" s="587"/>
      <c r="AK17" s="587"/>
      <c r="AL17" s="587"/>
      <c r="AM17" s="587"/>
      <c r="AN17" s="587"/>
      <c r="AO17" s="587"/>
      <c r="AP17" s="587"/>
      <c r="AQ17" s="587"/>
      <c r="AR17" s="587"/>
      <c r="AS17" s="587"/>
      <c r="AT17" s="587"/>
      <c r="AU17" s="587"/>
      <c r="AV17" s="587"/>
      <c r="AW17" s="587"/>
      <c r="AX17" s="587"/>
      <c r="AY17" s="587"/>
      <c r="AZ17" s="587"/>
      <c r="BA17" s="587"/>
      <c r="BB17" s="587"/>
      <c r="BC17" s="587"/>
      <c r="BD17" s="587"/>
      <c r="BE17" s="77"/>
    </row>
    <row r="18" spans="1:57" s="3" customFormat="1" ht="25.15" customHeight="1">
      <c r="A18" s="69"/>
      <c r="B18" s="76">
        <f t="shared" ref="B18" si="6">B16+7</f>
        <v>44655</v>
      </c>
      <c r="C18" s="14"/>
      <c r="D18" s="14"/>
      <c r="E18" s="13"/>
      <c r="F18" s="14"/>
      <c r="G18" s="530" t="s">
        <v>61</v>
      </c>
      <c r="H18" s="531"/>
      <c r="I18" s="531"/>
      <c r="J18" s="531"/>
      <c r="K18" s="531"/>
      <c r="L18" s="532"/>
      <c r="M18" s="15"/>
      <c r="N18" s="15"/>
      <c r="O18" s="613" t="s">
        <v>227</v>
      </c>
      <c r="P18" s="614"/>
      <c r="Q18" s="614"/>
      <c r="R18" s="614"/>
      <c r="S18" s="614"/>
      <c r="T18" s="614"/>
      <c r="U18" s="614"/>
      <c r="V18" s="614"/>
      <c r="W18" s="614"/>
      <c r="X18" s="614"/>
      <c r="Y18" s="614"/>
      <c r="Z18" s="615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752" t="s">
        <v>235</v>
      </c>
      <c r="AN18" s="753"/>
      <c r="AO18" s="753"/>
      <c r="AP18" s="753"/>
      <c r="AQ18" s="753"/>
      <c r="AR18" s="753"/>
      <c r="AS18" s="753"/>
      <c r="AT18" s="753"/>
      <c r="AU18" s="754"/>
      <c r="AV18" s="14"/>
      <c r="AW18" s="13"/>
      <c r="AX18" s="14"/>
      <c r="AY18" s="14"/>
      <c r="AZ18" s="162" t="s">
        <v>129</v>
      </c>
      <c r="BA18" s="163"/>
      <c r="BB18" s="163"/>
      <c r="BC18" s="163"/>
      <c r="BD18" s="286"/>
      <c r="BE18" s="76">
        <f>BE16+7</f>
        <v>44655</v>
      </c>
    </row>
    <row r="19" spans="1:57" s="3" customFormat="1" ht="25.15" customHeight="1" thickBot="1">
      <c r="A19" s="69"/>
      <c r="B19" s="77"/>
      <c r="C19" s="14"/>
      <c r="D19" s="14"/>
      <c r="E19" s="13"/>
      <c r="F19" s="14"/>
      <c r="G19" s="533"/>
      <c r="H19" s="534"/>
      <c r="I19" s="534"/>
      <c r="J19" s="534"/>
      <c r="K19" s="534"/>
      <c r="L19" s="535"/>
      <c r="M19" s="15"/>
      <c r="N19" s="15"/>
      <c r="O19" s="616"/>
      <c r="P19" s="617"/>
      <c r="Q19" s="617"/>
      <c r="R19" s="617"/>
      <c r="S19" s="617"/>
      <c r="T19" s="617"/>
      <c r="U19" s="617"/>
      <c r="V19" s="617"/>
      <c r="W19" s="617"/>
      <c r="X19" s="617"/>
      <c r="Y19" s="617"/>
      <c r="Z19" s="618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755"/>
      <c r="AN19" s="756"/>
      <c r="AO19" s="756"/>
      <c r="AP19" s="756"/>
      <c r="AQ19" s="756"/>
      <c r="AR19" s="756"/>
      <c r="AS19" s="756"/>
      <c r="AT19" s="756"/>
      <c r="AU19" s="757"/>
      <c r="AV19" s="14"/>
      <c r="AW19" s="13"/>
      <c r="AX19" s="14"/>
      <c r="AY19" s="14"/>
      <c r="AZ19" s="165"/>
      <c r="BA19" s="166"/>
      <c r="BB19" s="166"/>
      <c r="BC19" s="166"/>
      <c r="BD19" s="287"/>
      <c r="BE19" s="77"/>
    </row>
    <row r="20" spans="1:57" s="3" customFormat="1" ht="25.15" customHeight="1">
      <c r="A20" s="69"/>
      <c r="B20" s="76">
        <f t="shared" ref="B20" si="7">B18+7</f>
        <v>44662</v>
      </c>
      <c r="C20" s="14"/>
      <c r="D20" s="14"/>
      <c r="E20" s="13"/>
      <c r="F20" s="14"/>
      <c r="G20" s="14"/>
      <c r="H20" s="758" t="s">
        <v>188</v>
      </c>
      <c r="I20" s="759"/>
      <c r="J20" s="759"/>
      <c r="K20" s="759"/>
      <c r="L20" s="759"/>
      <c r="M20" s="760"/>
      <c r="N20" s="14"/>
      <c r="O20" s="613" t="s">
        <v>227</v>
      </c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5"/>
      <c r="AA20" s="16"/>
      <c r="AB20" s="16"/>
      <c r="AC20" s="16"/>
      <c r="AD20" s="83" t="s">
        <v>234</v>
      </c>
      <c r="AE20" s="84"/>
      <c r="AF20" s="84"/>
      <c r="AG20" s="84"/>
      <c r="AH20" s="84"/>
      <c r="AI20" s="84"/>
      <c r="AJ20" s="84"/>
      <c r="AK20" s="84"/>
      <c r="AL20" s="141"/>
      <c r="AM20" s="752" t="s">
        <v>235</v>
      </c>
      <c r="AN20" s="753"/>
      <c r="AO20" s="753"/>
      <c r="AP20" s="753"/>
      <c r="AQ20" s="753"/>
      <c r="AR20" s="753"/>
      <c r="AS20" s="753"/>
      <c r="AT20" s="753"/>
      <c r="AU20" s="754"/>
      <c r="AV20" s="14"/>
      <c r="AW20" s="13"/>
      <c r="AX20" s="14"/>
      <c r="AY20" s="14"/>
      <c r="AZ20" s="14"/>
      <c r="BA20" s="13"/>
      <c r="BB20" s="14"/>
      <c r="BC20" s="14"/>
      <c r="BD20" s="14"/>
      <c r="BE20" s="76">
        <f t="shared" ref="BE20" si="8">BE18+7</f>
        <v>44662</v>
      </c>
    </row>
    <row r="21" spans="1:57" s="3" customFormat="1" ht="25.15" customHeight="1" thickBot="1">
      <c r="A21" s="69"/>
      <c r="B21" s="77"/>
      <c r="C21" s="14"/>
      <c r="D21" s="14"/>
      <c r="E21" s="13"/>
      <c r="F21" s="14"/>
      <c r="G21" s="14"/>
      <c r="H21" s="761"/>
      <c r="I21" s="762"/>
      <c r="J21" s="762"/>
      <c r="K21" s="762"/>
      <c r="L21" s="762"/>
      <c r="M21" s="763"/>
      <c r="N21" s="14"/>
      <c r="O21" s="616"/>
      <c r="P21" s="617"/>
      <c r="Q21" s="617"/>
      <c r="R21" s="617"/>
      <c r="S21" s="617"/>
      <c r="T21" s="617"/>
      <c r="U21" s="617"/>
      <c r="V21" s="617"/>
      <c r="W21" s="617"/>
      <c r="X21" s="617"/>
      <c r="Y21" s="617"/>
      <c r="Z21" s="618"/>
      <c r="AA21" s="16"/>
      <c r="AB21" s="16"/>
      <c r="AC21" s="16"/>
      <c r="AD21" s="86"/>
      <c r="AE21" s="87"/>
      <c r="AF21" s="87"/>
      <c r="AG21" s="87"/>
      <c r="AH21" s="87"/>
      <c r="AI21" s="87"/>
      <c r="AJ21" s="87"/>
      <c r="AK21" s="87"/>
      <c r="AL21" s="142"/>
      <c r="AM21" s="755"/>
      <c r="AN21" s="756"/>
      <c r="AO21" s="756"/>
      <c r="AP21" s="756"/>
      <c r="AQ21" s="756"/>
      <c r="AR21" s="756"/>
      <c r="AS21" s="756"/>
      <c r="AT21" s="756"/>
      <c r="AU21" s="757"/>
      <c r="AV21" s="14"/>
      <c r="AW21" s="13"/>
      <c r="AX21" s="14"/>
      <c r="AY21" s="14"/>
      <c r="AZ21" s="14"/>
      <c r="BA21" s="13"/>
      <c r="BB21" s="14"/>
      <c r="BC21" s="14"/>
      <c r="BD21" s="14"/>
      <c r="BE21" s="77"/>
    </row>
    <row r="22" spans="1:57" s="3" customFormat="1" ht="25.15" customHeight="1">
      <c r="A22" s="69"/>
      <c r="B22" s="81">
        <f t="shared" ref="B22" si="9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0">BE20+7</f>
        <v>44669</v>
      </c>
    </row>
    <row r="23" spans="1:57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25.15" customHeight="1">
      <c r="A24" s="69"/>
      <c r="B24" s="76">
        <f t="shared" ref="B24" si="11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4"/>
      <c r="AJ24" s="14"/>
      <c r="AK24" s="373" t="s">
        <v>236</v>
      </c>
      <c r="AL24" s="374"/>
      <c r="AM24" s="374"/>
      <c r="AN24" s="374"/>
      <c r="AO24" s="374"/>
      <c r="AP24" s="375"/>
      <c r="AQ24" s="17"/>
      <c r="AR24" s="17"/>
      <c r="AS24" s="17"/>
      <c r="AT24" s="14"/>
      <c r="AU24" s="113" t="s">
        <v>237</v>
      </c>
      <c r="AV24" s="114"/>
      <c r="AW24" s="114"/>
      <c r="AX24" s="114"/>
      <c r="AY24" s="114"/>
      <c r="AZ24" s="114"/>
      <c r="BA24" s="114"/>
      <c r="BB24" s="114"/>
      <c r="BC24" s="114"/>
      <c r="BD24" s="259"/>
      <c r="BE24" s="76">
        <f t="shared" ref="BE24" si="12">BE22+7</f>
        <v>44676</v>
      </c>
    </row>
    <row r="25" spans="1:57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4"/>
      <c r="AJ25" s="14"/>
      <c r="AK25" s="376"/>
      <c r="AL25" s="377"/>
      <c r="AM25" s="377"/>
      <c r="AN25" s="377"/>
      <c r="AO25" s="377"/>
      <c r="AP25" s="378"/>
      <c r="AQ25" s="17"/>
      <c r="AR25" s="17"/>
      <c r="AS25" s="17"/>
      <c r="AT25" s="14"/>
      <c r="AU25" s="116"/>
      <c r="AV25" s="117"/>
      <c r="AW25" s="117"/>
      <c r="AX25" s="117"/>
      <c r="AY25" s="117"/>
      <c r="AZ25" s="117"/>
      <c r="BA25" s="117"/>
      <c r="BB25" s="117"/>
      <c r="BC25" s="117"/>
      <c r="BD25" s="260"/>
      <c r="BE25" s="77"/>
    </row>
    <row r="26" spans="1:57" s="3" customFormat="1" ht="25.15" customHeight="1">
      <c r="A26" s="69"/>
      <c r="B26" s="81">
        <f t="shared" ref="B26" si="13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4">BE24+7</f>
        <v>44683</v>
      </c>
    </row>
    <row r="27" spans="1:57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25.15" customHeight="1">
      <c r="A28" s="69"/>
      <c r="B28" s="76">
        <f t="shared" ref="B28" si="15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373" t="s">
        <v>240</v>
      </c>
      <c r="AF28" s="374"/>
      <c r="AG28" s="374"/>
      <c r="AH28" s="374"/>
      <c r="AI28" s="374"/>
      <c r="AJ28" s="375"/>
      <c r="AK28" s="13"/>
      <c r="AL28" s="14"/>
      <c r="AM28" s="345" t="s">
        <v>128</v>
      </c>
      <c r="AN28" s="346"/>
      <c r="AO28" s="346"/>
      <c r="AP28" s="346"/>
      <c r="AQ28" s="346"/>
      <c r="AR28" s="347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4"/>
      <c r="BE28" s="76">
        <f t="shared" ref="BE28" si="16">BE26+7</f>
        <v>44690</v>
      </c>
    </row>
    <row r="29" spans="1:57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376"/>
      <c r="AF29" s="377"/>
      <c r="AG29" s="377"/>
      <c r="AH29" s="377"/>
      <c r="AI29" s="377"/>
      <c r="AJ29" s="378"/>
      <c r="AK29" s="13"/>
      <c r="AL29" s="14"/>
      <c r="AM29" s="348"/>
      <c r="AN29" s="349"/>
      <c r="AO29" s="349"/>
      <c r="AP29" s="349"/>
      <c r="AQ29" s="349"/>
      <c r="AR29" s="350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4"/>
      <c r="BE29" s="77"/>
    </row>
    <row r="30" spans="1:57" s="3" customFormat="1" ht="25.15" customHeight="1">
      <c r="A30" s="69"/>
      <c r="B30" s="76">
        <f t="shared" ref="B30" si="17">B28+7</f>
        <v>44697</v>
      </c>
      <c r="C30" s="14"/>
      <c r="D30" s="14"/>
      <c r="E30" s="13"/>
      <c r="F30" s="14"/>
      <c r="G30" s="14"/>
      <c r="H30" s="14"/>
      <c r="I30" s="13"/>
      <c r="J30" s="14"/>
      <c r="K30" s="764" t="s">
        <v>84</v>
      </c>
      <c r="L30" s="765"/>
      <c r="M30" s="765"/>
      <c r="N30" s="765"/>
      <c r="O30" s="765"/>
      <c r="P30" s="765"/>
      <c r="Q30" s="765"/>
      <c r="R30" s="765"/>
      <c r="S30" s="76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373" t="s">
        <v>232</v>
      </c>
      <c r="AF30" s="374"/>
      <c r="AG30" s="374"/>
      <c r="AH30" s="374"/>
      <c r="AI30" s="374"/>
      <c r="AJ30" s="375"/>
      <c r="AK30" s="13"/>
      <c r="AL30" s="14"/>
      <c r="AM30" s="14"/>
      <c r="AN30" s="14"/>
      <c r="AO30" s="13"/>
      <c r="AP30" s="16"/>
      <c r="AQ30" s="16"/>
      <c r="AR30" s="16"/>
      <c r="AS30" s="486" t="s">
        <v>238</v>
      </c>
      <c r="AT30" s="487"/>
      <c r="AU30" s="487"/>
      <c r="AV30" s="487"/>
      <c r="AW30" s="487"/>
      <c r="AX30" s="488"/>
      <c r="AY30" s="16"/>
      <c r="AZ30" s="16"/>
      <c r="BA30" s="16"/>
      <c r="BB30" s="16"/>
      <c r="BC30" s="16"/>
      <c r="BD30" s="14"/>
      <c r="BE30" s="76">
        <f t="shared" ref="BE30" si="18">BE28+7</f>
        <v>44697</v>
      </c>
    </row>
    <row r="31" spans="1:57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767"/>
      <c r="L31" s="768"/>
      <c r="M31" s="768"/>
      <c r="N31" s="768"/>
      <c r="O31" s="768"/>
      <c r="P31" s="768"/>
      <c r="Q31" s="768"/>
      <c r="R31" s="768"/>
      <c r="S31" s="769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376"/>
      <c r="AF31" s="377"/>
      <c r="AG31" s="377"/>
      <c r="AH31" s="377"/>
      <c r="AI31" s="377"/>
      <c r="AJ31" s="378"/>
      <c r="AK31" s="13"/>
      <c r="AL31" s="14"/>
      <c r="AM31" s="14"/>
      <c r="AN31" s="14"/>
      <c r="AO31" s="13"/>
      <c r="AP31" s="16"/>
      <c r="AQ31" s="16"/>
      <c r="AR31" s="16"/>
      <c r="AS31" s="489"/>
      <c r="AT31" s="490"/>
      <c r="AU31" s="490"/>
      <c r="AV31" s="490"/>
      <c r="AW31" s="490"/>
      <c r="AX31" s="491"/>
      <c r="AY31" s="16"/>
      <c r="AZ31" s="16"/>
      <c r="BA31" s="16"/>
      <c r="BB31" s="16"/>
      <c r="BC31" s="16"/>
      <c r="BD31" s="14"/>
      <c r="BE31" s="77"/>
    </row>
    <row r="32" spans="1:57" s="3" customFormat="1" ht="25.15" customHeight="1">
      <c r="A32" s="69"/>
      <c r="B32" s="76">
        <f t="shared" ref="B32" si="19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465" t="s">
        <v>199</v>
      </c>
      <c r="AD32" s="466"/>
      <c r="AE32" s="466"/>
      <c r="AF32" s="466"/>
      <c r="AG32" s="466"/>
      <c r="AH32" s="467"/>
      <c r="AI32" s="345" t="s">
        <v>241</v>
      </c>
      <c r="AJ32" s="346"/>
      <c r="AK32" s="346"/>
      <c r="AL32" s="346"/>
      <c r="AM32" s="346"/>
      <c r="AN32" s="347"/>
      <c r="AO32" s="15"/>
      <c r="AP32" s="15"/>
      <c r="AQ32" s="15"/>
      <c r="AR32" s="15"/>
      <c r="AS32" s="486" t="s">
        <v>238</v>
      </c>
      <c r="AT32" s="487"/>
      <c r="AU32" s="487"/>
      <c r="AV32" s="487"/>
      <c r="AW32" s="487"/>
      <c r="AX32" s="488"/>
      <c r="AY32" s="16"/>
      <c r="AZ32" s="16"/>
      <c r="BA32" s="16"/>
      <c r="BB32" s="16"/>
      <c r="BC32" s="16"/>
      <c r="BD32" s="14"/>
      <c r="BE32" s="76">
        <f t="shared" ref="BE32" si="20">BE30+7</f>
        <v>44704</v>
      </c>
    </row>
    <row r="33" spans="1:57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468"/>
      <c r="AD33" s="469"/>
      <c r="AE33" s="469"/>
      <c r="AF33" s="469"/>
      <c r="AG33" s="469"/>
      <c r="AH33" s="470"/>
      <c r="AI33" s="348"/>
      <c r="AJ33" s="349"/>
      <c r="AK33" s="349"/>
      <c r="AL33" s="349"/>
      <c r="AM33" s="349"/>
      <c r="AN33" s="350"/>
      <c r="AO33" s="15"/>
      <c r="AP33" s="15"/>
      <c r="AQ33" s="15"/>
      <c r="AR33" s="15"/>
      <c r="AS33" s="489"/>
      <c r="AT33" s="490"/>
      <c r="AU33" s="490"/>
      <c r="AV33" s="490"/>
      <c r="AW33" s="490"/>
      <c r="AX33" s="491"/>
      <c r="AY33" s="16"/>
      <c r="AZ33" s="16"/>
      <c r="BA33" s="16"/>
      <c r="BB33" s="16"/>
      <c r="BC33" s="16"/>
      <c r="BD33" s="14"/>
      <c r="BE33" s="77"/>
    </row>
    <row r="34" spans="1:57" s="3" customFormat="1" ht="25.15" customHeight="1">
      <c r="A34" s="69"/>
      <c r="B34" s="76">
        <f t="shared" ref="B34" si="21">B32+7</f>
        <v>44711</v>
      </c>
      <c r="C34" s="16"/>
      <c r="D34" s="16"/>
      <c r="E34" s="16"/>
      <c r="F34" s="575" t="s">
        <v>202</v>
      </c>
      <c r="G34" s="576"/>
      <c r="H34" s="576"/>
      <c r="I34" s="577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770" t="s">
        <v>242</v>
      </c>
      <c r="Z34" s="740"/>
      <c r="AA34" s="740"/>
      <c r="AB34" s="740"/>
      <c r="AC34" s="740"/>
      <c r="AD34" s="740"/>
      <c r="AE34" s="740"/>
      <c r="AF34" s="740"/>
      <c r="AG34" s="740"/>
      <c r="AH34" s="740"/>
      <c r="AI34" s="740"/>
      <c r="AJ34" s="771"/>
      <c r="AK34" s="15"/>
      <c r="AL34" s="15"/>
      <c r="AM34" s="15"/>
      <c r="AN34" s="15"/>
      <c r="AO34" s="15"/>
      <c r="AP34" s="15"/>
      <c r="AQ34" s="15"/>
      <c r="AR34" s="15"/>
      <c r="AS34" s="486" t="s">
        <v>238</v>
      </c>
      <c r="AT34" s="487"/>
      <c r="AU34" s="487"/>
      <c r="AV34" s="487"/>
      <c r="AW34" s="487"/>
      <c r="AX34" s="488"/>
      <c r="AY34" s="15"/>
      <c r="AZ34" s="15"/>
      <c r="BA34" s="15"/>
      <c r="BB34" s="15"/>
      <c r="BC34" s="15"/>
      <c r="BD34" s="14"/>
      <c r="BE34" s="76">
        <f t="shared" ref="BE34" si="22">BE32+7</f>
        <v>44711</v>
      </c>
    </row>
    <row r="35" spans="1:57" s="3" customFormat="1" ht="25.15" customHeight="1" thickBot="1">
      <c r="A35" s="69"/>
      <c r="B35" s="77"/>
      <c r="C35" s="16"/>
      <c r="D35" s="16"/>
      <c r="E35" s="16"/>
      <c r="F35" s="578"/>
      <c r="G35" s="579"/>
      <c r="H35" s="579"/>
      <c r="I35" s="580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772"/>
      <c r="Z35" s="742"/>
      <c r="AA35" s="742"/>
      <c r="AB35" s="742"/>
      <c r="AC35" s="742"/>
      <c r="AD35" s="742"/>
      <c r="AE35" s="742"/>
      <c r="AF35" s="742"/>
      <c r="AG35" s="742"/>
      <c r="AH35" s="742"/>
      <c r="AI35" s="742"/>
      <c r="AJ35" s="773"/>
      <c r="AK35" s="15"/>
      <c r="AL35" s="15"/>
      <c r="AM35" s="15"/>
      <c r="AN35" s="15"/>
      <c r="AO35" s="15"/>
      <c r="AP35" s="15"/>
      <c r="AQ35" s="15"/>
      <c r="AR35" s="15"/>
      <c r="AS35" s="489"/>
      <c r="AT35" s="490"/>
      <c r="AU35" s="490"/>
      <c r="AV35" s="490"/>
      <c r="AW35" s="490"/>
      <c r="AX35" s="491"/>
      <c r="AY35" s="15"/>
      <c r="AZ35" s="15"/>
      <c r="BA35" s="15"/>
      <c r="BB35" s="15"/>
      <c r="BC35" s="15"/>
      <c r="BD35" s="14"/>
      <c r="BE35" s="77"/>
    </row>
    <row r="36" spans="1:57" s="3" customFormat="1" ht="25.15" customHeight="1">
      <c r="A36" s="69"/>
      <c r="B36" s="76">
        <f t="shared" ref="B36" si="23">B34+7</f>
        <v>44718</v>
      </c>
      <c r="C36" s="692" t="s">
        <v>243</v>
      </c>
      <c r="D36" s="693"/>
      <c r="E36" s="694"/>
      <c r="F36" s="575" t="s">
        <v>202</v>
      </c>
      <c r="G36" s="576"/>
      <c r="H36" s="576"/>
      <c r="I36" s="577"/>
      <c r="J36" s="15"/>
      <c r="K36" s="15"/>
      <c r="L36" s="15"/>
      <c r="M36" s="15"/>
      <c r="N36" s="15"/>
      <c r="O36" s="15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14"/>
      <c r="AF36" s="14"/>
      <c r="AG36" s="294" t="s">
        <v>188</v>
      </c>
      <c r="AH36" s="295"/>
      <c r="AI36" s="295"/>
      <c r="AJ36" s="295"/>
      <c r="AK36" s="295"/>
      <c r="AL36" s="296"/>
      <c r="AM36" s="15"/>
      <c r="AN36" s="15"/>
      <c r="AO36" s="15"/>
      <c r="AP36" s="15"/>
      <c r="AQ36" s="15"/>
      <c r="AR36" s="15"/>
      <c r="AS36" s="15"/>
      <c r="AT36" s="15"/>
      <c r="AU36" s="113" t="s">
        <v>239</v>
      </c>
      <c r="AV36" s="114"/>
      <c r="AW36" s="114"/>
      <c r="AX36" s="114"/>
      <c r="AY36" s="114"/>
      <c r="AZ36" s="114"/>
      <c r="BA36" s="114"/>
      <c r="BB36" s="114"/>
      <c r="BC36" s="114"/>
      <c r="BD36" s="259"/>
      <c r="BE36" s="76">
        <f t="shared" ref="BE36" si="24">BE34+7</f>
        <v>44718</v>
      </c>
    </row>
    <row r="37" spans="1:57" s="3" customFormat="1" ht="25.15" customHeight="1" thickBot="1">
      <c r="A37" s="69"/>
      <c r="B37" s="77"/>
      <c r="C37" s="695"/>
      <c r="D37" s="696"/>
      <c r="E37" s="697"/>
      <c r="F37" s="578"/>
      <c r="G37" s="579"/>
      <c r="H37" s="579"/>
      <c r="I37" s="580"/>
      <c r="J37" s="15"/>
      <c r="K37" s="15"/>
      <c r="L37" s="15"/>
      <c r="M37" s="15"/>
      <c r="N37" s="15"/>
      <c r="O37" s="15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14"/>
      <c r="AF37" s="14"/>
      <c r="AG37" s="297"/>
      <c r="AH37" s="298"/>
      <c r="AI37" s="298"/>
      <c r="AJ37" s="298"/>
      <c r="AK37" s="298"/>
      <c r="AL37" s="299"/>
      <c r="AM37" s="15"/>
      <c r="AN37" s="15"/>
      <c r="AO37" s="15"/>
      <c r="AP37" s="15"/>
      <c r="AQ37" s="15"/>
      <c r="AR37" s="15"/>
      <c r="AS37" s="15"/>
      <c r="AT37" s="15"/>
      <c r="AU37" s="116"/>
      <c r="AV37" s="117"/>
      <c r="AW37" s="117"/>
      <c r="AX37" s="117"/>
      <c r="AY37" s="117"/>
      <c r="AZ37" s="117"/>
      <c r="BA37" s="117"/>
      <c r="BB37" s="117"/>
      <c r="BC37" s="117"/>
      <c r="BD37" s="260"/>
      <c r="BE37" s="77"/>
    </row>
    <row r="38" spans="1:57" s="3" customFormat="1" ht="25.15" customHeight="1">
      <c r="A38" s="69"/>
      <c r="B38" s="76">
        <f t="shared" ref="B38" si="25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6">BE36+7</f>
        <v>44725</v>
      </c>
    </row>
    <row r="39" spans="1:57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25.15" customHeight="1">
      <c r="A40" s="69"/>
      <c r="B40" s="76">
        <f t="shared" ref="B40" si="27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28">BE38+7</f>
        <v>44732</v>
      </c>
    </row>
    <row r="41" spans="1:57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25.15" customHeight="1">
      <c r="A42" s="69"/>
      <c r="B42" s="76">
        <f t="shared" ref="B42" si="29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0">BE40+7</f>
        <v>44739</v>
      </c>
    </row>
    <row r="43" spans="1:57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25.15" customHeight="1">
      <c r="A44" s="69"/>
      <c r="B44" s="76">
        <f t="shared" ref="B44" si="31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2">BE42+7</f>
        <v>44746</v>
      </c>
    </row>
    <row r="45" spans="1:57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25.15" customHeight="1">
      <c r="A46" s="69"/>
      <c r="B46" s="76">
        <f t="shared" ref="B46" si="33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4">BE44+7</f>
        <v>44753</v>
      </c>
    </row>
    <row r="47" spans="1:57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25.15" customHeight="1">
      <c r="A48" s="69"/>
      <c r="B48" s="76">
        <f t="shared" ref="B48" si="35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6">BE46+7</f>
        <v>44760</v>
      </c>
    </row>
    <row r="49" spans="1:57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35" t="s">
        <v>244</v>
      </c>
      <c r="AR52" s="136"/>
      <c r="AS52" s="136"/>
      <c r="AT52" s="136"/>
      <c r="AU52" s="136"/>
      <c r="AV52" s="136"/>
      <c r="AW52" s="136"/>
      <c r="AX52" s="136"/>
      <c r="AY52" s="136"/>
      <c r="AZ52" s="136"/>
      <c r="BA52" s="136"/>
      <c r="BB52" s="136"/>
      <c r="BC52" s="136"/>
      <c r="BD52" s="137"/>
      <c r="BE52" s="76">
        <v>44614</v>
      </c>
    </row>
    <row r="53" spans="1:57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38"/>
      <c r="AR53" s="139"/>
      <c r="AS53" s="139"/>
      <c r="AT53" s="139"/>
      <c r="AU53" s="139"/>
      <c r="AV53" s="139"/>
      <c r="AW53" s="139"/>
      <c r="AX53" s="139"/>
      <c r="AY53" s="139"/>
      <c r="AZ53" s="139"/>
      <c r="BA53" s="139"/>
      <c r="BB53" s="139"/>
      <c r="BC53" s="139"/>
      <c r="BD53" s="140"/>
      <c r="BE53" s="77"/>
    </row>
    <row r="54" spans="1:57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25.15" customHeight="1">
      <c r="A56" s="133"/>
      <c r="B56" s="76">
        <f t="shared" ref="B56" si="37">B54+7</f>
        <v>44628</v>
      </c>
      <c r="C56" s="19"/>
      <c r="D56" s="19"/>
      <c r="E56" s="19"/>
      <c r="F56" s="19"/>
      <c r="G56" s="410" t="s">
        <v>139</v>
      </c>
      <c r="H56" s="411"/>
      <c r="I56" s="411"/>
      <c r="J56" s="411"/>
      <c r="K56" s="411"/>
      <c r="L56" s="411"/>
      <c r="M56" s="411"/>
      <c r="N56" s="411"/>
      <c r="O56" s="411"/>
      <c r="P56" s="411"/>
      <c r="Q56" s="411"/>
      <c r="R56" s="411"/>
      <c r="S56" s="411"/>
      <c r="T56" s="411"/>
      <c r="U56" s="411"/>
      <c r="V56" s="412"/>
      <c r="W56" s="18"/>
      <c r="X56" s="776" t="s">
        <v>245</v>
      </c>
      <c r="Y56" s="777"/>
      <c r="Z56" s="777"/>
      <c r="AA56" s="777"/>
      <c r="AB56" s="777"/>
      <c r="AC56" s="777"/>
      <c r="AD56" s="777"/>
      <c r="AE56" s="777"/>
      <c r="AF56" s="778"/>
      <c r="AG56" s="13"/>
      <c r="AH56" s="14"/>
      <c r="AI56" s="135" t="s">
        <v>244</v>
      </c>
      <c r="AJ56" s="136"/>
      <c r="AK56" s="136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7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38">BE54+7</f>
        <v>44628</v>
      </c>
    </row>
    <row r="57" spans="1:57" s="3" customFormat="1" ht="25.15" customHeight="1" thickBot="1">
      <c r="A57" s="133"/>
      <c r="B57" s="77"/>
      <c r="C57" s="19"/>
      <c r="D57" s="19"/>
      <c r="E57" s="19"/>
      <c r="F57" s="19"/>
      <c r="G57" s="413"/>
      <c r="H57" s="414"/>
      <c r="I57" s="414"/>
      <c r="J57" s="414"/>
      <c r="K57" s="414"/>
      <c r="L57" s="414"/>
      <c r="M57" s="414"/>
      <c r="N57" s="414"/>
      <c r="O57" s="414"/>
      <c r="P57" s="414"/>
      <c r="Q57" s="414"/>
      <c r="R57" s="414"/>
      <c r="S57" s="414"/>
      <c r="T57" s="414"/>
      <c r="U57" s="414"/>
      <c r="V57" s="415"/>
      <c r="W57" s="18"/>
      <c r="X57" s="779"/>
      <c r="Y57" s="780"/>
      <c r="Z57" s="780"/>
      <c r="AA57" s="780"/>
      <c r="AB57" s="780"/>
      <c r="AC57" s="780"/>
      <c r="AD57" s="780"/>
      <c r="AE57" s="780"/>
      <c r="AF57" s="781"/>
      <c r="AG57" s="13"/>
      <c r="AH57" s="14"/>
      <c r="AI57" s="138"/>
      <c r="AJ57" s="139"/>
      <c r="AK57" s="139"/>
      <c r="AL57" s="139"/>
      <c r="AM57" s="139"/>
      <c r="AN57" s="139"/>
      <c r="AO57" s="139"/>
      <c r="AP57" s="139"/>
      <c r="AQ57" s="139"/>
      <c r="AR57" s="139"/>
      <c r="AS57" s="139"/>
      <c r="AT57" s="139"/>
      <c r="AU57" s="139"/>
      <c r="AV57" s="140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25.15" customHeight="1">
      <c r="A58" s="133"/>
      <c r="B58" s="76">
        <f t="shared" ref="B58" si="39">B56+7</f>
        <v>44635</v>
      </c>
      <c r="C58" s="19"/>
      <c r="D58" s="19"/>
      <c r="E58" s="19"/>
      <c r="F58" s="19"/>
      <c r="G58" s="410" t="s">
        <v>139</v>
      </c>
      <c r="H58" s="411"/>
      <c r="I58" s="411"/>
      <c r="J58" s="411"/>
      <c r="K58" s="411"/>
      <c r="L58" s="411"/>
      <c r="M58" s="411"/>
      <c r="N58" s="411"/>
      <c r="O58" s="411"/>
      <c r="P58" s="411"/>
      <c r="Q58" s="411"/>
      <c r="R58" s="411"/>
      <c r="S58" s="411"/>
      <c r="T58" s="411"/>
      <c r="U58" s="411"/>
      <c r="V58" s="412"/>
      <c r="W58" s="18"/>
      <c r="X58" s="776" t="s">
        <v>245</v>
      </c>
      <c r="Y58" s="777"/>
      <c r="Z58" s="777"/>
      <c r="AA58" s="777"/>
      <c r="AB58" s="777"/>
      <c r="AC58" s="777"/>
      <c r="AD58" s="777"/>
      <c r="AE58" s="777"/>
      <c r="AF58" s="778"/>
      <c r="AG58" s="13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3"/>
      <c r="BB58" s="14"/>
      <c r="BC58" s="14"/>
      <c r="BD58" s="14"/>
      <c r="BE58" s="76">
        <f t="shared" ref="BE58" si="40">BE56+7</f>
        <v>44635</v>
      </c>
    </row>
    <row r="59" spans="1:57" s="3" customFormat="1" ht="25.15" customHeight="1" thickBot="1">
      <c r="A59" s="133"/>
      <c r="B59" s="77"/>
      <c r="C59" s="19"/>
      <c r="D59" s="19"/>
      <c r="E59" s="19"/>
      <c r="F59" s="19"/>
      <c r="G59" s="413"/>
      <c r="H59" s="414"/>
      <c r="I59" s="414"/>
      <c r="J59" s="414"/>
      <c r="K59" s="414"/>
      <c r="L59" s="414"/>
      <c r="M59" s="414"/>
      <c r="N59" s="414"/>
      <c r="O59" s="414"/>
      <c r="P59" s="414"/>
      <c r="Q59" s="414"/>
      <c r="R59" s="414"/>
      <c r="S59" s="414"/>
      <c r="T59" s="414"/>
      <c r="U59" s="414"/>
      <c r="V59" s="415"/>
      <c r="W59" s="18"/>
      <c r="X59" s="779"/>
      <c r="Y59" s="780"/>
      <c r="Z59" s="780"/>
      <c r="AA59" s="780"/>
      <c r="AB59" s="780"/>
      <c r="AC59" s="780"/>
      <c r="AD59" s="780"/>
      <c r="AE59" s="780"/>
      <c r="AF59" s="781"/>
      <c r="AG59" s="13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25.15" customHeight="1">
      <c r="A60" s="133"/>
      <c r="B60" s="76">
        <f t="shared" ref="B60" si="41">B58+7</f>
        <v>44642</v>
      </c>
      <c r="C60" s="14"/>
      <c r="D60" s="14"/>
      <c r="E60" s="13"/>
      <c r="F60" s="14"/>
      <c r="G60" s="83" t="s">
        <v>246</v>
      </c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/>
      <c r="S60" s="84"/>
      <c r="T60" s="84"/>
      <c r="U60" s="84"/>
      <c r="V60" s="84"/>
      <c r="W60" s="84"/>
      <c r="X60" s="84"/>
      <c r="Y60" s="84"/>
      <c r="Z60" s="84"/>
      <c r="AA60" s="84"/>
      <c r="AB60" s="84"/>
      <c r="AC60" s="84"/>
      <c r="AD60" s="84"/>
      <c r="AE60" s="84"/>
      <c r="AF60" s="84"/>
      <c r="AG60" s="84"/>
      <c r="AH60" s="84"/>
      <c r="AI60" s="14"/>
      <c r="AJ60" s="14"/>
      <c r="AK60" s="14"/>
      <c r="AL60" s="14"/>
      <c r="AM60" s="14"/>
      <c r="AN60" s="14"/>
      <c r="AO60" s="14"/>
      <c r="AP60" s="14"/>
      <c r="AQ60" s="135" t="s">
        <v>244</v>
      </c>
      <c r="AR60" s="136"/>
      <c r="AS60" s="136"/>
      <c r="AT60" s="136"/>
      <c r="AU60" s="136"/>
      <c r="AV60" s="136"/>
      <c r="AW60" s="136"/>
      <c r="AX60" s="136"/>
      <c r="AY60" s="136"/>
      <c r="AZ60" s="136"/>
      <c r="BA60" s="136"/>
      <c r="BB60" s="136"/>
      <c r="BC60" s="136"/>
      <c r="BD60" s="137"/>
      <c r="BE60" s="76">
        <f t="shared" ref="BE60" si="42">BE58+7</f>
        <v>44642</v>
      </c>
    </row>
    <row r="61" spans="1:57" s="3" customFormat="1" ht="25.15" customHeight="1" thickBot="1">
      <c r="A61" s="133"/>
      <c r="B61" s="77"/>
      <c r="C61" s="14"/>
      <c r="D61" s="14"/>
      <c r="E61" s="13"/>
      <c r="F61" s="14"/>
      <c r="G61" s="86"/>
      <c r="H61" s="87"/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14"/>
      <c r="AJ61" s="14"/>
      <c r="AK61" s="14"/>
      <c r="AL61" s="14"/>
      <c r="AM61" s="14"/>
      <c r="AN61" s="14"/>
      <c r="AO61" s="14"/>
      <c r="AP61" s="14"/>
      <c r="AQ61" s="138"/>
      <c r="AR61" s="139"/>
      <c r="AS61" s="139"/>
      <c r="AT61" s="139"/>
      <c r="AU61" s="139"/>
      <c r="AV61" s="139"/>
      <c r="AW61" s="139"/>
      <c r="AX61" s="139"/>
      <c r="AY61" s="139"/>
      <c r="AZ61" s="139"/>
      <c r="BA61" s="139"/>
      <c r="BB61" s="139"/>
      <c r="BC61" s="139"/>
      <c r="BD61" s="140"/>
      <c r="BE61" s="77"/>
    </row>
    <row r="62" spans="1:57" s="3" customFormat="1" ht="25.15" customHeight="1">
      <c r="A62" s="133"/>
      <c r="B62" s="76">
        <f t="shared" ref="B62" si="43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13" t="s">
        <v>246</v>
      </c>
      <c r="T62" s="114"/>
      <c r="U62" s="114"/>
      <c r="V62" s="114"/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4"/>
      <c r="AK62" s="115"/>
      <c r="AL62" s="14"/>
      <c r="AM62" s="14"/>
      <c r="AN62" s="14"/>
      <c r="AO62" s="13"/>
      <c r="AP62" s="14"/>
      <c r="AQ62" s="135" t="s">
        <v>244</v>
      </c>
      <c r="AR62" s="136"/>
      <c r="AS62" s="136"/>
      <c r="AT62" s="136"/>
      <c r="AU62" s="136"/>
      <c r="AV62" s="136"/>
      <c r="AW62" s="136"/>
      <c r="AX62" s="136"/>
      <c r="AY62" s="136"/>
      <c r="AZ62" s="136"/>
      <c r="BA62" s="136"/>
      <c r="BB62" s="136"/>
      <c r="BC62" s="136"/>
      <c r="BD62" s="137"/>
      <c r="BE62" s="76">
        <f t="shared" ref="BE62" si="44">BE60+7</f>
        <v>44649</v>
      </c>
    </row>
    <row r="63" spans="1:57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16"/>
      <c r="T63" s="117"/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8"/>
      <c r="AL63" s="14"/>
      <c r="AM63" s="14"/>
      <c r="AN63" s="14"/>
      <c r="AO63" s="13"/>
      <c r="AP63" s="14"/>
      <c r="AQ63" s="138"/>
      <c r="AR63" s="139"/>
      <c r="AS63" s="139"/>
      <c r="AT63" s="139"/>
      <c r="AU63" s="139"/>
      <c r="AV63" s="139"/>
      <c r="AW63" s="139"/>
      <c r="AX63" s="139"/>
      <c r="AY63" s="139"/>
      <c r="AZ63" s="139"/>
      <c r="BA63" s="139"/>
      <c r="BB63" s="139"/>
      <c r="BC63" s="139"/>
      <c r="BD63" s="140"/>
      <c r="BE63" s="77"/>
    </row>
    <row r="64" spans="1:57" s="3" customFormat="1" ht="25.15" customHeight="1">
      <c r="A64" s="133"/>
      <c r="B64" s="76">
        <f t="shared" ref="B64" si="45">B62+7</f>
        <v>44656</v>
      </c>
      <c r="C64" s="14"/>
      <c r="D64" s="14"/>
      <c r="E64" s="14"/>
      <c r="F64" s="14"/>
      <c r="G64" s="410" t="s">
        <v>139</v>
      </c>
      <c r="H64" s="411"/>
      <c r="I64" s="411"/>
      <c r="J64" s="411"/>
      <c r="K64" s="411"/>
      <c r="L64" s="411"/>
      <c r="M64" s="411"/>
      <c r="N64" s="411"/>
      <c r="O64" s="411"/>
      <c r="P64" s="411"/>
      <c r="Q64" s="411"/>
      <c r="R64" s="411"/>
      <c r="S64" s="411"/>
      <c r="T64" s="411"/>
      <c r="U64" s="411"/>
      <c r="V64" s="412"/>
      <c r="W64" s="826" t="s">
        <v>247</v>
      </c>
      <c r="X64" s="827"/>
      <c r="Y64" s="827"/>
      <c r="Z64" s="827"/>
      <c r="AA64" s="827"/>
      <c r="AB64" s="827"/>
      <c r="AC64" s="827"/>
      <c r="AD64" s="827"/>
      <c r="AE64" s="827"/>
      <c r="AF64" s="827"/>
      <c r="AG64" s="827"/>
      <c r="AH64" s="827"/>
      <c r="AI64" s="827"/>
      <c r="AJ64" s="827"/>
      <c r="AK64" s="827"/>
      <c r="AL64" s="827"/>
      <c r="AM64" s="827"/>
      <c r="AN64" s="828"/>
      <c r="AO64" s="13"/>
      <c r="AP64" s="14"/>
      <c r="AQ64" s="135" t="s">
        <v>244</v>
      </c>
      <c r="AR64" s="136"/>
      <c r="AS64" s="136"/>
      <c r="AT64" s="136"/>
      <c r="AU64" s="136"/>
      <c r="AV64" s="136"/>
      <c r="AW64" s="136"/>
      <c r="AX64" s="136"/>
      <c r="AY64" s="136"/>
      <c r="AZ64" s="136"/>
      <c r="BA64" s="136"/>
      <c r="BB64" s="136"/>
      <c r="BC64" s="136"/>
      <c r="BD64" s="137"/>
      <c r="BE64" s="76">
        <f t="shared" ref="BE64" si="46">BE62+7</f>
        <v>44656</v>
      </c>
    </row>
    <row r="65" spans="1:57" s="3" customFormat="1" ht="25.15" customHeight="1" thickBot="1">
      <c r="A65" s="133"/>
      <c r="B65" s="77"/>
      <c r="C65" s="14"/>
      <c r="D65" s="14"/>
      <c r="E65" s="14"/>
      <c r="F65" s="14"/>
      <c r="G65" s="413"/>
      <c r="H65" s="414"/>
      <c r="I65" s="414"/>
      <c r="J65" s="414"/>
      <c r="K65" s="414"/>
      <c r="L65" s="414"/>
      <c r="M65" s="414"/>
      <c r="N65" s="414"/>
      <c r="O65" s="414"/>
      <c r="P65" s="414"/>
      <c r="Q65" s="414"/>
      <c r="R65" s="414"/>
      <c r="S65" s="414"/>
      <c r="T65" s="414"/>
      <c r="U65" s="414"/>
      <c r="V65" s="415"/>
      <c r="W65" s="829"/>
      <c r="X65" s="830"/>
      <c r="Y65" s="830"/>
      <c r="Z65" s="830"/>
      <c r="AA65" s="830"/>
      <c r="AB65" s="830"/>
      <c r="AC65" s="830"/>
      <c r="AD65" s="830"/>
      <c r="AE65" s="830"/>
      <c r="AF65" s="830"/>
      <c r="AG65" s="830"/>
      <c r="AH65" s="830"/>
      <c r="AI65" s="830"/>
      <c r="AJ65" s="830"/>
      <c r="AK65" s="830"/>
      <c r="AL65" s="830"/>
      <c r="AM65" s="830"/>
      <c r="AN65" s="831"/>
      <c r="AO65" s="13"/>
      <c r="AP65" s="14"/>
      <c r="AQ65" s="138"/>
      <c r="AR65" s="139"/>
      <c r="AS65" s="139"/>
      <c r="AT65" s="139"/>
      <c r="AU65" s="139"/>
      <c r="AV65" s="139"/>
      <c r="AW65" s="139"/>
      <c r="AX65" s="139"/>
      <c r="AY65" s="139"/>
      <c r="AZ65" s="139"/>
      <c r="BA65" s="139"/>
      <c r="BB65" s="139"/>
      <c r="BC65" s="139"/>
      <c r="BD65" s="140"/>
      <c r="BE65" s="77"/>
    </row>
    <row r="66" spans="1:57" s="3" customFormat="1" ht="25.15" customHeight="1">
      <c r="A66" s="133"/>
      <c r="B66" s="76">
        <f t="shared" ref="B66" si="47">B64+7</f>
        <v>44663</v>
      </c>
      <c r="C66" s="14"/>
      <c r="D66" s="14"/>
      <c r="E66" s="14"/>
      <c r="F66" s="14"/>
      <c r="G66" s="174" t="s">
        <v>246</v>
      </c>
      <c r="H66" s="175"/>
      <c r="I66" s="175"/>
      <c r="J66" s="175"/>
      <c r="K66" s="175"/>
      <c r="L66" s="175"/>
      <c r="M66" s="175"/>
      <c r="N66" s="175"/>
      <c r="O66" s="175"/>
      <c r="P66" s="175"/>
      <c r="Q66" s="175"/>
      <c r="R66" s="175"/>
      <c r="S66" s="175"/>
      <c r="T66" s="175"/>
      <c r="U66" s="175"/>
      <c r="V66" s="175"/>
      <c r="W66" s="175"/>
      <c r="X66" s="175"/>
      <c r="Y66" s="175"/>
      <c r="Z66" s="175"/>
      <c r="AA66" s="175"/>
      <c r="AB66" s="175"/>
      <c r="AC66" s="175"/>
      <c r="AD66" s="175"/>
      <c r="AE66" s="175"/>
      <c r="AF66" s="175"/>
      <c r="AG66" s="175"/>
      <c r="AH66" s="175"/>
      <c r="AI66" s="175"/>
      <c r="AJ66" s="175"/>
      <c r="AK66" s="175"/>
      <c r="AL66" s="175"/>
      <c r="AM66" s="175"/>
      <c r="AN66" s="176"/>
      <c r="AO66" s="15"/>
      <c r="AP66" s="15"/>
      <c r="AQ66" s="135" t="s">
        <v>244</v>
      </c>
      <c r="AR66" s="136"/>
      <c r="AS66" s="136"/>
      <c r="AT66" s="136"/>
      <c r="AU66" s="136"/>
      <c r="AV66" s="136"/>
      <c r="AW66" s="136"/>
      <c r="AX66" s="136"/>
      <c r="AY66" s="136"/>
      <c r="AZ66" s="136"/>
      <c r="BA66" s="136"/>
      <c r="BB66" s="136"/>
      <c r="BC66" s="136"/>
      <c r="BD66" s="137"/>
      <c r="BE66" s="76">
        <f t="shared" ref="BE66" si="48">BE64+7</f>
        <v>44663</v>
      </c>
    </row>
    <row r="67" spans="1:57" s="3" customFormat="1" ht="25.15" customHeight="1" thickBot="1">
      <c r="A67" s="133"/>
      <c r="B67" s="77"/>
      <c r="C67" s="14"/>
      <c r="D67" s="14"/>
      <c r="E67" s="14"/>
      <c r="F67" s="14"/>
      <c r="G67" s="177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9"/>
      <c r="AO67" s="15"/>
      <c r="AP67" s="15"/>
      <c r="AQ67" s="138"/>
      <c r="AR67" s="139"/>
      <c r="AS67" s="139"/>
      <c r="AT67" s="139"/>
      <c r="AU67" s="139"/>
      <c r="AV67" s="139"/>
      <c r="AW67" s="139"/>
      <c r="AX67" s="139"/>
      <c r="AY67" s="139"/>
      <c r="AZ67" s="139"/>
      <c r="BA67" s="139"/>
      <c r="BB67" s="139"/>
      <c r="BC67" s="139"/>
      <c r="BD67" s="140"/>
      <c r="BE67" s="77"/>
    </row>
    <row r="68" spans="1:57" s="3" customFormat="1" ht="25.15" customHeight="1">
      <c r="A68" s="133"/>
      <c r="B68" s="81">
        <f t="shared" ref="B68" si="49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0">BE66+7</f>
        <v>44670</v>
      </c>
    </row>
    <row r="69" spans="1:57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25.15" customHeight="1">
      <c r="A70" s="133"/>
      <c r="B70" s="76">
        <f t="shared" ref="B70" si="51">B68+7</f>
        <v>44677</v>
      </c>
      <c r="C70" s="14"/>
      <c r="D70" s="14"/>
      <c r="E70" s="14"/>
      <c r="F70" s="14"/>
      <c r="G70" s="14"/>
      <c r="H70" s="14"/>
      <c r="I70" s="14"/>
      <c r="J70" s="14"/>
      <c r="K70" s="764" t="s">
        <v>84</v>
      </c>
      <c r="L70" s="765"/>
      <c r="M70" s="765"/>
      <c r="N70" s="765"/>
      <c r="O70" s="765"/>
      <c r="P70" s="765"/>
      <c r="Q70" s="765"/>
      <c r="R70" s="765"/>
      <c r="S70" s="766"/>
      <c r="T70" s="15"/>
      <c r="U70" s="764" t="s">
        <v>84</v>
      </c>
      <c r="V70" s="765"/>
      <c r="W70" s="765"/>
      <c r="X70" s="765"/>
      <c r="Y70" s="765"/>
      <c r="Z70" s="765"/>
      <c r="AA70" s="765"/>
      <c r="AB70" s="765"/>
      <c r="AC70" s="766"/>
      <c r="AD70" s="625" t="s">
        <v>248</v>
      </c>
      <c r="AE70" s="626"/>
      <c r="AF70" s="626"/>
      <c r="AG70" s="626"/>
      <c r="AH70" s="626"/>
      <c r="AI70" s="626"/>
      <c r="AJ70" s="626"/>
      <c r="AK70" s="626"/>
      <c r="AL70" s="626"/>
      <c r="AM70" s="626"/>
      <c r="AN70" s="626"/>
      <c r="AO70" s="626"/>
      <c r="AP70" s="626"/>
      <c r="AQ70" s="626"/>
      <c r="AR70" s="626"/>
      <c r="AW70" s="13"/>
      <c r="AX70" s="14"/>
      <c r="AY70" s="14"/>
      <c r="AZ70" s="14"/>
      <c r="BA70" s="13"/>
      <c r="BB70" s="14"/>
      <c r="BC70" s="14"/>
      <c r="BD70" s="14"/>
      <c r="BE70" s="76">
        <f t="shared" ref="BE70" si="52">BE68+7</f>
        <v>44677</v>
      </c>
    </row>
    <row r="71" spans="1:57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767"/>
      <c r="L71" s="768"/>
      <c r="M71" s="768"/>
      <c r="N71" s="768"/>
      <c r="O71" s="768"/>
      <c r="P71" s="768"/>
      <c r="Q71" s="768"/>
      <c r="R71" s="768"/>
      <c r="S71" s="769"/>
      <c r="T71" s="15"/>
      <c r="U71" s="767"/>
      <c r="V71" s="768"/>
      <c r="W71" s="768"/>
      <c r="X71" s="768"/>
      <c r="Y71" s="768"/>
      <c r="Z71" s="768"/>
      <c r="AA71" s="768"/>
      <c r="AB71" s="768"/>
      <c r="AC71" s="769"/>
      <c r="AD71" s="628"/>
      <c r="AE71" s="629"/>
      <c r="AF71" s="629"/>
      <c r="AG71" s="629"/>
      <c r="AH71" s="629"/>
      <c r="AI71" s="629"/>
      <c r="AJ71" s="629"/>
      <c r="AK71" s="629"/>
      <c r="AL71" s="629"/>
      <c r="AM71" s="629"/>
      <c r="AN71" s="629"/>
      <c r="AO71" s="629"/>
      <c r="AP71" s="629"/>
      <c r="AQ71" s="629"/>
      <c r="AR71" s="629"/>
      <c r="AW71" s="13"/>
      <c r="AX71" s="14"/>
      <c r="AY71" s="14"/>
      <c r="AZ71" s="14"/>
      <c r="BA71" s="13"/>
      <c r="BB71" s="14"/>
      <c r="BC71" s="14"/>
      <c r="BD71" s="14"/>
      <c r="BE71" s="77"/>
    </row>
    <row r="72" spans="1:57" s="3" customFormat="1" ht="25.15" customHeight="1">
      <c r="A72" s="133"/>
      <c r="B72" s="81">
        <f t="shared" ref="B72" si="53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4">BE70+7</f>
        <v>44684</v>
      </c>
    </row>
    <row r="73" spans="1:57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25.15" customHeight="1">
      <c r="A74" s="133"/>
      <c r="B74" s="76">
        <f t="shared" ref="B74" si="55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640" t="s">
        <v>128</v>
      </c>
      <c r="AN74" s="641"/>
      <c r="AO74" s="641"/>
      <c r="AP74" s="641"/>
      <c r="AQ74" s="641"/>
      <c r="AR74" s="642"/>
      <c r="AS74" s="16"/>
      <c r="AT74" s="16"/>
      <c r="AU74" s="14"/>
      <c r="AV74" s="14"/>
      <c r="AW74" s="13"/>
      <c r="AX74" s="14"/>
      <c r="AY74" s="14"/>
      <c r="AZ74" s="14"/>
      <c r="BA74" s="13"/>
      <c r="BB74" s="14"/>
      <c r="BC74" s="14"/>
      <c r="BD74" s="14"/>
      <c r="BE74" s="76">
        <f t="shared" ref="BE74" si="56">BE72+7</f>
        <v>44691</v>
      </c>
    </row>
    <row r="75" spans="1:57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643"/>
      <c r="AN75" s="644"/>
      <c r="AO75" s="644"/>
      <c r="AP75" s="644"/>
      <c r="AQ75" s="644"/>
      <c r="AR75" s="645"/>
      <c r="AS75" s="16"/>
      <c r="AT75" s="16"/>
      <c r="AU75" s="14"/>
      <c r="AV75" s="14"/>
      <c r="AW75" s="13"/>
      <c r="AX75" s="14"/>
      <c r="AY75" s="14"/>
      <c r="AZ75" s="14"/>
      <c r="BA75" s="13"/>
      <c r="BB75" s="14"/>
      <c r="BC75" s="14"/>
      <c r="BD75" s="14"/>
      <c r="BE75" s="77"/>
    </row>
    <row r="76" spans="1:57" s="3" customFormat="1" ht="25.15" customHeight="1">
      <c r="A76" s="133"/>
      <c r="B76" s="76">
        <f t="shared" ref="B76" si="57">B74+7</f>
        <v>44698</v>
      </c>
      <c r="C76" s="14"/>
      <c r="D76" s="14"/>
      <c r="E76" s="15"/>
      <c r="F76" s="15"/>
      <c r="G76" s="15"/>
      <c r="H76" s="14"/>
      <c r="I76" s="13"/>
      <c r="J76" s="14"/>
      <c r="K76" s="764" t="s">
        <v>84</v>
      </c>
      <c r="L76" s="765"/>
      <c r="M76" s="765"/>
      <c r="N76" s="765"/>
      <c r="O76" s="765"/>
      <c r="P76" s="765"/>
      <c r="Q76" s="765"/>
      <c r="R76" s="765"/>
      <c r="S76" s="766"/>
      <c r="T76" s="16"/>
      <c r="U76" s="16"/>
      <c r="V76" s="16"/>
      <c r="W76" s="16"/>
      <c r="X76" s="16"/>
      <c r="Y76" s="764" t="s">
        <v>84</v>
      </c>
      <c r="Z76" s="765"/>
      <c r="AA76" s="765"/>
      <c r="AB76" s="765"/>
      <c r="AC76" s="765"/>
      <c r="AD76" s="765"/>
      <c r="AE76" s="765"/>
      <c r="AF76" s="765"/>
      <c r="AG76" s="766"/>
      <c r="AH76" s="14"/>
      <c r="AI76" s="14"/>
      <c r="AJ76" s="135" t="s">
        <v>244</v>
      </c>
      <c r="AK76" s="136"/>
      <c r="AL76" s="136"/>
      <c r="AM76" s="136"/>
      <c r="AN76" s="136"/>
      <c r="AO76" s="136"/>
      <c r="AP76" s="136"/>
      <c r="AQ76" s="136"/>
      <c r="AR76" s="136"/>
      <c r="AS76" s="136"/>
      <c r="AT76" s="136"/>
      <c r="AU76" s="136"/>
      <c r="AV76" s="136"/>
      <c r="AW76" s="137"/>
      <c r="AX76" s="14"/>
      <c r="AY76" s="14"/>
      <c r="AZ76" s="14"/>
      <c r="BA76" s="13"/>
      <c r="BB76" s="14"/>
      <c r="BC76" s="14"/>
      <c r="BD76" s="14"/>
      <c r="BE76" s="76">
        <f t="shared" ref="BE76" si="58">BE74+7</f>
        <v>44698</v>
      </c>
    </row>
    <row r="77" spans="1:57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767"/>
      <c r="L77" s="768"/>
      <c r="M77" s="768"/>
      <c r="N77" s="768"/>
      <c r="O77" s="768"/>
      <c r="P77" s="768"/>
      <c r="Q77" s="768"/>
      <c r="R77" s="768"/>
      <c r="S77" s="769"/>
      <c r="T77" s="16"/>
      <c r="U77" s="16"/>
      <c r="V77" s="16"/>
      <c r="W77" s="16"/>
      <c r="X77" s="16"/>
      <c r="Y77" s="767"/>
      <c r="Z77" s="768"/>
      <c r="AA77" s="768"/>
      <c r="AB77" s="768"/>
      <c r="AC77" s="768"/>
      <c r="AD77" s="768"/>
      <c r="AE77" s="768"/>
      <c r="AF77" s="768"/>
      <c r="AG77" s="769"/>
      <c r="AH77" s="14"/>
      <c r="AI77" s="14"/>
      <c r="AJ77" s="138"/>
      <c r="AK77" s="139"/>
      <c r="AL77" s="139"/>
      <c r="AM77" s="139"/>
      <c r="AN77" s="139"/>
      <c r="AO77" s="139"/>
      <c r="AP77" s="139"/>
      <c r="AQ77" s="139"/>
      <c r="AR77" s="139"/>
      <c r="AS77" s="139"/>
      <c r="AT77" s="139"/>
      <c r="AU77" s="139"/>
      <c r="AV77" s="139"/>
      <c r="AW77" s="140"/>
      <c r="AX77" s="14"/>
      <c r="AY77" s="14"/>
      <c r="AZ77" s="14"/>
      <c r="BA77" s="13"/>
      <c r="BB77" s="14"/>
      <c r="BC77" s="14"/>
      <c r="BD77" s="14"/>
      <c r="BE77" s="77"/>
    </row>
    <row r="78" spans="1:57" s="3" customFormat="1" ht="25.15" customHeight="1">
      <c r="A78" s="133"/>
      <c r="B78" s="76">
        <f t="shared" ref="B78" si="59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13"/>
      <c r="AT78" s="14"/>
      <c r="AU78" s="14"/>
      <c r="AV78" s="14"/>
      <c r="AW78" s="13"/>
      <c r="AX78" s="14"/>
      <c r="AY78" s="14"/>
      <c r="AZ78" s="14"/>
      <c r="BA78" s="13"/>
      <c r="BB78" s="14"/>
      <c r="BC78" s="14"/>
      <c r="BD78" s="14"/>
      <c r="BE78" s="76">
        <f t="shared" ref="BE78" si="60">BE76+7</f>
        <v>44705</v>
      </c>
    </row>
    <row r="79" spans="1:57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13"/>
      <c r="AT79" s="14"/>
      <c r="AU79" s="14"/>
      <c r="AV79" s="14"/>
      <c r="AW79" s="13"/>
      <c r="AX79" s="14"/>
      <c r="AY79" s="14"/>
      <c r="AZ79" s="14"/>
      <c r="BA79" s="13"/>
      <c r="BB79" s="14"/>
      <c r="BC79" s="14"/>
      <c r="BD79" s="14"/>
      <c r="BE79" s="77"/>
    </row>
    <row r="80" spans="1:57" s="3" customFormat="1" ht="25.15" customHeight="1">
      <c r="A80" s="133"/>
      <c r="B80" s="76">
        <f t="shared" ref="B80" si="61">B78+7</f>
        <v>44712</v>
      </c>
      <c r="C80" s="14"/>
      <c r="D80" s="692" t="s">
        <v>47</v>
      </c>
      <c r="E80" s="693"/>
      <c r="F80" s="694"/>
      <c r="G80" s="680" t="s">
        <v>128</v>
      </c>
      <c r="H80" s="681"/>
      <c r="I80" s="681"/>
      <c r="J80" s="681"/>
      <c r="K80" s="681"/>
      <c r="L80" s="681"/>
      <c r="M80" s="681"/>
      <c r="N80" s="681"/>
      <c r="O80" s="681"/>
      <c r="P80" s="681"/>
      <c r="Q80" s="681"/>
      <c r="R80" s="681"/>
      <c r="S80" s="681"/>
      <c r="T80" s="681"/>
      <c r="U80" s="774"/>
      <c r="V80" s="19"/>
      <c r="W80" s="19"/>
      <c r="X80" s="19"/>
      <c r="Y80" s="19"/>
      <c r="Z80" s="19"/>
      <c r="AA80" s="14"/>
      <c r="AB80" s="16"/>
      <c r="AC80" s="16"/>
      <c r="AD80" s="16"/>
      <c r="AE80" s="16"/>
      <c r="AF80" s="16"/>
      <c r="AG80" s="16"/>
      <c r="AH80" s="16"/>
      <c r="AI80" s="135" t="s">
        <v>244</v>
      </c>
      <c r="AJ80" s="136"/>
      <c r="AK80" s="136"/>
      <c r="AL80" s="136"/>
      <c r="AM80" s="136"/>
      <c r="AN80" s="136"/>
      <c r="AO80" s="136"/>
      <c r="AP80" s="136"/>
      <c r="AQ80" s="136"/>
      <c r="AR80" s="136"/>
      <c r="AS80" s="136"/>
      <c r="AT80" s="136"/>
      <c r="AU80" s="136"/>
      <c r="AV80" s="137"/>
      <c r="AW80" s="13"/>
      <c r="AX80" s="14"/>
      <c r="AY80" s="14"/>
      <c r="AZ80" s="14"/>
      <c r="BA80" s="13"/>
      <c r="BB80" s="14"/>
      <c r="BC80" s="14"/>
      <c r="BD80" s="14"/>
      <c r="BE80" s="76">
        <f t="shared" ref="BE80" si="62">BE78+7</f>
        <v>44712</v>
      </c>
    </row>
    <row r="81" spans="1:57" s="3" customFormat="1" ht="25.15" customHeight="1" thickBot="1">
      <c r="A81" s="133"/>
      <c r="B81" s="77"/>
      <c r="C81" s="14"/>
      <c r="D81" s="695"/>
      <c r="E81" s="696"/>
      <c r="F81" s="697"/>
      <c r="G81" s="683"/>
      <c r="H81" s="684"/>
      <c r="I81" s="684"/>
      <c r="J81" s="684"/>
      <c r="K81" s="684"/>
      <c r="L81" s="684"/>
      <c r="M81" s="684"/>
      <c r="N81" s="684"/>
      <c r="O81" s="684"/>
      <c r="P81" s="684"/>
      <c r="Q81" s="684"/>
      <c r="R81" s="684"/>
      <c r="S81" s="684"/>
      <c r="T81" s="684"/>
      <c r="U81" s="775"/>
      <c r="V81" s="19"/>
      <c r="W81" s="19"/>
      <c r="X81" s="19"/>
      <c r="Y81" s="19"/>
      <c r="Z81" s="19"/>
      <c r="AA81" s="14"/>
      <c r="AB81" s="16"/>
      <c r="AC81" s="16"/>
      <c r="AD81" s="16"/>
      <c r="AE81" s="16"/>
      <c r="AF81" s="16"/>
      <c r="AG81" s="16"/>
      <c r="AH81" s="16"/>
      <c r="AI81" s="138"/>
      <c r="AJ81" s="139"/>
      <c r="AK81" s="139"/>
      <c r="AL81" s="139"/>
      <c r="AM81" s="139"/>
      <c r="AN81" s="139"/>
      <c r="AO81" s="139"/>
      <c r="AP81" s="139"/>
      <c r="AQ81" s="139"/>
      <c r="AR81" s="139"/>
      <c r="AS81" s="139"/>
      <c r="AT81" s="139"/>
      <c r="AU81" s="139"/>
      <c r="AV81" s="140"/>
      <c r="AW81" s="13"/>
      <c r="AX81" s="14"/>
      <c r="AY81" s="14"/>
      <c r="AZ81" s="14"/>
      <c r="BA81" s="13"/>
      <c r="BB81" s="14"/>
      <c r="BC81" s="14"/>
      <c r="BD81" s="14"/>
      <c r="BE81" s="77"/>
    </row>
    <row r="82" spans="1:57" s="3" customFormat="1" ht="25.15" customHeight="1">
      <c r="A82" s="133"/>
      <c r="B82" s="76">
        <f t="shared" ref="B82" si="63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646" t="s">
        <v>48</v>
      </c>
      <c r="W82" s="647"/>
      <c r="X82" s="647"/>
      <c r="Y82" s="648"/>
      <c r="Z82" s="19"/>
      <c r="AA82" s="14"/>
      <c r="AB82" s="652" t="s">
        <v>249</v>
      </c>
      <c r="AC82" s="653"/>
      <c r="AD82" s="653"/>
      <c r="AE82" s="653"/>
      <c r="AF82" s="653"/>
      <c r="AG82" s="653"/>
      <c r="AH82" s="653"/>
      <c r="AI82" s="654"/>
      <c r="AJ82" s="14"/>
      <c r="AK82" s="13"/>
      <c r="AL82" s="14"/>
      <c r="AM82" s="14"/>
      <c r="AN82" s="14"/>
      <c r="AO82" s="135" t="s">
        <v>244</v>
      </c>
      <c r="AP82" s="136"/>
      <c r="AQ82" s="136"/>
      <c r="AR82" s="136"/>
      <c r="AS82" s="136"/>
      <c r="AT82" s="136"/>
      <c r="AU82" s="136"/>
      <c r="AV82" s="136"/>
      <c r="AW82" s="136"/>
      <c r="AX82" s="136"/>
      <c r="AY82" s="136"/>
      <c r="AZ82" s="136"/>
      <c r="BA82" s="136"/>
      <c r="BB82" s="137"/>
      <c r="BC82" s="14"/>
      <c r="BD82" s="14"/>
      <c r="BE82" s="76">
        <f t="shared" ref="BE82" si="64">BE80+7</f>
        <v>44719</v>
      </c>
    </row>
    <row r="83" spans="1:57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649"/>
      <c r="W83" s="650"/>
      <c r="X83" s="650"/>
      <c r="Y83" s="651"/>
      <c r="Z83" s="19"/>
      <c r="AA83" s="14"/>
      <c r="AB83" s="655"/>
      <c r="AC83" s="656"/>
      <c r="AD83" s="656"/>
      <c r="AE83" s="656"/>
      <c r="AF83" s="656"/>
      <c r="AG83" s="656"/>
      <c r="AH83" s="656"/>
      <c r="AI83" s="657"/>
      <c r="AJ83" s="14"/>
      <c r="AK83" s="13"/>
      <c r="AL83" s="14"/>
      <c r="AM83" s="14"/>
      <c r="AN83" s="14"/>
      <c r="AO83" s="138"/>
      <c r="AP83" s="139"/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A83" s="139"/>
      <c r="BB83" s="140"/>
      <c r="BC83" s="14"/>
      <c r="BD83" s="14"/>
      <c r="BE83" s="77"/>
    </row>
    <row r="84" spans="1:57" s="3" customFormat="1" ht="25.15" customHeight="1">
      <c r="A84" s="134"/>
      <c r="B84" s="76">
        <f t="shared" ref="B84" si="65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6">BE82+7</f>
        <v>44726</v>
      </c>
    </row>
    <row r="85" spans="1:57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25.15" customHeight="1">
      <c r="A86" s="134"/>
      <c r="B86" s="76">
        <f t="shared" ref="B86" si="67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68">BE84+7</f>
        <v>44733</v>
      </c>
    </row>
    <row r="87" spans="1:57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25.15" customHeight="1">
      <c r="A88" s="134"/>
      <c r="B88" s="76">
        <f t="shared" ref="B88" si="69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0">BE86+7</f>
        <v>44740</v>
      </c>
    </row>
    <row r="89" spans="1:57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25.15" customHeight="1">
      <c r="A90" s="134"/>
      <c r="B90" s="76">
        <f t="shared" ref="B90" si="71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2">BE88+7</f>
        <v>44747</v>
      </c>
    </row>
    <row r="91" spans="1:57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25.15" customHeight="1">
      <c r="A92" s="134"/>
      <c r="B92" s="76">
        <f t="shared" ref="B92" si="73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4">BE90+7</f>
        <v>44754</v>
      </c>
    </row>
    <row r="93" spans="1:57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89" t="s">
        <v>157</v>
      </c>
      <c r="AJ96" s="90"/>
      <c r="AK96" s="90"/>
      <c r="AL96" s="90"/>
      <c r="AM96" s="90"/>
      <c r="AN96" s="90"/>
      <c r="AO96" s="90"/>
      <c r="AP96" s="90"/>
      <c r="AQ96" s="90"/>
      <c r="AR96" s="91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92"/>
      <c r="AJ97" s="93"/>
      <c r="AK97" s="93"/>
      <c r="AL97" s="93"/>
      <c r="AM97" s="93"/>
      <c r="AN97" s="93"/>
      <c r="AO97" s="93"/>
      <c r="AP97" s="93"/>
      <c r="AQ97" s="93"/>
      <c r="AR97" s="94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25.15" customHeight="1">
      <c r="A100" s="126"/>
      <c r="B100" s="76">
        <f t="shared" ref="B100" si="75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788" t="s">
        <v>188</v>
      </c>
      <c r="U100" s="789"/>
      <c r="V100" s="789"/>
      <c r="W100" s="789"/>
      <c r="X100" s="789"/>
      <c r="Y100" s="790"/>
      <c r="Z100" s="13"/>
      <c r="AA100" s="13"/>
      <c r="AB100" s="13"/>
      <c r="AC100" s="13"/>
      <c r="AD100" s="13"/>
      <c r="AE100" s="13"/>
      <c r="AF100" s="13"/>
      <c r="AG100" s="13"/>
      <c r="AH100" s="782" t="s">
        <v>128</v>
      </c>
      <c r="AI100" s="783"/>
      <c r="AJ100" s="783"/>
      <c r="AK100" s="783"/>
      <c r="AL100" s="783"/>
      <c r="AM100" s="783"/>
      <c r="AN100" s="783"/>
      <c r="AO100" s="783"/>
      <c r="AP100" s="783"/>
      <c r="AQ100" s="783"/>
      <c r="AR100" s="783"/>
      <c r="AS100" s="784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76">
        <f t="shared" ref="BE100" si="76">BE98+7</f>
        <v>44629</v>
      </c>
    </row>
    <row r="101" spans="1:57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791"/>
      <c r="U101" s="792"/>
      <c r="V101" s="792"/>
      <c r="W101" s="792"/>
      <c r="X101" s="792"/>
      <c r="Y101" s="793"/>
      <c r="Z101" s="13"/>
      <c r="AA101" s="13"/>
      <c r="AB101" s="13"/>
      <c r="AC101" s="13"/>
      <c r="AD101" s="13"/>
      <c r="AE101" s="13"/>
      <c r="AF101" s="13"/>
      <c r="AG101" s="13"/>
      <c r="AH101" s="785"/>
      <c r="AI101" s="786"/>
      <c r="AJ101" s="786"/>
      <c r="AK101" s="786"/>
      <c r="AL101" s="786"/>
      <c r="AM101" s="786"/>
      <c r="AN101" s="786"/>
      <c r="AO101" s="786"/>
      <c r="AP101" s="786"/>
      <c r="AQ101" s="786"/>
      <c r="AR101" s="786"/>
      <c r="AS101" s="787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77"/>
    </row>
    <row r="102" spans="1:57" s="3" customFormat="1" ht="25.15" customHeight="1">
      <c r="A102" s="126"/>
      <c r="B102" s="76">
        <f t="shared" ref="B102" si="77">B100+7</f>
        <v>44636</v>
      </c>
      <c r="C102" s="14"/>
      <c r="D102" s="14"/>
      <c r="E102" s="13"/>
      <c r="F102" s="14"/>
      <c r="G102" s="410" t="s">
        <v>203</v>
      </c>
      <c r="H102" s="411"/>
      <c r="I102" s="411"/>
      <c r="J102" s="411"/>
      <c r="K102" s="411"/>
      <c r="L102" s="411"/>
      <c r="M102" s="411"/>
      <c r="N102" s="411"/>
      <c r="O102" s="411"/>
      <c r="P102" s="411"/>
      <c r="Q102" s="411"/>
      <c r="R102" s="411"/>
      <c r="S102" s="411"/>
      <c r="T102" s="411"/>
      <c r="U102" s="411"/>
      <c r="V102" s="412"/>
      <c r="W102" s="14"/>
      <c r="X102" s="14"/>
      <c r="Y102" s="13"/>
      <c r="Z102" s="14"/>
      <c r="AA102" s="14"/>
      <c r="AB102" s="14"/>
      <c r="AC102" s="13"/>
      <c r="AD102" s="14"/>
      <c r="AE102" s="14"/>
      <c r="AF102" s="14"/>
      <c r="AG102" s="13"/>
      <c r="AH102" s="14"/>
      <c r="AI102" s="16"/>
      <c r="AJ102" s="486" t="s">
        <v>192</v>
      </c>
      <c r="AK102" s="487"/>
      <c r="AL102" s="487"/>
      <c r="AM102" s="487"/>
      <c r="AN102" s="487"/>
      <c r="AO102" s="488"/>
      <c r="AP102" s="16"/>
      <c r="AQ102" s="16"/>
      <c r="AR102" s="16"/>
      <c r="AS102" s="16"/>
      <c r="AT102" s="16"/>
      <c r="AU102" s="83" t="s">
        <v>250</v>
      </c>
      <c r="AV102" s="84"/>
      <c r="AW102" s="84"/>
      <c r="AX102" s="84"/>
      <c r="AY102" s="84"/>
      <c r="AZ102" s="84"/>
      <c r="BA102" s="84"/>
      <c r="BB102" s="84"/>
      <c r="BC102" s="84"/>
      <c r="BD102" s="85"/>
      <c r="BE102" s="76">
        <f t="shared" ref="BE102:BE106" si="78">BE100+7</f>
        <v>44636</v>
      </c>
    </row>
    <row r="103" spans="1:57" s="3" customFormat="1" ht="25.15" customHeight="1" thickBot="1">
      <c r="A103" s="126"/>
      <c r="B103" s="77"/>
      <c r="C103" s="14"/>
      <c r="D103" s="14"/>
      <c r="E103" s="13"/>
      <c r="F103" s="14"/>
      <c r="G103" s="413"/>
      <c r="H103" s="414"/>
      <c r="I103" s="414"/>
      <c r="J103" s="414"/>
      <c r="K103" s="414"/>
      <c r="L103" s="414"/>
      <c r="M103" s="414"/>
      <c r="N103" s="414"/>
      <c r="O103" s="414"/>
      <c r="P103" s="414"/>
      <c r="Q103" s="414"/>
      <c r="R103" s="414"/>
      <c r="S103" s="414"/>
      <c r="T103" s="414"/>
      <c r="U103" s="414"/>
      <c r="V103" s="415"/>
      <c r="W103" s="14"/>
      <c r="X103" s="14"/>
      <c r="Y103" s="13"/>
      <c r="Z103" s="14"/>
      <c r="AA103" s="14"/>
      <c r="AB103" s="14"/>
      <c r="AC103" s="13"/>
      <c r="AD103" s="14"/>
      <c r="AE103" s="14"/>
      <c r="AF103" s="14"/>
      <c r="AG103" s="13"/>
      <c r="AH103" s="14"/>
      <c r="AI103" s="16"/>
      <c r="AJ103" s="489"/>
      <c r="AK103" s="490"/>
      <c r="AL103" s="490"/>
      <c r="AM103" s="490"/>
      <c r="AN103" s="490"/>
      <c r="AO103" s="491"/>
      <c r="AP103" s="16"/>
      <c r="AQ103" s="16"/>
      <c r="AR103" s="16"/>
      <c r="AS103" s="16"/>
      <c r="AT103" s="16"/>
      <c r="AU103" s="86"/>
      <c r="AV103" s="87"/>
      <c r="AW103" s="87"/>
      <c r="AX103" s="87"/>
      <c r="AY103" s="87"/>
      <c r="AZ103" s="87"/>
      <c r="BA103" s="87"/>
      <c r="BB103" s="87"/>
      <c r="BC103" s="87"/>
      <c r="BD103" s="88"/>
      <c r="BE103" s="77"/>
    </row>
    <row r="104" spans="1:57" s="3" customFormat="1" ht="25.15" customHeight="1">
      <c r="A104" s="126"/>
      <c r="B104" s="76">
        <f t="shared" ref="B104" si="79">B102+7</f>
        <v>44643</v>
      </c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56" t="s">
        <v>251</v>
      </c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  <c r="AF104" s="157"/>
      <c r="AG104" s="157"/>
      <c r="AH104" s="157"/>
      <c r="AI104" s="158"/>
      <c r="AJ104" s="486" t="s">
        <v>192</v>
      </c>
      <c r="AK104" s="487"/>
      <c r="AL104" s="487"/>
      <c r="AM104" s="487"/>
      <c r="AN104" s="487"/>
      <c r="AO104" s="488"/>
      <c r="AP104" s="280" t="s">
        <v>122</v>
      </c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281"/>
      <c r="BD104" s="282"/>
      <c r="BE104" s="76">
        <f t="shared" si="78"/>
        <v>44643</v>
      </c>
    </row>
    <row r="105" spans="1:57" s="3" customFormat="1" ht="25.15" customHeight="1" thickBot="1">
      <c r="A105" s="126"/>
      <c r="B105" s="77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59"/>
      <c r="T105" s="160"/>
      <c r="U105" s="160"/>
      <c r="V105" s="160"/>
      <c r="W105" s="160"/>
      <c r="X105" s="160"/>
      <c r="Y105" s="160"/>
      <c r="Z105" s="160"/>
      <c r="AA105" s="160"/>
      <c r="AB105" s="160"/>
      <c r="AC105" s="160"/>
      <c r="AD105" s="160"/>
      <c r="AE105" s="160"/>
      <c r="AF105" s="160"/>
      <c r="AG105" s="160"/>
      <c r="AH105" s="160"/>
      <c r="AI105" s="161"/>
      <c r="AJ105" s="489"/>
      <c r="AK105" s="490"/>
      <c r="AL105" s="490"/>
      <c r="AM105" s="490"/>
      <c r="AN105" s="490"/>
      <c r="AO105" s="491"/>
      <c r="AP105" s="283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284"/>
      <c r="BD105" s="285"/>
      <c r="BE105" s="77"/>
    </row>
    <row r="106" spans="1:57" s="3" customFormat="1" ht="25.15" customHeight="1">
      <c r="A106" s="126"/>
      <c r="B106" s="76">
        <f t="shared" ref="B106" si="80">B104+7</f>
        <v>44650</v>
      </c>
      <c r="C106" s="16"/>
      <c r="D106" s="16"/>
      <c r="E106" s="16"/>
      <c r="F106" s="16"/>
      <c r="G106" s="583" t="s">
        <v>252</v>
      </c>
      <c r="H106" s="584"/>
      <c r="I106" s="584"/>
      <c r="J106" s="584"/>
      <c r="K106" s="584"/>
      <c r="L106" s="584"/>
      <c r="M106" s="584"/>
      <c r="N106" s="584"/>
      <c r="O106" s="584"/>
      <c r="P106" s="584"/>
      <c r="Q106" s="584"/>
      <c r="R106" s="584"/>
      <c r="S106" s="584"/>
      <c r="T106" s="584"/>
      <c r="U106" s="584"/>
      <c r="V106" s="584"/>
      <c r="W106" s="584"/>
      <c r="X106" s="584"/>
      <c r="Y106" s="584"/>
      <c r="Z106" s="584"/>
      <c r="AA106" s="584"/>
      <c r="AB106" s="584"/>
      <c r="AC106" s="584"/>
      <c r="AD106" s="584"/>
      <c r="AE106" s="584"/>
      <c r="AF106" s="584"/>
      <c r="AG106" s="584"/>
      <c r="AH106" s="584"/>
      <c r="AI106" s="584"/>
      <c r="AJ106" s="584"/>
      <c r="AK106" s="584"/>
      <c r="AL106" s="584"/>
      <c r="AM106" s="584"/>
      <c r="AN106" s="584"/>
      <c r="AO106" s="584"/>
      <c r="AP106" s="584"/>
      <c r="AQ106" s="584"/>
      <c r="AR106" s="584"/>
      <c r="AS106" s="584"/>
      <c r="AT106" s="584"/>
      <c r="AU106" s="584"/>
      <c r="AV106" s="584"/>
      <c r="AW106" s="584"/>
      <c r="AX106" s="584"/>
      <c r="AY106" s="584"/>
      <c r="AZ106" s="584"/>
      <c r="BA106" s="584"/>
      <c r="BB106" s="584"/>
      <c r="BC106" s="584"/>
      <c r="BD106" s="584"/>
      <c r="BE106" s="76">
        <f t="shared" si="78"/>
        <v>44650</v>
      </c>
    </row>
    <row r="107" spans="1:57" s="3" customFormat="1" ht="25.15" customHeight="1" thickBot="1">
      <c r="A107" s="126"/>
      <c r="B107" s="77"/>
      <c r="C107" s="16"/>
      <c r="D107" s="16"/>
      <c r="E107" s="16"/>
      <c r="F107" s="16"/>
      <c r="G107" s="586"/>
      <c r="H107" s="587"/>
      <c r="I107" s="587"/>
      <c r="J107" s="587"/>
      <c r="K107" s="587"/>
      <c r="L107" s="587"/>
      <c r="M107" s="587"/>
      <c r="N107" s="587"/>
      <c r="O107" s="587"/>
      <c r="P107" s="587"/>
      <c r="Q107" s="587"/>
      <c r="R107" s="587"/>
      <c r="S107" s="587"/>
      <c r="T107" s="587"/>
      <c r="U107" s="587"/>
      <c r="V107" s="587"/>
      <c r="W107" s="587"/>
      <c r="X107" s="587"/>
      <c r="Y107" s="587"/>
      <c r="Z107" s="587"/>
      <c r="AA107" s="587"/>
      <c r="AB107" s="587"/>
      <c r="AC107" s="587"/>
      <c r="AD107" s="587"/>
      <c r="AE107" s="587"/>
      <c r="AF107" s="587"/>
      <c r="AG107" s="587"/>
      <c r="AH107" s="587"/>
      <c r="AI107" s="587"/>
      <c r="AJ107" s="587"/>
      <c r="AK107" s="587"/>
      <c r="AL107" s="587"/>
      <c r="AM107" s="587"/>
      <c r="AN107" s="587"/>
      <c r="AO107" s="587"/>
      <c r="AP107" s="587"/>
      <c r="AQ107" s="587"/>
      <c r="AR107" s="587"/>
      <c r="AS107" s="587"/>
      <c r="AT107" s="587"/>
      <c r="AU107" s="587"/>
      <c r="AV107" s="587"/>
      <c r="AW107" s="587"/>
      <c r="AX107" s="587"/>
      <c r="AY107" s="587"/>
      <c r="AZ107" s="587"/>
      <c r="BA107" s="587"/>
      <c r="BB107" s="587"/>
      <c r="BC107" s="587"/>
      <c r="BD107" s="587"/>
      <c r="BE107" s="77"/>
    </row>
    <row r="108" spans="1:57" s="3" customFormat="1" ht="25.15" customHeight="1">
      <c r="A108" s="126"/>
      <c r="B108" s="76">
        <f t="shared" ref="B108" si="81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764" t="s">
        <v>96</v>
      </c>
      <c r="S108" s="765"/>
      <c r="T108" s="765"/>
      <c r="U108" s="765"/>
      <c r="V108" s="765"/>
      <c r="W108" s="765"/>
      <c r="X108" s="765"/>
      <c r="Y108" s="765"/>
      <c r="Z108" s="766"/>
      <c r="AA108" s="14"/>
      <c r="AB108" s="14"/>
      <c r="AC108" s="764" t="s">
        <v>96</v>
      </c>
      <c r="AD108" s="765"/>
      <c r="AE108" s="765"/>
      <c r="AF108" s="765"/>
      <c r="AG108" s="765"/>
      <c r="AH108" s="765"/>
      <c r="AI108" s="765"/>
      <c r="AJ108" s="765"/>
      <c r="AK108" s="766"/>
      <c r="AQ108" s="428" t="s">
        <v>128</v>
      </c>
      <c r="AR108" s="428"/>
      <c r="AS108" s="428"/>
      <c r="AT108" s="428"/>
      <c r="AU108" s="428"/>
      <c r="AV108" s="428"/>
      <c r="AW108" s="428"/>
      <c r="AX108" s="428"/>
      <c r="AY108" s="428"/>
      <c r="AZ108" s="428"/>
      <c r="BA108" s="428"/>
      <c r="BB108" s="428"/>
      <c r="BC108" s="428"/>
      <c r="BD108" s="822"/>
      <c r="BE108" s="76">
        <f t="shared" ref="BE108" si="82">BE106+7</f>
        <v>44657</v>
      </c>
    </row>
    <row r="109" spans="1:57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767"/>
      <c r="S109" s="768"/>
      <c r="T109" s="768"/>
      <c r="U109" s="768"/>
      <c r="V109" s="768"/>
      <c r="W109" s="768"/>
      <c r="X109" s="768"/>
      <c r="Y109" s="768"/>
      <c r="Z109" s="769"/>
      <c r="AA109" s="14"/>
      <c r="AB109" s="14"/>
      <c r="AC109" s="767"/>
      <c r="AD109" s="768"/>
      <c r="AE109" s="768"/>
      <c r="AF109" s="768"/>
      <c r="AG109" s="768"/>
      <c r="AH109" s="768"/>
      <c r="AI109" s="768"/>
      <c r="AJ109" s="768"/>
      <c r="AK109" s="769"/>
      <c r="AQ109" s="431"/>
      <c r="AR109" s="431"/>
      <c r="AS109" s="431"/>
      <c r="AT109" s="431"/>
      <c r="AU109" s="431"/>
      <c r="AV109" s="431"/>
      <c r="AW109" s="431"/>
      <c r="AX109" s="431"/>
      <c r="AY109" s="431"/>
      <c r="AZ109" s="431"/>
      <c r="BA109" s="431"/>
      <c r="BB109" s="431"/>
      <c r="BC109" s="431"/>
      <c r="BD109" s="823"/>
      <c r="BE109" s="77"/>
    </row>
    <row r="110" spans="1:57" s="3" customFormat="1" ht="25.15" customHeight="1">
      <c r="A110" s="126"/>
      <c r="B110" s="76">
        <f t="shared" ref="B110" si="83">B108+7</f>
        <v>44664</v>
      </c>
      <c r="C110" s="14"/>
      <c r="D110" s="14"/>
      <c r="E110" s="13"/>
      <c r="F110" s="14"/>
      <c r="G110" s="410" t="s">
        <v>139</v>
      </c>
      <c r="H110" s="411"/>
      <c r="I110" s="411"/>
      <c r="J110" s="411"/>
      <c r="K110" s="411"/>
      <c r="L110" s="411"/>
      <c r="M110" s="411"/>
      <c r="N110" s="411"/>
      <c r="O110" s="411"/>
      <c r="P110" s="411"/>
      <c r="Q110" s="411"/>
      <c r="R110" s="411"/>
      <c r="S110" s="411"/>
      <c r="T110" s="411"/>
      <c r="U110" s="411"/>
      <c r="V110" s="412"/>
      <c r="W110" s="14"/>
      <c r="X110" s="14"/>
      <c r="Y110" s="13"/>
      <c r="Z110" s="14"/>
      <c r="AA110" s="14"/>
      <c r="AB110" s="14"/>
      <c r="AC110" s="13"/>
      <c r="AD110" s="14"/>
      <c r="AE110" s="14"/>
      <c r="AF110" s="14"/>
      <c r="AG110" s="13"/>
      <c r="AH110" s="14"/>
      <c r="AI110" s="373" t="s">
        <v>254</v>
      </c>
      <c r="AJ110" s="374"/>
      <c r="AK110" s="374"/>
      <c r="AL110" s="374"/>
      <c r="AM110" s="374"/>
      <c r="AN110" s="375"/>
      <c r="AO110" s="13"/>
      <c r="AP110" s="17"/>
      <c r="AQ110" s="17"/>
      <c r="AR110" s="17"/>
      <c r="AS110" s="162" t="s">
        <v>128</v>
      </c>
      <c r="AT110" s="163"/>
      <c r="AU110" s="163"/>
      <c r="AV110" s="163"/>
      <c r="AW110" s="163"/>
      <c r="AX110" s="163"/>
      <c r="AY110" s="163"/>
      <c r="AZ110" s="163"/>
      <c r="BA110" s="164"/>
      <c r="BB110" s="14"/>
      <c r="BC110" s="14"/>
      <c r="BD110" s="14"/>
      <c r="BE110" s="76">
        <f t="shared" ref="BE110" si="84">BE108+7</f>
        <v>44664</v>
      </c>
    </row>
    <row r="111" spans="1:57" s="3" customFormat="1" ht="25.15" customHeight="1" thickBot="1">
      <c r="A111" s="126"/>
      <c r="B111" s="77"/>
      <c r="C111" s="14"/>
      <c r="D111" s="14"/>
      <c r="E111" s="13"/>
      <c r="F111" s="14"/>
      <c r="G111" s="413"/>
      <c r="H111" s="414"/>
      <c r="I111" s="414"/>
      <c r="J111" s="414"/>
      <c r="K111" s="414"/>
      <c r="L111" s="414"/>
      <c r="M111" s="414"/>
      <c r="N111" s="414"/>
      <c r="O111" s="414"/>
      <c r="P111" s="414"/>
      <c r="Q111" s="414"/>
      <c r="R111" s="414"/>
      <c r="S111" s="414"/>
      <c r="T111" s="414"/>
      <c r="U111" s="414"/>
      <c r="V111" s="415"/>
      <c r="W111" s="14"/>
      <c r="X111" s="14"/>
      <c r="Y111" s="13"/>
      <c r="Z111" s="14"/>
      <c r="AA111" s="14"/>
      <c r="AB111" s="14"/>
      <c r="AC111" s="13"/>
      <c r="AD111" s="14"/>
      <c r="AE111" s="14"/>
      <c r="AF111" s="14"/>
      <c r="AG111" s="13"/>
      <c r="AH111" s="14"/>
      <c r="AI111" s="376"/>
      <c r="AJ111" s="377"/>
      <c r="AK111" s="377"/>
      <c r="AL111" s="377"/>
      <c r="AM111" s="377"/>
      <c r="AN111" s="378"/>
      <c r="AO111" s="13"/>
      <c r="AP111" s="17"/>
      <c r="AQ111" s="17"/>
      <c r="AR111" s="17"/>
      <c r="AS111" s="165"/>
      <c r="AT111" s="166"/>
      <c r="AU111" s="166"/>
      <c r="AV111" s="166"/>
      <c r="AW111" s="166"/>
      <c r="AX111" s="166"/>
      <c r="AY111" s="166"/>
      <c r="AZ111" s="166"/>
      <c r="BA111" s="167"/>
      <c r="BB111" s="14"/>
      <c r="BC111" s="14"/>
      <c r="BD111" s="14"/>
      <c r="BE111" s="77"/>
    </row>
    <row r="112" spans="1:57" s="3" customFormat="1" ht="25.15" customHeight="1">
      <c r="A112" s="126"/>
      <c r="B112" s="76">
        <f t="shared" ref="B112" si="85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764" t="s">
        <v>96</v>
      </c>
      <c r="L112" s="765"/>
      <c r="M112" s="765"/>
      <c r="N112" s="765"/>
      <c r="O112" s="765"/>
      <c r="P112" s="765"/>
      <c r="Q112" s="765"/>
      <c r="R112" s="765"/>
      <c r="S112" s="766"/>
      <c r="T112" s="16"/>
      <c r="U112" s="764" t="s">
        <v>96</v>
      </c>
      <c r="V112" s="765"/>
      <c r="W112" s="765"/>
      <c r="X112" s="765"/>
      <c r="Y112" s="765"/>
      <c r="Z112" s="765"/>
      <c r="AA112" s="765"/>
      <c r="AB112" s="765"/>
      <c r="AC112" s="766"/>
      <c r="AD112" s="16"/>
      <c r="AE112" s="16"/>
      <c r="AF112" s="16"/>
      <c r="AG112" s="13"/>
      <c r="AH112" s="14"/>
      <c r="AI112" s="373" t="s">
        <v>255</v>
      </c>
      <c r="AJ112" s="374"/>
      <c r="AK112" s="374"/>
      <c r="AL112" s="374"/>
      <c r="AM112" s="374"/>
      <c r="AN112" s="375"/>
      <c r="AO112" s="13"/>
      <c r="AP112" s="17"/>
      <c r="AQ112" s="17"/>
      <c r="AR112" s="17"/>
      <c r="AS112" s="17"/>
      <c r="AT112" s="17"/>
      <c r="AU112" s="17"/>
      <c r="AV112" s="14"/>
      <c r="AW112" s="14"/>
      <c r="AX112" s="14"/>
      <c r="AY112" s="14"/>
      <c r="AZ112" s="14"/>
      <c r="BA112" s="14"/>
      <c r="BB112" s="14"/>
      <c r="BC112" s="14"/>
      <c r="BD112" s="14"/>
      <c r="BE112" s="76">
        <f t="shared" ref="BE112" si="86">BE110+7</f>
        <v>44671</v>
      </c>
    </row>
    <row r="113" spans="1:57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767"/>
      <c r="L113" s="768"/>
      <c r="M113" s="768"/>
      <c r="N113" s="768"/>
      <c r="O113" s="768"/>
      <c r="P113" s="768"/>
      <c r="Q113" s="768"/>
      <c r="R113" s="768"/>
      <c r="S113" s="769"/>
      <c r="T113" s="16"/>
      <c r="U113" s="767"/>
      <c r="V113" s="768"/>
      <c r="W113" s="768"/>
      <c r="X113" s="768"/>
      <c r="Y113" s="768"/>
      <c r="Z113" s="768"/>
      <c r="AA113" s="768"/>
      <c r="AB113" s="768"/>
      <c r="AC113" s="769"/>
      <c r="AD113" s="16"/>
      <c r="AE113" s="16"/>
      <c r="AF113" s="16"/>
      <c r="AG113" s="13"/>
      <c r="AH113" s="14"/>
      <c r="AI113" s="376"/>
      <c r="AJ113" s="377"/>
      <c r="AK113" s="377"/>
      <c r="AL113" s="377"/>
      <c r="AM113" s="377"/>
      <c r="AN113" s="378"/>
      <c r="AO113" s="13"/>
      <c r="AP113" s="17"/>
      <c r="AQ113" s="17"/>
      <c r="AR113" s="17"/>
      <c r="AS113" s="17"/>
      <c r="AT113" s="17"/>
      <c r="AU113" s="17"/>
      <c r="AV113" s="14"/>
      <c r="AW113" s="14"/>
      <c r="AX113" s="14"/>
      <c r="AY113" s="14"/>
      <c r="AZ113" s="14"/>
      <c r="BA113" s="14"/>
      <c r="BB113" s="14"/>
      <c r="BC113" s="14"/>
      <c r="BD113" s="14"/>
      <c r="BE113" s="77"/>
    </row>
    <row r="114" spans="1:57" s="3" customFormat="1" ht="25.15" customHeight="1">
      <c r="A114" s="126"/>
      <c r="B114" s="76">
        <f t="shared" ref="B114" si="87">B112+7</f>
        <v>44678</v>
      </c>
      <c r="C114" s="19"/>
      <c r="D114" s="19"/>
      <c r="E114" s="250" t="s">
        <v>258</v>
      </c>
      <c r="F114" s="251"/>
      <c r="G114" s="251"/>
      <c r="H114" s="25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2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232" t="s">
        <v>256</v>
      </c>
      <c r="AJ114" s="233"/>
      <c r="AK114" s="233"/>
      <c r="AL114" s="233"/>
      <c r="AM114" s="233"/>
      <c r="AN114" s="234"/>
      <c r="AO114" s="18"/>
      <c r="AP114" s="18"/>
      <c r="AQ114" s="135" t="s">
        <v>253</v>
      </c>
      <c r="AR114" s="136"/>
      <c r="AS114" s="136"/>
      <c r="AT114" s="136"/>
      <c r="AU114" s="136"/>
      <c r="AV114" s="136"/>
      <c r="AW114" s="136"/>
      <c r="AX114" s="136"/>
      <c r="AY114" s="136"/>
      <c r="AZ114" s="136"/>
      <c r="BA114" s="136"/>
      <c r="BB114" s="136"/>
      <c r="BC114" s="136"/>
      <c r="BD114" s="137"/>
      <c r="BE114" s="76">
        <f t="shared" ref="BE114" si="88">BE112+7</f>
        <v>44678</v>
      </c>
    </row>
    <row r="115" spans="1:57" s="3" customFormat="1" ht="25.15" customHeight="1" thickBot="1">
      <c r="A115" s="126"/>
      <c r="B115" s="77"/>
      <c r="C115" s="19"/>
      <c r="D115" s="19"/>
      <c r="E115" s="253"/>
      <c r="F115" s="254"/>
      <c r="G115" s="254"/>
      <c r="H115" s="254"/>
      <c r="I115" s="254"/>
      <c r="J115" s="254"/>
      <c r="K115" s="254"/>
      <c r="L115" s="254"/>
      <c r="M115" s="254"/>
      <c r="N115" s="254"/>
      <c r="O115" s="254"/>
      <c r="P115" s="254"/>
      <c r="Q115" s="254"/>
      <c r="R115" s="254"/>
      <c r="S115" s="254"/>
      <c r="T115" s="254"/>
      <c r="U115" s="254"/>
      <c r="V115" s="254"/>
      <c r="W115" s="255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235"/>
      <c r="AJ115" s="236"/>
      <c r="AK115" s="236"/>
      <c r="AL115" s="236"/>
      <c r="AM115" s="236"/>
      <c r="AN115" s="237"/>
      <c r="AO115" s="18"/>
      <c r="AP115" s="18"/>
      <c r="AQ115" s="138"/>
      <c r="AR115" s="139"/>
      <c r="AS115" s="139"/>
      <c r="AT115" s="139"/>
      <c r="AU115" s="139"/>
      <c r="AV115" s="139"/>
      <c r="AW115" s="139"/>
      <c r="AX115" s="139"/>
      <c r="AY115" s="139"/>
      <c r="AZ115" s="139"/>
      <c r="BA115" s="139"/>
      <c r="BB115" s="139"/>
      <c r="BC115" s="139"/>
      <c r="BD115" s="140"/>
      <c r="BE115" s="77"/>
    </row>
    <row r="116" spans="1:57" s="3" customFormat="1" ht="25.15" customHeight="1">
      <c r="A116" s="126"/>
      <c r="B116" s="76">
        <f t="shared" ref="B116" si="89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3"/>
      <c r="Z116" s="14"/>
      <c r="AA116" s="14"/>
      <c r="AB116" s="14"/>
      <c r="AC116" s="13"/>
      <c r="AD116" s="14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7"/>
      <c r="AR116" s="17"/>
      <c r="AS116" s="17"/>
      <c r="AT116" s="459" t="s">
        <v>128</v>
      </c>
      <c r="AU116" s="460"/>
      <c r="AV116" s="460"/>
      <c r="AW116" s="460"/>
      <c r="AX116" s="460"/>
      <c r="AY116" s="460"/>
      <c r="AZ116" s="460"/>
      <c r="BA116" s="460"/>
      <c r="BB116" s="460"/>
      <c r="BC116" s="460"/>
      <c r="BD116" s="824"/>
      <c r="BE116" s="76">
        <f t="shared" ref="BE116" si="90">BE114+7</f>
        <v>44685</v>
      </c>
    </row>
    <row r="117" spans="1:57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3"/>
      <c r="Z117" s="14"/>
      <c r="AA117" s="14"/>
      <c r="AB117" s="14"/>
      <c r="AC117" s="13"/>
      <c r="AD117" s="14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7"/>
      <c r="AR117" s="17"/>
      <c r="AS117" s="17"/>
      <c r="AT117" s="462"/>
      <c r="AU117" s="463"/>
      <c r="AV117" s="463"/>
      <c r="AW117" s="463"/>
      <c r="AX117" s="463"/>
      <c r="AY117" s="463"/>
      <c r="AZ117" s="463"/>
      <c r="BA117" s="463"/>
      <c r="BB117" s="463"/>
      <c r="BC117" s="463"/>
      <c r="BD117" s="825"/>
      <c r="BE117" s="77"/>
    </row>
    <row r="118" spans="1:57" s="3" customFormat="1" ht="25.15" customHeight="1">
      <c r="A118" s="126"/>
      <c r="B118" s="76">
        <f t="shared" ref="B118" si="91">B116+7</f>
        <v>44692</v>
      </c>
      <c r="C118" s="14"/>
      <c r="D118" s="14"/>
      <c r="E118" s="13"/>
      <c r="F118" s="14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238" t="s">
        <v>212</v>
      </c>
      <c r="AB118" s="239"/>
      <c r="AC118" s="239"/>
      <c r="AD118" s="239"/>
      <c r="AE118" s="239"/>
      <c r="AF118" s="240"/>
      <c r="AG118" s="13"/>
      <c r="AH118" s="14"/>
      <c r="AI118" s="512" t="s">
        <v>257</v>
      </c>
      <c r="AJ118" s="513"/>
      <c r="AK118" s="513"/>
      <c r="AL118" s="513"/>
      <c r="AM118" s="513"/>
      <c r="AN118" s="513"/>
      <c r="AO118" s="513"/>
      <c r="AP118" s="513"/>
      <c r="AQ118" s="513"/>
      <c r="AR118" s="513"/>
      <c r="AS118" s="513"/>
      <c r="AT118" s="513"/>
      <c r="AU118" s="513"/>
      <c r="AV118" s="513"/>
      <c r="AW118" s="513"/>
      <c r="AX118" s="513"/>
      <c r="AY118" s="513"/>
      <c r="AZ118" s="513"/>
      <c r="BA118" s="513"/>
      <c r="BB118" s="514"/>
      <c r="BC118" s="14"/>
      <c r="BD118" s="14"/>
      <c r="BE118" s="76">
        <f t="shared" ref="BE118" si="92">BE116+7</f>
        <v>44692</v>
      </c>
    </row>
    <row r="119" spans="1:57" s="3" customFormat="1" ht="25.15" customHeight="1" thickBot="1">
      <c r="A119" s="126"/>
      <c r="B119" s="77"/>
      <c r="C119" s="14"/>
      <c r="D119" s="14"/>
      <c r="E119" s="13"/>
      <c r="F119" s="14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241"/>
      <c r="AB119" s="242"/>
      <c r="AC119" s="242"/>
      <c r="AD119" s="242"/>
      <c r="AE119" s="242"/>
      <c r="AF119" s="243"/>
      <c r="AG119" s="13"/>
      <c r="AH119" s="14"/>
      <c r="AI119" s="515"/>
      <c r="AJ119" s="516"/>
      <c r="AK119" s="516"/>
      <c r="AL119" s="516"/>
      <c r="AM119" s="516"/>
      <c r="AN119" s="516"/>
      <c r="AO119" s="516"/>
      <c r="AP119" s="516"/>
      <c r="AQ119" s="516"/>
      <c r="AR119" s="516"/>
      <c r="AS119" s="516"/>
      <c r="AT119" s="516"/>
      <c r="AU119" s="516"/>
      <c r="AV119" s="516"/>
      <c r="AW119" s="516"/>
      <c r="AX119" s="516"/>
      <c r="AY119" s="516"/>
      <c r="AZ119" s="516"/>
      <c r="BA119" s="516"/>
      <c r="BB119" s="517"/>
      <c r="BC119" s="14"/>
      <c r="BD119" s="14"/>
      <c r="BE119" s="77"/>
    </row>
    <row r="120" spans="1:57" s="3" customFormat="1" ht="25.15" customHeight="1">
      <c r="A120" s="126"/>
      <c r="B120" s="76">
        <f t="shared" ref="B120" si="93">B118+7</f>
        <v>44699</v>
      </c>
      <c r="C120" s="14"/>
      <c r="D120" s="14"/>
      <c r="E120" s="13"/>
      <c r="F120" s="14"/>
      <c r="G120" s="14"/>
      <c r="H120" s="680" t="s">
        <v>188</v>
      </c>
      <c r="I120" s="681"/>
      <c r="J120" s="681"/>
      <c r="K120" s="681"/>
      <c r="L120" s="681"/>
      <c r="M120" s="681"/>
      <c r="N120" s="681"/>
      <c r="O120" s="681"/>
      <c r="P120" s="77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280" t="s">
        <v>122</v>
      </c>
      <c r="AF120" s="281"/>
      <c r="AG120" s="281"/>
      <c r="AH120" s="281"/>
      <c r="AI120" s="281"/>
      <c r="AJ120" s="281"/>
      <c r="AK120" s="281"/>
      <c r="AL120" s="281"/>
      <c r="AM120" s="281"/>
      <c r="AN120" s="281"/>
      <c r="AO120" s="281"/>
      <c r="AP120" s="281"/>
      <c r="AQ120" s="281"/>
      <c r="AR120" s="281"/>
      <c r="AS120" s="337"/>
      <c r="AX120" s="14"/>
      <c r="AY120" s="14"/>
      <c r="AZ120" s="14"/>
      <c r="BA120" s="14"/>
      <c r="BB120" s="14"/>
      <c r="BC120" s="14"/>
      <c r="BD120" s="14"/>
      <c r="BE120" s="76">
        <f t="shared" ref="BE120" si="94">BE118+7</f>
        <v>44699</v>
      </c>
    </row>
    <row r="121" spans="1:57" s="3" customFormat="1" ht="25.15" customHeight="1" thickBot="1">
      <c r="A121" s="126"/>
      <c r="B121" s="77"/>
      <c r="C121" s="14"/>
      <c r="D121" s="14"/>
      <c r="E121" s="13"/>
      <c r="F121" s="14"/>
      <c r="G121" s="14"/>
      <c r="H121" s="683"/>
      <c r="I121" s="684"/>
      <c r="J121" s="684"/>
      <c r="K121" s="684"/>
      <c r="L121" s="684"/>
      <c r="M121" s="684"/>
      <c r="N121" s="684"/>
      <c r="O121" s="684"/>
      <c r="P121" s="775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283"/>
      <c r="AF121" s="284"/>
      <c r="AG121" s="284"/>
      <c r="AH121" s="284"/>
      <c r="AI121" s="284"/>
      <c r="AJ121" s="284"/>
      <c r="AK121" s="284"/>
      <c r="AL121" s="284"/>
      <c r="AM121" s="284"/>
      <c r="AN121" s="284"/>
      <c r="AO121" s="284"/>
      <c r="AP121" s="284"/>
      <c r="AQ121" s="284"/>
      <c r="AR121" s="284"/>
      <c r="AS121" s="338"/>
      <c r="AX121" s="14"/>
      <c r="AY121" s="14"/>
      <c r="AZ121" s="14"/>
      <c r="BA121" s="14"/>
      <c r="BB121" s="14"/>
      <c r="BC121" s="14"/>
      <c r="BD121" s="14"/>
      <c r="BE121" s="77"/>
    </row>
    <row r="122" spans="1:57" s="3" customFormat="1" ht="25.15" customHeight="1">
      <c r="A122" s="126"/>
      <c r="B122" s="76">
        <f t="shared" ref="B122" si="95">B120+7</f>
        <v>44706</v>
      </c>
      <c r="C122" s="14"/>
      <c r="D122" s="14"/>
      <c r="E122" s="680" t="s">
        <v>188</v>
      </c>
      <c r="F122" s="681"/>
      <c r="G122" s="681"/>
      <c r="H122" s="681"/>
      <c r="I122" s="681"/>
      <c r="J122" s="681"/>
      <c r="K122" s="681"/>
      <c r="L122" s="681"/>
      <c r="M122" s="681"/>
      <c r="N122" s="681"/>
      <c r="O122" s="681"/>
      <c r="P122" s="681"/>
      <c r="Q122" s="681"/>
      <c r="R122" s="774"/>
      <c r="S122" s="280" t="s">
        <v>122</v>
      </c>
      <c r="T122" s="281"/>
      <c r="U122" s="281"/>
      <c r="V122" s="281"/>
      <c r="W122" s="281"/>
      <c r="X122" s="281"/>
      <c r="Y122" s="281"/>
      <c r="Z122" s="281"/>
      <c r="AA122" s="281"/>
      <c r="AB122" s="281"/>
      <c r="AC122" s="281"/>
      <c r="AD122" s="281"/>
      <c r="AE122" s="281"/>
      <c r="AF122" s="281"/>
      <c r="AG122" s="281"/>
      <c r="AH122" s="281"/>
      <c r="AI122" s="281"/>
      <c r="AJ122" s="281"/>
      <c r="AK122" s="281"/>
      <c r="AL122" s="281"/>
      <c r="AM122" s="281"/>
      <c r="AN122" s="281"/>
      <c r="AO122" s="281"/>
      <c r="AP122" s="281"/>
      <c r="AQ122" s="337"/>
      <c r="AR122" s="727" t="s">
        <v>195</v>
      </c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8"/>
      <c r="BD122" s="14"/>
      <c r="BE122" s="76">
        <f t="shared" ref="BE122" si="96">BE120+7</f>
        <v>44706</v>
      </c>
    </row>
    <row r="123" spans="1:57" s="3" customFormat="1" ht="25.15" customHeight="1" thickBot="1">
      <c r="A123" s="126"/>
      <c r="B123" s="77"/>
      <c r="C123" s="14"/>
      <c r="D123" s="14"/>
      <c r="E123" s="683"/>
      <c r="F123" s="684"/>
      <c r="G123" s="684"/>
      <c r="H123" s="684"/>
      <c r="I123" s="684"/>
      <c r="J123" s="684"/>
      <c r="K123" s="684"/>
      <c r="L123" s="684"/>
      <c r="M123" s="684"/>
      <c r="N123" s="684"/>
      <c r="O123" s="684"/>
      <c r="P123" s="684"/>
      <c r="Q123" s="684"/>
      <c r="R123" s="775"/>
      <c r="S123" s="283"/>
      <c r="T123" s="284"/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4"/>
      <c r="AE123" s="284"/>
      <c r="AF123" s="284"/>
      <c r="AG123" s="284"/>
      <c r="AH123" s="284"/>
      <c r="AI123" s="284"/>
      <c r="AJ123" s="284"/>
      <c r="AK123" s="284"/>
      <c r="AL123" s="284"/>
      <c r="AM123" s="284"/>
      <c r="AN123" s="284"/>
      <c r="AO123" s="284"/>
      <c r="AP123" s="284"/>
      <c r="AQ123" s="338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1"/>
      <c r="BD123" s="14"/>
      <c r="BE123" s="77"/>
    </row>
    <row r="124" spans="1:57" s="3" customFormat="1" ht="25.15" customHeight="1">
      <c r="A124" s="126"/>
      <c r="B124" s="76">
        <f t="shared" ref="B124" si="97">B122+7</f>
        <v>44713</v>
      </c>
      <c r="C124" s="14"/>
      <c r="D124" s="14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379" t="s">
        <v>122</v>
      </c>
      <c r="T124" s="380"/>
      <c r="U124" s="380"/>
      <c r="V124" s="380"/>
      <c r="W124" s="380"/>
      <c r="X124" s="380"/>
      <c r="Y124" s="380"/>
      <c r="Z124" s="380"/>
      <c r="AA124" s="380"/>
      <c r="AB124" s="380"/>
      <c r="AC124" s="380"/>
      <c r="AD124" s="380"/>
      <c r="AE124" s="380"/>
      <c r="AF124" s="380"/>
      <c r="AG124" s="380"/>
      <c r="AH124" s="380"/>
      <c r="AI124" s="380"/>
      <c r="AJ124" s="380"/>
      <c r="AK124" s="380"/>
      <c r="AL124" s="380"/>
      <c r="AM124" s="380"/>
      <c r="AN124" s="380"/>
      <c r="AO124" s="380"/>
      <c r="AP124" s="380"/>
      <c r="AQ124" s="380"/>
      <c r="AR124" s="380"/>
      <c r="AS124" s="380"/>
      <c r="AT124" s="483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98">BE122+7</f>
        <v>44713</v>
      </c>
    </row>
    <row r="125" spans="1:57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381"/>
      <c r="T125" s="382"/>
      <c r="U125" s="382"/>
      <c r="V125" s="382"/>
      <c r="W125" s="382"/>
      <c r="X125" s="382"/>
      <c r="Y125" s="382"/>
      <c r="Z125" s="382"/>
      <c r="AA125" s="382"/>
      <c r="AB125" s="382"/>
      <c r="AC125" s="382"/>
      <c r="AD125" s="382"/>
      <c r="AE125" s="382"/>
      <c r="AF125" s="382"/>
      <c r="AG125" s="382"/>
      <c r="AH125" s="382"/>
      <c r="AI125" s="382"/>
      <c r="AJ125" s="382"/>
      <c r="AK125" s="382"/>
      <c r="AL125" s="382"/>
      <c r="AM125" s="382"/>
      <c r="AN125" s="382"/>
      <c r="AO125" s="382"/>
      <c r="AP125" s="382"/>
      <c r="AQ125" s="382"/>
      <c r="AR125" s="382"/>
      <c r="AS125" s="382"/>
      <c r="AT125" s="484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25.15" customHeight="1">
      <c r="A126" s="126"/>
      <c r="B126" s="76">
        <f t="shared" ref="B126" si="99">B124+7</f>
        <v>44720</v>
      </c>
      <c r="C126" s="575" t="s">
        <v>50</v>
      </c>
      <c r="D126" s="576"/>
      <c r="E126" s="577"/>
      <c r="F126" s="575" t="s">
        <v>52</v>
      </c>
      <c r="G126" s="576"/>
      <c r="H126" s="576"/>
      <c r="I126" s="577"/>
      <c r="J126" s="16"/>
      <c r="K126" s="16"/>
      <c r="L126" s="16"/>
      <c r="M126" s="794" t="s">
        <v>129</v>
      </c>
      <c r="N126" s="795"/>
      <c r="O126" s="795"/>
      <c r="P126" s="795"/>
      <c r="Q126" s="795"/>
      <c r="R126" s="795"/>
      <c r="S126" s="14"/>
      <c r="T126" s="14"/>
      <c r="U126" s="14"/>
      <c r="V126" s="367" t="s">
        <v>259</v>
      </c>
      <c r="W126" s="368"/>
      <c r="X126" s="368"/>
      <c r="Y126" s="368"/>
      <c r="Z126" s="368"/>
      <c r="AA126" s="368"/>
      <c r="AB126" s="368"/>
      <c r="AC126" s="368"/>
      <c r="AD126" s="368"/>
      <c r="AE126" s="368"/>
      <c r="AF126" s="368"/>
      <c r="AG126" s="368"/>
      <c r="AH126" s="368"/>
      <c r="AI126" s="368"/>
      <c r="AJ126" s="368"/>
      <c r="AK126" s="368"/>
      <c r="AL126" s="368"/>
      <c r="AM126" s="368"/>
      <c r="AN126" s="369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0">BE124+7</f>
        <v>44720</v>
      </c>
    </row>
    <row r="127" spans="1:57" s="3" customFormat="1" ht="25.15" customHeight="1" thickBot="1">
      <c r="A127" s="126"/>
      <c r="B127" s="77"/>
      <c r="C127" s="578"/>
      <c r="D127" s="579"/>
      <c r="E127" s="580"/>
      <c r="F127" s="578"/>
      <c r="G127" s="579"/>
      <c r="H127" s="579"/>
      <c r="I127" s="580"/>
      <c r="J127" s="16"/>
      <c r="K127" s="16"/>
      <c r="L127" s="16"/>
      <c r="M127" s="796"/>
      <c r="N127" s="797"/>
      <c r="O127" s="797"/>
      <c r="P127" s="797"/>
      <c r="Q127" s="797"/>
      <c r="R127" s="797"/>
      <c r="S127" s="14"/>
      <c r="T127" s="14"/>
      <c r="U127" s="14"/>
      <c r="V127" s="370"/>
      <c r="W127" s="371"/>
      <c r="X127" s="371"/>
      <c r="Y127" s="371"/>
      <c r="Z127" s="371"/>
      <c r="AA127" s="371"/>
      <c r="AB127" s="371"/>
      <c r="AC127" s="371"/>
      <c r="AD127" s="371"/>
      <c r="AE127" s="371"/>
      <c r="AF127" s="371"/>
      <c r="AG127" s="371"/>
      <c r="AH127" s="371"/>
      <c r="AI127" s="371"/>
      <c r="AJ127" s="371"/>
      <c r="AK127" s="371"/>
      <c r="AL127" s="371"/>
      <c r="AM127" s="371"/>
      <c r="AN127" s="372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25.15" customHeight="1">
      <c r="A128" s="126"/>
      <c r="B128" s="76">
        <f t="shared" ref="B128" si="101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2">BE126+7</f>
        <v>44727</v>
      </c>
    </row>
    <row r="129" spans="1:57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25.15" customHeight="1">
      <c r="A130" s="126"/>
      <c r="B130" s="76">
        <f t="shared" ref="B130" si="103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4">BE128+7</f>
        <v>44734</v>
      </c>
    </row>
    <row r="131" spans="1:57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25.15" customHeight="1">
      <c r="A132" s="126"/>
      <c r="B132" s="76">
        <f t="shared" ref="B132" si="105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06">BE130+7</f>
        <v>44741</v>
      </c>
    </row>
    <row r="133" spans="1:57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25.15" customHeight="1">
      <c r="A134" s="126"/>
      <c r="B134" s="76">
        <f t="shared" ref="B134" si="107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08">BE132+7</f>
        <v>44748</v>
      </c>
    </row>
    <row r="135" spans="1:57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25.15" customHeight="1">
      <c r="A136" s="126"/>
      <c r="B136" s="76">
        <f t="shared" ref="B136" si="109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0">BE134+7</f>
        <v>44755</v>
      </c>
    </row>
    <row r="137" spans="1:57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83" t="s">
        <v>260</v>
      </c>
      <c r="AB140" s="84"/>
      <c r="AC140" s="84"/>
      <c r="AD140" s="84"/>
      <c r="AE140" s="84"/>
      <c r="AF140" s="84"/>
      <c r="AG140" s="84"/>
      <c r="AH140" s="84"/>
      <c r="AI140" s="141"/>
      <c r="AJ140" s="14"/>
      <c r="AK140" s="14"/>
      <c r="AL140" s="14"/>
      <c r="AM140" s="14"/>
      <c r="AN140" s="14"/>
      <c r="AO140" s="14"/>
      <c r="AP140" s="14"/>
      <c r="AQ140" s="232" t="s">
        <v>107</v>
      </c>
      <c r="AR140" s="233"/>
      <c r="AS140" s="233"/>
      <c r="AT140" s="233"/>
      <c r="AU140" s="233"/>
      <c r="AV140" s="234"/>
      <c r="AW140" s="13"/>
      <c r="AX140" s="232" t="s">
        <v>107</v>
      </c>
      <c r="AY140" s="233"/>
      <c r="AZ140" s="233"/>
      <c r="BA140" s="233"/>
      <c r="BB140" s="233"/>
      <c r="BC140" s="234"/>
      <c r="BD140" s="14"/>
      <c r="BE140" s="76">
        <v>44616</v>
      </c>
    </row>
    <row r="141" spans="1:57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637"/>
      <c r="AB141" s="638"/>
      <c r="AC141" s="638"/>
      <c r="AD141" s="638"/>
      <c r="AE141" s="638"/>
      <c r="AF141" s="638"/>
      <c r="AG141" s="638"/>
      <c r="AH141" s="638"/>
      <c r="AI141" s="639"/>
      <c r="AJ141" s="14"/>
      <c r="AK141" s="14"/>
      <c r="AL141" s="14"/>
      <c r="AM141" s="14"/>
      <c r="AN141" s="14"/>
      <c r="AO141" s="14"/>
      <c r="AP141" s="14"/>
      <c r="AQ141" s="235"/>
      <c r="AR141" s="236"/>
      <c r="AS141" s="236"/>
      <c r="AT141" s="236"/>
      <c r="AU141" s="236"/>
      <c r="AV141" s="237"/>
      <c r="AW141" s="13"/>
      <c r="AX141" s="235"/>
      <c r="AY141" s="236"/>
      <c r="AZ141" s="236"/>
      <c r="BA141" s="236"/>
      <c r="BB141" s="236"/>
      <c r="BC141" s="237"/>
      <c r="BD141" s="14"/>
      <c r="BE141" s="77"/>
    </row>
    <row r="142" spans="1:57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607" t="s">
        <v>16</v>
      </c>
      <c r="H142" s="608"/>
      <c r="I142" s="608"/>
      <c r="J142" s="608"/>
      <c r="K142" s="608"/>
      <c r="L142" s="609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9"/>
      <c r="X142" s="19"/>
      <c r="Y142" s="19"/>
      <c r="Z142" s="19"/>
      <c r="AA142" s="637"/>
      <c r="AB142" s="638"/>
      <c r="AC142" s="638"/>
      <c r="AD142" s="638"/>
      <c r="AE142" s="638"/>
      <c r="AF142" s="638"/>
      <c r="AG142" s="638"/>
      <c r="AH142" s="638"/>
      <c r="AI142" s="639"/>
      <c r="AJ142" s="17"/>
      <c r="AK142" s="17"/>
      <c r="AL142" s="17"/>
      <c r="AM142" s="17"/>
      <c r="AN142" s="14"/>
      <c r="AO142" s="14"/>
      <c r="AP142" s="14"/>
      <c r="AQ142" s="232" t="s">
        <v>107</v>
      </c>
      <c r="AR142" s="233"/>
      <c r="AS142" s="233"/>
      <c r="AT142" s="233"/>
      <c r="AU142" s="233"/>
      <c r="AV142" s="234"/>
      <c r="AW142" s="13"/>
      <c r="AX142" s="232" t="s">
        <v>107</v>
      </c>
      <c r="AY142" s="233"/>
      <c r="AZ142" s="233"/>
      <c r="BA142" s="233"/>
      <c r="BB142" s="233"/>
      <c r="BC142" s="234"/>
      <c r="BD142" s="14"/>
      <c r="BE142" s="145">
        <f>BE140+7</f>
        <v>44623</v>
      </c>
    </row>
    <row r="143" spans="1:57" s="3" customFormat="1" ht="25.15" customHeight="1" thickBot="1">
      <c r="A143" s="144"/>
      <c r="B143" s="146"/>
      <c r="C143" s="14"/>
      <c r="D143" s="14"/>
      <c r="E143" s="15"/>
      <c r="F143" s="15"/>
      <c r="G143" s="610"/>
      <c r="H143" s="611"/>
      <c r="I143" s="611"/>
      <c r="J143" s="611"/>
      <c r="K143" s="611"/>
      <c r="L143" s="612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9"/>
      <c r="X143" s="19"/>
      <c r="Y143" s="19"/>
      <c r="Z143" s="19"/>
      <c r="AA143" s="637"/>
      <c r="AB143" s="638"/>
      <c r="AC143" s="638"/>
      <c r="AD143" s="638"/>
      <c r="AE143" s="638"/>
      <c r="AF143" s="638"/>
      <c r="AG143" s="638"/>
      <c r="AH143" s="638"/>
      <c r="AI143" s="639"/>
      <c r="AJ143" s="17"/>
      <c r="AK143" s="17"/>
      <c r="AL143" s="17"/>
      <c r="AM143" s="17"/>
      <c r="AN143" s="14"/>
      <c r="AO143" s="14"/>
      <c r="AP143" s="14"/>
      <c r="AQ143" s="235"/>
      <c r="AR143" s="236"/>
      <c r="AS143" s="236"/>
      <c r="AT143" s="236"/>
      <c r="AU143" s="236"/>
      <c r="AV143" s="237"/>
      <c r="AW143" s="13"/>
      <c r="AX143" s="235"/>
      <c r="AY143" s="236"/>
      <c r="AZ143" s="236"/>
      <c r="BA143" s="236"/>
      <c r="BB143" s="236"/>
      <c r="BC143" s="237"/>
      <c r="BD143" s="14"/>
      <c r="BE143" s="146"/>
    </row>
    <row r="144" spans="1:57" s="3" customFormat="1" ht="25.15" customHeight="1">
      <c r="A144" s="144"/>
      <c r="B144" s="145">
        <f t="shared" ref="B144" si="111">B142+7</f>
        <v>44630</v>
      </c>
      <c r="C144" s="14"/>
      <c r="D144" s="14"/>
      <c r="E144" s="13"/>
      <c r="F144" s="14"/>
      <c r="G144" s="607" t="s">
        <v>16</v>
      </c>
      <c r="H144" s="608"/>
      <c r="I144" s="608"/>
      <c r="J144" s="608"/>
      <c r="K144" s="608"/>
      <c r="L144" s="609"/>
      <c r="M144" s="17"/>
      <c r="N144" s="17"/>
      <c r="O144" s="758" t="s">
        <v>188</v>
      </c>
      <c r="P144" s="759"/>
      <c r="Q144" s="759"/>
      <c r="R144" s="759"/>
      <c r="S144" s="759"/>
      <c r="T144" s="760"/>
      <c r="U144" s="17"/>
      <c r="V144" s="17"/>
      <c r="W144" s="17"/>
      <c r="X144" s="17"/>
      <c r="Y144" s="17"/>
      <c r="Z144" s="17"/>
      <c r="AA144" s="637"/>
      <c r="AB144" s="638"/>
      <c r="AC144" s="638"/>
      <c r="AD144" s="638"/>
      <c r="AE144" s="638"/>
      <c r="AF144" s="638"/>
      <c r="AG144" s="638"/>
      <c r="AH144" s="638"/>
      <c r="AI144" s="639"/>
      <c r="AJ144" s="17"/>
      <c r="AK144" s="17"/>
      <c r="AL144" s="17"/>
      <c r="AM144" s="17"/>
      <c r="AN144" s="17"/>
      <c r="AO144" s="14"/>
      <c r="AP144" s="17"/>
      <c r="AQ144" s="232" t="s">
        <v>107</v>
      </c>
      <c r="AR144" s="233"/>
      <c r="AS144" s="233"/>
      <c r="AT144" s="233"/>
      <c r="AU144" s="233"/>
      <c r="AV144" s="234"/>
      <c r="AW144" s="13"/>
      <c r="AX144" s="232" t="s">
        <v>107</v>
      </c>
      <c r="AY144" s="233"/>
      <c r="AZ144" s="233"/>
      <c r="BA144" s="233"/>
      <c r="BB144" s="233"/>
      <c r="BC144" s="234"/>
      <c r="BD144" s="14"/>
      <c r="BE144" s="145">
        <f t="shared" ref="BE144" si="112">BE142+7</f>
        <v>44630</v>
      </c>
    </row>
    <row r="145" spans="1:57" s="3" customFormat="1" ht="25.15" customHeight="1" thickBot="1">
      <c r="A145" s="144"/>
      <c r="B145" s="146"/>
      <c r="C145" s="14"/>
      <c r="D145" s="14"/>
      <c r="E145" s="13"/>
      <c r="F145" s="14"/>
      <c r="G145" s="610"/>
      <c r="H145" s="611"/>
      <c r="I145" s="611"/>
      <c r="J145" s="611"/>
      <c r="K145" s="611"/>
      <c r="L145" s="612"/>
      <c r="M145" s="17"/>
      <c r="N145" s="17"/>
      <c r="O145" s="761"/>
      <c r="P145" s="762"/>
      <c r="Q145" s="762"/>
      <c r="R145" s="762"/>
      <c r="S145" s="762"/>
      <c r="T145" s="763"/>
      <c r="U145" s="17"/>
      <c r="V145" s="17"/>
      <c r="W145" s="17"/>
      <c r="X145" s="17"/>
      <c r="Y145" s="17"/>
      <c r="Z145" s="17"/>
      <c r="AA145" s="637"/>
      <c r="AB145" s="638"/>
      <c r="AC145" s="638"/>
      <c r="AD145" s="638"/>
      <c r="AE145" s="638"/>
      <c r="AF145" s="638"/>
      <c r="AG145" s="638"/>
      <c r="AH145" s="638"/>
      <c r="AI145" s="639"/>
      <c r="AJ145" s="17"/>
      <c r="AK145" s="17"/>
      <c r="AL145" s="17"/>
      <c r="AM145" s="17"/>
      <c r="AN145" s="17"/>
      <c r="AO145" s="14"/>
      <c r="AP145" s="17"/>
      <c r="AQ145" s="235"/>
      <c r="AR145" s="236"/>
      <c r="AS145" s="236"/>
      <c r="AT145" s="236"/>
      <c r="AU145" s="236"/>
      <c r="AV145" s="237"/>
      <c r="AW145" s="13"/>
      <c r="AX145" s="235"/>
      <c r="AY145" s="236"/>
      <c r="AZ145" s="236"/>
      <c r="BA145" s="236"/>
      <c r="BB145" s="236"/>
      <c r="BC145" s="237"/>
      <c r="BD145" s="14"/>
      <c r="BE145" s="146"/>
    </row>
    <row r="146" spans="1:57" s="3" customFormat="1" ht="25.15" customHeight="1">
      <c r="A146" s="144"/>
      <c r="B146" s="145">
        <f t="shared" ref="B146" si="113">B144+7</f>
        <v>44637</v>
      </c>
      <c r="C146" s="14"/>
      <c r="D146" s="14"/>
      <c r="E146" s="13"/>
      <c r="F146" s="14"/>
      <c r="G146" s="607" t="s">
        <v>16</v>
      </c>
      <c r="H146" s="608"/>
      <c r="I146" s="608"/>
      <c r="J146" s="608"/>
      <c r="K146" s="608"/>
      <c r="L146" s="609"/>
      <c r="M146" s="15"/>
      <c r="N146" s="15"/>
      <c r="O146" s="613" t="s">
        <v>261</v>
      </c>
      <c r="P146" s="614"/>
      <c r="Q146" s="614"/>
      <c r="R146" s="614"/>
      <c r="S146" s="614"/>
      <c r="T146" s="614"/>
      <c r="U146" s="614"/>
      <c r="V146" s="614"/>
      <c r="W146" s="614"/>
      <c r="X146" s="614"/>
      <c r="Y146" s="614"/>
      <c r="Z146" s="615"/>
      <c r="AA146" s="637"/>
      <c r="AB146" s="638"/>
      <c r="AC146" s="638"/>
      <c r="AD146" s="638"/>
      <c r="AE146" s="638"/>
      <c r="AF146" s="638"/>
      <c r="AG146" s="638"/>
      <c r="AH146" s="638"/>
      <c r="AI146" s="639"/>
      <c r="AJ146" s="16"/>
      <c r="AK146" s="758" t="s">
        <v>188</v>
      </c>
      <c r="AL146" s="759"/>
      <c r="AM146" s="759"/>
      <c r="AN146" s="759"/>
      <c r="AO146" s="759"/>
      <c r="AP146" s="760"/>
      <c r="AQ146" s="232" t="s">
        <v>107</v>
      </c>
      <c r="AR146" s="233"/>
      <c r="AS146" s="233"/>
      <c r="AT146" s="233"/>
      <c r="AU146" s="233"/>
      <c r="AV146" s="234"/>
      <c r="AW146" s="13"/>
      <c r="AX146" s="232" t="s">
        <v>107</v>
      </c>
      <c r="AY146" s="233"/>
      <c r="AZ146" s="233"/>
      <c r="BA146" s="233"/>
      <c r="BB146" s="233"/>
      <c r="BC146" s="234"/>
      <c r="BD146" s="14"/>
      <c r="BE146" s="145">
        <f t="shared" ref="BE146" si="114">BE144+7</f>
        <v>44637</v>
      </c>
    </row>
    <row r="147" spans="1:57" s="3" customFormat="1" ht="25.15" customHeight="1" thickBot="1">
      <c r="A147" s="144"/>
      <c r="B147" s="146"/>
      <c r="C147" s="14"/>
      <c r="D147" s="14"/>
      <c r="E147" s="13"/>
      <c r="F147" s="14"/>
      <c r="G147" s="610"/>
      <c r="H147" s="611"/>
      <c r="I147" s="611"/>
      <c r="J147" s="611"/>
      <c r="K147" s="611"/>
      <c r="L147" s="612"/>
      <c r="M147" s="15"/>
      <c r="N147" s="15"/>
      <c r="O147" s="616"/>
      <c r="P147" s="617"/>
      <c r="Q147" s="617"/>
      <c r="R147" s="617"/>
      <c r="S147" s="617"/>
      <c r="T147" s="617"/>
      <c r="U147" s="617"/>
      <c r="V147" s="617"/>
      <c r="W147" s="617"/>
      <c r="X147" s="617"/>
      <c r="Y147" s="617"/>
      <c r="Z147" s="618"/>
      <c r="AA147" s="637"/>
      <c r="AB147" s="638"/>
      <c r="AC147" s="638"/>
      <c r="AD147" s="638"/>
      <c r="AE147" s="638"/>
      <c r="AF147" s="638"/>
      <c r="AG147" s="638"/>
      <c r="AH147" s="638"/>
      <c r="AI147" s="639"/>
      <c r="AJ147" s="16"/>
      <c r="AK147" s="761"/>
      <c r="AL147" s="762"/>
      <c r="AM147" s="762"/>
      <c r="AN147" s="762"/>
      <c r="AO147" s="762"/>
      <c r="AP147" s="763"/>
      <c r="AQ147" s="235"/>
      <c r="AR147" s="236"/>
      <c r="AS147" s="236"/>
      <c r="AT147" s="236"/>
      <c r="AU147" s="236"/>
      <c r="AV147" s="237"/>
      <c r="AW147" s="13"/>
      <c r="AX147" s="235"/>
      <c r="AY147" s="236"/>
      <c r="AZ147" s="236"/>
      <c r="BA147" s="236"/>
      <c r="BB147" s="236"/>
      <c r="BC147" s="237"/>
      <c r="BD147" s="14"/>
      <c r="BE147" s="146"/>
    </row>
    <row r="148" spans="1:57" s="3" customFormat="1" ht="25.15" customHeight="1">
      <c r="A148" s="144"/>
      <c r="B148" s="145">
        <f t="shared" ref="B148" si="115">B146+7</f>
        <v>44644</v>
      </c>
      <c r="C148" s="14"/>
      <c r="D148" s="14"/>
      <c r="E148" s="13"/>
      <c r="F148" s="14"/>
      <c r="G148" s="613" t="s">
        <v>227</v>
      </c>
      <c r="H148" s="614"/>
      <c r="I148" s="614"/>
      <c r="J148" s="614"/>
      <c r="K148" s="614"/>
      <c r="L148" s="614"/>
      <c r="M148" s="614"/>
      <c r="N148" s="614"/>
      <c r="O148" s="614"/>
      <c r="P148" s="614"/>
      <c r="Q148" s="614"/>
      <c r="R148" s="615"/>
      <c r="S148" s="27"/>
      <c r="T148" s="27"/>
      <c r="U148" s="27"/>
      <c r="V148" s="27"/>
      <c r="W148" s="27"/>
      <c r="X148" s="27"/>
      <c r="Y148" s="27"/>
      <c r="Z148" s="27"/>
      <c r="AA148" s="637"/>
      <c r="AB148" s="638"/>
      <c r="AC148" s="638"/>
      <c r="AD148" s="638"/>
      <c r="AE148" s="638"/>
      <c r="AF148" s="638"/>
      <c r="AG148" s="638"/>
      <c r="AH148" s="638"/>
      <c r="AI148" s="639"/>
      <c r="AJ148" s="17"/>
      <c r="AK148" s="17"/>
      <c r="AL148" s="17"/>
      <c r="AM148" s="17"/>
      <c r="AN148" s="17"/>
      <c r="AO148" s="14"/>
      <c r="AP148" s="17"/>
      <c r="AQ148" s="17"/>
      <c r="AR148" s="17"/>
      <c r="AS148" s="17"/>
      <c r="AT148" s="17"/>
      <c r="AU148" s="17"/>
      <c r="AV148" s="14"/>
      <c r="AW148" s="832" t="s">
        <v>263</v>
      </c>
      <c r="AX148" s="833"/>
      <c r="AY148" s="833"/>
      <c r="AZ148" s="833"/>
      <c r="BA148" s="833"/>
      <c r="BB148" s="833"/>
      <c r="BC148" s="833"/>
      <c r="BD148" s="834"/>
      <c r="BE148" s="145">
        <f t="shared" ref="BE148" si="116">BE146+7</f>
        <v>44644</v>
      </c>
    </row>
    <row r="149" spans="1:57" s="3" customFormat="1" ht="25.15" customHeight="1" thickBot="1">
      <c r="A149" s="144"/>
      <c r="B149" s="146"/>
      <c r="C149" s="14"/>
      <c r="D149" s="14"/>
      <c r="E149" s="13"/>
      <c r="F149" s="14"/>
      <c r="G149" s="616"/>
      <c r="H149" s="617"/>
      <c r="I149" s="617"/>
      <c r="J149" s="617"/>
      <c r="K149" s="617"/>
      <c r="L149" s="617"/>
      <c r="M149" s="617"/>
      <c r="N149" s="617"/>
      <c r="O149" s="617"/>
      <c r="P149" s="617"/>
      <c r="Q149" s="617"/>
      <c r="R149" s="618"/>
      <c r="S149" s="27"/>
      <c r="T149" s="27"/>
      <c r="U149" s="27"/>
      <c r="V149" s="27"/>
      <c r="W149" s="27"/>
      <c r="X149" s="27"/>
      <c r="Y149" s="27"/>
      <c r="Z149" s="27"/>
      <c r="AA149" s="86"/>
      <c r="AB149" s="87"/>
      <c r="AC149" s="87"/>
      <c r="AD149" s="87"/>
      <c r="AE149" s="87"/>
      <c r="AF149" s="87"/>
      <c r="AG149" s="87"/>
      <c r="AH149" s="87"/>
      <c r="AI149" s="142"/>
      <c r="AJ149" s="17"/>
      <c r="AK149" s="17"/>
      <c r="AL149" s="17"/>
      <c r="AM149" s="17"/>
      <c r="AN149" s="17"/>
      <c r="AO149" s="14"/>
      <c r="AP149" s="17"/>
      <c r="AQ149" s="17"/>
      <c r="AR149" s="17"/>
      <c r="AS149" s="17"/>
      <c r="AT149" s="17"/>
      <c r="AU149" s="17"/>
      <c r="AV149" s="14"/>
      <c r="AW149" s="835"/>
      <c r="AX149" s="836"/>
      <c r="AY149" s="836"/>
      <c r="AZ149" s="836"/>
      <c r="BA149" s="836"/>
      <c r="BB149" s="836"/>
      <c r="BC149" s="836"/>
      <c r="BD149" s="837"/>
      <c r="BE149" s="146"/>
    </row>
    <row r="150" spans="1:57" s="3" customFormat="1" ht="25.15" customHeight="1">
      <c r="A150" s="144"/>
      <c r="B150" s="145">
        <f t="shared" ref="B150" si="117">B148+7</f>
        <v>44651</v>
      </c>
      <c r="C150" s="14"/>
      <c r="D150" s="14"/>
      <c r="E150" s="13"/>
      <c r="F150" s="14"/>
      <c r="G150" s="607" t="s">
        <v>16</v>
      </c>
      <c r="H150" s="608"/>
      <c r="I150" s="608"/>
      <c r="J150" s="608"/>
      <c r="K150" s="608"/>
      <c r="L150" s="609"/>
      <c r="M150" s="16"/>
      <c r="N150" s="16"/>
      <c r="O150" s="16"/>
      <c r="P150" s="16"/>
      <c r="Q150" s="16"/>
      <c r="R150" s="16"/>
      <c r="S150" s="83" t="s">
        <v>86</v>
      </c>
      <c r="T150" s="84"/>
      <c r="U150" s="84"/>
      <c r="V150" s="84"/>
      <c r="W150" s="84"/>
      <c r="X150" s="84"/>
      <c r="Y150" s="84"/>
      <c r="Z150" s="84"/>
      <c r="AA150" s="84"/>
      <c r="AB150" s="84"/>
      <c r="AC150" s="84"/>
      <c r="AD150" s="84"/>
      <c r="AE150" s="84"/>
      <c r="AF150" s="84"/>
      <c r="AG150" s="84"/>
      <c r="AH150" s="84"/>
      <c r="AI150" s="84"/>
      <c r="AJ150" s="84"/>
      <c r="AK150" s="84"/>
      <c r="AL150" s="84"/>
      <c r="AM150" s="84"/>
      <c r="AN150" s="84"/>
      <c r="AO150" s="84"/>
      <c r="AP150" s="84"/>
      <c r="AQ150" s="84"/>
      <c r="AR150" s="816" t="s">
        <v>264</v>
      </c>
      <c r="AS150" s="817"/>
      <c r="AT150" s="817"/>
      <c r="AU150" s="817"/>
      <c r="AV150" s="817"/>
      <c r="AW150" s="817"/>
      <c r="AX150" s="817"/>
      <c r="AY150" s="817"/>
      <c r="AZ150" s="818"/>
      <c r="BA150" s="13"/>
      <c r="BB150" s="14"/>
      <c r="BC150" s="14"/>
      <c r="BD150" s="14"/>
      <c r="BE150" s="145">
        <f t="shared" ref="BE150" si="118">BE148+7</f>
        <v>44651</v>
      </c>
    </row>
    <row r="151" spans="1:57" s="3" customFormat="1" ht="25.15" customHeight="1" thickBot="1">
      <c r="A151" s="144"/>
      <c r="B151" s="146"/>
      <c r="C151" s="14"/>
      <c r="D151" s="14"/>
      <c r="E151" s="13"/>
      <c r="F151" s="14"/>
      <c r="G151" s="610"/>
      <c r="H151" s="611"/>
      <c r="I151" s="611"/>
      <c r="J151" s="611"/>
      <c r="K151" s="611"/>
      <c r="L151" s="612"/>
      <c r="M151" s="16"/>
      <c r="N151" s="16"/>
      <c r="O151" s="16"/>
      <c r="P151" s="16"/>
      <c r="Q151" s="16"/>
      <c r="R151" s="16"/>
      <c r="S151" s="86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19"/>
      <c r="AS151" s="820"/>
      <c r="AT151" s="820"/>
      <c r="AU151" s="820"/>
      <c r="AV151" s="820"/>
      <c r="AW151" s="820"/>
      <c r="AX151" s="820"/>
      <c r="AY151" s="820"/>
      <c r="AZ151" s="821"/>
      <c r="BA151" s="13"/>
      <c r="BB151" s="14"/>
      <c r="BC151" s="14"/>
      <c r="BD151" s="14"/>
      <c r="BE151" s="146"/>
    </row>
    <row r="152" spans="1:57" s="3" customFormat="1" ht="25.15" customHeight="1">
      <c r="A152" s="144"/>
      <c r="B152" s="145">
        <f t="shared" ref="B152" si="119">B150+7</f>
        <v>44658</v>
      </c>
      <c r="C152" s="14"/>
      <c r="D152" s="14"/>
      <c r="E152" s="13"/>
      <c r="F152" s="14"/>
      <c r="G152" s="607" t="s">
        <v>16</v>
      </c>
      <c r="H152" s="608"/>
      <c r="I152" s="608"/>
      <c r="J152" s="608"/>
      <c r="K152" s="608"/>
      <c r="L152" s="609"/>
      <c r="M152" s="13"/>
      <c r="N152" s="14"/>
      <c r="O152" s="14"/>
      <c r="P152" s="14"/>
      <c r="Q152" s="13"/>
      <c r="R152" s="188" t="s">
        <v>58</v>
      </c>
      <c r="S152" s="189"/>
      <c r="T152" s="189"/>
      <c r="U152" s="189"/>
      <c r="V152" s="189"/>
      <c r="W152" s="190"/>
      <c r="X152" s="14"/>
      <c r="Y152" s="13"/>
      <c r="Z152" s="14"/>
      <c r="AA152" s="734" t="s">
        <v>22</v>
      </c>
      <c r="AB152" s="735"/>
      <c r="AC152" s="735"/>
      <c r="AD152" s="735"/>
      <c r="AE152" s="735"/>
      <c r="AF152" s="736"/>
      <c r="AG152" s="13"/>
      <c r="AH152" s="14"/>
      <c r="AI152" s="232" t="s">
        <v>107</v>
      </c>
      <c r="AJ152" s="233"/>
      <c r="AK152" s="233"/>
      <c r="AL152" s="233"/>
      <c r="AM152" s="233"/>
      <c r="AN152" s="234"/>
      <c r="AO152" s="13"/>
      <c r="AP152" s="232" t="s">
        <v>107</v>
      </c>
      <c r="AQ152" s="233"/>
      <c r="AR152" s="233"/>
      <c r="AS152" s="233"/>
      <c r="AT152" s="233"/>
      <c r="AU152" s="234"/>
      <c r="AV152" s="14"/>
      <c r="AW152" s="232" t="s">
        <v>107</v>
      </c>
      <c r="AX152" s="233"/>
      <c r="AY152" s="233"/>
      <c r="AZ152" s="233"/>
      <c r="BA152" s="233"/>
      <c r="BB152" s="234"/>
      <c r="BC152" s="14"/>
      <c r="BD152" s="14"/>
      <c r="BE152" s="145">
        <f t="shared" ref="BE152" si="120">BE150+7</f>
        <v>44658</v>
      </c>
    </row>
    <row r="153" spans="1:57" s="3" customFormat="1" ht="25.15" customHeight="1" thickBot="1">
      <c r="A153" s="144"/>
      <c r="B153" s="146"/>
      <c r="C153" s="14"/>
      <c r="D153" s="14"/>
      <c r="E153" s="13"/>
      <c r="F153" s="14"/>
      <c r="G153" s="610"/>
      <c r="H153" s="611"/>
      <c r="I153" s="611"/>
      <c r="J153" s="611"/>
      <c r="K153" s="611"/>
      <c r="L153" s="612"/>
      <c r="M153" s="13"/>
      <c r="N153" s="14"/>
      <c r="O153" s="14"/>
      <c r="P153" s="14"/>
      <c r="Q153" s="13"/>
      <c r="R153" s="191"/>
      <c r="S153" s="192"/>
      <c r="T153" s="192"/>
      <c r="U153" s="192"/>
      <c r="V153" s="192"/>
      <c r="W153" s="193"/>
      <c r="X153" s="14"/>
      <c r="Y153" s="13"/>
      <c r="Z153" s="14"/>
      <c r="AA153" s="737"/>
      <c r="AB153" s="738"/>
      <c r="AC153" s="738"/>
      <c r="AD153" s="738"/>
      <c r="AE153" s="738"/>
      <c r="AF153" s="739"/>
      <c r="AG153" s="13"/>
      <c r="AH153" s="14"/>
      <c r="AI153" s="235"/>
      <c r="AJ153" s="236"/>
      <c r="AK153" s="236"/>
      <c r="AL153" s="236"/>
      <c r="AM153" s="236"/>
      <c r="AN153" s="237"/>
      <c r="AO153" s="13"/>
      <c r="AP153" s="235"/>
      <c r="AQ153" s="236"/>
      <c r="AR153" s="236"/>
      <c r="AS153" s="236"/>
      <c r="AT153" s="236"/>
      <c r="AU153" s="237"/>
      <c r="AV153" s="14"/>
      <c r="AW153" s="235"/>
      <c r="AX153" s="236"/>
      <c r="AY153" s="236"/>
      <c r="AZ153" s="236"/>
      <c r="BA153" s="236"/>
      <c r="BB153" s="237"/>
      <c r="BC153" s="14"/>
      <c r="BD153" s="14"/>
      <c r="BE153" s="146"/>
    </row>
    <row r="154" spans="1:57" s="3" customFormat="1" ht="25.15" customHeight="1">
      <c r="A154" s="144"/>
      <c r="B154" s="145">
        <f t="shared" ref="B154" si="121">B152+7</f>
        <v>44665</v>
      </c>
      <c r="C154" s="14"/>
      <c r="D154" s="14"/>
      <c r="E154" s="13"/>
      <c r="F154" s="14"/>
      <c r="G154" s="14"/>
      <c r="H154" s="14"/>
      <c r="I154" s="14"/>
      <c r="J154" s="14"/>
      <c r="K154" s="14"/>
      <c r="L154" s="14"/>
      <c r="M154" s="15"/>
      <c r="N154" s="15"/>
      <c r="O154" s="15"/>
      <c r="P154" s="15"/>
      <c r="Q154" s="15"/>
      <c r="R154" s="188" t="s">
        <v>58</v>
      </c>
      <c r="S154" s="189"/>
      <c r="T154" s="189"/>
      <c r="U154" s="189"/>
      <c r="V154" s="189"/>
      <c r="W154" s="190"/>
      <c r="X154" s="19"/>
      <c r="Y154" s="19"/>
      <c r="Z154" s="19"/>
      <c r="AA154" s="14"/>
      <c r="AB154" s="14"/>
      <c r="AC154" s="13"/>
      <c r="AD154" s="14"/>
      <c r="AE154" s="14"/>
      <c r="AF154" s="14"/>
      <c r="AG154" s="13"/>
      <c r="AH154" s="14"/>
      <c r="AI154" s="232" t="s">
        <v>107</v>
      </c>
      <c r="AJ154" s="233"/>
      <c r="AK154" s="233"/>
      <c r="AL154" s="233"/>
      <c r="AM154" s="233"/>
      <c r="AN154" s="234"/>
      <c r="AO154" s="15"/>
      <c r="AP154" s="232" t="s">
        <v>107</v>
      </c>
      <c r="AQ154" s="233"/>
      <c r="AR154" s="233"/>
      <c r="AS154" s="233"/>
      <c r="AT154" s="233"/>
      <c r="AU154" s="234"/>
      <c r="AV154" s="15"/>
      <c r="AW154" s="232" t="s">
        <v>107</v>
      </c>
      <c r="AX154" s="233"/>
      <c r="AY154" s="233"/>
      <c r="AZ154" s="233"/>
      <c r="BA154" s="233"/>
      <c r="BB154" s="234"/>
      <c r="BC154" s="15"/>
      <c r="BD154" s="14"/>
      <c r="BE154" s="145">
        <f t="shared" ref="BE154" si="122">BE152+7</f>
        <v>44665</v>
      </c>
    </row>
    <row r="155" spans="1:57" s="3" customFormat="1" ht="25.15" customHeight="1" thickBot="1">
      <c r="A155" s="144"/>
      <c r="B155" s="146"/>
      <c r="C155" s="14"/>
      <c r="D155" s="14"/>
      <c r="E155" s="13"/>
      <c r="F155" s="14"/>
      <c r="G155" s="14"/>
      <c r="H155" s="14"/>
      <c r="I155" s="14"/>
      <c r="J155" s="14"/>
      <c r="K155" s="14"/>
      <c r="L155" s="14"/>
      <c r="M155" s="15"/>
      <c r="N155" s="15"/>
      <c r="O155" s="15"/>
      <c r="P155" s="15"/>
      <c r="Q155" s="15"/>
      <c r="R155" s="191"/>
      <c r="S155" s="192"/>
      <c r="T155" s="192"/>
      <c r="U155" s="192"/>
      <c r="V155" s="192"/>
      <c r="W155" s="193"/>
      <c r="X155" s="19"/>
      <c r="Y155" s="19"/>
      <c r="Z155" s="19"/>
      <c r="AA155" s="14"/>
      <c r="AB155" s="14"/>
      <c r="AC155" s="13"/>
      <c r="AD155" s="14"/>
      <c r="AE155" s="14"/>
      <c r="AF155" s="14"/>
      <c r="AG155" s="13"/>
      <c r="AH155" s="14"/>
      <c r="AI155" s="235"/>
      <c r="AJ155" s="236"/>
      <c r="AK155" s="236"/>
      <c r="AL155" s="236"/>
      <c r="AM155" s="236"/>
      <c r="AN155" s="237"/>
      <c r="AO155" s="15"/>
      <c r="AP155" s="235"/>
      <c r="AQ155" s="236"/>
      <c r="AR155" s="236"/>
      <c r="AS155" s="236"/>
      <c r="AT155" s="236"/>
      <c r="AU155" s="237"/>
      <c r="AV155" s="15"/>
      <c r="AW155" s="235"/>
      <c r="AX155" s="236"/>
      <c r="AY155" s="236"/>
      <c r="AZ155" s="236"/>
      <c r="BA155" s="236"/>
      <c r="BB155" s="237"/>
      <c r="BC155" s="15"/>
      <c r="BD155" s="14"/>
      <c r="BE155" s="146"/>
    </row>
    <row r="156" spans="1:57" s="3" customFormat="1" ht="25.15" customHeight="1">
      <c r="A156" s="144"/>
      <c r="B156" s="145">
        <f t="shared" ref="B156" si="123">B154+7</f>
        <v>44672</v>
      </c>
      <c r="C156" s="14"/>
      <c r="D156" s="14"/>
      <c r="E156" s="13"/>
      <c r="F156" s="14"/>
      <c r="G156" s="607" t="s">
        <v>16</v>
      </c>
      <c r="H156" s="608"/>
      <c r="I156" s="608"/>
      <c r="J156" s="608"/>
      <c r="K156" s="608"/>
      <c r="L156" s="609"/>
      <c r="M156" s="16"/>
      <c r="N156" s="16"/>
      <c r="O156" s="16"/>
      <c r="P156" s="16"/>
      <c r="Q156" s="16"/>
      <c r="R156" s="188" t="s">
        <v>58</v>
      </c>
      <c r="S156" s="189"/>
      <c r="T156" s="189"/>
      <c r="U156" s="189"/>
      <c r="V156" s="189"/>
      <c r="W156" s="190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232" t="s">
        <v>107</v>
      </c>
      <c r="AJ156" s="233"/>
      <c r="AK156" s="233"/>
      <c r="AL156" s="233"/>
      <c r="AM156" s="233"/>
      <c r="AN156" s="234"/>
      <c r="AO156" s="15"/>
      <c r="AP156" s="232" t="s">
        <v>107</v>
      </c>
      <c r="AQ156" s="233"/>
      <c r="AR156" s="233"/>
      <c r="AS156" s="233"/>
      <c r="AT156" s="233"/>
      <c r="AU156" s="234"/>
      <c r="AV156" s="15"/>
      <c r="AW156" s="232" t="s">
        <v>107</v>
      </c>
      <c r="AX156" s="233"/>
      <c r="AY156" s="233"/>
      <c r="AZ156" s="233"/>
      <c r="BA156" s="233"/>
      <c r="BB156" s="234"/>
      <c r="BC156" s="15"/>
      <c r="BD156" s="14"/>
      <c r="BE156" s="145">
        <f t="shared" ref="BE156" si="124">BE154+7</f>
        <v>44672</v>
      </c>
    </row>
    <row r="157" spans="1:57" s="3" customFormat="1" ht="25.15" customHeight="1" thickBot="1">
      <c r="A157" s="144"/>
      <c r="B157" s="146"/>
      <c r="C157" s="14"/>
      <c r="D157" s="14"/>
      <c r="E157" s="13"/>
      <c r="F157" s="14"/>
      <c r="G157" s="610"/>
      <c r="H157" s="611"/>
      <c r="I157" s="611"/>
      <c r="J157" s="611"/>
      <c r="K157" s="611"/>
      <c r="L157" s="612"/>
      <c r="M157" s="16"/>
      <c r="N157" s="16"/>
      <c r="O157" s="16"/>
      <c r="P157" s="16"/>
      <c r="Q157" s="16"/>
      <c r="R157" s="191"/>
      <c r="S157" s="192"/>
      <c r="T157" s="192"/>
      <c r="U157" s="192"/>
      <c r="V157" s="192"/>
      <c r="W157" s="193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235"/>
      <c r="AJ157" s="236"/>
      <c r="AK157" s="236"/>
      <c r="AL157" s="236"/>
      <c r="AM157" s="236"/>
      <c r="AN157" s="237"/>
      <c r="AO157" s="15"/>
      <c r="AP157" s="235"/>
      <c r="AQ157" s="236"/>
      <c r="AR157" s="236"/>
      <c r="AS157" s="236"/>
      <c r="AT157" s="236"/>
      <c r="AU157" s="237"/>
      <c r="AV157" s="15"/>
      <c r="AW157" s="235"/>
      <c r="AX157" s="236"/>
      <c r="AY157" s="236"/>
      <c r="AZ157" s="236"/>
      <c r="BA157" s="236"/>
      <c r="BB157" s="237"/>
      <c r="BC157" s="15"/>
      <c r="BD157" s="14"/>
      <c r="BE157" s="146"/>
    </row>
    <row r="158" spans="1:57" s="3" customFormat="1" ht="25.15" customHeight="1">
      <c r="A158" s="144"/>
      <c r="B158" s="145">
        <f t="shared" ref="B158" si="125">B156+7</f>
        <v>44679</v>
      </c>
      <c r="C158" s="14"/>
      <c r="D158" s="14"/>
      <c r="E158" s="13"/>
      <c r="F158" s="14"/>
      <c r="G158" s="607" t="s">
        <v>16</v>
      </c>
      <c r="H158" s="608"/>
      <c r="I158" s="608"/>
      <c r="J158" s="608"/>
      <c r="K158" s="608"/>
      <c r="L158" s="609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4"/>
      <c r="Y158" s="720" t="s">
        <v>128</v>
      </c>
      <c r="Z158" s="721"/>
      <c r="AA158" s="721"/>
      <c r="AB158" s="721"/>
      <c r="AC158" s="721"/>
      <c r="AD158" s="721"/>
      <c r="AE158" s="721"/>
      <c r="AF158" s="721"/>
      <c r="AG158" s="721"/>
      <c r="AH158" s="722"/>
      <c r="AI158" s="107" t="s">
        <v>60</v>
      </c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359"/>
      <c r="AY158" s="15"/>
      <c r="AZ158" s="15"/>
      <c r="BA158" s="15"/>
      <c r="BB158" s="15"/>
      <c r="BC158" s="15"/>
      <c r="BD158" s="14"/>
      <c r="BE158" s="145">
        <f t="shared" ref="BE158" si="126">BE156+7</f>
        <v>44679</v>
      </c>
    </row>
    <row r="159" spans="1:57" s="3" customFormat="1" ht="25.15" customHeight="1" thickBot="1">
      <c r="A159" s="144"/>
      <c r="B159" s="146"/>
      <c r="C159" s="14"/>
      <c r="D159" s="14"/>
      <c r="E159" s="13"/>
      <c r="F159" s="14"/>
      <c r="G159" s="610"/>
      <c r="H159" s="611"/>
      <c r="I159" s="611"/>
      <c r="J159" s="611"/>
      <c r="K159" s="611"/>
      <c r="L159" s="612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4"/>
      <c r="Y159" s="723"/>
      <c r="Z159" s="724"/>
      <c r="AA159" s="724"/>
      <c r="AB159" s="724"/>
      <c r="AC159" s="724"/>
      <c r="AD159" s="724"/>
      <c r="AE159" s="724"/>
      <c r="AF159" s="724"/>
      <c r="AG159" s="724"/>
      <c r="AH159" s="725"/>
      <c r="AI159" s="110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360"/>
      <c r="AY159" s="15"/>
      <c r="AZ159" s="15"/>
      <c r="BA159" s="15"/>
      <c r="BB159" s="15"/>
      <c r="BC159" s="15"/>
      <c r="BD159" s="14"/>
      <c r="BE159" s="146"/>
    </row>
    <row r="160" spans="1:57" s="3" customFormat="1" ht="25.15" customHeight="1">
      <c r="A160" s="144"/>
      <c r="B160" s="145">
        <f t="shared" ref="B160" si="127">B158+7</f>
        <v>44686</v>
      </c>
      <c r="C160" s="14"/>
      <c r="D160" s="14"/>
      <c r="E160" s="383" t="s">
        <v>108</v>
      </c>
      <c r="F160" s="384"/>
      <c r="G160" s="384"/>
      <c r="H160" s="384"/>
      <c r="I160" s="384"/>
      <c r="J160" s="384"/>
      <c r="K160" s="384"/>
      <c r="L160" s="384"/>
      <c r="M160" s="384"/>
      <c r="N160" s="384"/>
      <c r="O160" s="384"/>
      <c r="P160" s="384"/>
      <c r="Q160" s="384"/>
      <c r="R160" s="384"/>
      <c r="S160" s="384"/>
      <c r="T160" s="384"/>
      <c r="U160" s="384"/>
      <c r="V160" s="385"/>
      <c r="W160" s="379" t="s">
        <v>262</v>
      </c>
      <c r="X160" s="380"/>
      <c r="Y160" s="380"/>
      <c r="Z160" s="380"/>
      <c r="AA160" s="380"/>
      <c r="AB160" s="380"/>
      <c r="AC160" s="380"/>
      <c r="AD160" s="380"/>
      <c r="AE160" s="380"/>
      <c r="AF160" s="380"/>
      <c r="AG160" s="380"/>
      <c r="AH160" s="380"/>
      <c r="AI160" s="380"/>
      <c r="AJ160" s="380"/>
      <c r="AK160" s="380"/>
      <c r="AL160" s="380"/>
      <c r="AM160" s="380"/>
      <c r="AN160" s="380"/>
      <c r="AO160" s="380"/>
      <c r="AP160" s="483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28">BE158+7</f>
        <v>44686</v>
      </c>
    </row>
    <row r="161" spans="1:57" s="3" customFormat="1" ht="25.15" customHeight="1" thickBot="1">
      <c r="A161" s="144"/>
      <c r="B161" s="146"/>
      <c r="C161" s="14"/>
      <c r="D161" s="14"/>
      <c r="E161" s="386"/>
      <c r="F161" s="387"/>
      <c r="G161" s="387"/>
      <c r="H161" s="387"/>
      <c r="I161" s="387"/>
      <c r="J161" s="387"/>
      <c r="K161" s="387"/>
      <c r="L161" s="387"/>
      <c r="M161" s="387"/>
      <c r="N161" s="387"/>
      <c r="O161" s="387"/>
      <c r="P161" s="387"/>
      <c r="Q161" s="387"/>
      <c r="R161" s="387"/>
      <c r="S161" s="387"/>
      <c r="T161" s="387"/>
      <c r="U161" s="387"/>
      <c r="V161" s="388"/>
      <c r="W161" s="381"/>
      <c r="X161" s="382"/>
      <c r="Y161" s="382"/>
      <c r="Z161" s="382"/>
      <c r="AA161" s="382"/>
      <c r="AB161" s="382"/>
      <c r="AC161" s="382"/>
      <c r="AD161" s="382"/>
      <c r="AE161" s="382"/>
      <c r="AF161" s="382"/>
      <c r="AG161" s="382"/>
      <c r="AH161" s="382"/>
      <c r="AI161" s="382"/>
      <c r="AJ161" s="382"/>
      <c r="AK161" s="382"/>
      <c r="AL161" s="382"/>
      <c r="AM161" s="382"/>
      <c r="AN161" s="382"/>
      <c r="AO161" s="382"/>
      <c r="AP161" s="484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25.15" customHeight="1">
      <c r="A162" s="144"/>
      <c r="B162" s="145">
        <f t="shared" ref="B162" si="129">B160+7</f>
        <v>44693</v>
      </c>
      <c r="C162" s="14"/>
      <c r="D162" s="14"/>
      <c r="E162" s="13"/>
      <c r="F162" s="14"/>
      <c r="G162" s="607" t="s">
        <v>16</v>
      </c>
      <c r="H162" s="608"/>
      <c r="I162" s="608"/>
      <c r="J162" s="608"/>
      <c r="K162" s="608"/>
      <c r="L162" s="609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AI162" s="232" t="s">
        <v>107</v>
      </c>
      <c r="AJ162" s="233"/>
      <c r="AK162" s="233"/>
      <c r="AL162" s="233"/>
      <c r="AM162" s="233"/>
      <c r="AN162" s="234"/>
      <c r="AO162" s="13"/>
      <c r="AP162" s="232" t="s">
        <v>107</v>
      </c>
      <c r="AQ162" s="233"/>
      <c r="AR162" s="233"/>
      <c r="AS162" s="233"/>
      <c r="AT162" s="233"/>
      <c r="AU162" s="234"/>
      <c r="AV162" s="21"/>
      <c r="AW162" s="232" t="s">
        <v>107</v>
      </c>
      <c r="AX162" s="233"/>
      <c r="AY162" s="233"/>
      <c r="AZ162" s="233"/>
      <c r="BA162" s="233"/>
      <c r="BB162" s="234"/>
      <c r="BC162" s="14"/>
      <c r="BD162" s="14"/>
      <c r="BE162" s="145">
        <f t="shared" ref="BE162" si="130">BE160+7</f>
        <v>44693</v>
      </c>
    </row>
    <row r="163" spans="1:57" s="3" customFormat="1" ht="25.15" customHeight="1" thickBot="1">
      <c r="A163" s="144"/>
      <c r="B163" s="146"/>
      <c r="C163" s="14"/>
      <c r="D163" s="14"/>
      <c r="E163" s="13"/>
      <c r="F163" s="14"/>
      <c r="G163" s="610"/>
      <c r="H163" s="611"/>
      <c r="I163" s="611"/>
      <c r="J163" s="611"/>
      <c r="K163" s="611"/>
      <c r="L163" s="612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AI163" s="235"/>
      <c r="AJ163" s="236"/>
      <c r="AK163" s="236"/>
      <c r="AL163" s="236"/>
      <c r="AM163" s="236"/>
      <c r="AN163" s="237"/>
      <c r="AO163" s="13"/>
      <c r="AP163" s="235"/>
      <c r="AQ163" s="236"/>
      <c r="AR163" s="236"/>
      <c r="AS163" s="236"/>
      <c r="AT163" s="236"/>
      <c r="AU163" s="237"/>
      <c r="AV163" s="21"/>
      <c r="AW163" s="235"/>
      <c r="AX163" s="236"/>
      <c r="AY163" s="236"/>
      <c r="AZ163" s="236"/>
      <c r="BA163" s="236"/>
      <c r="BB163" s="237"/>
      <c r="BC163" s="14"/>
      <c r="BD163" s="14"/>
      <c r="BE163" s="146"/>
    </row>
    <row r="164" spans="1:57" s="3" customFormat="1" ht="25.15" customHeight="1">
      <c r="A164" s="144"/>
      <c r="B164" s="145">
        <f t="shared" ref="B164" si="131">B162+7</f>
        <v>44700</v>
      </c>
      <c r="C164" s="16"/>
      <c r="D164" s="16"/>
      <c r="E164" s="16"/>
      <c r="F164" s="16"/>
      <c r="G164" s="607" t="s">
        <v>16</v>
      </c>
      <c r="H164" s="608"/>
      <c r="I164" s="608"/>
      <c r="J164" s="608"/>
      <c r="K164" s="608"/>
      <c r="L164" s="609"/>
      <c r="M164" s="575" t="s">
        <v>202</v>
      </c>
      <c r="N164" s="576"/>
      <c r="O164" s="576"/>
      <c r="P164" s="577"/>
      <c r="Q164" s="16"/>
      <c r="R164" s="16"/>
      <c r="S164" s="16"/>
      <c r="T164" s="16"/>
      <c r="U164" s="16"/>
      <c r="V164" s="16"/>
      <c r="W164" s="16"/>
      <c r="X164" s="16"/>
      <c r="Y164" s="720" t="s">
        <v>128</v>
      </c>
      <c r="Z164" s="721"/>
      <c r="AA164" s="721"/>
      <c r="AB164" s="721"/>
      <c r="AC164" s="721"/>
      <c r="AD164" s="721"/>
      <c r="AE164" s="721"/>
      <c r="AF164" s="721"/>
      <c r="AG164" s="721"/>
      <c r="AH164" s="722"/>
      <c r="AI164" s="107" t="s">
        <v>60</v>
      </c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359"/>
      <c r="AY164" s="16"/>
      <c r="AZ164" s="16"/>
      <c r="BA164" s="16"/>
      <c r="BB164" s="16"/>
      <c r="BC164" s="16"/>
      <c r="BD164" s="16"/>
      <c r="BE164" s="145">
        <f t="shared" ref="BE164" si="132">BE162+7</f>
        <v>44700</v>
      </c>
    </row>
    <row r="165" spans="1:57" s="3" customFormat="1" ht="25.15" customHeight="1" thickBot="1">
      <c r="A165" s="144"/>
      <c r="B165" s="146"/>
      <c r="C165" s="16"/>
      <c r="D165" s="16"/>
      <c r="E165" s="16"/>
      <c r="F165" s="16"/>
      <c r="G165" s="610"/>
      <c r="H165" s="611"/>
      <c r="I165" s="611"/>
      <c r="J165" s="611"/>
      <c r="K165" s="611"/>
      <c r="L165" s="612"/>
      <c r="M165" s="578"/>
      <c r="N165" s="579"/>
      <c r="O165" s="579"/>
      <c r="P165" s="580"/>
      <c r="Q165" s="16"/>
      <c r="R165" s="16"/>
      <c r="S165" s="16"/>
      <c r="T165" s="16"/>
      <c r="U165" s="16"/>
      <c r="V165" s="16"/>
      <c r="W165" s="16"/>
      <c r="X165" s="16"/>
      <c r="Y165" s="723"/>
      <c r="Z165" s="724"/>
      <c r="AA165" s="724"/>
      <c r="AB165" s="724"/>
      <c r="AC165" s="724"/>
      <c r="AD165" s="724"/>
      <c r="AE165" s="724"/>
      <c r="AF165" s="724"/>
      <c r="AG165" s="724"/>
      <c r="AH165" s="725"/>
      <c r="AI165" s="110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360"/>
      <c r="AY165" s="16"/>
      <c r="AZ165" s="16"/>
      <c r="BA165" s="16"/>
      <c r="BB165" s="16"/>
      <c r="BC165" s="16"/>
      <c r="BD165" s="16"/>
      <c r="BE165" s="146"/>
    </row>
    <row r="166" spans="1:57" s="3" customFormat="1" ht="25.15" customHeight="1">
      <c r="A166" s="144"/>
      <c r="B166" s="145">
        <f t="shared" ref="B166" si="133">B164+7</f>
        <v>44707</v>
      </c>
      <c r="C166" s="14"/>
      <c r="D166" s="14"/>
      <c r="E166" s="15"/>
      <c r="F166" s="15"/>
      <c r="G166" s="15"/>
      <c r="H166" s="14"/>
      <c r="O166" s="379" t="s">
        <v>262</v>
      </c>
      <c r="P166" s="380"/>
      <c r="Q166" s="380"/>
      <c r="R166" s="380"/>
      <c r="S166" s="380"/>
      <c r="T166" s="380"/>
      <c r="U166" s="380"/>
      <c r="V166" s="380"/>
      <c r="W166" s="380"/>
      <c r="X166" s="380"/>
      <c r="Y166" s="380"/>
      <c r="Z166" s="483"/>
      <c r="AA166" s="14"/>
      <c r="AB166" s="14"/>
      <c r="AC166" s="13"/>
      <c r="AD166" s="14"/>
      <c r="AE166" s="14"/>
      <c r="AF166" s="14"/>
      <c r="AG166" s="13"/>
      <c r="AH166" s="14"/>
      <c r="AI166" s="107" t="s">
        <v>60</v>
      </c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359"/>
      <c r="AY166" s="21"/>
      <c r="AZ166" s="21"/>
      <c r="BA166" s="21"/>
      <c r="BB166" s="14"/>
      <c r="BC166" s="14"/>
      <c r="BD166" s="14"/>
      <c r="BE166" s="145">
        <f t="shared" ref="BE166" si="134">BE164+7</f>
        <v>44707</v>
      </c>
    </row>
    <row r="167" spans="1:57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O167" s="381"/>
      <c r="P167" s="382"/>
      <c r="Q167" s="382"/>
      <c r="R167" s="382"/>
      <c r="S167" s="382"/>
      <c r="T167" s="382"/>
      <c r="U167" s="382"/>
      <c r="V167" s="382"/>
      <c r="W167" s="382"/>
      <c r="X167" s="382"/>
      <c r="Y167" s="382"/>
      <c r="Z167" s="484"/>
      <c r="AA167" s="14"/>
      <c r="AB167" s="14"/>
      <c r="AC167" s="13"/>
      <c r="AD167" s="14"/>
      <c r="AE167" s="14"/>
      <c r="AF167" s="14"/>
      <c r="AG167" s="13"/>
      <c r="AH167" s="14"/>
      <c r="AI167" s="110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360"/>
      <c r="AY167" s="21"/>
      <c r="AZ167" s="21"/>
      <c r="BA167" s="21"/>
      <c r="BB167" s="14"/>
      <c r="BC167" s="14"/>
      <c r="BD167" s="14"/>
      <c r="BE167" s="146"/>
    </row>
    <row r="168" spans="1:57" s="3" customFormat="1" ht="25.15" customHeight="1">
      <c r="A168" s="144"/>
      <c r="B168" s="145">
        <f t="shared" ref="B168" si="135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36">BE166+7</f>
        <v>44714</v>
      </c>
    </row>
    <row r="169" spans="1:57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25.15" customHeight="1">
      <c r="A170" s="144"/>
      <c r="B170" s="145">
        <f t="shared" ref="B170" si="137">B168+7</f>
        <v>44721</v>
      </c>
      <c r="C170" s="17"/>
      <c r="D170" s="17"/>
      <c r="E170" s="17"/>
      <c r="F170" s="17"/>
      <c r="G170" s="607" t="s">
        <v>51</v>
      </c>
      <c r="H170" s="608"/>
      <c r="I170" s="608"/>
      <c r="J170" s="608"/>
      <c r="K170" s="608"/>
      <c r="L170" s="609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38">BE168+7</f>
        <v>44721</v>
      </c>
    </row>
    <row r="171" spans="1:57" s="3" customFormat="1" ht="25.15" customHeight="1" thickBot="1">
      <c r="A171" s="144"/>
      <c r="B171" s="146"/>
      <c r="C171" s="17"/>
      <c r="D171" s="17"/>
      <c r="E171" s="17"/>
      <c r="F171" s="17"/>
      <c r="G171" s="610"/>
      <c r="H171" s="611"/>
      <c r="I171" s="611"/>
      <c r="J171" s="611"/>
      <c r="K171" s="611"/>
      <c r="L171" s="612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25.15" customHeight="1">
      <c r="A172" s="144"/>
      <c r="B172" s="145">
        <f t="shared" ref="B172" si="139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0">BE170+7</f>
        <v>44728</v>
      </c>
    </row>
    <row r="173" spans="1:57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25.15" customHeight="1">
      <c r="A174" s="144"/>
      <c r="B174" s="145">
        <f t="shared" ref="B174" si="141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2">BE172+7</f>
        <v>44735</v>
      </c>
    </row>
    <row r="175" spans="1:57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25.15" customHeight="1">
      <c r="A176" s="144"/>
      <c r="B176" s="145">
        <f t="shared" ref="B176" si="143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4">BE174+7</f>
        <v>44742</v>
      </c>
    </row>
    <row r="177" spans="1:57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25.15" customHeight="1">
      <c r="A178" s="144"/>
      <c r="B178" s="145">
        <f t="shared" ref="B178" si="145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46">BE176+7</f>
        <v>44749</v>
      </c>
    </row>
    <row r="179" spans="1:57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25.15" customHeight="1">
      <c r="A180" s="144"/>
      <c r="B180" s="145">
        <f t="shared" ref="B180" si="147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48">BE178+7</f>
        <v>44756</v>
      </c>
    </row>
    <row r="181" spans="1:57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6"/>
      <c r="AQ184" s="14"/>
      <c r="AR184" s="14"/>
      <c r="AS184" s="13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76">
        <v>44617</v>
      </c>
    </row>
    <row r="185" spans="1:57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77"/>
    </row>
    <row r="186" spans="1:57" s="3" customFormat="1" ht="25.15" customHeight="1">
      <c r="A186" s="150"/>
      <c r="B186" s="76">
        <f>B184+7</f>
        <v>44624</v>
      </c>
      <c r="C186" s="14"/>
      <c r="D186" s="14"/>
      <c r="E186" s="652" t="s">
        <v>45</v>
      </c>
      <c r="F186" s="653"/>
      <c r="G186" s="653"/>
      <c r="H186" s="653"/>
      <c r="I186" s="653"/>
      <c r="J186" s="654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14"/>
      <c r="AK186" s="13"/>
      <c r="AL186" s="14"/>
      <c r="AM186" s="28"/>
      <c r="AN186" s="28"/>
      <c r="AO186" s="28"/>
      <c r="AP186" s="28"/>
      <c r="AQ186" s="28"/>
      <c r="AR186" s="28"/>
      <c r="AS186" s="28"/>
      <c r="AT186" s="28"/>
      <c r="AU186" s="28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25.15" customHeight="1" thickBot="1">
      <c r="A187" s="150"/>
      <c r="B187" s="151"/>
      <c r="C187" s="14"/>
      <c r="D187" s="14"/>
      <c r="E187" s="655"/>
      <c r="F187" s="656"/>
      <c r="G187" s="656"/>
      <c r="H187" s="656"/>
      <c r="I187" s="656"/>
      <c r="J187" s="657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14"/>
      <c r="AK187" s="13"/>
      <c r="AL187" s="14"/>
      <c r="AM187" s="28"/>
      <c r="AN187" s="28"/>
      <c r="AO187" s="28"/>
      <c r="AP187" s="28"/>
      <c r="AQ187" s="28"/>
      <c r="AR187" s="28"/>
      <c r="AS187" s="28"/>
      <c r="AT187" s="28"/>
      <c r="AU187" s="28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25.15" customHeight="1">
      <c r="A188" s="150"/>
      <c r="B188" s="76">
        <f t="shared" ref="B188" si="149">B186+7</f>
        <v>44631</v>
      </c>
      <c r="C188" s="14"/>
      <c r="D188" s="14"/>
      <c r="E188" s="652" t="s">
        <v>45</v>
      </c>
      <c r="F188" s="653"/>
      <c r="G188" s="653"/>
      <c r="H188" s="653"/>
      <c r="I188" s="653"/>
      <c r="J188" s="654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83" t="s">
        <v>265</v>
      </c>
      <c r="AF188" s="84"/>
      <c r="AG188" s="84"/>
      <c r="AH188" s="84"/>
      <c r="AI188" s="84"/>
      <c r="AJ188" s="84"/>
      <c r="AK188" s="84"/>
      <c r="AL188" s="84"/>
      <c r="AM188" s="84"/>
      <c r="AN188" s="84"/>
      <c r="AO188" s="84"/>
      <c r="AP188" s="141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804" t="s">
        <v>68</v>
      </c>
      <c r="BC188" s="805"/>
      <c r="BD188" s="806"/>
      <c r="BE188" s="76">
        <f t="shared" ref="BE188" si="150">BE186+7</f>
        <v>44631</v>
      </c>
    </row>
    <row r="189" spans="1:57" s="3" customFormat="1" ht="25.15" customHeight="1" thickBot="1">
      <c r="A189" s="150"/>
      <c r="B189" s="151"/>
      <c r="C189" s="14"/>
      <c r="D189" s="14"/>
      <c r="E189" s="655"/>
      <c r="F189" s="656"/>
      <c r="G189" s="656"/>
      <c r="H189" s="656"/>
      <c r="I189" s="656"/>
      <c r="J189" s="657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637"/>
      <c r="AF189" s="638"/>
      <c r="AG189" s="638"/>
      <c r="AH189" s="638"/>
      <c r="AI189" s="638"/>
      <c r="AJ189" s="638"/>
      <c r="AK189" s="638"/>
      <c r="AL189" s="638"/>
      <c r="AM189" s="638"/>
      <c r="AN189" s="638"/>
      <c r="AO189" s="638"/>
      <c r="AP189" s="639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807"/>
      <c r="BC189" s="808"/>
      <c r="BD189" s="809"/>
      <c r="BE189" s="151"/>
    </row>
    <row r="190" spans="1:57" s="3" customFormat="1" ht="25.15" customHeight="1">
      <c r="A190" s="150"/>
      <c r="B190" s="76">
        <f t="shared" ref="B190" si="151">B188+7</f>
        <v>44638</v>
      </c>
      <c r="C190" s="14"/>
      <c r="D190" s="14"/>
      <c r="E190" s="652" t="s">
        <v>45</v>
      </c>
      <c r="F190" s="653"/>
      <c r="G190" s="653"/>
      <c r="H190" s="653"/>
      <c r="I190" s="653"/>
      <c r="J190" s="654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9"/>
      <c r="X190" s="19"/>
      <c r="Y190" s="19"/>
      <c r="Z190" s="19"/>
      <c r="AA190" s="19"/>
      <c r="AB190" s="19"/>
      <c r="AC190" s="19"/>
      <c r="AD190" s="19"/>
      <c r="AE190" s="637"/>
      <c r="AF190" s="638"/>
      <c r="AG190" s="638"/>
      <c r="AH190" s="638"/>
      <c r="AI190" s="638"/>
      <c r="AJ190" s="638"/>
      <c r="AK190" s="638"/>
      <c r="AL190" s="638"/>
      <c r="AM190" s="638"/>
      <c r="AN190" s="638"/>
      <c r="AO190" s="638"/>
      <c r="AP190" s="639"/>
      <c r="BE190" s="76">
        <f t="shared" ref="BE190" si="152">BE188+7</f>
        <v>44638</v>
      </c>
    </row>
    <row r="191" spans="1:57" s="3" customFormat="1" ht="25.15" customHeight="1" thickBot="1">
      <c r="A191" s="150"/>
      <c r="B191" s="151"/>
      <c r="C191" s="14"/>
      <c r="D191" s="14"/>
      <c r="E191" s="655"/>
      <c r="F191" s="656"/>
      <c r="G191" s="656"/>
      <c r="H191" s="656"/>
      <c r="I191" s="656"/>
      <c r="J191" s="657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9"/>
      <c r="X191" s="19"/>
      <c r="Y191" s="19"/>
      <c r="Z191" s="19"/>
      <c r="AA191" s="19"/>
      <c r="AB191" s="19"/>
      <c r="AC191" s="19"/>
      <c r="AD191" s="19"/>
      <c r="AE191" s="637"/>
      <c r="AF191" s="638"/>
      <c r="AG191" s="638"/>
      <c r="AH191" s="638"/>
      <c r="AI191" s="638"/>
      <c r="AJ191" s="638"/>
      <c r="AK191" s="638"/>
      <c r="AL191" s="638"/>
      <c r="AM191" s="638"/>
      <c r="AN191" s="638"/>
      <c r="AO191" s="638"/>
      <c r="AP191" s="639"/>
      <c r="BE191" s="151"/>
    </row>
    <row r="192" spans="1:57" s="3" customFormat="1" ht="25.15" customHeight="1">
      <c r="A192" s="150"/>
      <c r="B192" s="76">
        <f t="shared" ref="B192" si="153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637"/>
      <c r="AF192" s="638"/>
      <c r="AG192" s="638"/>
      <c r="AH192" s="638"/>
      <c r="AI192" s="638"/>
      <c r="AJ192" s="638"/>
      <c r="AK192" s="638"/>
      <c r="AL192" s="638"/>
      <c r="AM192" s="638"/>
      <c r="AN192" s="638"/>
      <c r="AO192" s="638"/>
      <c r="AP192" s="639"/>
      <c r="AQ192" s="16"/>
      <c r="AR192" s="16"/>
      <c r="AS192" s="16"/>
      <c r="AT192" s="16"/>
      <c r="AU192" s="16"/>
      <c r="AV192" s="16"/>
      <c r="AW192" s="16"/>
      <c r="AX192" s="804" t="s">
        <v>68</v>
      </c>
      <c r="AY192" s="805"/>
      <c r="AZ192" s="805"/>
      <c r="BA192" s="810"/>
      <c r="BB192" s="14"/>
      <c r="BC192" s="14"/>
      <c r="BD192" s="14"/>
      <c r="BE192" s="76">
        <f t="shared" ref="BE192" si="154">BE190+7</f>
        <v>44645</v>
      </c>
    </row>
    <row r="193" spans="1:57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86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142"/>
      <c r="AQ193" s="16"/>
      <c r="AR193" s="16"/>
      <c r="AS193" s="16"/>
      <c r="AT193" s="16"/>
      <c r="AU193" s="16"/>
      <c r="AV193" s="16"/>
      <c r="AW193" s="16"/>
      <c r="AX193" s="807"/>
      <c r="AY193" s="808"/>
      <c r="AZ193" s="808"/>
      <c r="BA193" s="811"/>
      <c r="BB193" s="14"/>
      <c r="BC193" s="14"/>
      <c r="BD193" s="14"/>
      <c r="BE193" s="151"/>
    </row>
    <row r="194" spans="1:57" s="3" customFormat="1" ht="25.15" customHeight="1">
      <c r="A194" s="150"/>
      <c r="B194" s="76">
        <f t="shared" ref="B194" si="155">B192+7</f>
        <v>44652</v>
      </c>
      <c r="C194" s="14"/>
      <c r="D194" s="14"/>
      <c r="E194" s="652" t="s">
        <v>45</v>
      </c>
      <c r="F194" s="653"/>
      <c r="G194" s="653"/>
      <c r="H194" s="653"/>
      <c r="I194" s="653"/>
      <c r="J194" s="65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3"/>
      <c r="AD194" s="14"/>
      <c r="AE194" s="14"/>
      <c r="AF194" s="14"/>
      <c r="AG194" s="13"/>
      <c r="AH194" s="14"/>
      <c r="AI194" s="16"/>
      <c r="AJ194" s="16"/>
      <c r="AK194" s="13"/>
      <c r="AL194" s="13"/>
      <c r="AM194" s="13"/>
      <c r="AN194" s="13"/>
      <c r="AO194" s="13"/>
      <c r="AP194" s="788" t="s">
        <v>266</v>
      </c>
      <c r="AQ194" s="789"/>
      <c r="AR194" s="789"/>
      <c r="AS194" s="789"/>
      <c r="AT194" s="789"/>
      <c r="AU194" s="789"/>
      <c r="AV194" s="789"/>
      <c r="AW194" s="789"/>
      <c r="AX194" s="812"/>
      <c r="AY194" s="798" t="s">
        <v>266</v>
      </c>
      <c r="AZ194" s="799"/>
      <c r="BA194" s="799"/>
      <c r="BB194" s="799"/>
      <c r="BC194" s="799"/>
      <c r="BD194" s="800"/>
      <c r="BE194" s="76">
        <f t="shared" ref="BE194" si="156">BE192+7</f>
        <v>44652</v>
      </c>
    </row>
    <row r="195" spans="1:57" s="3" customFormat="1" ht="25.15" customHeight="1" thickBot="1">
      <c r="A195" s="150"/>
      <c r="B195" s="151"/>
      <c r="C195" s="14"/>
      <c r="D195" s="14"/>
      <c r="E195" s="655"/>
      <c r="F195" s="656"/>
      <c r="G195" s="656"/>
      <c r="H195" s="656"/>
      <c r="I195" s="656"/>
      <c r="J195" s="657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3"/>
      <c r="AD195" s="14"/>
      <c r="AE195" s="14"/>
      <c r="AF195" s="14"/>
      <c r="AG195" s="13"/>
      <c r="AH195" s="14"/>
      <c r="AI195" s="16"/>
      <c r="AJ195" s="16"/>
      <c r="AK195" s="13"/>
      <c r="AL195" s="13"/>
      <c r="AM195" s="13"/>
      <c r="AN195" s="13"/>
      <c r="AO195" s="13"/>
      <c r="AP195" s="791"/>
      <c r="AQ195" s="792"/>
      <c r="AR195" s="792"/>
      <c r="AS195" s="792"/>
      <c r="AT195" s="792"/>
      <c r="AU195" s="792"/>
      <c r="AV195" s="792"/>
      <c r="AW195" s="792"/>
      <c r="AX195" s="813"/>
      <c r="AY195" s="801"/>
      <c r="AZ195" s="802"/>
      <c r="BA195" s="802"/>
      <c r="BB195" s="802"/>
      <c r="BC195" s="802"/>
      <c r="BD195" s="803"/>
      <c r="BE195" s="151"/>
    </row>
    <row r="196" spans="1:57" s="3" customFormat="1" ht="25.15" customHeight="1">
      <c r="A196" s="150"/>
      <c r="B196" s="76">
        <f t="shared" ref="B196" si="157">B194+7</f>
        <v>44659</v>
      </c>
      <c r="C196" s="14"/>
      <c r="D196" s="14"/>
      <c r="E196" s="652" t="s">
        <v>45</v>
      </c>
      <c r="F196" s="653"/>
      <c r="G196" s="653"/>
      <c r="H196" s="653"/>
      <c r="I196" s="653"/>
      <c r="J196" s="654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708" t="s">
        <v>128</v>
      </c>
      <c r="V196" s="709"/>
      <c r="W196" s="709"/>
      <c r="X196" s="709"/>
      <c r="Y196" s="709"/>
      <c r="Z196" s="709"/>
      <c r="AA196" s="709"/>
      <c r="AB196" s="710"/>
      <c r="AC196" s="13"/>
      <c r="AD196" s="14"/>
      <c r="AE196" s="14"/>
      <c r="AF196" s="14"/>
      <c r="AG196" s="13"/>
      <c r="AH196" s="14"/>
      <c r="AI196" s="14"/>
      <c r="AJ196" s="752" t="s">
        <v>267</v>
      </c>
      <c r="AK196" s="753"/>
      <c r="AL196" s="753"/>
      <c r="AM196" s="753"/>
      <c r="AN196" s="753"/>
      <c r="AO196" s="753"/>
      <c r="AP196" s="753"/>
      <c r="AQ196" s="753"/>
      <c r="AR196" s="753"/>
      <c r="AS196" s="625" t="s">
        <v>226</v>
      </c>
      <c r="AT196" s="626"/>
      <c r="AU196" s="626"/>
      <c r="AV196" s="626"/>
      <c r="AW196" s="626"/>
      <c r="AX196" s="626"/>
      <c r="AY196" s="626"/>
      <c r="AZ196" s="626"/>
      <c r="BA196" s="626"/>
      <c r="BB196" s="626"/>
      <c r="BC196" s="626"/>
      <c r="BD196" s="627"/>
      <c r="BE196" s="76">
        <f t="shared" ref="BE196" si="158">BE194+7</f>
        <v>44659</v>
      </c>
    </row>
    <row r="197" spans="1:57" s="3" customFormat="1" ht="25.15" customHeight="1" thickBot="1">
      <c r="A197" s="150"/>
      <c r="B197" s="151"/>
      <c r="C197" s="14"/>
      <c r="D197" s="14"/>
      <c r="E197" s="655"/>
      <c r="F197" s="656"/>
      <c r="G197" s="656"/>
      <c r="H197" s="656"/>
      <c r="I197" s="656"/>
      <c r="J197" s="657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711"/>
      <c r="V197" s="712"/>
      <c r="W197" s="712"/>
      <c r="X197" s="712"/>
      <c r="Y197" s="712"/>
      <c r="Z197" s="712"/>
      <c r="AA197" s="712"/>
      <c r="AB197" s="713"/>
      <c r="AC197" s="13"/>
      <c r="AD197" s="14"/>
      <c r="AE197" s="14"/>
      <c r="AF197" s="14"/>
      <c r="AG197" s="13"/>
      <c r="AH197" s="14"/>
      <c r="AI197" s="14"/>
      <c r="AJ197" s="755"/>
      <c r="AK197" s="756"/>
      <c r="AL197" s="756"/>
      <c r="AM197" s="756"/>
      <c r="AN197" s="756"/>
      <c r="AO197" s="756"/>
      <c r="AP197" s="756"/>
      <c r="AQ197" s="756"/>
      <c r="AR197" s="756"/>
      <c r="AS197" s="628"/>
      <c r="AT197" s="629"/>
      <c r="AU197" s="629"/>
      <c r="AV197" s="629"/>
      <c r="AW197" s="629"/>
      <c r="AX197" s="629"/>
      <c r="AY197" s="629"/>
      <c r="AZ197" s="629"/>
      <c r="BA197" s="629"/>
      <c r="BB197" s="629"/>
      <c r="BC197" s="629"/>
      <c r="BD197" s="630"/>
      <c r="BE197" s="151"/>
    </row>
    <row r="198" spans="1:57" s="3" customFormat="1" ht="25.15" customHeight="1">
      <c r="A198" s="150"/>
      <c r="B198" s="81">
        <f t="shared" ref="B198" si="159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0">BE196+7</f>
        <v>44666</v>
      </c>
    </row>
    <row r="199" spans="1:57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25.15" customHeight="1">
      <c r="A200" s="150"/>
      <c r="B200" s="76">
        <f t="shared" ref="B200" si="161">B198+7</f>
        <v>44673</v>
      </c>
      <c r="C200" s="14"/>
      <c r="D200" s="14"/>
      <c r="E200" s="652" t="s">
        <v>45</v>
      </c>
      <c r="F200" s="653"/>
      <c r="G200" s="653"/>
      <c r="H200" s="653"/>
      <c r="I200" s="653"/>
      <c r="J200" s="654"/>
      <c r="K200" s="13"/>
      <c r="L200" s="14"/>
      <c r="M200" s="14"/>
      <c r="N200" s="13"/>
      <c r="O200" s="708" t="s">
        <v>129</v>
      </c>
      <c r="P200" s="709"/>
      <c r="Q200" s="709"/>
      <c r="R200" s="709"/>
      <c r="S200" s="709"/>
      <c r="T200" s="709"/>
      <c r="U200" s="709"/>
      <c r="V200" s="709"/>
      <c r="W200" s="709"/>
      <c r="X200" s="709"/>
      <c r="Y200" s="709"/>
      <c r="Z200" s="710"/>
      <c r="AA200" s="14"/>
      <c r="AB200" s="14"/>
      <c r="AC200" s="13"/>
      <c r="AD200" s="14"/>
      <c r="AE200" s="14"/>
      <c r="AF200" s="14"/>
      <c r="AG200" s="13"/>
      <c r="AH200" s="14"/>
      <c r="AI200" s="14"/>
      <c r="AJ200" s="752" t="s">
        <v>267</v>
      </c>
      <c r="AK200" s="753"/>
      <c r="AL200" s="753"/>
      <c r="AM200" s="753"/>
      <c r="AN200" s="753"/>
      <c r="AO200" s="753"/>
      <c r="AP200" s="753"/>
      <c r="AQ200" s="753"/>
      <c r="AR200" s="753"/>
      <c r="AS200" s="13"/>
      <c r="AT200" s="14"/>
      <c r="AU200" s="14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2">BE198+7</f>
        <v>44673</v>
      </c>
    </row>
    <row r="201" spans="1:57" s="3" customFormat="1" ht="25.15" customHeight="1" thickBot="1">
      <c r="A201" s="150"/>
      <c r="B201" s="151"/>
      <c r="C201" s="14"/>
      <c r="D201" s="14"/>
      <c r="E201" s="655"/>
      <c r="F201" s="656"/>
      <c r="G201" s="656"/>
      <c r="H201" s="656"/>
      <c r="I201" s="656"/>
      <c r="J201" s="657"/>
      <c r="K201" s="13"/>
      <c r="L201" s="14"/>
      <c r="M201" s="14"/>
      <c r="N201" s="13"/>
      <c r="O201" s="711"/>
      <c r="P201" s="712"/>
      <c r="Q201" s="712"/>
      <c r="R201" s="712"/>
      <c r="S201" s="712"/>
      <c r="T201" s="712"/>
      <c r="U201" s="712"/>
      <c r="V201" s="712"/>
      <c r="W201" s="712"/>
      <c r="X201" s="712"/>
      <c r="Y201" s="712"/>
      <c r="Z201" s="713"/>
      <c r="AA201" s="14"/>
      <c r="AB201" s="14"/>
      <c r="AC201" s="13"/>
      <c r="AD201" s="14"/>
      <c r="AE201" s="14"/>
      <c r="AF201" s="14"/>
      <c r="AG201" s="13"/>
      <c r="AH201" s="14"/>
      <c r="AI201" s="14"/>
      <c r="AJ201" s="755"/>
      <c r="AK201" s="756"/>
      <c r="AL201" s="756"/>
      <c r="AM201" s="756"/>
      <c r="AN201" s="756"/>
      <c r="AO201" s="756"/>
      <c r="AP201" s="756"/>
      <c r="AQ201" s="756"/>
      <c r="AR201" s="756"/>
      <c r="AS201" s="13"/>
      <c r="AT201" s="14"/>
      <c r="AU201" s="14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25.15" customHeight="1">
      <c r="A202" s="150"/>
      <c r="B202" s="76">
        <f t="shared" ref="B202" si="163">B200+7</f>
        <v>44680</v>
      </c>
      <c r="C202" s="14"/>
      <c r="D202" s="14"/>
      <c r="E202" s="652" t="s">
        <v>45</v>
      </c>
      <c r="F202" s="653"/>
      <c r="G202" s="653"/>
      <c r="H202" s="653"/>
      <c r="I202" s="653"/>
      <c r="J202" s="654"/>
      <c r="K202" s="19"/>
      <c r="L202" s="19"/>
      <c r="M202" s="465" t="s">
        <v>199</v>
      </c>
      <c r="N202" s="466"/>
      <c r="O202" s="466"/>
      <c r="P202" s="466"/>
      <c r="Q202" s="466"/>
      <c r="R202" s="467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752" t="s">
        <v>267</v>
      </c>
      <c r="AK202" s="753"/>
      <c r="AL202" s="753"/>
      <c r="AM202" s="753"/>
      <c r="AN202" s="753"/>
      <c r="AO202" s="753"/>
      <c r="AP202" s="753"/>
      <c r="AQ202" s="753"/>
      <c r="AR202" s="753"/>
      <c r="AS202" s="13"/>
      <c r="AT202" s="14"/>
      <c r="AU202" s="14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4">BE200+7</f>
        <v>44680</v>
      </c>
    </row>
    <row r="203" spans="1:57" s="3" customFormat="1" ht="25.15" customHeight="1" thickBot="1">
      <c r="A203" s="150"/>
      <c r="B203" s="151"/>
      <c r="C203" s="14"/>
      <c r="D203" s="14"/>
      <c r="E203" s="655"/>
      <c r="F203" s="656"/>
      <c r="G203" s="656"/>
      <c r="H203" s="656"/>
      <c r="I203" s="656"/>
      <c r="J203" s="657"/>
      <c r="K203" s="19"/>
      <c r="L203" s="19"/>
      <c r="M203" s="468"/>
      <c r="N203" s="469"/>
      <c r="O203" s="469"/>
      <c r="P203" s="469"/>
      <c r="Q203" s="469"/>
      <c r="R203" s="470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755"/>
      <c r="AK203" s="756"/>
      <c r="AL203" s="756"/>
      <c r="AM203" s="756"/>
      <c r="AN203" s="756"/>
      <c r="AO203" s="756"/>
      <c r="AP203" s="756"/>
      <c r="AQ203" s="756"/>
      <c r="AR203" s="756"/>
      <c r="AS203" s="13"/>
      <c r="AT203" s="14"/>
      <c r="AU203" s="14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25.15" customHeight="1">
      <c r="A204" s="150"/>
      <c r="B204" s="76">
        <f t="shared" ref="B204" si="165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4"/>
      <c r="AB204" s="14"/>
      <c r="AC204" s="13"/>
      <c r="AD204" s="14"/>
      <c r="AE204" s="14"/>
      <c r="AF204" s="14"/>
      <c r="AG204" s="13"/>
      <c r="AH204" s="14"/>
      <c r="AI204" s="14"/>
      <c r="AJ204" s="752" t="s">
        <v>267</v>
      </c>
      <c r="AK204" s="753"/>
      <c r="AL204" s="753"/>
      <c r="AM204" s="753"/>
      <c r="AN204" s="753"/>
      <c r="AO204" s="753"/>
      <c r="AP204" s="753"/>
      <c r="AQ204" s="753"/>
      <c r="AR204" s="753"/>
      <c r="AS204" s="16"/>
      <c r="AT204" s="16"/>
      <c r="AU204" s="16"/>
      <c r="AV204" s="14"/>
      <c r="AW204" s="13"/>
      <c r="AX204" s="14"/>
      <c r="AY204" s="14"/>
      <c r="AZ204" s="14"/>
      <c r="BA204" s="13"/>
      <c r="BB204" s="14"/>
      <c r="BC204" s="14"/>
      <c r="BD204" s="14"/>
      <c r="BE204" s="76">
        <f t="shared" ref="BE204" si="166">BE202+7</f>
        <v>44687</v>
      </c>
    </row>
    <row r="205" spans="1:57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4"/>
      <c r="AB205" s="14"/>
      <c r="AC205" s="13"/>
      <c r="AD205" s="14"/>
      <c r="AE205" s="14"/>
      <c r="AF205" s="14"/>
      <c r="AG205" s="13"/>
      <c r="AH205" s="14"/>
      <c r="AI205" s="14"/>
      <c r="AJ205" s="755"/>
      <c r="AK205" s="756"/>
      <c r="AL205" s="756"/>
      <c r="AM205" s="756"/>
      <c r="AN205" s="756"/>
      <c r="AO205" s="756"/>
      <c r="AP205" s="756"/>
      <c r="AQ205" s="756"/>
      <c r="AR205" s="756"/>
      <c r="AS205" s="16"/>
      <c r="AT205" s="16"/>
      <c r="AU205" s="16"/>
      <c r="AV205" s="14"/>
      <c r="AW205" s="13"/>
      <c r="AX205" s="14"/>
      <c r="AY205" s="14"/>
      <c r="AZ205" s="14"/>
      <c r="BA205" s="13"/>
      <c r="BB205" s="14"/>
      <c r="BC205" s="14"/>
      <c r="BD205" s="14"/>
      <c r="BE205" s="151"/>
    </row>
    <row r="206" spans="1:57" s="3" customFormat="1" ht="25.15" customHeight="1">
      <c r="A206" s="150"/>
      <c r="B206" s="76">
        <f t="shared" ref="B206" si="167">B204+7</f>
        <v>44694</v>
      </c>
      <c r="C206" s="14"/>
      <c r="D206" s="14"/>
      <c r="E206" s="652" t="s">
        <v>45</v>
      </c>
      <c r="F206" s="653"/>
      <c r="G206" s="653"/>
      <c r="H206" s="653"/>
      <c r="I206" s="653"/>
      <c r="J206" s="654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4"/>
      <c r="AB206" s="14"/>
      <c r="AC206" s="14"/>
      <c r="AD206" s="14"/>
      <c r="AE206" s="14"/>
      <c r="AF206" s="14"/>
      <c r="AG206" s="14"/>
      <c r="AH206" s="14"/>
      <c r="AI206" s="14"/>
      <c r="AJ206" s="83" t="s">
        <v>268</v>
      </c>
      <c r="AK206" s="84"/>
      <c r="AL206" s="84"/>
      <c r="AM206" s="84"/>
      <c r="AN206" s="84"/>
      <c r="AO206" s="141"/>
      <c r="AP206" s="14"/>
      <c r="AQ206" s="708" t="s">
        <v>128</v>
      </c>
      <c r="AR206" s="709"/>
      <c r="AS206" s="709"/>
      <c r="AT206" s="709"/>
      <c r="AU206" s="709"/>
      <c r="AV206" s="709"/>
      <c r="AW206" s="709"/>
      <c r="AX206" s="709"/>
      <c r="AY206" s="709"/>
      <c r="AZ206" s="709"/>
      <c r="BA206" s="709"/>
      <c r="BB206" s="709"/>
      <c r="BC206" s="709"/>
      <c r="BD206" s="814"/>
      <c r="BE206" s="76">
        <f t="shared" ref="BE206" si="168">BE204+7</f>
        <v>44694</v>
      </c>
    </row>
    <row r="207" spans="1:57" s="3" customFormat="1" ht="25.15" customHeight="1" thickBot="1">
      <c r="A207" s="150"/>
      <c r="B207" s="151"/>
      <c r="C207" s="14"/>
      <c r="D207" s="14"/>
      <c r="E207" s="655"/>
      <c r="F207" s="656"/>
      <c r="G207" s="656"/>
      <c r="H207" s="656"/>
      <c r="I207" s="656"/>
      <c r="J207" s="657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4"/>
      <c r="AB207" s="14"/>
      <c r="AC207" s="14"/>
      <c r="AD207" s="14"/>
      <c r="AE207" s="14"/>
      <c r="AF207" s="14"/>
      <c r="AG207" s="14"/>
      <c r="AH207" s="14"/>
      <c r="AI207" s="14"/>
      <c r="AJ207" s="86"/>
      <c r="AK207" s="87"/>
      <c r="AL207" s="87"/>
      <c r="AM207" s="87"/>
      <c r="AN207" s="87"/>
      <c r="AO207" s="142"/>
      <c r="AP207" s="14"/>
      <c r="AQ207" s="711"/>
      <c r="AR207" s="712"/>
      <c r="AS207" s="712"/>
      <c r="AT207" s="712"/>
      <c r="AU207" s="712"/>
      <c r="AV207" s="712"/>
      <c r="AW207" s="712"/>
      <c r="AX207" s="712"/>
      <c r="AY207" s="712"/>
      <c r="AZ207" s="712"/>
      <c r="BA207" s="712"/>
      <c r="BB207" s="712"/>
      <c r="BC207" s="712"/>
      <c r="BD207" s="815"/>
      <c r="BE207" s="151"/>
    </row>
    <row r="208" spans="1:57" s="3" customFormat="1" ht="25.15" customHeight="1">
      <c r="A208" s="150"/>
      <c r="B208" s="76">
        <f t="shared" ref="B208" si="169">B206+7</f>
        <v>44701</v>
      </c>
      <c r="C208" s="16"/>
      <c r="D208" s="16"/>
      <c r="E208" s="652" t="s">
        <v>45</v>
      </c>
      <c r="F208" s="653"/>
      <c r="G208" s="653"/>
      <c r="H208" s="653"/>
      <c r="I208" s="653"/>
      <c r="J208" s="654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83" t="s">
        <v>269</v>
      </c>
      <c r="AK208" s="84"/>
      <c r="AL208" s="84"/>
      <c r="AM208" s="84"/>
      <c r="AN208" s="84"/>
      <c r="AO208" s="141"/>
      <c r="AP208" s="16"/>
      <c r="AQ208" s="180" t="s">
        <v>270</v>
      </c>
      <c r="AR208" s="181"/>
      <c r="AS208" s="181"/>
      <c r="AT208" s="181"/>
      <c r="AU208" s="181"/>
      <c r="AV208" s="181"/>
      <c r="AW208" s="181"/>
      <c r="AX208" s="181"/>
      <c r="AY208" s="181"/>
      <c r="AZ208" s="181"/>
      <c r="BA208" s="181"/>
      <c r="BB208" s="181"/>
      <c r="BC208" s="181"/>
      <c r="BD208" s="186"/>
      <c r="BE208" s="76">
        <f t="shared" ref="BE208" si="170">BE206+7</f>
        <v>44701</v>
      </c>
    </row>
    <row r="209" spans="1:57" s="3" customFormat="1" ht="25.15" customHeight="1" thickBot="1">
      <c r="A209" s="150"/>
      <c r="B209" s="151"/>
      <c r="C209" s="16"/>
      <c r="D209" s="16"/>
      <c r="E209" s="655"/>
      <c r="F209" s="656"/>
      <c r="G209" s="656"/>
      <c r="H209" s="656"/>
      <c r="I209" s="656"/>
      <c r="J209" s="657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86"/>
      <c r="AK209" s="87"/>
      <c r="AL209" s="87"/>
      <c r="AM209" s="87"/>
      <c r="AN209" s="87"/>
      <c r="AO209" s="142"/>
      <c r="AP209" s="16"/>
      <c r="AQ209" s="183"/>
      <c r="AR209" s="184"/>
      <c r="AS209" s="184"/>
      <c r="AT209" s="184"/>
      <c r="AU209" s="184"/>
      <c r="AV209" s="184"/>
      <c r="AW209" s="184"/>
      <c r="AX209" s="184"/>
      <c r="AY209" s="184"/>
      <c r="AZ209" s="184"/>
      <c r="BA209" s="184"/>
      <c r="BB209" s="184"/>
      <c r="BC209" s="184"/>
      <c r="BD209" s="187"/>
      <c r="BE209" s="151"/>
    </row>
    <row r="210" spans="1:57" s="3" customFormat="1" ht="25.15" customHeight="1">
      <c r="A210" s="150"/>
      <c r="B210" s="76">
        <f t="shared" ref="B210" si="171">B208+7</f>
        <v>44708</v>
      </c>
      <c r="C210" s="14"/>
      <c r="D210" s="14"/>
      <c r="E210" s="15"/>
      <c r="F210" s="15"/>
      <c r="G210" s="583" t="s">
        <v>187</v>
      </c>
      <c r="H210" s="584"/>
      <c r="I210" s="584"/>
      <c r="J210" s="584"/>
      <c r="K210" s="584"/>
      <c r="L210" s="584"/>
      <c r="M210" s="584"/>
      <c r="N210" s="584"/>
      <c r="O210" s="584"/>
      <c r="P210" s="584"/>
      <c r="Q210" s="584"/>
      <c r="R210" s="584"/>
      <c r="S210" s="584"/>
      <c r="T210" s="584"/>
      <c r="U210" s="584"/>
      <c r="V210" s="584"/>
      <c r="W210" s="584"/>
      <c r="X210" s="584"/>
      <c r="Y210" s="584"/>
      <c r="Z210" s="584"/>
      <c r="AA210" s="584"/>
      <c r="AB210" s="584"/>
      <c r="AC210" s="584"/>
      <c r="AD210" s="584"/>
      <c r="AE210" s="584"/>
      <c r="AF210" s="584"/>
      <c r="AG210" s="584"/>
      <c r="AH210" s="584"/>
      <c r="AI210" s="584"/>
      <c r="AJ210" s="584"/>
      <c r="AK210" s="584"/>
      <c r="AL210" s="584"/>
      <c r="AM210" s="584"/>
      <c r="AN210" s="584"/>
      <c r="AO210" s="584"/>
      <c r="AP210" s="584"/>
      <c r="AQ210" s="584"/>
      <c r="AR210" s="584"/>
      <c r="AS210" s="584"/>
      <c r="AT210" s="584"/>
      <c r="AU210" s="584"/>
      <c r="AV210" s="584"/>
      <c r="AW210" s="584"/>
      <c r="AX210" s="584"/>
      <c r="AY210" s="584"/>
      <c r="AZ210" s="584"/>
      <c r="BA210" s="584"/>
      <c r="BB210" s="584"/>
      <c r="BC210" s="584"/>
      <c r="BD210" s="584"/>
      <c r="BE210" s="585"/>
    </row>
    <row r="211" spans="1:57" s="3" customFormat="1" ht="25.15" customHeight="1" thickBot="1">
      <c r="A211" s="150"/>
      <c r="B211" s="151"/>
      <c r="C211" s="14"/>
      <c r="D211" s="14"/>
      <c r="E211" s="15"/>
      <c r="F211" s="15"/>
      <c r="G211" s="586"/>
      <c r="H211" s="587"/>
      <c r="I211" s="587"/>
      <c r="J211" s="587"/>
      <c r="K211" s="587"/>
      <c r="L211" s="587"/>
      <c r="M211" s="587"/>
      <c r="N211" s="587"/>
      <c r="O211" s="587"/>
      <c r="P211" s="587"/>
      <c r="Q211" s="587"/>
      <c r="R211" s="587"/>
      <c r="S211" s="587"/>
      <c r="T211" s="587"/>
      <c r="U211" s="587"/>
      <c r="V211" s="587"/>
      <c r="W211" s="587"/>
      <c r="X211" s="587"/>
      <c r="Y211" s="587"/>
      <c r="Z211" s="587"/>
      <c r="AA211" s="587"/>
      <c r="AB211" s="587"/>
      <c r="AC211" s="587"/>
      <c r="AD211" s="587"/>
      <c r="AE211" s="587"/>
      <c r="AF211" s="587"/>
      <c r="AG211" s="587"/>
      <c r="AH211" s="587"/>
      <c r="AI211" s="587"/>
      <c r="AJ211" s="587"/>
      <c r="AK211" s="587"/>
      <c r="AL211" s="587"/>
      <c r="AM211" s="587"/>
      <c r="AN211" s="587"/>
      <c r="AO211" s="587"/>
      <c r="AP211" s="587"/>
      <c r="AQ211" s="587"/>
      <c r="AR211" s="587"/>
      <c r="AS211" s="587"/>
      <c r="AT211" s="587"/>
      <c r="AU211" s="587"/>
      <c r="AV211" s="587"/>
      <c r="AW211" s="587"/>
      <c r="AX211" s="587"/>
      <c r="AY211" s="587"/>
      <c r="AZ211" s="587"/>
      <c r="BA211" s="587"/>
      <c r="BB211" s="587"/>
      <c r="BC211" s="587"/>
      <c r="BD211" s="587"/>
      <c r="BE211" s="588"/>
    </row>
    <row r="212" spans="1:57" s="3" customFormat="1" ht="25.15" customHeight="1">
      <c r="A212" s="150"/>
      <c r="B212" s="76">
        <f t="shared" ref="B212" si="172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3">BE210+7</f>
        <v>7</v>
      </c>
    </row>
    <row r="213" spans="1:57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25.15" customHeight="1">
      <c r="A214" s="150"/>
      <c r="B214" s="76">
        <f t="shared" ref="B214" si="174">B212+7</f>
        <v>44722</v>
      </c>
      <c r="C214" s="14"/>
      <c r="D214" s="14"/>
      <c r="E214" s="607" t="s">
        <v>45</v>
      </c>
      <c r="F214" s="608"/>
      <c r="G214" s="608"/>
      <c r="H214" s="608"/>
      <c r="I214" s="608"/>
      <c r="J214" s="608"/>
      <c r="K214" s="608"/>
      <c r="L214" s="609"/>
      <c r="M214" s="19"/>
      <c r="N214" s="19"/>
      <c r="O214" s="19"/>
      <c r="P214" s="19"/>
      <c r="Q214" s="19"/>
      <c r="R214" s="19"/>
      <c r="S214" s="680" t="s">
        <v>128</v>
      </c>
      <c r="T214" s="681"/>
      <c r="U214" s="681"/>
      <c r="V214" s="681"/>
      <c r="W214" s="681"/>
      <c r="X214" s="681"/>
      <c r="Y214" s="681"/>
      <c r="Z214" s="681"/>
      <c r="AA214" s="681"/>
      <c r="AB214" s="681"/>
      <c r="AC214" s="681"/>
      <c r="AD214" s="774"/>
      <c r="AE214" s="14"/>
      <c r="AF214" s="14"/>
      <c r="AG214" s="13"/>
      <c r="AH214" s="14"/>
      <c r="AI214" s="14"/>
      <c r="AJ214" s="83" t="s">
        <v>214</v>
      </c>
      <c r="AK214" s="84"/>
      <c r="AL214" s="84"/>
      <c r="AM214" s="84"/>
      <c r="AN214" s="84"/>
      <c r="AO214" s="141"/>
      <c r="AP214" s="14"/>
      <c r="AQ214" s="180" t="s">
        <v>271</v>
      </c>
      <c r="AR214" s="181"/>
      <c r="AS214" s="181"/>
      <c r="AT214" s="181"/>
      <c r="AU214" s="181"/>
      <c r="AV214" s="181"/>
      <c r="AW214" s="181"/>
      <c r="AX214" s="181"/>
      <c r="AY214" s="181"/>
      <c r="AZ214" s="181"/>
      <c r="BA214" s="181"/>
      <c r="BB214" s="181"/>
      <c r="BC214" s="181"/>
      <c r="BD214" s="186"/>
      <c r="BE214" s="76">
        <f t="shared" ref="BE214" si="175">BE212+7</f>
        <v>14</v>
      </c>
    </row>
    <row r="215" spans="1:57" s="3" customFormat="1" ht="25.15" customHeight="1" thickBot="1">
      <c r="A215" s="150"/>
      <c r="B215" s="151"/>
      <c r="C215" s="14"/>
      <c r="D215" s="14"/>
      <c r="E215" s="610"/>
      <c r="F215" s="611"/>
      <c r="G215" s="611"/>
      <c r="H215" s="611"/>
      <c r="I215" s="611"/>
      <c r="J215" s="611"/>
      <c r="K215" s="611"/>
      <c r="L215" s="612"/>
      <c r="M215" s="19"/>
      <c r="N215" s="19"/>
      <c r="O215" s="19"/>
      <c r="P215" s="19"/>
      <c r="Q215" s="19"/>
      <c r="R215" s="19"/>
      <c r="S215" s="683"/>
      <c r="T215" s="684"/>
      <c r="U215" s="684"/>
      <c r="V215" s="684"/>
      <c r="W215" s="684"/>
      <c r="X215" s="684"/>
      <c r="Y215" s="684"/>
      <c r="Z215" s="684"/>
      <c r="AA215" s="684"/>
      <c r="AB215" s="684"/>
      <c r="AC215" s="684"/>
      <c r="AD215" s="775"/>
      <c r="AE215" s="14"/>
      <c r="AF215" s="14"/>
      <c r="AG215" s="13"/>
      <c r="AH215" s="14"/>
      <c r="AI215" s="14"/>
      <c r="AJ215" s="86"/>
      <c r="AK215" s="87"/>
      <c r="AL215" s="87"/>
      <c r="AM215" s="87"/>
      <c r="AN215" s="87"/>
      <c r="AO215" s="142"/>
      <c r="AP215" s="14"/>
      <c r="AQ215" s="183"/>
      <c r="AR215" s="184"/>
      <c r="AS215" s="184"/>
      <c r="AT215" s="184"/>
      <c r="AU215" s="184"/>
      <c r="AV215" s="184"/>
      <c r="AW215" s="184"/>
      <c r="AX215" s="184"/>
      <c r="AY215" s="184"/>
      <c r="AZ215" s="184"/>
      <c r="BA215" s="184"/>
      <c r="BB215" s="184"/>
      <c r="BC215" s="184"/>
      <c r="BD215" s="187"/>
      <c r="BE215" s="151"/>
    </row>
    <row r="216" spans="1:57" s="3" customFormat="1" ht="25.15" customHeight="1">
      <c r="A216" s="150"/>
      <c r="B216" s="76">
        <f t="shared" ref="B216" si="176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77">BE214+7</f>
        <v>21</v>
      </c>
    </row>
    <row r="217" spans="1:57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25.15" customHeight="1">
      <c r="A218" s="150"/>
      <c r="B218" s="76">
        <f t="shared" ref="B218" si="178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79">BE216+7</f>
        <v>28</v>
      </c>
    </row>
    <row r="219" spans="1:57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25.15" customHeight="1">
      <c r="A220" s="150"/>
      <c r="B220" s="76">
        <f t="shared" ref="B220" si="180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1">BE218+7</f>
        <v>35</v>
      </c>
    </row>
    <row r="221" spans="1:57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25.15" customHeight="1">
      <c r="A222" s="150"/>
      <c r="B222" s="76">
        <f t="shared" ref="B222" si="182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3">BE220+7</f>
        <v>42</v>
      </c>
    </row>
    <row r="223" spans="1:57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25.15" customHeight="1">
      <c r="A224" s="150"/>
      <c r="B224" s="76">
        <f t="shared" ref="B224:B226" si="184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85">BE222+7</f>
        <v>49</v>
      </c>
    </row>
    <row r="225" spans="1:57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25.15" customHeight="1">
      <c r="A226" s="150"/>
      <c r="B226" s="76">
        <f t="shared" si="184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85"/>
        <v>56</v>
      </c>
    </row>
    <row r="227" spans="1:57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479">
    <mergeCell ref="B46:B47"/>
    <mergeCell ref="B40:B41"/>
    <mergeCell ref="AR150:AZ151"/>
    <mergeCell ref="R152:W153"/>
    <mergeCell ref="R154:W155"/>
    <mergeCell ref="R156:W157"/>
    <mergeCell ref="B154:B155"/>
    <mergeCell ref="S150:AQ151"/>
    <mergeCell ref="AQ140:AV141"/>
    <mergeCell ref="AK146:AP147"/>
    <mergeCell ref="O144:T145"/>
    <mergeCell ref="B134:B135"/>
    <mergeCell ref="B128:B129"/>
    <mergeCell ref="B116:B117"/>
    <mergeCell ref="B106:B107"/>
    <mergeCell ref="B108:B109"/>
    <mergeCell ref="B90:B91"/>
    <mergeCell ref="B84:B85"/>
    <mergeCell ref="V126:AN127"/>
    <mergeCell ref="AQ108:BD109"/>
    <mergeCell ref="AT116:BD117"/>
    <mergeCell ref="G66:AN67"/>
    <mergeCell ref="W64:AN65"/>
    <mergeCell ref="AW148:BD149"/>
    <mergeCell ref="B230:AI231"/>
    <mergeCell ref="B222:B223"/>
    <mergeCell ref="B212:B213"/>
    <mergeCell ref="B202:B203"/>
    <mergeCell ref="B196:B197"/>
    <mergeCell ref="B192:B193"/>
    <mergeCell ref="B194:B195"/>
    <mergeCell ref="B172:B173"/>
    <mergeCell ref="B166:B167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E212:BE213"/>
    <mergeCell ref="B214:B215"/>
    <mergeCell ref="BE214:BE215"/>
    <mergeCell ref="B204:B205"/>
    <mergeCell ref="BE204:BE205"/>
    <mergeCell ref="B206:B207"/>
    <mergeCell ref="BE206:BE207"/>
    <mergeCell ref="E214:L215"/>
    <mergeCell ref="AJ204:AR205"/>
    <mergeCell ref="G210:BE211"/>
    <mergeCell ref="AJ214:AO215"/>
    <mergeCell ref="S214:AD215"/>
    <mergeCell ref="AQ214:BD215"/>
    <mergeCell ref="BE202:BE203"/>
    <mergeCell ref="B210:B211"/>
    <mergeCell ref="AJ206:AO207"/>
    <mergeCell ref="AJ208:AO209"/>
    <mergeCell ref="B208:B209"/>
    <mergeCell ref="E202:J203"/>
    <mergeCell ref="AJ202:AR203"/>
    <mergeCell ref="BE208:BE209"/>
    <mergeCell ref="E206:J207"/>
    <mergeCell ref="E208:J209"/>
    <mergeCell ref="M202:R203"/>
    <mergeCell ref="AQ206:BD207"/>
    <mergeCell ref="AQ208:BD209"/>
    <mergeCell ref="BE196:BE197"/>
    <mergeCell ref="E194:J195"/>
    <mergeCell ref="E196:J197"/>
    <mergeCell ref="E200:J201"/>
    <mergeCell ref="AJ196:AR197"/>
    <mergeCell ref="AJ200:AR201"/>
    <mergeCell ref="E186:J187"/>
    <mergeCell ref="E188:J189"/>
    <mergeCell ref="E190:J191"/>
    <mergeCell ref="BE192:BE193"/>
    <mergeCell ref="BE194:BE195"/>
    <mergeCell ref="AY194:BD195"/>
    <mergeCell ref="AE188:AP193"/>
    <mergeCell ref="BB188:BD189"/>
    <mergeCell ref="AX192:BA193"/>
    <mergeCell ref="AP194:AX195"/>
    <mergeCell ref="U196:AB197"/>
    <mergeCell ref="O200:Z201"/>
    <mergeCell ref="AS196:BD197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98:B199"/>
    <mergeCell ref="BE198:BE199"/>
    <mergeCell ref="B200:B201"/>
    <mergeCell ref="BE200:BE201"/>
    <mergeCell ref="BE172:BE173"/>
    <mergeCell ref="B174:B175"/>
    <mergeCell ref="BE174:BE175"/>
    <mergeCell ref="B176:B177"/>
    <mergeCell ref="BE176:BE177"/>
    <mergeCell ref="W182:Z182"/>
    <mergeCell ref="AA182:AD182"/>
    <mergeCell ref="AE182:AH182"/>
    <mergeCell ref="AI182:AL182"/>
    <mergeCell ref="AM182:AP182"/>
    <mergeCell ref="B178:B179"/>
    <mergeCell ref="BE178:BE179"/>
    <mergeCell ref="B180:B181"/>
    <mergeCell ref="BE180:BE181"/>
    <mergeCell ref="BE166:BE167"/>
    <mergeCell ref="B168:B169"/>
    <mergeCell ref="BE168:BE169"/>
    <mergeCell ref="B170:B171"/>
    <mergeCell ref="BE170:BE171"/>
    <mergeCell ref="AI166:AX167"/>
    <mergeCell ref="G170:L171"/>
    <mergeCell ref="O166:Z167"/>
    <mergeCell ref="B160:B161"/>
    <mergeCell ref="BE160:BE161"/>
    <mergeCell ref="B162:B163"/>
    <mergeCell ref="BE162:BE163"/>
    <mergeCell ref="B164:B165"/>
    <mergeCell ref="BE164:BE165"/>
    <mergeCell ref="E160:V161"/>
    <mergeCell ref="BE154:BE155"/>
    <mergeCell ref="B156:B157"/>
    <mergeCell ref="BE156:BE157"/>
    <mergeCell ref="B158:B159"/>
    <mergeCell ref="BE158:BE159"/>
    <mergeCell ref="AI158:AX159"/>
    <mergeCell ref="AI164:AX165"/>
    <mergeCell ref="G156:L157"/>
    <mergeCell ref="G158:L159"/>
    <mergeCell ref="G162:L163"/>
    <mergeCell ref="G164:L165"/>
    <mergeCell ref="W160:AP161"/>
    <mergeCell ref="AI154:AN155"/>
    <mergeCell ref="AP154:AU155"/>
    <mergeCell ref="AI156:AN157"/>
    <mergeCell ref="AP156:AU157"/>
    <mergeCell ref="AW156:BB157"/>
    <mergeCell ref="Y164:AH165"/>
    <mergeCell ref="M164:P165"/>
    <mergeCell ref="AI162:AN163"/>
    <mergeCell ref="AP162:AU163"/>
    <mergeCell ref="AW162:BB163"/>
    <mergeCell ref="Y158:AH159"/>
    <mergeCell ref="AW154:BB155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G142:L143"/>
    <mergeCell ref="G144:L145"/>
    <mergeCell ref="G146:L147"/>
    <mergeCell ref="G150:L151"/>
    <mergeCell ref="G152:L153"/>
    <mergeCell ref="AA152:AF153"/>
    <mergeCell ref="O146:Z147"/>
    <mergeCell ref="AI152:AN153"/>
    <mergeCell ref="AP152:AU153"/>
    <mergeCell ref="AX144:BC145"/>
    <mergeCell ref="AX146:BC147"/>
    <mergeCell ref="AW152:BB153"/>
    <mergeCell ref="G148:R149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AQ144:AV145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C126:E127"/>
    <mergeCell ref="F126:I127"/>
    <mergeCell ref="S124:AT125"/>
    <mergeCell ref="S122:AQ123"/>
    <mergeCell ref="AR122:BC123"/>
    <mergeCell ref="M126:R127"/>
    <mergeCell ref="E122:R123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K112:S113"/>
    <mergeCell ref="U112:AC113"/>
    <mergeCell ref="G110:V111"/>
    <mergeCell ref="AI114:AN115"/>
    <mergeCell ref="AQ114:BD115"/>
    <mergeCell ref="AI112:AN113"/>
    <mergeCell ref="AI110:AN111"/>
    <mergeCell ref="AE120:AS121"/>
    <mergeCell ref="AS110:BA111"/>
    <mergeCell ref="AI118:BB119"/>
    <mergeCell ref="H120:P121"/>
    <mergeCell ref="E114:W115"/>
    <mergeCell ref="AA118:AF119"/>
    <mergeCell ref="BE98:BE99"/>
    <mergeCell ref="B100:B101"/>
    <mergeCell ref="BE100:BE101"/>
    <mergeCell ref="B102:B103"/>
    <mergeCell ref="BE102:BE103"/>
    <mergeCell ref="R108:Z109"/>
    <mergeCell ref="G102:V103"/>
    <mergeCell ref="AC108:AK109"/>
    <mergeCell ref="BE104:BE105"/>
    <mergeCell ref="AP104:BD105"/>
    <mergeCell ref="G106:BD107"/>
    <mergeCell ref="BE106:BE107"/>
    <mergeCell ref="AH100:AS101"/>
    <mergeCell ref="T100:Y101"/>
    <mergeCell ref="AU102:BD103"/>
    <mergeCell ref="B98:B99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E108:BE109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D80:F81"/>
    <mergeCell ref="V82:Y83"/>
    <mergeCell ref="AO82:BB83"/>
    <mergeCell ref="AI80:AV81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K70:S71"/>
    <mergeCell ref="U70:AC71"/>
    <mergeCell ref="K76:S77"/>
    <mergeCell ref="Y76:AG77"/>
    <mergeCell ref="AQ66:BD67"/>
    <mergeCell ref="AJ76:AW77"/>
    <mergeCell ref="B72:B73"/>
    <mergeCell ref="AM74:AR75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G56:V57"/>
    <mergeCell ref="G58:V59"/>
    <mergeCell ref="G64:V65"/>
    <mergeCell ref="AQ62:BD63"/>
    <mergeCell ref="S62:AK63"/>
    <mergeCell ref="X56:AF57"/>
    <mergeCell ref="X58:AF59"/>
    <mergeCell ref="G60:AH61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G80:U8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C36:E37"/>
    <mergeCell ref="F36:I37"/>
    <mergeCell ref="F34:I35"/>
    <mergeCell ref="AU36:BD37"/>
    <mergeCell ref="AG36:AL37"/>
    <mergeCell ref="Y34:AJ35"/>
    <mergeCell ref="BE28:BE29"/>
    <mergeCell ref="B30:B31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K30:S31"/>
    <mergeCell ref="AE28:AJ29"/>
    <mergeCell ref="AK24:AP25"/>
    <mergeCell ref="AE30:AJ31"/>
    <mergeCell ref="AC32:AH33"/>
    <mergeCell ref="AU24:BD25"/>
    <mergeCell ref="B28:B29"/>
    <mergeCell ref="AI32:AN33"/>
    <mergeCell ref="AM28:AR29"/>
    <mergeCell ref="BE18:BE19"/>
    <mergeCell ref="BE20:BE21"/>
    <mergeCell ref="B10:B11"/>
    <mergeCell ref="BE10:BE11"/>
    <mergeCell ref="B12:B13"/>
    <mergeCell ref="BE12:BE13"/>
    <mergeCell ref="B14:B15"/>
    <mergeCell ref="BE14:BE15"/>
    <mergeCell ref="AM18:AU19"/>
    <mergeCell ref="AM20:AU21"/>
    <mergeCell ref="O18:Z19"/>
    <mergeCell ref="O20:Z21"/>
    <mergeCell ref="AK14:AP15"/>
    <mergeCell ref="G18:L19"/>
    <mergeCell ref="G16:BD17"/>
    <mergeCell ref="BE16:BE17"/>
    <mergeCell ref="AZ18:BD19"/>
    <mergeCell ref="C10:L11"/>
    <mergeCell ref="H20:M21"/>
    <mergeCell ref="B20:B21"/>
    <mergeCell ref="E12:N13"/>
    <mergeCell ref="D14:M15"/>
    <mergeCell ref="AD20:AL21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M10:R11"/>
    <mergeCell ref="AY4:BB4"/>
    <mergeCell ref="B16:B17"/>
    <mergeCell ref="B18:B19"/>
    <mergeCell ref="AQ4:AT4"/>
    <mergeCell ref="AU4:AX4"/>
    <mergeCell ref="AX140:BC141"/>
    <mergeCell ref="AQ142:AV143"/>
    <mergeCell ref="AJ8:AO9"/>
    <mergeCell ref="AJ10:AO11"/>
    <mergeCell ref="AJ12:AO13"/>
    <mergeCell ref="AS30:AX31"/>
    <mergeCell ref="AS32:AX33"/>
    <mergeCell ref="AS34:AX35"/>
    <mergeCell ref="AJ102:AO103"/>
    <mergeCell ref="AJ104:AO105"/>
    <mergeCell ref="AI96:AR97"/>
    <mergeCell ref="AQ52:BD53"/>
    <mergeCell ref="AQ60:BD61"/>
    <mergeCell ref="AQ64:BD65"/>
    <mergeCell ref="AI56:AV57"/>
    <mergeCell ref="AB82:AI83"/>
    <mergeCell ref="S104:AI105"/>
    <mergeCell ref="AA140:AI149"/>
    <mergeCell ref="AQ146:AV147"/>
    <mergeCell ref="AX142:BC143"/>
    <mergeCell ref="AD70:AR71"/>
  </mergeCells>
  <pageMargins left="0.25" right="0.25" top="0.75" bottom="0.75" header="0.3" footer="0.3"/>
  <pageSetup paperSize="9" scale="17" fitToHeight="0" orientation="portrait" verticalDpi="4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BE916"/>
  <sheetViews>
    <sheetView topLeftCell="N172" zoomScale="50" zoomScaleNormal="50" workbookViewId="0">
      <selection activeCell="S217" sqref="S217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3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76">
        <f t="shared" ref="BE10" si="1">BE8+7</f>
        <v>44627</v>
      </c>
    </row>
    <row r="11" spans="1:57" s="3" customFormat="1" ht="25.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77"/>
    </row>
    <row r="12" spans="1:57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59"/>
      <c r="AC12" s="13"/>
      <c r="AD12" s="14"/>
      <c r="AE12" s="14"/>
      <c r="AF12" s="14"/>
      <c r="AG12" s="13"/>
      <c r="AH12" s="14"/>
      <c r="AI12" s="14"/>
      <c r="AJ12" s="14"/>
      <c r="AK12" s="842" t="s">
        <v>272</v>
      </c>
      <c r="AL12" s="843"/>
      <c r="AM12" s="843"/>
      <c r="AN12" s="843"/>
      <c r="AO12" s="843"/>
      <c r="AP12" s="843"/>
      <c r="AQ12" s="843"/>
      <c r="AR12" s="843"/>
      <c r="AS12" s="844"/>
      <c r="AT12" s="14"/>
      <c r="AU12" s="842" t="s">
        <v>115</v>
      </c>
      <c r="AV12" s="843"/>
      <c r="AW12" s="843"/>
      <c r="AX12" s="843"/>
      <c r="AY12" s="843"/>
      <c r="AZ12" s="843"/>
      <c r="BA12" s="843"/>
      <c r="BB12" s="843"/>
      <c r="BC12" s="844"/>
      <c r="BD12" s="14"/>
      <c r="BE12" s="76">
        <f t="shared" ref="BE12" si="3">BE10+7</f>
        <v>44634</v>
      </c>
    </row>
    <row r="13" spans="1:57" s="3" customFormat="1" ht="25.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845"/>
      <c r="AL13" s="846"/>
      <c r="AM13" s="846"/>
      <c r="AN13" s="846"/>
      <c r="AO13" s="846"/>
      <c r="AP13" s="846"/>
      <c r="AQ13" s="846"/>
      <c r="AR13" s="846"/>
      <c r="AS13" s="847"/>
      <c r="AT13" s="14"/>
      <c r="AU13" s="845"/>
      <c r="AV13" s="846"/>
      <c r="AW13" s="846"/>
      <c r="AX13" s="846"/>
      <c r="AY13" s="846"/>
      <c r="AZ13" s="846"/>
      <c r="BA13" s="846"/>
      <c r="BB13" s="846"/>
      <c r="BC13" s="847"/>
      <c r="BD13" s="14"/>
      <c r="BE13" s="77"/>
    </row>
    <row r="14" spans="1:57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4"/>
      <c r="AE14" s="14"/>
      <c r="AF14" s="14"/>
      <c r="AG14" s="13"/>
      <c r="AH14" s="14"/>
      <c r="AI14" s="14"/>
      <c r="AJ14" s="14"/>
      <c r="AK14" s="373" t="s">
        <v>232</v>
      </c>
      <c r="AL14" s="374"/>
      <c r="AM14" s="374"/>
      <c r="AN14" s="374"/>
      <c r="AO14" s="374"/>
      <c r="AP14" s="375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25.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4"/>
      <c r="AE15" s="14"/>
      <c r="AF15" s="14"/>
      <c r="AG15" s="13"/>
      <c r="AH15" s="14"/>
      <c r="AI15" s="14"/>
      <c r="AJ15" s="14"/>
      <c r="AK15" s="376"/>
      <c r="AL15" s="377"/>
      <c r="AM15" s="377"/>
      <c r="AN15" s="377"/>
      <c r="AO15" s="377"/>
      <c r="AP15" s="378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25.15" customHeight="1">
      <c r="A16" s="69"/>
      <c r="B16" s="76">
        <f t="shared" ref="B16" si="6">B14+7</f>
        <v>44648</v>
      </c>
      <c r="C16" s="14"/>
      <c r="D16" s="89" t="s">
        <v>230</v>
      </c>
      <c r="E16" s="90"/>
      <c r="F16" s="90"/>
      <c r="G16" s="90"/>
      <c r="H16" s="90"/>
      <c r="I16" s="90"/>
      <c r="J16" s="90"/>
      <c r="K16" s="90"/>
      <c r="L16" s="91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3"/>
      <c r="AH16" s="14"/>
      <c r="AI16" s="14"/>
      <c r="AJ16" s="14"/>
      <c r="AK16" s="373" t="s">
        <v>273</v>
      </c>
      <c r="AL16" s="374"/>
      <c r="AM16" s="374"/>
      <c r="AN16" s="374"/>
      <c r="AO16" s="374"/>
      <c r="AP16" s="375"/>
      <c r="AQ16" s="17"/>
      <c r="AR16" s="162" t="s">
        <v>128</v>
      </c>
      <c r="AS16" s="163"/>
      <c r="AT16" s="163"/>
      <c r="AU16" s="163"/>
      <c r="AV16" s="163"/>
      <c r="AW16" s="163"/>
      <c r="AX16" s="163"/>
      <c r="AY16" s="163"/>
      <c r="AZ16" s="163"/>
      <c r="BA16" s="164"/>
      <c r="BB16" s="14"/>
      <c r="BC16" s="14"/>
      <c r="BD16" s="14"/>
      <c r="BE16" s="76">
        <f t="shared" ref="BE16" si="7">BE14+7</f>
        <v>44648</v>
      </c>
    </row>
    <row r="17" spans="1:57" s="3" customFormat="1" ht="25.15" customHeight="1" thickBot="1">
      <c r="A17" s="69"/>
      <c r="B17" s="77"/>
      <c r="C17" s="14"/>
      <c r="D17" s="92"/>
      <c r="E17" s="93"/>
      <c r="F17" s="93"/>
      <c r="G17" s="93"/>
      <c r="H17" s="93"/>
      <c r="I17" s="93"/>
      <c r="J17" s="93"/>
      <c r="K17" s="93"/>
      <c r="L17" s="94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3"/>
      <c r="AH17" s="14"/>
      <c r="AI17" s="14"/>
      <c r="AJ17" s="14"/>
      <c r="AK17" s="376"/>
      <c r="AL17" s="377"/>
      <c r="AM17" s="377"/>
      <c r="AN17" s="377"/>
      <c r="AO17" s="377"/>
      <c r="AP17" s="378"/>
      <c r="AQ17" s="17"/>
      <c r="AR17" s="165"/>
      <c r="AS17" s="166"/>
      <c r="AT17" s="166"/>
      <c r="AU17" s="166"/>
      <c r="AV17" s="166"/>
      <c r="AW17" s="166"/>
      <c r="AX17" s="166"/>
      <c r="AY17" s="166"/>
      <c r="AZ17" s="166"/>
      <c r="BA17" s="167"/>
      <c r="BB17" s="14"/>
      <c r="BC17" s="14"/>
      <c r="BD17" s="14"/>
      <c r="BE17" s="77"/>
    </row>
    <row r="18" spans="1:57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280" t="s">
        <v>186</v>
      </c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281"/>
      <c r="T18" s="281"/>
      <c r="U18" s="337"/>
      <c r="V18" s="15"/>
      <c r="W18" s="14"/>
      <c r="X18" s="14"/>
      <c r="Y18" s="13"/>
      <c r="Z18" s="14"/>
      <c r="AA18" s="14"/>
      <c r="AB18" s="14"/>
      <c r="AC18" s="13"/>
      <c r="AD18" s="14"/>
      <c r="AE18" s="14"/>
      <c r="AF18" s="14"/>
      <c r="AG18" s="13"/>
      <c r="AH18" s="14"/>
      <c r="AI18" s="232" t="s">
        <v>274</v>
      </c>
      <c r="AJ18" s="233"/>
      <c r="AK18" s="233"/>
      <c r="AL18" s="233"/>
      <c r="AM18" s="233"/>
      <c r="AN18" s="233"/>
      <c r="AO18" s="233"/>
      <c r="AP18" s="233"/>
      <c r="AQ18" s="234"/>
      <c r="AR18" s="162" t="s">
        <v>128</v>
      </c>
      <c r="AS18" s="163"/>
      <c r="AT18" s="163"/>
      <c r="AU18" s="163"/>
      <c r="AV18" s="163"/>
      <c r="AW18" s="163"/>
      <c r="AX18" s="163"/>
      <c r="AY18" s="163"/>
      <c r="AZ18" s="163"/>
      <c r="BA18" s="164"/>
      <c r="BB18" s="14"/>
      <c r="BC18" s="14"/>
      <c r="BD18" s="14"/>
      <c r="BE18" s="76">
        <f t="shared" ref="BE18" si="9">BE16+7</f>
        <v>44655</v>
      </c>
    </row>
    <row r="19" spans="1:57" s="3" customFormat="1" ht="25.15" customHeight="1" thickBot="1">
      <c r="A19" s="69"/>
      <c r="B19" s="77"/>
      <c r="C19" s="14"/>
      <c r="D19" s="14"/>
      <c r="E19" s="13"/>
      <c r="F19" s="14"/>
      <c r="G19" s="283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284"/>
      <c r="T19" s="284"/>
      <c r="U19" s="338"/>
      <c r="V19" s="15"/>
      <c r="W19" s="14"/>
      <c r="X19" s="14"/>
      <c r="Y19" s="13"/>
      <c r="Z19" s="14"/>
      <c r="AA19" s="14"/>
      <c r="AB19" s="14"/>
      <c r="AC19" s="13"/>
      <c r="AD19" s="14"/>
      <c r="AE19" s="14"/>
      <c r="AF19" s="14"/>
      <c r="AG19" s="13"/>
      <c r="AH19" s="14"/>
      <c r="AI19" s="235"/>
      <c r="AJ19" s="236"/>
      <c r="AK19" s="236"/>
      <c r="AL19" s="236"/>
      <c r="AM19" s="236"/>
      <c r="AN19" s="236"/>
      <c r="AO19" s="236"/>
      <c r="AP19" s="236"/>
      <c r="AQ19" s="237"/>
      <c r="AR19" s="165"/>
      <c r="AS19" s="166"/>
      <c r="AT19" s="166"/>
      <c r="AU19" s="166"/>
      <c r="AV19" s="166"/>
      <c r="AW19" s="166"/>
      <c r="AX19" s="166"/>
      <c r="AY19" s="166"/>
      <c r="AZ19" s="166"/>
      <c r="BA19" s="167"/>
      <c r="BB19" s="14"/>
      <c r="BC19" s="14"/>
      <c r="BD19" s="14"/>
      <c r="BE19" s="77"/>
    </row>
    <row r="20" spans="1:57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373" t="s">
        <v>193</v>
      </c>
      <c r="AL20" s="374"/>
      <c r="AM20" s="374"/>
      <c r="AN20" s="374"/>
      <c r="AO20" s="374"/>
      <c r="AP20" s="375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76">
        <f t="shared" ref="BE20" si="11">BE18+7</f>
        <v>44662</v>
      </c>
    </row>
    <row r="21" spans="1:57" s="3" customFormat="1" ht="25.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376"/>
      <c r="AL21" s="377"/>
      <c r="AM21" s="377"/>
      <c r="AN21" s="377"/>
      <c r="AO21" s="377"/>
      <c r="AP21" s="378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77"/>
    </row>
    <row r="22" spans="1:57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232" t="s">
        <v>192</v>
      </c>
      <c r="AJ24" s="233"/>
      <c r="AK24" s="233"/>
      <c r="AL24" s="233"/>
      <c r="AM24" s="233"/>
      <c r="AN24" s="233"/>
      <c r="AO24" s="233"/>
      <c r="AP24" s="233"/>
      <c r="AQ24" s="234"/>
      <c r="AR24" s="848" t="s">
        <v>128</v>
      </c>
      <c r="AS24" s="849"/>
      <c r="AT24" s="849"/>
      <c r="AU24" s="849"/>
      <c r="AV24" s="849"/>
      <c r="AW24" s="849"/>
      <c r="AX24" s="849"/>
      <c r="AY24" s="849"/>
      <c r="AZ24" s="849"/>
      <c r="BA24" s="849"/>
      <c r="BB24" s="849"/>
      <c r="BC24" s="849"/>
      <c r="BD24" s="850"/>
      <c r="BE24" s="76">
        <f t="shared" ref="BE24" si="15">BE22+7</f>
        <v>44676</v>
      </c>
    </row>
    <row r="25" spans="1:57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235"/>
      <c r="AJ25" s="236"/>
      <c r="AK25" s="236"/>
      <c r="AL25" s="236"/>
      <c r="AM25" s="236"/>
      <c r="AN25" s="236"/>
      <c r="AO25" s="236"/>
      <c r="AP25" s="236"/>
      <c r="AQ25" s="237"/>
      <c r="AR25" s="851"/>
      <c r="AS25" s="852"/>
      <c r="AT25" s="852"/>
      <c r="AU25" s="852"/>
      <c r="AV25" s="852"/>
      <c r="AW25" s="852"/>
      <c r="AX25" s="852"/>
      <c r="AY25" s="852"/>
      <c r="AZ25" s="852"/>
      <c r="BA25" s="852"/>
      <c r="BB25" s="852"/>
      <c r="BC25" s="852"/>
      <c r="BD25" s="853"/>
      <c r="BE25" s="77"/>
    </row>
    <row r="26" spans="1:57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3"/>
      <c r="AH28" s="14"/>
      <c r="AI28" s="135" t="s">
        <v>275</v>
      </c>
      <c r="AJ28" s="136"/>
      <c r="AK28" s="136"/>
      <c r="AL28" s="136"/>
      <c r="AM28" s="136"/>
      <c r="AN28" s="147"/>
      <c r="AO28" s="13"/>
      <c r="AP28" s="16"/>
      <c r="AQ28" s="601" t="s">
        <v>276</v>
      </c>
      <c r="AR28" s="602"/>
      <c r="AS28" s="602"/>
      <c r="AT28" s="602"/>
      <c r="AU28" s="602"/>
      <c r="AV28" s="602"/>
      <c r="AW28" s="602"/>
      <c r="AX28" s="602"/>
      <c r="AY28" s="602"/>
      <c r="AZ28" s="602"/>
      <c r="BA28" s="602"/>
      <c r="BB28" s="602"/>
      <c r="BC28" s="602"/>
      <c r="BD28" s="603"/>
      <c r="BE28" s="76">
        <f t="shared" ref="BE28" si="19">BE26+7</f>
        <v>44690</v>
      </c>
    </row>
    <row r="29" spans="1:57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3"/>
      <c r="AH29" s="14"/>
      <c r="AI29" s="138"/>
      <c r="AJ29" s="139"/>
      <c r="AK29" s="139"/>
      <c r="AL29" s="139"/>
      <c r="AM29" s="139"/>
      <c r="AN29" s="148"/>
      <c r="AO29" s="13"/>
      <c r="AP29" s="16"/>
      <c r="AQ29" s="604"/>
      <c r="AR29" s="605"/>
      <c r="AS29" s="605"/>
      <c r="AT29" s="605"/>
      <c r="AU29" s="605"/>
      <c r="AV29" s="605"/>
      <c r="AW29" s="605"/>
      <c r="AX29" s="605"/>
      <c r="AY29" s="605"/>
      <c r="AZ29" s="605"/>
      <c r="BA29" s="605"/>
      <c r="BB29" s="605"/>
      <c r="BC29" s="605"/>
      <c r="BD29" s="606"/>
      <c r="BE29" s="77"/>
    </row>
    <row r="30" spans="1:57" s="3" customFormat="1" ht="25.15" customHeight="1">
      <c r="A30" s="69"/>
      <c r="B30" s="76">
        <f t="shared" ref="B30" si="20">B28+7</f>
        <v>44697</v>
      </c>
      <c r="C30" s="14"/>
      <c r="D30" s="14"/>
      <c r="E30" s="13"/>
      <c r="F30" s="14"/>
      <c r="G30" s="14"/>
      <c r="H30" s="14"/>
      <c r="I30" s="13"/>
      <c r="J30" s="14"/>
      <c r="K30" s="14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13"/>
      <c r="AH30" s="14"/>
      <c r="AI30" s="14"/>
      <c r="AJ30" s="14"/>
      <c r="AK30" s="373" t="s">
        <v>277</v>
      </c>
      <c r="AL30" s="374"/>
      <c r="AM30" s="374"/>
      <c r="AN30" s="374"/>
      <c r="AO30" s="374"/>
      <c r="AP30" s="375"/>
      <c r="AQ30" s="60"/>
      <c r="AR30" s="61"/>
      <c r="AS30" s="61"/>
      <c r="AT30" s="61"/>
      <c r="AU30" s="860" t="s">
        <v>195</v>
      </c>
      <c r="AV30" s="860"/>
      <c r="AW30" s="860"/>
      <c r="AX30" s="860"/>
      <c r="AY30" s="860"/>
      <c r="AZ30" s="860"/>
      <c r="BA30" s="860"/>
      <c r="BB30" s="860"/>
      <c r="BC30" s="860"/>
      <c r="BD30" s="861"/>
      <c r="BE30" s="76">
        <f t="shared" ref="BE30" si="21">BE28+7</f>
        <v>44697</v>
      </c>
    </row>
    <row r="31" spans="1:57" s="3" customFormat="1" ht="25.15" customHeight="1" thickBot="1">
      <c r="A31" s="69"/>
      <c r="B31" s="77"/>
      <c r="C31" s="14"/>
      <c r="D31" s="14"/>
      <c r="E31" s="13"/>
      <c r="F31" s="14"/>
      <c r="G31" s="14"/>
      <c r="H31" s="14"/>
      <c r="I31" s="13"/>
      <c r="J31" s="14"/>
      <c r="K31" s="14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13"/>
      <c r="AH31" s="14"/>
      <c r="AI31" s="14"/>
      <c r="AJ31" s="14"/>
      <c r="AK31" s="376"/>
      <c r="AL31" s="377"/>
      <c r="AM31" s="377"/>
      <c r="AN31" s="377"/>
      <c r="AO31" s="377"/>
      <c r="AP31" s="378"/>
      <c r="AQ31" s="62"/>
      <c r="AR31" s="63"/>
      <c r="AS31" s="63"/>
      <c r="AT31" s="63"/>
      <c r="AU31" s="862"/>
      <c r="AV31" s="862"/>
      <c r="AW31" s="862"/>
      <c r="AX31" s="862"/>
      <c r="AY31" s="862"/>
      <c r="AZ31" s="862"/>
      <c r="BA31" s="862"/>
      <c r="BB31" s="862"/>
      <c r="BC31" s="862"/>
      <c r="BD31" s="863"/>
      <c r="BE31" s="77"/>
    </row>
    <row r="32" spans="1:57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373" t="s">
        <v>273</v>
      </c>
      <c r="AF32" s="374"/>
      <c r="AG32" s="374"/>
      <c r="AH32" s="374"/>
      <c r="AI32" s="374"/>
      <c r="AJ32" s="375"/>
      <c r="AK32" s="15"/>
      <c r="AL32" s="15"/>
      <c r="AM32" s="15"/>
      <c r="AN32" s="15"/>
      <c r="AO32" s="15"/>
      <c r="AP32" s="15"/>
      <c r="AQ32" s="15"/>
      <c r="AR32" s="854" t="s">
        <v>278</v>
      </c>
      <c r="AS32" s="855"/>
      <c r="AT32" s="855"/>
      <c r="AU32" s="855"/>
      <c r="AV32" s="855"/>
      <c r="AW32" s="855"/>
      <c r="AX32" s="855"/>
      <c r="AY32" s="855"/>
      <c r="AZ32" s="855"/>
      <c r="BA32" s="855"/>
      <c r="BB32" s="855"/>
      <c r="BC32" s="855"/>
      <c r="BD32" s="856"/>
      <c r="BE32" s="76">
        <f t="shared" ref="BE32" si="23">BE30+7</f>
        <v>44704</v>
      </c>
    </row>
    <row r="33" spans="1:57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376"/>
      <c r="AF33" s="377"/>
      <c r="AG33" s="377"/>
      <c r="AH33" s="377"/>
      <c r="AI33" s="377"/>
      <c r="AJ33" s="378"/>
      <c r="AK33" s="15"/>
      <c r="AL33" s="15"/>
      <c r="AM33" s="15"/>
      <c r="AN33" s="15"/>
      <c r="AO33" s="15"/>
      <c r="AP33" s="15"/>
      <c r="AQ33" s="15"/>
      <c r="AR33" s="857"/>
      <c r="AS33" s="858"/>
      <c r="AT33" s="858"/>
      <c r="AU33" s="858"/>
      <c r="AV33" s="858"/>
      <c r="AW33" s="858"/>
      <c r="AX33" s="858"/>
      <c r="AY33" s="858"/>
      <c r="AZ33" s="858"/>
      <c r="BA33" s="858"/>
      <c r="BB33" s="858"/>
      <c r="BC33" s="858"/>
      <c r="BD33" s="859"/>
      <c r="BE33" s="77"/>
    </row>
    <row r="34" spans="1:57" s="3" customFormat="1" ht="25.15" customHeight="1">
      <c r="A34" s="69"/>
      <c r="B34" s="76">
        <f t="shared" ref="B34" si="24">B32+7</f>
        <v>44711</v>
      </c>
      <c r="C34" s="16"/>
      <c r="D34" s="16"/>
      <c r="E34" s="16"/>
      <c r="F34" s="16"/>
      <c r="G34" s="83" t="s">
        <v>138</v>
      </c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141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373" t="s">
        <v>273</v>
      </c>
      <c r="AL34" s="374"/>
      <c r="AM34" s="374"/>
      <c r="AN34" s="374"/>
      <c r="AO34" s="374"/>
      <c r="AP34" s="375"/>
      <c r="AQ34" s="601" t="s">
        <v>278</v>
      </c>
      <c r="AR34" s="602"/>
      <c r="AS34" s="602"/>
      <c r="AT34" s="602"/>
      <c r="AU34" s="602"/>
      <c r="AV34" s="602"/>
      <c r="AW34" s="602"/>
      <c r="AX34" s="602"/>
      <c r="AY34" s="602"/>
      <c r="AZ34" s="602"/>
      <c r="BA34" s="602"/>
      <c r="BB34" s="602"/>
      <c r="BC34" s="602"/>
      <c r="BD34" s="603"/>
      <c r="BE34" s="76">
        <f t="shared" ref="BE34" si="25">BE32+7</f>
        <v>44711</v>
      </c>
    </row>
    <row r="35" spans="1:57" s="3" customFormat="1" ht="25.15" customHeight="1" thickBot="1">
      <c r="A35" s="69"/>
      <c r="B35" s="77"/>
      <c r="C35" s="16"/>
      <c r="D35" s="16"/>
      <c r="E35" s="16"/>
      <c r="F35" s="16"/>
      <c r="G35" s="86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142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376"/>
      <c r="AL35" s="377"/>
      <c r="AM35" s="377"/>
      <c r="AN35" s="377"/>
      <c r="AO35" s="377"/>
      <c r="AP35" s="378"/>
      <c r="AQ35" s="604"/>
      <c r="AR35" s="605"/>
      <c r="AS35" s="605"/>
      <c r="AT35" s="605"/>
      <c r="AU35" s="605"/>
      <c r="AV35" s="605"/>
      <c r="AW35" s="605"/>
      <c r="AX35" s="605"/>
      <c r="AY35" s="605"/>
      <c r="AZ35" s="605"/>
      <c r="BA35" s="605"/>
      <c r="BB35" s="605"/>
      <c r="BC35" s="605"/>
      <c r="BD35" s="606"/>
      <c r="BE35" s="77"/>
    </row>
    <row r="36" spans="1:57" s="3" customFormat="1" ht="25.15" customHeight="1">
      <c r="A36" s="69"/>
      <c r="B36" s="76">
        <f t="shared" ref="B36" si="26">B34+7</f>
        <v>44718</v>
      </c>
      <c r="C36" s="575" t="s">
        <v>49</v>
      </c>
      <c r="D36" s="576"/>
      <c r="E36" s="577"/>
      <c r="F36" s="14"/>
      <c r="G36" s="15"/>
      <c r="H36" s="15"/>
      <c r="I36" s="294" t="s">
        <v>128</v>
      </c>
      <c r="J36" s="295"/>
      <c r="K36" s="295"/>
      <c r="L36" s="295"/>
      <c r="M36" s="295"/>
      <c r="N36" s="295"/>
      <c r="O36" s="295"/>
      <c r="P36" s="296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4"/>
      <c r="AK36" s="373" t="s">
        <v>279</v>
      </c>
      <c r="AL36" s="374"/>
      <c r="AM36" s="374"/>
      <c r="AN36" s="374"/>
      <c r="AO36" s="374"/>
      <c r="AP36" s="375"/>
      <c r="AQ36" s="864" t="s">
        <v>128</v>
      </c>
      <c r="AR36" s="865"/>
      <c r="AS36" s="865"/>
      <c r="AT36" s="865"/>
      <c r="AU36" s="865"/>
      <c r="AV36" s="865"/>
      <c r="AW36" s="865"/>
      <c r="AX36" s="865"/>
      <c r="AY36" s="865"/>
      <c r="AZ36" s="865"/>
      <c r="BA36" s="865"/>
      <c r="BB36" s="865"/>
      <c r="BC36" s="865"/>
      <c r="BD36" s="866"/>
      <c r="BE36" s="76">
        <f t="shared" ref="BE36" si="27">BE34+7</f>
        <v>44718</v>
      </c>
    </row>
    <row r="37" spans="1:57" s="3" customFormat="1" ht="25.15" customHeight="1" thickBot="1">
      <c r="A37" s="69"/>
      <c r="B37" s="77"/>
      <c r="C37" s="578"/>
      <c r="D37" s="579"/>
      <c r="E37" s="580"/>
      <c r="F37" s="14"/>
      <c r="G37" s="15"/>
      <c r="H37" s="15"/>
      <c r="I37" s="297"/>
      <c r="J37" s="298"/>
      <c r="K37" s="298"/>
      <c r="L37" s="298"/>
      <c r="M37" s="298"/>
      <c r="N37" s="298"/>
      <c r="O37" s="298"/>
      <c r="P37" s="299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4"/>
      <c r="AK37" s="376"/>
      <c r="AL37" s="377"/>
      <c r="AM37" s="377"/>
      <c r="AN37" s="377"/>
      <c r="AO37" s="377"/>
      <c r="AP37" s="378"/>
      <c r="AQ37" s="867"/>
      <c r="AR37" s="868"/>
      <c r="AS37" s="868"/>
      <c r="AT37" s="868"/>
      <c r="AU37" s="868"/>
      <c r="AV37" s="868"/>
      <c r="AW37" s="868"/>
      <c r="AX37" s="868"/>
      <c r="AY37" s="868"/>
      <c r="AZ37" s="868"/>
      <c r="BA37" s="868"/>
      <c r="BB37" s="868"/>
      <c r="BC37" s="868"/>
      <c r="BD37" s="869"/>
      <c r="BE37" s="77"/>
    </row>
    <row r="38" spans="1:57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25.15" customHeight="1">
      <c r="A52" s="133"/>
      <c r="B52" s="76">
        <v>44614</v>
      </c>
      <c r="C52" s="16"/>
      <c r="D52" s="16"/>
      <c r="E52" s="16"/>
      <c r="F52" s="16"/>
      <c r="G52" s="113" t="s">
        <v>95</v>
      </c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4"/>
      <c r="S52" s="114"/>
      <c r="T52" s="114"/>
      <c r="U52" s="115"/>
      <c r="V52" s="113" t="s">
        <v>280</v>
      </c>
      <c r="W52" s="114"/>
      <c r="X52" s="114"/>
      <c r="Y52" s="114"/>
      <c r="Z52" s="114"/>
      <c r="AA52" s="114"/>
      <c r="AB52" s="114"/>
      <c r="AC52" s="114"/>
      <c r="AD52" s="114"/>
      <c r="AE52" s="114"/>
      <c r="AF52" s="114"/>
      <c r="AG52" s="114"/>
      <c r="AH52" s="114"/>
      <c r="AI52" s="114"/>
      <c r="AJ52" s="115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25.15" customHeight="1" thickBot="1">
      <c r="A53" s="133"/>
      <c r="B53" s="77"/>
      <c r="C53" s="16"/>
      <c r="D53" s="16"/>
      <c r="E53" s="16"/>
      <c r="F53" s="16"/>
      <c r="G53" s="116"/>
      <c r="H53" s="117"/>
      <c r="I53" s="117"/>
      <c r="J53" s="117"/>
      <c r="K53" s="117"/>
      <c r="L53" s="117"/>
      <c r="M53" s="117"/>
      <c r="N53" s="117"/>
      <c r="O53" s="117"/>
      <c r="P53" s="117"/>
      <c r="Q53" s="117"/>
      <c r="R53" s="117"/>
      <c r="S53" s="117"/>
      <c r="T53" s="117"/>
      <c r="U53" s="118"/>
      <c r="V53" s="116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8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13" t="s">
        <v>95</v>
      </c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4"/>
      <c r="S56" s="114"/>
      <c r="T56" s="114"/>
      <c r="U56" s="115"/>
      <c r="V56" s="113" t="s">
        <v>95</v>
      </c>
      <c r="W56" s="114"/>
      <c r="X56" s="114"/>
      <c r="Y56" s="114"/>
      <c r="Z56" s="114"/>
      <c r="AA56" s="114"/>
      <c r="AB56" s="114"/>
      <c r="AC56" s="114"/>
      <c r="AD56" s="114"/>
      <c r="AE56" s="114"/>
      <c r="AF56" s="114"/>
      <c r="AG56" s="114"/>
      <c r="AH56" s="114"/>
      <c r="AI56" s="114"/>
      <c r="AJ56" s="115"/>
      <c r="AK56" s="13"/>
      <c r="AL56" s="14"/>
      <c r="AM56" s="361" t="s">
        <v>39</v>
      </c>
      <c r="AN56" s="362"/>
      <c r="AO56" s="362"/>
      <c r="AP56" s="362"/>
      <c r="AQ56" s="362"/>
      <c r="AR56" s="362"/>
      <c r="AS56" s="362"/>
      <c r="AT56" s="363"/>
      <c r="AU56" s="14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25.15" customHeight="1" thickBot="1">
      <c r="A57" s="133"/>
      <c r="B57" s="77"/>
      <c r="C57" s="19"/>
      <c r="D57" s="19"/>
      <c r="E57" s="19"/>
      <c r="F57" s="19"/>
      <c r="G57" s="116"/>
      <c r="H57" s="117"/>
      <c r="I57" s="117"/>
      <c r="J57" s="117"/>
      <c r="K57" s="117"/>
      <c r="L57" s="117"/>
      <c r="M57" s="117"/>
      <c r="N57" s="117"/>
      <c r="O57" s="117"/>
      <c r="P57" s="117"/>
      <c r="Q57" s="117"/>
      <c r="R57" s="117"/>
      <c r="S57" s="117"/>
      <c r="T57" s="117"/>
      <c r="U57" s="118"/>
      <c r="V57" s="116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8"/>
      <c r="AK57" s="13"/>
      <c r="AL57" s="14"/>
      <c r="AM57" s="364"/>
      <c r="AN57" s="365"/>
      <c r="AO57" s="365"/>
      <c r="AP57" s="365"/>
      <c r="AQ57" s="365"/>
      <c r="AR57" s="365"/>
      <c r="AS57" s="365"/>
      <c r="AT57" s="366"/>
      <c r="AU57" s="14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25.15" customHeight="1">
      <c r="A58" s="133"/>
      <c r="B58" s="76">
        <f t="shared" ref="B58" si="42">B56+7</f>
        <v>44635</v>
      </c>
      <c r="D58" s="726" t="s">
        <v>128</v>
      </c>
      <c r="E58" s="727"/>
      <c r="F58" s="727"/>
      <c r="G58" s="727"/>
      <c r="H58" s="727"/>
      <c r="I58" s="727"/>
      <c r="J58" s="727"/>
      <c r="K58" s="727"/>
      <c r="L58" s="72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9"/>
      <c r="AB58" s="19"/>
      <c r="AC58" s="19"/>
      <c r="AD58" s="19"/>
      <c r="AE58" s="19"/>
      <c r="AF58" s="19"/>
      <c r="AG58" s="13"/>
      <c r="AH58" s="14"/>
      <c r="AI58" s="14"/>
      <c r="AJ58" s="14"/>
      <c r="AK58" s="13"/>
      <c r="AL58" s="14"/>
      <c r="AM58" s="361" t="s">
        <v>39</v>
      </c>
      <c r="AN58" s="362"/>
      <c r="AO58" s="362"/>
      <c r="AP58" s="362"/>
      <c r="AQ58" s="362"/>
      <c r="AR58" s="362"/>
      <c r="AS58" s="362"/>
      <c r="AT58" s="363"/>
      <c r="AU58" s="14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25.15" customHeight="1" thickBot="1">
      <c r="A59" s="133"/>
      <c r="B59" s="77"/>
      <c r="D59" s="729"/>
      <c r="E59" s="730"/>
      <c r="F59" s="730"/>
      <c r="G59" s="730"/>
      <c r="H59" s="730"/>
      <c r="I59" s="730"/>
      <c r="J59" s="730"/>
      <c r="K59" s="730"/>
      <c r="L59" s="731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9"/>
      <c r="AB59" s="19"/>
      <c r="AC59" s="19"/>
      <c r="AD59" s="19"/>
      <c r="AE59" s="19"/>
      <c r="AF59" s="19"/>
      <c r="AG59" s="13"/>
      <c r="AH59" s="14"/>
      <c r="AI59" s="14"/>
      <c r="AJ59" s="14"/>
      <c r="AK59" s="13"/>
      <c r="AL59" s="14"/>
      <c r="AM59" s="364"/>
      <c r="AN59" s="365"/>
      <c r="AO59" s="365"/>
      <c r="AP59" s="365"/>
      <c r="AQ59" s="365"/>
      <c r="AR59" s="365"/>
      <c r="AS59" s="365"/>
      <c r="AT59" s="366"/>
      <c r="AU59" s="14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613" t="s">
        <v>191</v>
      </c>
      <c r="Z60" s="614"/>
      <c r="AA60" s="614"/>
      <c r="AB60" s="614"/>
      <c r="AC60" s="614"/>
      <c r="AD60" s="614"/>
      <c r="AE60" s="614"/>
      <c r="AF60" s="614"/>
      <c r="AG60" s="614"/>
      <c r="AH60" s="614"/>
      <c r="AI60" s="614"/>
      <c r="AJ60" s="615"/>
      <c r="AK60" s="13"/>
      <c r="AL60" s="14"/>
      <c r="AM60" s="361" t="s">
        <v>39</v>
      </c>
      <c r="AN60" s="362"/>
      <c r="AO60" s="362"/>
      <c r="AP60" s="362"/>
      <c r="AQ60" s="362"/>
      <c r="AR60" s="362"/>
      <c r="AS60" s="362"/>
      <c r="AT60" s="363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616"/>
      <c r="Z61" s="617"/>
      <c r="AA61" s="617"/>
      <c r="AB61" s="617"/>
      <c r="AC61" s="617"/>
      <c r="AD61" s="617"/>
      <c r="AE61" s="617"/>
      <c r="AF61" s="617"/>
      <c r="AG61" s="617"/>
      <c r="AH61" s="617"/>
      <c r="AI61" s="617"/>
      <c r="AJ61" s="618"/>
      <c r="AK61" s="13"/>
      <c r="AL61" s="14"/>
      <c r="AM61" s="364"/>
      <c r="AN61" s="365"/>
      <c r="AO61" s="365"/>
      <c r="AP61" s="365"/>
      <c r="AQ61" s="365"/>
      <c r="AR61" s="365"/>
      <c r="AS61" s="365"/>
      <c r="AT61" s="366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13" t="s">
        <v>95</v>
      </c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5"/>
      <c r="V62" s="113" t="s">
        <v>280</v>
      </c>
      <c r="W62" s="114"/>
      <c r="X62" s="114"/>
      <c r="Y62" s="114"/>
      <c r="Z62" s="114"/>
      <c r="AA62" s="114"/>
      <c r="AB62" s="114"/>
      <c r="AC62" s="114"/>
      <c r="AD62" s="114"/>
      <c r="AE62" s="114"/>
      <c r="AF62" s="114"/>
      <c r="AG62" s="114"/>
      <c r="AH62" s="114"/>
      <c r="AI62" s="114"/>
      <c r="AJ62" s="115"/>
      <c r="AK62" s="13"/>
      <c r="AL62" s="14"/>
      <c r="AM62" s="361" t="s">
        <v>39</v>
      </c>
      <c r="AN62" s="362"/>
      <c r="AO62" s="362"/>
      <c r="AP62" s="362"/>
      <c r="AQ62" s="362"/>
      <c r="AR62" s="362"/>
      <c r="AS62" s="362"/>
      <c r="AT62" s="363"/>
      <c r="AU62" s="14"/>
      <c r="AV62" s="14"/>
      <c r="AW62" s="13"/>
      <c r="AX62" s="14"/>
      <c r="AY62" s="14"/>
      <c r="AZ62" s="14"/>
      <c r="BA62" s="13"/>
      <c r="BB62" s="14"/>
      <c r="BC62" s="14"/>
      <c r="BD62" s="14"/>
      <c r="BE62" s="76">
        <f t="shared" ref="BE62" si="47">BE60+7</f>
        <v>44649</v>
      </c>
    </row>
    <row r="63" spans="1:57" s="3" customFormat="1" ht="25.15" customHeight="1" thickBot="1">
      <c r="A63" s="133"/>
      <c r="B63" s="77"/>
      <c r="C63" s="14"/>
      <c r="D63" s="14"/>
      <c r="E63" s="14"/>
      <c r="F63" s="14"/>
      <c r="G63" s="116"/>
      <c r="H63" s="117"/>
      <c r="I63" s="117"/>
      <c r="J63" s="117"/>
      <c r="K63" s="117"/>
      <c r="L63" s="117"/>
      <c r="M63" s="117"/>
      <c r="N63" s="117"/>
      <c r="O63" s="117"/>
      <c r="P63" s="117"/>
      <c r="Q63" s="117"/>
      <c r="R63" s="117"/>
      <c r="S63" s="117"/>
      <c r="T63" s="117"/>
      <c r="U63" s="118"/>
      <c r="V63" s="116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8"/>
      <c r="AK63" s="13"/>
      <c r="AL63" s="14"/>
      <c r="AM63" s="364"/>
      <c r="AN63" s="365"/>
      <c r="AO63" s="365"/>
      <c r="AP63" s="365"/>
      <c r="AQ63" s="365"/>
      <c r="AR63" s="365"/>
      <c r="AS63" s="365"/>
      <c r="AT63" s="366"/>
      <c r="AU63" s="14"/>
      <c r="AV63" s="14"/>
      <c r="AW63" s="13"/>
      <c r="AX63" s="14"/>
      <c r="AY63" s="14"/>
      <c r="AZ63" s="14"/>
      <c r="BA63" s="13"/>
      <c r="BB63" s="14"/>
      <c r="BC63" s="14"/>
      <c r="BD63" s="14"/>
      <c r="BE63" s="77"/>
    </row>
    <row r="64" spans="1:57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113" t="s">
        <v>95</v>
      </c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5"/>
      <c r="V64" s="113" t="s">
        <v>95</v>
      </c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5"/>
      <c r="AK64" s="13"/>
      <c r="AL64" s="14"/>
      <c r="AM64" s="361" t="s">
        <v>39</v>
      </c>
      <c r="AN64" s="362"/>
      <c r="AO64" s="362"/>
      <c r="AP64" s="362"/>
      <c r="AQ64" s="362"/>
      <c r="AR64" s="362"/>
      <c r="AS64" s="362"/>
      <c r="AT64" s="363"/>
      <c r="AU64" s="14"/>
      <c r="AV64" s="14"/>
      <c r="AW64" s="13"/>
      <c r="AX64" s="83" t="s">
        <v>188</v>
      </c>
      <c r="AY64" s="84"/>
      <c r="AZ64" s="84"/>
      <c r="BA64" s="84"/>
      <c r="BB64" s="84"/>
      <c r="BC64" s="84"/>
      <c r="BD64" s="85"/>
      <c r="BE64" s="76">
        <f t="shared" ref="BE64" si="49">BE62+7</f>
        <v>44656</v>
      </c>
    </row>
    <row r="65" spans="1:57" s="3" customFormat="1" ht="25.15" customHeight="1" thickBot="1">
      <c r="A65" s="133"/>
      <c r="B65" s="77"/>
      <c r="C65" s="14"/>
      <c r="D65" s="14"/>
      <c r="E65" s="14"/>
      <c r="F65" s="14"/>
      <c r="G65" s="116"/>
      <c r="H65" s="117"/>
      <c r="I65" s="117"/>
      <c r="J65" s="117"/>
      <c r="K65" s="117"/>
      <c r="L65" s="117"/>
      <c r="M65" s="117"/>
      <c r="N65" s="117"/>
      <c r="O65" s="117"/>
      <c r="P65" s="117"/>
      <c r="Q65" s="117"/>
      <c r="R65" s="117"/>
      <c r="S65" s="117"/>
      <c r="T65" s="117"/>
      <c r="U65" s="118"/>
      <c r="V65" s="116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8"/>
      <c r="AK65" s="13"/>
      <c r="AL65" s="14"/>
      <c r="AM65" s="364"/>
      <c r="AN65" s="365"/>
      <c r="AO65" s="365"/>
      <c r="AP65" s="365"/>
      <c r="AQ65" s="365"/>
      <c r="AR65" s="365"/>
      <c r="AS65" s="365"/>
      <c r="AT65" s="366"/>
      <c r="AU65" s="14"/>
      <c r="AV65" s="14"/>
      <c r="AW65" s="13"/>
      <c r="AX65" s="86"/>
      <c r="AY65" s="87"/>
      <c r="AZ65" s="87"/>
      <c r="BA65" s="87"/>
      <c r="BB65" s="87"/>
      <c r="BC65" s="87"/>
      <c r="BD65" s="88"/>
      <c r="BE65" s="77"/>
    </row>
    <row r="66" spans="1:57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14"/>
      <c r="AJ66" s="14"/>
      <c r="AK66" s="15"/>
      <c r="AL66" s="15"/>
      <c r="AM66" s="361" t="s">
        <v>39</v>
      </c>
      <c r="AN66" s="362"/>
      <c r="AO66" s="362"/>
      <c r="AP66" s="362"/>
      <c r="AQ66" s="362"/>
      <c r="AR66" s="362"/>
      <c r="AS66" s="362"/>
      <c r="AT66" s="363"/>
      <c r="AU66" s="14"/>
      <c r="AV66" s="14"/>
      <c r="AW66" s="13"/>
      <c r="AX66" s="14"/>
      <c r="AY66" s="770" t="s">
        <v>188</v>
      </c>
      <c r="AZ66" s="740"/>
      <c r="BA66" s="740"/>
      <c r="BB66" s="740"/>
      <c r="BC66" s="740"/>
      <c r="BD66" s="741"/>
      <c r="BE66" s="76">
        <f t="shared" ref="BE66" si="51">BE64+7</f>
        <v>44663</v>
      </c>
    </row>
    <row r="67" spans="1:57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14"/>
      <c r="AJ67" s="14"/>
      <c r="AK67" s="15"/>
      <c r="AL67" s="15"/>
      <c r="AM67" s="364"/>
      <c r="AN67" s="365"/>
      <c r="AO67" s="365"/>
      <c r="AP67" s="365"/>
      <c r="AQ67" s="365"/>
      <c r="AR67" s="365"/>
      <c r="AS67" s="365"/>
      <c r="AT67" s="366"/>
      <c r="AU67" s="14"/>
      <c r="AV67" s="14"/>
      <c r="AW67" s="13"/>
      <c r="AX67" s="14"/>
      <c r="AY67" s="772"/>
      <c r="AZ67" s="742"/>
      <c r="BA67" s="742"/>
      <c r="BB67" s="742"/>
      <c r="BC67" s="742"/>
      <c r="BD67" s="743"/>
      <c r="BE67" s="77"/>
    </row>
    <row r="68" spans="1:57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14"/>
      <c r="AJ70" s="14"/>
      <c r="AK70" s="13"/>
      <c r="AL70" s="14"/>
      <c r="AM70" s="361" t="s">
        <v>39</v>
      </c>
      <c r="AN70" s="362"/>
      <c r="AO70" s="362"/>
      <c r="AP70" s="362"/>
      <c r="AQ70" s="362"/>
      <c r="AR70" s="362"/>
      <c r="AS70" s="362"/>
      <c r="AT70" s="363"/>
      <c r="AU70" s="14"/>
      <c r="AV70" s="14"/>
      <c r="AW70" s="113" t="s">
        <v>283</v>
      </c>
      <c r="AX70" s="114"/>
      <c r="AY70" s="114"/>
      <c r="AZ70" s="114"/>
      <c r="BA70" s="114"/>
      <c r="BB70" s="114"/>
      <c r="BC70" s="114"/>
      <c r="BD70" s="259"/>
      <c r="BE70" s="76">
        <f t="shared" ref="BE70" si="55">BE68+7</f>
        <v>44677</v>
      </c>
    </row>
    <row r="71" spans="1:57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14"/>
      <c r="AJ71" s="14"/>
      <c r="AK71" s="13"/>
      <c r="AL71" s="14"/>
      <c r="AM71" s="364"/>
      <c r="AN71" s="365"/>
      <c r="AO71" s="365"/>
      <c r="AP71" s="365"/>
      <c r="AQ71" s="365"/>
      <c r="AR71" s="365"/>
      <c r="AS71" s="365"/>
      <c r="AT71" s="366"/>
      <c r="AU71" s="14"/>
      <c r="AV71" s="14"/>
      <c r="AW71" s="116"/>
      <c r="AX71" s="117"/>
      <c r="AY71" s="117"/>
      <c r="AZ71" s="117"/>
      <c r="BA71" s="117"/>
      <c r="BB71" s="117"/>
      <c r="BC71" s="117"/>
      <c r="BD71" s="260"/>
      <c r="BE71" s="77"/>
    </row>
    <row r="72" spans="1:57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83" t="s">
        <v>281</v>
      </c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141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4"/>
      <c r="AV74" s="14"/>
      <c r="AW74" s="113" t="s">
        <v>175</v>
      </c>
      <c r="AX74" s="114"/>
      <c r="AY74" s="114"/>
      <c r="AZ74" s="114"/>
      <c r="BA74" s="114"/>
      <c r="BB74" s="114"/>
      <c r="BC74" s="114"/>
      <c r="BD74" s="259"/>
      <c r="BE74" s="76">
        <f t="shared" ref="BE74" si="59">BE72+7</f>
        <v>44691</v>
      </c>
    </row>
    <row r="75" spans="1:57" s="3" customFormat="1" ht="25.15" customHeight="1" thickBot="1">
      <c r="A75" s="133"/>
      <c r="B75" s="77"/>
      <c r="C75" s="14"/>
      <c r="D75" s="14"/>
      <c r="E75" s="14"/>
      <c r="F75" s="14"/>
      <c r="G75" s="86"/>
      <c r="H75" s="87"/>
      <c r="I75" s="87"/>
      <c r="J75" s="87"/>
      <c r="K75" s="87"/>
      <c r="L75" s="87"/>
      <c r="M75" s="87"/>
      <c r="N75" s="87"/>
      <c r="O75" s="87"/>
      <c r="P75" s="87"/>
      <c r="Q75" s="87"/>
      <c r="R75" s="142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4"/>
      <c r="AV75" s="14"/>
      <c r="AW75" s="116"/>
      <c r="AX75" s="117"/>
      <c r="AY75" s="117"/>
      <c r="AZ75" s="117"/>
      <c r="BA75" s="117"/>
      <c r="BB75" s="117"/>
      <c r="BC75" s="117"/>
      <c r="BD75" s="260"/>
      <c r="BE75" s="77"/>
    </row>
    <row r="76" spans="1:57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4"/>
      <c r="AQ76" s="14"/>
      <c r="AR76" s="14"/>
      <c r="AS76" s="640" t="s">
        <v>128</v>
      </c>
      <c r="AT76" s="641"/>
      <c r="AU76" s="641"/>
      <c r="AV76" s="641"/>
      <c r="AW76" s="641"/>
      <c r="AX76" s="642"/>
      <c r="AY76" s="14"/>
      <c r="AZ76" s="14"/>
      <c r="BA76" s="13"/>
      <c r="BB76" s="14"/>
      <c r="BC76" s="14"/>
      <c r="BD76" s="14"/>
      <c r="BE76" s="76">
        <f t="shared" ref="BE76" si="61">BE74+7</f>
        <v>44698</v>
      </c>
    </row>
    <row r="77" spans="1:57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4"/>
      <c r="AQ77" s="14"/>
      <c r="AR77" s="14"/>
      <c r="AS77" s="643"/>
      <c r="AT77" s="644"/>
      <c r="AU77" s="644"/>
      <c r="AV77" s="644"/>
      <c r="AW77" s="644"/>
      <c r="AX77" s="645"/>
      <c r="AY77" s="14"/>
      <c r="AZ77" s="14"/>
      <c r="BA77" s="13"/>
      <c r="BB77" s="14"/>
      <c r="BC77" s="14"/>
      <c r="BD77" s="14"/>
      <c r="BE77" s="77"/>
    </row>
    <row r="78" spans="1:57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18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640" t="s">
        <v>129</v>
      </c>
      <c r="AN78" s="641"/>
      <c r="AO78" s="641"/>
      <c r="AP78" s="641"/>
      <c r="AQ78" s="641"/>
      <c r="AR78" s="642"/>
      <c r="AS78" s="13"/>
      <c r="AT78" s="14"/>
      <c r="AU78" s="14"/>
      <c r="AV78" s="14"/>
      <c r="AW78" s="113" t="s">
        <v>175</v>
      </c>
      <c r="AX78" s="114"/>
      <c r="AY78" s="114"/>
      <c r="AZ78" s="114"/>
      <c r="BA78" s="114"/>
      <c r="BB78" s="114"/>
      <c r="BC78" s="114"/>
      <c r="BD78" s="259"/>
      <c r="BE78" s="76">
        <f t="shared" ref="BE78" si="63">BE76+7</f>
        <v>44705</v>
      </c>
    </row>
    <row r="79" spans="1:57" s="3" customFormat="1" ht="25.15" customHeight="1" thickBot="1">
      <c r="A79" s="133"/>
      <c r="B79" s="77"/>
      <c r="C79" s="14"/>
      <c r="D79" s="14"/>
      <c r="E79" s="15"/>
      <c r="F79" s="15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18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643"/>
      <c r="AN79" s="644"/>
      <c r="AO79" s="644"/>
      <c r="AP79" s="644"/>
      <c r="AQ79" s="644"/>
      <c r="AR79" s="645"/>
      <c r="AS79" s="13"/>
      <c r="AT79" s="14"/>
      <c r="AU79" s="14"/>
      <c r="AV79" s="14"/>
      <c r="AW79" s="116"/>
      <c r="AX79" s="117"/>
      <c r="AY79" s="117"/>
      <c r="AZ79" s="117"/>
      <c r="BA79" s="117"/>
      <c r="BB79" s="117"/>
      <c r="BC79" s="117"/>
      <c r="BD79" s="260"/>
      <c r="BE79" s="77"/>
    </row>
    <row r="80" spans="1:57" s="3" customFormat="1" ht="25.15" customHeight="1">
      <c r="A80" s="133"/>
      <c r="B80" s="76">
        <f t="shared" ref="B80" si="64">B78+7</f>
        <v>44712</v>
      </c>
      <c r="C80" s="575" t="s">
        <v>46</v>
      </c>
      <c r="D80" s="576"/>
      <c r="E80" s="577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8"/>
      <c r="T80" s="18"/>
      <c r="U80" s="113" t="s">
        <v>43</v>
      </c>
      <c r="V80" s="114"/>
      <c r="W80" s="114"/>
      <c r="X80" s="114"/>
      <c r="Y80" s="114"/>
      <c r="Z80" s="115"/>
      <c r="AA80" s="14"/>
      <c r="AB80" s="16"/>
      <c r="AC80" s="16"/>
      <c r="AD80" s="16"/>
      <c r="AE80" s="16"/>
      <c r="AF80" s="16"/>
      <c r="AG80" s="16"/>
      <c r="AH80" s="16"/>
      <c r="AI80" s="83" t="s">
        <v>282</v>
      </c>
      <c r="AJ80" s="84"/>
      <c r="AK80" s="84"/>
      <c r="AL80" s="84"/>
      <c r="AM80" s="84"/>
      <c r="AN80" s="141"/>
      <c r="AO80" s="13"/>
      <c r="AP80" s="14"/>
      <c r="AQ80" s="14"/>
      <c r="AR80" s="14"/>
      <c r="AS80" s="13"/>
      <c r="AT80" s="14"/>
      <c r="AU80" s="14"/>
      <c r="AV80" s="14"/>
      <c r="AW80" s="113" t="s">
        <v>283</v>
      </c>
      <c r="AX80" s="114"/>
      <c r="AY80" s="114"/>
      <c r="AZ80" s="114"/>
      <c r="BA80" s="114"/>
      <c r="BB80" s="114"/>
      <c r="BC80" s="114"/>
      <c r="BD80" s="259"/>
      <c r="BE80" s="76">
        <f t="shared" ref="BE80" si="65">BE78+7</f>
        <v>44712</v>
      </c>
    </row>
    <row r="81" spans="1:57" s="3" customFormat="1" ht="25.15" customHeight="1" thickBot="1">
      <c r="A81" s="133"/>
      <c r="B81" s="77"/>
      <c r="C81" s="578"/>
      <c r="D81" s="579"/>
      <c r="E81" s="580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8"/>
      <c r="T81" s="18"/>
      <c r="U81" s="116"/>
      <c r="V81" s="117"/>
      <c r="W81" s="117"/>
      <c r="X81" s="117"/>
      <c r="Y81" s="117"/>
      <c r="Z81" s="118"/>
      <c r="AA81" s="14"/>
      <c r="AB81" s="16"/>
      <c r="AC81" s="16"/>
      <c r="AD81" s="16"/>
      <c r="AE81" s="16"/>
      <c r="AF81" s="16"/>
      <c r="AG81" s="16"/>
      <c r="AH81" s="16"/>
      <c r="AI81" s="86"/>
      <c r="AJ81" s="87"/>
      <c r="AK81" s="87"/>
      <c r="AL81" s="87"/>
      <c r="AM81" s="87"/>
      <c r="AN81" s="142"/>
      <c r="AO81" s="13"/>
      <c r="AP81" s="14"/>
      <c r="AQ81" s="14"/>
      <c r="AR81" s="14"/>
      <c r="AS81" s="13"/>
      <c r="AT81" s="14"/>
      <c r="AU81" s="14"/>
      <c r="AV81" s="14"/>
      <c r="AW81" s="116"/>
      <c r="AX81" s="117"/>
      <c r="AY81" s="117"/>
      <c r="AZ81" s="117"/>
      <c r="BA81" s="117"/>
      <c r="BB81" s="117"/>
      <c r="BC81" s="117"/>
      <c r="BD81" s="260"/>
      <c r="BE81" s="77"/>
    </row>
    <row r="82" spans="1:57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274" t="s">
        <v>129</v>
      </c>
      <c r="M82" s="275"/>
      <c r="N82" s="275"/>
      <c r="O82" s="275"/>
      <c r="P82" s="275"/>
      <c r="Q82" s="275"/>
      <c r="R82" s="275"/>
      <c r="S82" s="276"/>
      <c r="T82" s="18"/>
      <c r="U82" s="19"/>
      <c r="V82" s="646" t="s">
        <v>48</v>
      </c>
      <c r="W82" s="647"/>
      <c r="X82" s="647"/>
      <c r="Y82" s="648"/>
      <c r="Z82" s="19"/>
      <c r="AA82" s="14"/>
      <c r="AB82" s="14"/>
      <c r="AC82" s="13"/>
      <c r="AD82" s="870" t="s">
        <v>129</v>
      </c>
      <c r="AE82" s="871"/>
      <c r="AF82" s="871"/>
      <c r="AG82" s="871"/>
      <c r="AH82" s="871"/>
      <c r="AI82" s="872"/>
      <c r="AJ82" s="56"/>
      <c r="AK82" s="56"/>
      <c r="AL82" s="56"/>
      <c r="AM82" s="640" t="s">
        <v>204</v>
      </c>
      <c r="AN82" s="641"/>
      <c r="AO82" s="641"/>
      <c r="AP82" s="641"/>
      <c r="AQ82" s="641"/>
      <c r="AR82" s="642"/>
      <c r="AS82" s="13"/>
      <c r="AT82" s="14"/>
      <c r="AU82" s="14"/>
      <c r="AV82" s="14"/>
      <c r="AW82" s="113" t="s">
        <v>283</v>
      </c>
      <c r="AX82" s="114"/>
      <c r="AY82" s="114"/>
      <c r="AZ82" s="114"/>
      <c r="BA82" s="114"/>
      <c r="BB82" s="114"/>
      <c r="BC82" s="114"/>
      <c r="BD82" s="259"/>
      <c r="BE82" s="76">
        <f t="shared" ref="BE82" si="67">BE80+7</f>
        <v>44719</v>
      </c>
    </row>
    <row r="83" spans="1:57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277"/>
      <c r="M83" s="278"/>
      <c r="N83" s="278"/>
      <c r="O83" s="278"/>
      <c r="P83" s="278"/>
      <c r="Q83" s="278"/>
      <c r="R83" s="278"/>
      <c r="S83" s="279"/>
      <c r="T83" s="18"/>
      <c r="U83" s="19"/>
      <c r="V83" s="649"/>
      <c r="W83" s="650"/>
      <c r="X83" s="650"/>
      <c r="Y83" s="651"/>
      <c r="Z83" s="19"/>
      <c r="AA83" s="14"/>
      <c r="AB83" s="14"/>
      <c r="AC83" s="13"/>
      <c r="AD83" s="873"/>
      <c r="AE83" s="874"/>
      <c r="AF83" s="874"/>
      <c r="AG83" s="874"/>
      <c r="AH83" s="874"/>
      <c r="AI83" s="875"/>
      <c r="AJ83" s="56"/>
      <c r="AK83" s="56"/>
      <c r="AL83" s="56"/>
      <c r="AM83" s="643"/>
      <c r="AN83" s="644"/>
      <c r="AO83" s="644"/>
      <c r="AP83" s="644"/>
      <c r="AQ83" s="644"/>
      <c r="AR83" s="645"/>
      <c r="AS83" s="13"/>
      <c r="AT83" s="14"/>
      <c r="AU83" s="14"/>
      <c r="AV83" s="14"/>
      <c r="AW83" s="116"/>
      <c r="AX83" s="117"/>
      <c r="AY83" s="117"/>
      <c r="AZ83" s="117"/>
      <c r="BA83" s="117"/>
      <c r="BB83" s="117"/>
      <c r="BC83" s="117"/>
      <c r="BD83" s="260"/>
      <c r="BE83" s="77"/>
    </row>
    <row r="84" spans="1:57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25.15" customHeight="1">
      <c r="A98" s="126"/>
      <c r="B98" s="25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25">
        <f>BE96+7</f>
        <v>44622</v>
      </c>
    </row>
    <row r="99" spans="1:57" s="3" customFormat="1" ht="25.15" customHeight="1" thickBot="1">
      <c r="A99" s="126"/>
      <c r="B99" s="26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26"/>
    </row>
    <row r="100" spans="1:57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89" t="s">
        <v>284</v>
      </c>
      <c r="P100" s="189"/>
      <c r="Q100" s="189"/>
      <c r="R100" s="189"/>
      <c r="S100" s="189"/>
      <c r="T100" s="189"/>
      <c r="U100" s="189"/>
      <c r="V100" s="189"/>
      <c r="W100" s="189"/>
      <c r="X100" s="189"/>
      <c r="Y100" s="189"/>
      <c r="Z100" s="190"/>
      <c r="AA100" s="13"/>
      <c r="AB100" s="13"/>
      <c r="AC100" s="876" t="s">
        <v>285</v>
      </c>
      <c r="AD100" s="877"/>
      <c r="AE100" s="877"/>
      <c r="AF100" s="877"/>
      <c r="AG100" s="877"/>
      <c r="AH100" s="877"/>
      <c r="AI100" s="877"/>
      <c r="AJ100" s="877"/>
      <c r="AK100" s="877"/>
      <c r="AL100" s="877"/>
      <c r="AM100" s="877"/>
      <c r="AN100" s="877"/>
      <c r="AO100" s="877"/>
      <c r="AP100" s="877"/>
      <c r="AQ100" s="877"/>
      <c r="AR100" s="878"/>
      <c r="AS100" s="16"/>
      <c r="AT100" s="16"/>
      <c r="AU100" s="16"/>
      <c r="AV100" s="16"/>
      <c r="AW100" s="113" t="s">
        <v>63</v>
      </c>
      <c r="AX100" s="114"/>
      <c r="AY100" s="114"/>
      <c r="AZ100" s="114"/>
      <c r="BA100" s="114"/>
      <c r="BB100" s="114"/>
      <c r="BC100" s="114"/>
      <c r="BD100" s="259"/>
      <c r="BE100" s="76">
        <f t="shared" ref="BE100" si="79">BE98+7</f>
        <v>44629</v>
      </c>
    </row>
    <row r="101" spans="1:57" s="3" customFormat="1" ht="25.15" customHeight="1" thickBot="1">
      <c r="A101" s="126"/>
      <c r="B101" s="77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92"/>
      <c r="P101" s="192"/>
      <c r="Q101" s="192"/>
      <c r="R101" s="192"/>
      <c r="S101" s="192"/>
      <c r="T101" s="192"/>
      <c r="U101" s="192"/>
      <c r="V101" s="192"/>
      <c r="W101" s="192"/>
      <c r="X101" s="192"/>
      <c r="Y101" s="192"/>
      <c r="Z101" s="193"/>
      <c r="AA101" s="13"/>
      <c r="AB101" s="13"/>
      <c r="AC101" s="879"/>
      <c r="AD101" s="880"/>
      <c r="AE101" s="880"/>
      <c r="AF101" s="880"/>
      <c r="AG101" s="880"/>
      <c r="AH101" s="880"/>
      <c r="AI101" s="880"/>
      <c r="AJ101" s="880"/>
      <c r="AK101" s="880"/>
      <c r="AL101" s="880"/>
      <c r="AM101" s="880"/>
      <c r="AN101" s="880"/>
      <c r="AO101" s="880"/>
      <c r="AP101" s="880"/>
      <c r="AQ101" s="880"/>
      <c r="AR101" s="881"/>
      <c r="AS101" s="16"/>
      <c r="AT101" s="16"/>
      <c r="AU101" s="16"/>
      <c r="AV101" s="16"/>
      <c r="AW101" s="116"/>
      <c r="AX101" s="117"/>
      <c r="AY101" s="117"/>
      <c r="AZ101" s="117"/>
      <c r="BA101" s="117"/>
      <c r="BB101" s="117"/>
      <c r="BC101" s="117"/>
      <c r="BD101" s="260"/>
      <c r="BE101" s="77"/>
    </row>
    <row r="102" spans="1:57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H102" s="14"/>
      <c r="I102" s="14"/>
      <c r="J102" s="14"/>
      <c r="K102" s="14"/>
      <c r="L102" s="14"/>
      <c r="M102" s="14"/>
      <c r="N102" s="14"/>
      <c r="O102" s="189" t="s">
        <v>284</v>
      </c>
      <c r="P102" s="189"/>
      <c r="Q102" s="189"/>
      <c r="R102" s="189"/>
      <c r="S102" s="189"/>
      <c r="T102" s="189"/>
      <c r="U102" s="189"/>
      <c r="V102" s="189"/>
      <c r="W102" s="189"/>
      <c r="X102" s="189"/>
      <c r="Y102" s="189"/>
      <c r="Z102" s="190"/>
      <c r="AA102" s="14"/>
      <c r="AB102" s="14"/>
      <c r="AC102" s="13"/>
      <c r="AD102" s="14"/>
      <c r="AE102" s="14"/>
      <c r="AF102" s="206" t="s">
        <v>286</v>
      </c>
      <c r="AG102" s="207"/>
      <c r="AH102" s="207"/>
      <c r="AI102" s="207"/>
      <c r="AJ102" s="207"/>
      <c r="AK102" s="207"/>
      <c r="AL102" s="207"/>
      <c r="AM102" s="207"/>
      <c r="AN102" s="212"/>
      <c r="AO102" s="16"/>
      <c r="AP102" s="206" t="s">
        <v>286</v>
      </c>
      <c r="AQ102" s="207"/>
      <c r="AR102" s="207"/>
      <c r="AS102" s="207"/>
      <c r="AT102" s="207"/>
      <c r="AU102" s="207"/>
      <c r="AV102" s="207"/>
      <c r="AW102" s="207"/>
      <c r="AX102" s="212"/>
      <c r="AY102" s="16"/>
      <c r="AZ102" s="882" t="s">
        <v>73</v>
      </c>
      <c r="BA102" s="883"/>
      <c r="BB102" s="883"/>
      <c r="BC102" s="883"/>
      <c r="BD102" s="884"/>
      <c r="BE102" s="76">
        <f>BE100+7</f>
        <v>44636</v>
      </c>
    </row>
    <row r="103" spans="1:57" s="3" customFormat="1" ht="25.15" customHeight="1" thickBot="1">
      <c r="A103" s="126"/>
      <c r="B103" s="77"/>
      <c r="C103" s="14"/>
      <c r="D103" s="14"/>
      <c r="E103" s="13"/>
      <c r="F103" s="14"/>
      <c r="H103" s="14"/>
      <c r="I103" s="14"/>
      <c r="J103" s="14"/>
      <c r="K103" s="14"/>
      <c r="L103" s="14"/>
      <c r="M103" s="14"/>
      <c r="N103" s="14"/>
      <c r="O103" s="192"/>
      <c r="P103" s="192"/>
      <c r="Q103" s="192"/>
      <c r="R103" s="192"/>
      <c r="S103" s="192"/>
      <c r="T103" s="192"/>
      <c r="U103" s="192"/>
      <c r="V103" s="192"/>
      <c r="W103" s="192"/>
      <c r="X103" s="192"/>
      <c r="Y103" s="192"/>
      <c r="Z103" s="193"/>
      <c r="AA103" s="14"/>
      <c r="AB103" s="14"/>
      <c r="AC103" s="13"/>
      <c r="AD103" s="14"/>
      <c r="AE103" s="14"/>
      <c r="AF103" s="209"/>
      <c r="AG103" s="210"/>
      <c r="AH103" s="210"/>
      <c r="AI103" s="210"/>
      <c r="AJ103" s="210"/>
      <c r="AK103" s="210"/>
      <c r="AL103" s="210"/>
      <c r="AM103" s="210"/>
      <c r="AN103" s="213"/>
      <c r="AO103" s="16"/>
      <c r="AP103" s="209"/>
      <c r="AQ103" s="210"/>
      <c r="AR103" s="210"/>
      <c r="AS103" s="210"/>
      <c r="AT103" s="210"/>
      <c r="AU103" s="210"/>
      <c r="AV103" s="210"/>
      <c r="AW103" s="210"/>
      <c r="AX103" s="213"/>
      <c r="AY103" s="16"/>
      <c r="AZ103" s="885"/>
      <c r="BA103" s="886"/>
      <c r="BB103" s="886"/>
      <c r="BC103" s="886"/>
      <c r="BD103" s="887"/>
      <c r="BE103" s="77"/>
    </row>
    <row r="104" spans="1:57" s="3" customFormat="1" ht="25.15" customHeight="1">
      <c r="A104" s="126"/>
      <c r="B104" s="76">
        <f t="shared" ref="B104" si="81">B102+7</f>
        <v>44643</v>
      </c>
      <c r="C104" s="16"/>
      <c r="D104" s="16"/>
      <c r="E104" s="16"/>
      <c r="F104" s="16"/>
      <c r="H104" s="16"/>
      <c r="I104" s="16"/>
      <c r="J104" s="16"/>
      <c r="K104" s="16"/>
      <c r="L104" s="16"/>
      <c r="M104" s="16"/>
      <c r="N104" s="16"/>
      <c r="O104" s="189" t="s">
        <v>284</v>
      </c>
      <c r="P104" s="189"/>
      <c r="Q104" s="189"/>
      <c r="R104" s="189"/>
      <c r="S104" s="189"/>
      <c r="T104" s="189"/>
      <c r="U104" s="189"/>
      <c r="V104" s="189"/>
      <c r="W104" s="189"/>
      <c r="X104" s="189"/>
      <c r="Y104" s="189"/>
      <c r="Z104" s="190"/>
      <c r="AA104" s="16"/>
      <c r="AB104" s="16"/>
      <c r="AC104" s="16"/>
      <c r="AD104" s="16"/>
      <c r="AE104" s="16"/>
      <c r="AF104" s="16"/>
      <c r="AG104" s="113" t="s">
        <v>69</v>
      </c>
      <c r="AH104" s="114"/>
      <c r="AI104" s="114"/>
      <c r="AJ104" s="114"/>
      <c r="AK104" s="114"/>
      <c r="AL104" s="115"/>
      <c r="AM104" s="14"/>
      <c r="AN104" s="274" t="s">
        <v>128</v>
      </c>
      <c r="AO104" s="275"/>
      <c r="AP104" s="275"/>
      <c r="AQ104" s="275"/>
      <c r="AR104" s="275"/>
      <c r="AS104" s="276"/>
      <c r="AT104" s="16"/>
      <c r="AU104" s="83" t="s">
        <v>250</v>
      </c>
      <c r="AV104" s="84"/>
      <c r="AW104" s="84"/>
      <c r="AX104" s="84"/>
      <c r="AY104" s="84"/>
      <c r="AZ104" s="84"/>
      <c r="BA104" s="84"/>
      <c r="BB104" s="84"/>
      <c r="BC104" s="84"/>
      <c r="BD104" s="85"/>
      <c r="BE104" s="76">
        <f t="shared" ref="BE104" si="82">BE102+7</f>
        <v>44643</v>
      </c>
    </row>
    <row r="105" spans="1:57" s="3" customFormat="1" ht="25.15" customHeight="1" thickBot="1">
      <c r="A105" s="126"/>
      <c r="B105" s="77"/>
      <c r="C105" s="16"/>
      <c r="D105" s="16"/>
      <c r="E105" s="16"/>
      <c r="F105" s="16"/>
      <c r="H105" s="16"/>
      <c r="I105" s="16"/>
      <c r="J105" s="16"/>
      <c r="K105" s="16"/>
      <c r="L105" s="16"/>
      <c r="M105" s="16"/>
      <c r="N105" s="16"/>
      <c r="O105" s="192"/>
      <c r="P105" s="192"/>
      <c r="Q105" s="192"/>
      <c r="R105" s="192"/>
      <c r="S105" s="192"/>
      <c r="T105" s="192"/>
      <c r="U105" s="192"/>
      <c r="V105" s="192"/>
      <c r="W105" s="192"/>
      <c r="X105" s="192"/>
      <c r="Y105" s="192"/>
      <c r="Z105" s="193"/>
      <c r="AA105" s="16"/>
      <c r="AB105" s="16"/>
      <c r="AC105" s="16"/>
      <c r="AD105" s="16"/>
      <c r="AE105" s="16"/>
      <c r="AF105" s="16"/>
      <c r="AG105" s="116"/>
      <c r="AH105" s="117"/>
      <c r="AI105" s="117"/>
      <c r="AJ105" s="117"/>
      <c r="AK105" s="117"/>
      <c r="AL105" s="118"/>
      <c r="AM105" s="14"/>
      <c r="AN105" s="277"/>
      <c r="AO105" s="278"/>
      <c r="AP105" s="278"/>
      <c r="AQ105" s="278"/>
      <c r="AR105" s="278"/>
      <c r="AS105" s="279"/>
      <c r="AT105" s="16"/>
      <c r="AU105" s="86"/>
      <c r="AV105" s="87"/>
      <c r="AW105" s="87"/>
      <c r="AX105" s="87"/>
      <c r="AY105" s="87"/>
      <c r="AZ105" s="87"/>
      <c r="BA105" s="87"/>
      <c r="BB105" s="87"/>
      <c r="BC105" s="87"/>
      <c r="BD105" s="88"/>
      <c r="BE105" s="77"/>
    </row>
    <row r="106" spans="1:57" s="3" customFormat="1" ht="25.15" customHeight="1">
      <c r="A106" s="126"/>
      <c r="B106" s="76">
        <f t="shared" ref="B106" si="83">B104+7</f>
        <v>44650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89" t="s">
        <v>284</v>
      </c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90"/>
      <c r="AA106" s="16"/>
      <c r="AB106" s="16"/>
      <c r="AC106" s="16"/>
      <c r="AD106" s="16"/>
      <c r="AE106" s="16"/>
      <c r="AF106" s="16"/>
      <c r="AG106" s="13"/>
      <c r="AH106" s="14"/>
      <c r="AI106" s="373" t="s">
        <v>254</v>
      </c>
      <c r="AJ106" s="374"/>
      <c r="AK106" s="374"/>
      <c r="AL106" s="374"/>
      <c r="AM106" s="374"/>
      <c r="AN106" s="375"/>
      <c r="AO106" s="16"/>
      <c r="AP106" s="16"/>
      <c r="AQ106" s="16"/>
      <c r="AR106" s="16"/>
      <c r="AS106" s="16"/>
      <c r="AT106" s="16"/>
      <c r="AU106" s="83" t="s">
        <v>250</v>
      </c>
      <c r="AV106" s="84"/>
      <c r="AW106" s="84"/>
      <c r="AX106" s="84"/>
      <c r="AY106" s="84"/>
      <c r="AZ106" s="84"/>
      <c r="BA106" s="84"/>
      <c r="BB106" s="84"/>
      <c r="BC106" s="84"/>
      <c r="BD106" s="85"/>
      <c r="BE106" s="76">
        <f t="shared" ref="BE106" si="84">BE104+7</f>
        <v>44650</v>
      </c>
    </row>
    <row r="107" spans="1:57" s="3" customFormat="1" ht="25.15" customHeight="1" thickBot="1">
      <c r="A107" s="126"/>
      <c r="B107" s="77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92"/>
      <c r="P107" s="192"/>
      <c r="Q107" s="192"/>
      <c r="R107" s="192"/>
      <c r="S107" s="192"/>
      <c r="T107" s="192"/>
      <c r="U107" s="192"/>
      <c r="V107" s="192"/>
      <c r="W107" s="192"/>
      <c r="X107" s="192"/>
      <c r="Y107" s="192"/>
      <c r="Z107" s="193"/>
      <c r="AA107" s="16"/>
      <c r="AB107" s="16"/>
      <c r="AC107" s="16"/>
      <c r="AD107" s="16"/>
      <c r="AE107" s="16"/>
      <c r="AF107" s="16"/>
      <c r="AG107" s="13"/>
      <c r="AH107" s="14"/>
      <c r="AI107" s="376"/>
      <c r="AJ107" s="377"/>
      <c r="AK107" s="377"/>
      <c r="AL107" s="377"/>
      <c r="AM107" s="377"/>
      <c r="AN107" s="378"/>
      <c r="AO107" s="16"/>
      <c r="AP107" s="16"/>
      <c r="AQ107" s="16"/>
      <c r="AR107" s="16"/>
      <c r="AS107" s="16"/>
      <c r="AT107" s="16"/>
      <c r="AU107" s="86"/>
      <c r="AV107" s="87"/>
      <c r="AW107" s="87"/>
      <c r="AX107" s="87"/>
      <c r="AY107" s="87"/>
      <c r="AZ107" s="87"/>
      <c r="BA107" s="87"/>
      <c r="BB107" s="87"/>
      <c r="BC107" s="87"/>
      <c r="BD107" s="88"/>
      <c r="BE107" s="77"/>
    </row>
    <row r="108" spans="1:57" s="3" customFormat="1" ht="25.15" customHeight="1">
      <c r="A108" s="126"/>
      <c r="B108" s="76">
        <f t="shared" ref="B108" si="85">B106+7</f>
        <v>44657</v>
      </c>
      <c r="C108" s="14"/>
      <c r="D108" s="14"/>
      <c r="E108" s="14"/>
      <c r="F108" s="14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373" t="s">
        <v>287</v>
      </c>
      <c r="AJ108" s="374"/>
      <c r="AK108" s="374"/>
      <c r="AL108" s="374"/>
      <c r="AM108" s="374"/>
      <c r="AN108" s="375"/>
      <c r="AO108" s="13"/>
      <c r="AP108" s="17"/>
      <c r="AQ108" s="17"/>
      <c r="AR108" s="17"/>
      <c r="AS108" s="17"/>
      <c r="AT108" s="17"/>
      <c r="AU108" s="17"/>
      <c r="AV108" s="83" t="s">
        <v>128</v>
      </c>
      <c r="AW108" s="84"/>
      <c r="AX108" s="84"/>
      <c r="AY108" s="84"/>
      <c r="AZ108" s="84"/>
      <c r="BA108" s="84"/>
      <c r="BB108" s="84"/>
      <c r="BC108" s="84"/>
      <c r="BD108" s="85"/>
      <c r="BE108" s="76">
        <f t="shared" ref="BE108" si="86">BE106+7</f>
        <v>44657</v>
      </c>
    </row>
    <row r="109" spans="1:57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376"/>
      <c r="AJ109" s="377"/>
      <c r="AK109" s="377"/>
      <c r="AL109" s="377"/>
      <c r="AM109" s="377"/>
      <c r="AN109" s="378"/>
      <c r="AO109" s="13"/>
      <c r="AP109" s="17"/>
      <c r="AQ109" s="17"/>
      <c r="AR109" s="17"/>
      <c r="AS109" s="17"/>
      <c r="AT109" s="17"/>
      <c r="AU109" s="17"/>
      <c r="AV109" s="86"/>
      <c r="AW109" s="87"/>
      <c r="AX109" s="87"/>
      <c r="AY109" s="87"/>
      <c r="AZ109" s="87"/>
      <c r="BA109" s="87"/>
      <c r="BB109" s="87"/>
      <c r="BC109" s="87"/>
      <c r="BD109" s="88"/>
      <c r="BE109" s="77"/>
    </row>
    <row r="110" spans="1:57" s="3" customFormat="1" ht="25.15" customHeight="1">
      <c r="A110" s="126"/>
      <c r="B110" s="76">
        <f t="shared" ref="B110" si="87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14"/>
      <c r="L110" s="14"/>
      <c r="M110" s="13"/>
      <c r="N110" s="14"/>
      <c r="O110" s="14"/>
      <c r="P110" s="14"/>
      <c r="Q110" s="13"/>
      <c r="R110" s="14"/>
      <c r="S110" s="14"/>
      <c r="T110" s="14"/>
      <c r="U110" s="13"/>
      <c r="V110" s="14"/>
      <c r="W110" s="14"/>
      <c r="X110" s="14"/>
      <c r="Y110" s="13"/>
      <c r="Z110" s="14"/>
      <c r="AA110" s="83" t="s">
        <v>88</v>
      </c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141"/>
      <c r="AT110" s="17"/>
      <c r="AU110" s="17"/>
      <c r="AV110" s="14"/>
      <c r="AW110" s="14"/>
      <c r="AX110" s="14"/>
      <c r="AY110" s="14"/>
      <c r="AZ110" s="14"/>
      <c r="BA110" s="14"/>
      <c r="BB110" s="14"/>
      <c r="BC110" s="14"/>
      <c r="BD110" s="14"/>
      <c r="BE110" s="76">
        <f t="shared" ref="BE110" si="88">BE108+7</f>
        <v>44664</v>
      </c>
    </row>
    <row r="111" spans="1:57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14"/>
      <c r="L111" s="14"/>
      <c r="M111" s="13"/>
      <c r="N111" s="14"/>
      <c r="O111" s="14"/>
      <c r="P111" s="14"/>
      <c r="Q111" s="13"/>
      <c r="R111" s="14"/>
      <c r="S111" s="14"/>
      <c r="T111" s="14"/>
      <c r="U111" s="13"/>
      <c r="V111" s="14"/>
      <c r="W111" s="14"/>
      <c r="X111" s="14"/>
      <c r="Y111" s="13"/>
      <c r="Z111" s="14"/>
      <c r="AA111" s="86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142"/>
      <c r="AT111" s="17"/>
      <c r="AU111" s="17"/>
      <c r="AV111" s="14"/>
      <c r="AW111" s="14"/>
      <c r="AX111" s="14"/>
      <c r="AY111" s="14"/>
      <c r="AZ111" s="14"/>
      <c r="BA111" s="14"/>
      <c r="BB111" s="14"/>
      <c r="BC111" s="14"/>
      <c r="BD111" s="14"/>
      <c r="BE111" s="77"/>
    </row>
    <row r="112" spans="1:57" s="3" customFormat="1" ht="25.15" customHeight="1">
      <c r="A112" s="126"/>
      <c r="B112" s="76">
        <f t="shared" ref="B112" si="89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613" t="s">
        <v>288</v>
      </c>
      <c r="P112" s="614"/>
      <c r="Q112" s="614"/>
      <c r="R112" s="614"/>
      <c r="S112" s="614"/>
      <c r="T112" s="614"/>
      <c r="U112" s="614"/>
      <c r="V112" s="614"/>
      <c r="W112" s="614"/>
      <c r="X112" s="614"/>
      <c r="Y112" s="614"/>
      <c r="Z112" s="615"/>
      <c r="AA112" s="16"/>
      <c r="AB112" s="16"/>
      <c r="AC112" s="16"/>
      <c r="AD112" s="16"/>
      <c r="AE112" s="16"/>
      <c r="AF112" s="16"/>
      <c r="AG112" s="13"/>
      <c r="AH112" s="14"/>
      <c r="AI112" s="232" t="s">
        <v>289</v>
      </c>
      <c r="AJ112" s="233"/>
      <c r="AK112" s="233"/>
      <c r="AL112" s="233"/>
      <c r="AM112" s="233"/>
      <c r="AN112" s="234"/>
      <c r="AO112" s="13"/>
      <c r="AP112" s="882" t="s">
        <v>129</v>
      </c>
      <c r="AQ112" s="883"/>
      <c r="AR112" s="883"/>
      <c r="AS112" s="883"/>
      <c r="AT112" s="883"/>
      <c r="AU112" s="883"/>
      <c r="AV112" s="883"/>
      <c r="AW112" s="883"/>
      <c r="AX112" s="883"/>
      <c r="AY112" s="883"/>
      <c r="AZ112" s="883"/>
      <c r="BA112" s="883"/>
      <c r="BB112" s="883"/>
      <c r="BC112" s="883"/>
      <c r="BD112" s="884"/>
      <c r="BE112" s="76">
        <f t="shared" ref="BE112" si="90">BE110+7</f>
        <v>44671</v>
      </c>
    </row>
    <row r="113" spans="1:57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616"/>
      <c r="P113" s="617"/>
      <c r="Q113" s="617"/>
      <c r="R113" s="617"/>
      <c r="S113" s="617"/>
      <c r="T113" s="617"/>
      <c r="U113" s="617"/>
      <c r="V113" s="617"/>
      <c r="W113" s="617"/>
      <c r="X113" s="617"/>
      <c r="Y113" s="617"/>
      <c r="Z113" s="618"/>
      <c r="AA113" s="16"/>
      <c r="AB113" s="16"/>
      <c r="AC113" s="16"/>
      <c r="AD113" s="16"/>
      <c r="AE113" s="16"/>
      <c r="AF113" s="16"/>
      <c r="AG113" s="13"/>
      <c r="AH113" s="14"/>
      <c r="AI113" s="235"/>
      <c r="AJ113" s="236"/>
      <c r="AK113" s="236"/>
      <c r="AL113" s="236"/>
      <c r="AM113" s="236"/>
      <c r="AN113" s="237"/>
      <c r="AO113" s="13"/>
      <c r="AP113" s="885"/>
      <c r="AQ113" s="886"/>
      <c r="AR113" s="886"/>
      <c r="AS113" s="886"/>
      <c r="AT113" s="886"/>
      <c r="AU113" s="886"/>
      <c r="AV113" s="886"/>
      <c r="AW113" s="886"/>
      <c r="AX113" s="886"/>
      <c r="AY113" s="886"/>
      <c r="AZ113" s="886"/>
      <c r="BA113" s="886"/>
      <c r="BB113" s="886"/>
      <c r="BC113" s="886"/>
      <c r="BD113" s="887"/>
      <c r="BE113" s="77"/>
    </row>
    <row r="114" spans="1:57" s="3" customFormat="1" ht="25.15" customHeight="1">
      <c r="A114" s="126"/>
      <c r="B114" s="76">
        <f t="shared" ref="B114" si="91">B112+7</f>
        <v>44678</v>
      </c>
      <c r="C114" s="19"/>
      <c r="D114" s="19"/>
      <c r="E114" s="250" t="s">
        <v>258</v>
      </c>
      <c r="F114" s="251"/>
      <c r="G114" s="251"/>
      <c r="H114" s="251"/>
      <c r="I114" s="251"/>
      <c r="J114" s="251"/>
      <c r="K114" s="251"/>
      <c r="L114" s="251"/>
      <c r="M114" s="251"/>
      <c r="N114" s="251"/>
      <c r="O114" s="251"/>
      <c r="P114" s="251"/>
      <c r="Q114" s="251"/>
      <c r="R114" s="251"/>
      <c r="S114" s="251"/>
      <c r="T114" s="251"/>
      <c r="U114" s="251"/>
      <c r="V114" s="251"/>
      <c r="W114" s="252"/>
      <c r="X114" s="19"/>
      <c r="Y114" s="19"/>
      <c r="Z114" s="19"/>
      <c r="AA114" s="18"/>
      <c r="AB114" s="18"/>
      <c r="AC114" s="18"/>
      <c r="AD114" s="18"/>
      <c r="AE114" s="18"/>
      <c r="AF114" s="18"/>
      <c r="AG114" s="18"/>
      <c r="AH114" s="18"/>
      <c r="AI114" s="373" t="s">
        <v>290</v>
      </c>
      <c r="AJ114" s="374"/>
      <c r="AK114" s="374"/>
      <c r="AL114" s="374"/>
      <c r="AM114" s="374"/>
      <c r="AN114" s="375"/>
      <c r="AO114" s="18"/>
      <c r="AP114" s="280" t="s">
        <v>122</v>
      </c>
      <c r="AQ114" s="281"/>
      <c r="AR114" s="281"/>
      <c r="AS114" s="281"/>
      <c r="AT114" s="281"/>
      <c r="AU114" s="281"/>
      <c r="AV114" s="281"/>
      <c r="AW114" s="281"/>
      <c r="AX114" s="281"/>
      <c r="AY114" s="281"/>
      <c r="AZ114" s="281"/>
      <c r="BA114" s="281"/>
      <c r="BB114" s="281"/>
      <c r="BC114" s="281"/>
      <c r="BD114" s="337"/>
      <c r="BE114" s="76">
        <f t="shared" ref="BE114" si="92">BE112+7</f>
        <v>44678</v>
      </c>
    </row>
    <row r="115" spans="1:57" s="3" customFormat="1" ht="25.15" customHeight="1" thickBot="1">
      <c r="A115" s="126"/>
      <c r="B115" s="77"/>
      <c r="C115" s="19"/>
      <c r="D115" s="19"/>
      <c r="E115" s="253"/>
      <c r="F115" s="254"/>
      <c r="G115" s="254"/>
      <c r="H115" s="254"/>
      <c r="I115" s="254"/>
      <c r="J115" s="254"/>
      <c r="K115" s="254"/>
      <c r="L115" s="254"/>
      <c r="M115" s="254"/>
      <c r="N115" s="254"/>
      <c r="O115" s="254"/>
      <c r="P115" s="254"/>
      <c r="Q115" s="254"/>
      <c r="R115" s="254"/>
      <c r="S115" s="254"/>
      <c r="T115" s="254"/>
      <c r="U115" s="254"/>
      <c r="V115" s="254"/>
      <c r="W115" s="255"/>
      <c r="X115" s="19"/>
      <c r="Y115" s="19"/>
      <c r="Z115" s="19"/>
      <c r="AA115" s="18"/>
      <c r="AB115" s="18"/>
      <c r="AC115" s="18"/>
      <c r="AD115" s="18"/>
      <c r="AE115" s="18"/>
      <c r="AF115" s="18"/>
      <c r="AG115" s="18"/>
      <c r="AH115" s="18"/>
      <c r="AI115" s="376"/>
      <c r="AJ115" s="377"/>
      <c r="AK115" s="377"/>
      <c r="AL115" s="377"/>
      <c r="AM115" s="377"/>
      <c r="AN115" s="378"/>
      <c r="AO115" s="18"/>
      <c r="AP115" s="283"/>
      <c r="AQ115" s="284"/>
      <c r="AR115" s="284"/>
      <c r="AS115" s="284"/>
      <c r="AT115" s="284"/>
      <c r="AU115" s="284"/>
      <c r="AV115" s="284"/>
      <c r="AW115" s="284"/>
      <c r="AX115" s="284"/>
      <c r="AY115" s="284"/>
      <c r="AZ115" s="284"/>
      <c r="BA115" s="284"/>
      <c r="BB115" s="284"/>
      <c r="BC115" s="284"/>
      <c r="BD115" s="338"/>
      <c r="BE115" s="77"/>
    </row>
    <row r="116" spans="1:57" s="3" customFormat="1" ht="25.15" customHeight="1">
      <c r="A116" s="126"/>
      <c r="B116" s="76">
        <f t="shared" ref="B116" si="93">B114+7</f>
        <v>44685</v>
      </c>
      <c r="C116" s="14"/>
      <c r="D116" s="14"/>
      <c r="E116" s="518" t="s">
        <v>258</v>
      </c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20"/>
      <c r="AQ116" s="17"/>
      <c r="AR116" s="17"/>
      <c r="AS116" s="17"/>
      <c r="AT116" s="17"/>
      <c r="AU116" s="83" t="s">
        <v>239</v>
      </c>
      <c r="AV116" s="84"/>
      <c r="AW116" s="84"/>
      <c r="AX116" s="84"/>
      <c r="AY116" s="84"/>
      <c r="AZ116" s="84"/>
      <c r="BA116" s="84"/>
      <c r="BB116" s="84"/>
      <c r="BC116" s="84"/>
      <c r="BD116" s="85"/>
      <c r="BE116" s="76">
        <f t="shared" ref="BE116" si="94">BE114+7</f>
        <v>44685</v>
      </c>
    </row>
    <row r="117" spans="1:57" s="3" customFormat="1" ht="25.15" customHeight="1" thickBot="1">
      <c r="A117" s="126"/>
      <c r="B117" s="77"/>
      <c r="C117" s="14"/>
      <c r="D117" s="14"/>
      <c r="E117" s="521"/>
      <c r="F117" s="522"/>
      <c r="G117" s="522"/>
      <c r="H117" s="522"/>
      <c r="I117" s="522"/>
      <c r="J117" s="522"/>
      <c r="K117" s="522"/>
      <c r="L117" s="522"/>
      <c r="M117" s="522"/>
      <c r="N117" s="522"/>
      <c r="O117" s="522"/>
      <c r="P117" s="522"/>
      <c r="Q117" s="522"/>
      <c r="R117" s="522"/>
      <c r="S117" s="522"/>
      <c r="T117" s="522"/>
      <c r="U117" s="522"/>
      <c r="V117" s="522"/>
      <c r="W117" s="522"/>
      <c r="X117" s="522"/>
      <c r="Y117" s="522"/>
      <c r="Z117" s="522"/>
      <c r="AA117" s="522"/>
      <c r="AB117" s="522"/>
      <c r="AC117" s="522"/>
      <c r="AD117" s="522"/>
      <c r="AE117" s="522"/>
      <c r="AF117" s="522"/>
      <c r="AG117" s="522"/>
      <c r="AH117" s="522"/>
      <c r="AI117" s="522"/>
      <c r="AJ117" s="522"/>
      <c r="AK117" s="522"/>
      <c r="AL117" s="522"/>
      <c r="AM117" s="522"/>
      <c r="AN117" s="522"/>
      <c r="AO117" s="522"/>
      <c r="AP117" s="523"/>
      <c r="AQ117" s="17"/>
      <c r="AR117" s="17"/>
      <c r="AS117" s="17"/>
      <c r="AT117" s="17"/>
      <c r="AU117" s="86"/>
      <c r="AV117" s="87"/>
      <c r="AW117" s="87"/>
      <c r="AX117" s="87"/>
      <c r="AY117" s="87"/>
      <c r="AZ117" s="87"/>
      <c r="BA117" s="87"/>
      <c r="BB117" s="87"/>
      <c r="BC117" s="87"/>
      <c r="BD117" s="88"/>
      <c r="BE117" s="77"/>
    </row>
    <row r="118" spans="1:57" s="3" customFormat="1" ht="25.15" customHeight="1">
      <c r="A118" s="126"/>
      <c r="B118" s="76">
        <f t="shared" ref="B118" si="95">B116+7</f>
        <v>44692</v>
      </c>
      <c r="C118" s="14"/>
      <c r="D118" s="14"/>
      <c r="E118" s="518" t="s">
        <v>258</v>
      </c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19"/>
      <c r="AK118" s="519"/>
      <c r="AL118" s="519"/>
      <c r="AM118" s="519"/>
      <c r="AN118" s="519"/>
      <c r="AO118" s="519"/>
      <c r="AP118" s="520"/>
      <c r="AQ118" s="14"/>
      <c r="AR118" s="14"/>
      <c r="AS118" s="14"/>
      <c r="AT118" s="14"/>
      <c r="AU118" s="83" t="s">
        <v>250</v>
      </c>
      <c r="AV118" s="84"/>
      <c r="AW118" s="84"/>
      <c r="AX118" s="84"/>
      <c r="AY118" s="84"/>
      <c r="AZ118" s="84"/>
      <c r="BA118" s="84"/>
      <c r="BB118" s="84"/>
      <c r="BC118" s="84"/>
      <c r="BD118" s="85"/>
      <c r="BE118" s="76">
        <f t="shared" ref="BE118" si="96">BE116+7</f>
        <v>44692</v>
      </c>
    </row>
    <row r="119" spans="1:57" s="3" customFormat="1" ht="25.15" customHeight="1" thickBot="1">
      <c r="A119" s="126"/>
      <c r="B119" s="77"/>
      <c r="C119" s="14"/>
      <c r="D119" s="14"/>
      <c r="E119" s="521"/>
      <c r="F119" s="522"/>
      <c r="G119" s="522"/>
      <c r="H119" s="522"/>
      <c r="I119" s="522"/>
      <c r="J119" s="522"/>
      <c r="K119" s="522"/>
      <c r="L119" s="522"/>
      <c r="M119" s="522"/>
      <c r="N119" s="522"/>
      <c r="O119" s="522"/>
      <c r="P119" s="522"/>
      <c r="Q119" s="522"/>
      <c r="R119" s="522"/>
      <c r="S119" s="522"/>
      <c r="T119" s="522"/>
      <c r="U119" s="522"/>
      <c r="V119" s="522"/>
      <c r="W119" s="522"/>
      <c r="X119" s="522"/>
      <c r="Y119" s="522"/>
      <c r="Z119" s="522"/>
      <c r="AA119" s="522"/>
      <c r="AB119" s="522"/>
      <c r="AC119" s="522"/>
      <c r="AD119" s="522"/>
      <c r="AE119" s="522"/>
      <c r="AF119" s="522"/>
      <c r="AG119" s="522"/>
      <c r="AH119" s="522"/>
      <c r="AI119" s="522"/>
      <c r="AJ119" s="522"/>
      <c r="AK119" s="522"/>
      <c r="AL119" s="522"/>
      <c r="AM119" s="522"/>
      <c r="AN119" s="522"/>
      <c r="AO119" s="522"/>
      <c r="AP119" s="523"/>
      <c r="AQ119" s="14"/>
      <c r="AR119" s="14"/>
      <c r="AS119" s="14"/>
      <c r="AT119" s="14"/>
      <c r="AU119" s="86"/>
      <c r="AV119" s="87"/>
      <c r="AW119" s="87"/>
      <c r="AX119" s="87"/>
      <c r="AY119" s="87"/>
      <c r="AZ119" s="87"/>
      <c r="BA119" s="87"/>
      <c r="BB119" s="87"/>
      <c r="BC119" s="87"/>
      <c r="BD119" s="88"/>
      <c r="BE119" s="77"/>
    </row>
    <row r="120" spans="1:57" s="3" customFormat="1" ht="25.15" customHeight="1">
      <c r="A120" s="126"/>
      <c r="B120" s="76">
        <f t="shared" ref="B120" si="97">B118+7</f>
        <v>44699</v>
      </c>
      <c r="C120" s="14"/>
      <c r="D120" s="14"/>
      <c r="E120" s="13"/>
      <c r="F120" s="14"/>
      <c r="G120" s="14"/>
      <c r="H120" s="14"/>
      <c r="I120" s="83" t="s">
        <v>188</v>
      </c>
      <c r="J120" s="84"/>
      <c r="K120" s="84"/>
      <c r="L120" s="84"/>
      <c r="M120" s="84"/>
      <c r="N120" s="84"/>
      <c r="O120" s="84"/>
      <c r="P120" s="84"/>
      <c r="Q120" s="141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13"/>
      <c r="AH120" s="14"/>
      <c r="AI120" s="373" t="s">
        <v>287</v>
      </c>
      <c r="AJ120" s="374"/>
      <c r="AK120" s="374"/>
      <c r="AL120" s="374"/>
      <c r="AM120" s="374"/>
      <c r="AN120" s="375"/>
      <c r="AO120" s="14"/>
      <c r="AP120" s="14"/>
      <c r="AQ120" s="727" t="s">
        <v>188</v>
      </c>
      <c r="AR120" s="727"/>
      <c r="AS120" s="727"/>
      <c r="AT120" s="727"/>
      <c r="AU120" s="727"/>
      <c r="AV120" s="727"/>
      <c r="AW120" s="727"/>
      <c r="AX120" s="727"/>
      <c r="AY120" s="727"/>
      <c r="AZ120" s="727"/>
      <c r="BA120" s="727"/>
      <c r="BB120" s="728"/>
      <c r="BC120" s="14"/>
      <c r="BD120" s="14"/>
      <c r="BE120" s="76">
        <f t="shared" ref="BE120" si="98">BE118+7</f>
        <v>44699</v>
      </c>
    </row>
    <row r="121" spans="1:57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86"/>
      <c r="J121" s="87"/>
      <c r="K121" s="87"/>
      <c r="L121" s="87"/>
      <c r="M121" s="87"/>
      <c r="N121" s="87"/>
      <c r="O121" s="87"/>
      <c r="P121" s="87"/>
      <c r="Q121" s="142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13"/>
      <c r="AH121" s="14"/>
      <c r="AI121" s="376"/>
      <c r="AJ121" s="377"/>
      <c r="AK121" s="377"/>
      <c r="AL121" s="377"/>
      <c r="AM121" s="377"/>
      <c r="AN121" s="378"/>
      <c r="AO121" s="14"/>
      <c r="AP121" s="14"/>
      <c r="AQ121" s="730"/>
      <c r="AR121" s="730"/>
      <c r="AS121" s="730"/>
      <c r="AT121" s="730"/>
      <c r="AU121" s="730"/>
      <c r="AV121" s="730"/>
      <c r="AW121" s="730"/>
      <c r="AX121" s="730"/>
      <c r="AY121" s="730"/>
      <c r="AZ121" s="730"/>
      <c r="BA121" s="730"/>
      <c r="BB121" s="731"/>
      <c r="BC121" s="14"/>
      <c r="BD121" s="14"/>
      <c r="BE121" s="77"/>
    </row>
    <row r="122" spans="1:57" s="3" customFormat="1" ht="25.15" customHeight="1">
      <c r="A122" s="126"/>
      <c r="B122" s="76">
        <f t="shared" ref="B122" si="99">B120+7</f>
        <v>44706</v>
      </c>
      <c r="C122" s="14"/>
      <c r="D122" s="14"/>
      <c r="E122" s="15"/>
      <c r="F122" s="15"/>
      <c r="G122" s="410" t="s">
        <v>203</v>
      </c>
      <c r="H122" s="411"/>
      <c r="I122" s="411"/>
      <c r="J122" s="411"/>
      <c r="K122" s="411"/>
      <c r="L122" s="411"/>
      <c r="M122" s="411"/>
      <c r="N122" s="411"/>
      <c r="O122" s="411"/>
      <c r="P122" s="411"/>
      <c r="Q122" s="411"/>
      <c r="R122" s="411"/>
      <c r="S122" s="411"/>
      <c r="T122" s="411"/>
      <c r="U122" s="411"/>
      <c r="V122" s="412"/>
      <c r="W122" s="16"/>
      <c r="X122" s="16"/>
      <c r="Y122" s="16"/>
      <c r="Z122" s="16"/>
      <c r="AA122" s="14"/>
      <c r="AB122" s="14"/>
      <c r="AC122" s="13"/>
      <c r="AD122" s="14"/>
      <c r="AE122" s="280" t="s">
        <v>133</v>
      </c>
      <c r="AF122" s="281"/>
      <c r="AG122" s="281"/>
      <c r="AH122" s="281"/>
      <c r="AI122" s="281"/>
      <c r="AJ122" s="281"/>
      <c r="AK122" s="281"/>
      <c r="AL122" s="281"/>
      <c r="AM122" s="281"/>
      <c r="AN122" s="281"/>
      <c r="AO122" s="281"/>
      <c r="AP122" s="281"/>
      <c r="AQ122" s="281"/>
      <c r="AR122" s="281"/>
      <c r="AS122" s="337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0">BE120+7</f>
        <v>44706</v>
      </c>
    </row>
    <row r="123" spans="1:57" s="3" customFormat="1" ht="25.15" customHeight="1" thickBot="1">
      <c r="A123" s="126"/>
      <c r="B123" s="77"/>
      <c r="C123" s="14"/>
      <c r="D123" s="14"/>
      <c r="E123" s="15"/>
      <c r="F123" s="15"/>
      <c r="G123" s="413"/>
      <c r="H123" s="414"/>
      <c r="I123" s="414"/>
      <c r="J123" s="414"/>
      <c r="K123" s="414"/>
      <c r="L123" s="414"/>
      <c r="M123" s="414"/>
      <c r="N123" s="414"/>
      <c r="O123" s="414"/>
      <c r="P123" s="414"/>
      <c r="Q123" s="414"/>
      <c r="R123" s="414"/>
      <c r="S123" s="414"/>
      <c r="T123" s="414"/>
      <c r="U123" s="414"/>
      <c r="V123" s="415"/>
      <c r="W123" s="16"/>
      <c r="X123" s="16"/>
      <c r="Y123" s="16"/>
      <c r="Z123" s="16"/>
      <c r="AA123" s="14"/>
      <c r="AB123" s="14"/>
      <c r="AC123" s="13"/>
      <c r="AD123" s="14"/>
      <c r="AE123" s="283"/>
      <c r="AF123" s="284"/>
      <c r="AG123" s="284"/>
      <c r="AH123" s="284"/>
      <c r="AI123" s="284"/>
      <c r="AJ123" s="284"/>
      <c r="AK123" s="284"/>
      <c r="AL123" s="284"/>
      <c r="AM123" s="284"/>
      <c r="AN123" s="284"/>
      <c r="AO123" s="284"/>
      <c r="AP123" s="284"/>
      <c r="AQ123" s="284"/>
      <c r="AR123" s="284"/>
      <c r="AS123" s="338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25.15" customHeight="1">
      <c r="A124" s="126"/>
      <c r="B124" s="76">
        <f t="shared" ref="B124" si="101">B122+7</f>
        <v>44713</v>
      </c>
      <c r="C124" s="14"/>
      <c r="D124" s="14"/>
      <c r="E124" s="15"/>
      <c r="F124" s="15"/>
      <c r="G124" s="15"/>
      <c r="H124" s="15"/>
      <c r="I124" s="714" t="s">
        <v>291</v>
      </c>
      <c r="J124" s="715"/>
      <c r="K124" s="715"/>
      <c r="L124" s="715"/>
      <c r="M124" s="715"/>
      <c r="N124" s="715"/>
      <c r="O124" s="715"/>
      <c r="P124" s="715"/>
      <c r="Q124" s="715"/>
      <c r="R124" s="715"/>
      <c r="S124" s="715"/>
      <c r="T124" s="715"/>
      <c r="U124" s="715"/>
      <c r="V124" s="715"/>
      <c r="W124" s="715"/>
      <c r="X124" s="715"/>
      <c r="Y124" s="715"/>
      <c r="Z124" s="715"/>
      <c r="AA124" s="715"/>
      <c r="AB124" s="716"/>
      <c r="AC124" s="758" t="s">
        <v>188</v>
      </c>
      <c r="AD124" s="759"/>
      <c r="AE124" s="759"/>
      <c r="AF124" s="759"/>
      <c r="AG124" s="759"/>
      <c r="AH124" s="760"/>
      <c r="AI124" s="135" t="s">
        <v>126</v>
      </c>
      <c r="AJ124" s="136"/>
      <c r="AK124" s="136"/>
      <c r="AL124" s="136"/>
      <c r="AM124" s="136"/>
      <c r="AN124" s="136"/>
      <c r="AO124" s="136"/>
      <c r="AP124" s="136"/>
      <c r="AQ124" s="136"/>
      <c r="AR124" s="136"/>
      <c r="AS124" s="136"/>
      <c r="AT124" s="136"/>
      <c r="AU124" s="136"/>
      <c r="AV124" s="137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2">BE122+7</f>
        <v>44713</v>
      </c>
    </row>
    <row r="125" spans="1:57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717"/>
      <c r="J125" s="718"/>
      <c r="K125" s="718"/>
      <c r="L125" s="718"/>
      <c r="M125" s="718"/>
      <c r="N125" s="718"/>
      <c r="O125" s="718"/>
      <c r="P125" s="718"/>
      <c r="Q125" s="718"/>
      <c r="R125" s="718"/>
      <c r="S125" s="718"/>
      <c r="T125" s="718"/>
      <c r="U125" s="718"/>
      <c r="V125" s="718"/>
      <c r="W125" s="718"/>
      <c r="X125" s="718"/>
      <c r="Y125" s="718"/>
      <c r="Z125" s="718"/>
      <c r="AA125" s="718"/>
      <c r="AB125" s="719"/>
      <c r="AC125" s="761"/>
      <c r="AD125" s="762"/>
      <c r="AE125" s="762"/>
      <c r="AF125" s="762"/>
      <c r="AG125" s="762"/>
      <c r="AH125" s="763"/>
      <c r="AI125" s="138"/>
      <c r="AJ125" s="139"/>
      <c r="AK125" s="139"/>
      <c r="AL125" s="139"/>
      <c r="AM125" s="139"/>
      <c r="AN125" s="139"/>
      <c r="AO125" s="139"/>
      <c r="AP125" s="139"/>
      <c r="AQ125" s="139"/>
      <c r="AR125" s="139"/>
      <c r="AS125" s="139"/>
      <c r="AT125" s="139"/>
      <c r="AU125" s="139"/>
      <c r="AV125" s="140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25.15" customHeight="1">
      <c r="A126" s="126"/>
      <c r="B126" s="76">
        <f t="shared" ref="B126" si="103">B124+7</f>
        <v>44720</v>
      </c>
      <c r="C126" s="575" t="s">
        <v>51</v>
      </c>
      <c r="D126" s="576"/>
      <c r="E126" s="577"/>
      <c r="F126" s="16"/>
      <c r="G126" s="89" t="s">
        <v>128</v>
      </c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1"/>
      <c r="S126" s="16"/>
      <c r="T126" s="294" t="s">
        <v>128</v>
      </c>
      <c r="U126" s="295"/>
      <c r="V126" s="295"/>
      <c r="W126" s="295"/>
      <c r="X126" s="295"/>
      <c r="Y126" s="296"/>
      <c r="Z126" s="13"/>
      <c r="AA126" s="13"/>
      <c r="AB126" s="13"/>
      <c r="AC126" s="13"/>
      <c r="AD126" s="14"/>
      <c r="AE126" s="14"/>
      <c r="AF126" s="14"/>
      <c r="AG126" s="13"/>
      <c r="AH126" s="14"/>
      <c r="AI126" s="14"/>
      <c r="AJ126" s="135" t="s">
        <v>292</v>
      </c>
      <c r="AK126" s="136"/>
      <c r="AL126" s="136"/>
      <c r="AM126" s="136"/>
      <c r="AN126" s="136"/>
      <c r="AO126" s="136"/>
      <c r="AP126" s="136"/>
      <c r="AQ126" s="136"/>
      <c r="AR126" s="136"/>
      <c r="AS126" s="136"/>
      <c r="AT126" s="136"/>
      <c r="AU126" s="136"/>
      <c r="AV126" s="136"/>
      <c r="AW126" s="137"/>
      <c r="AX126" s="15"/>
      <c r="AY126" s="15"/>
      <c r="AZ126" s="15"/>
      <c r="BA126" s="15"/>
      <c r="BB126" s="15"/>
      <c r="BC126" s="15"/>
      <c r="BD126" s="15"/>
      <c r="BE126" s="76">
        <f t="shared" ref="BE126" si="104">BE124+7</f>
        <v>44720</v>
      </c>
    </row>
    <row r="127" spans="1:57" s="3" customFormat="1" ht="25.15" customHeight="1" thickBot="1">
      <c r="A127" s="126"/>
      <c r="B127" s="77"/>
      <c r="C127" s="578"/>
      <c r="D127" s="579"/>
      <c r="E127" s="580"/>
      <c r="F127" s="16"/>
      <c r="G127" s="92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4"/>
      <c r="S127" s="16"/>
      <c r="T127" s="297"/>
      <c r="U127" s="298"/>
      <c r="V127" s="298"/>
      <c r="W127" s="298"/>
      <c r="X127" s="298"/>
      <c r="Y127" s="299"/>
      <c r="Z127" s="13"/>
      <c r="AA127" s="13"/>
      <c r="AB127" s="13"/>
      <c r="AC127" s="13"/>
      <c r="AD127" s="14"/>
      <c r="AE127" s="14"/>
      <c r="AF127" s="14"/>
      <c r="AG127" s="13"/>
      <c r="AH127" s="14"/>
      <c r="AI127" s="14"/>
      <c r="AJ127" s="138"/>
      <c r="AK127" s="139"/>
      <c r="AL127" s="139"/>
      <c r="AM127" s="139"/>
      <c r="AN127" s="139"/>
      <c r="AO127" s="139"/>
      <c r="AP127" s="139"/>
      <c r="AQ127" s="139"/>
      <c r="AR127" s="139"/>
      <c r="AS127" s="139"/>
      <c r="AT127" s="139"/>
      <c r="AU127" s="139"/>
      <c r="AV127" s="139"/>
      <c r="AW127" s="140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25.15" customHeight="1">
      <c r="A128" s="126"/>
      <c r="B128" s="76">
        <f t="shared" ref="B128" si="105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6">BE126+7</f>
        <v>44727</v>
      </c>
    </row>
    <row r="129" spans="1:57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25.15" customHeight="1">
      <c r="A130" s="126"/>
      <c r="B130" s="76">
        <f t="shared" ref="B130" si="107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8">BE128+7</f>
        <v>44734</v>
      </c>
    </row>
    <row r="131" spans="1:57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25.15" customHeight="1">
      <c r="A132" s="126"/>
      <c r="B132" s="76">
        <f t="shared" ref="B132" si="109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0">BE130+7</f>
        <v>44741</v>
      </c>
    </row>
    <row r="133" spans="1:57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25.15" customHeight="1">
      <c r="A134" s="126"/>
      <c r="B134" s="76">
        <f t="shared" ref="B134" si="111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2">BE132+7</f>
        <v>44748</v>
      </c>
    </row>
    <row r="135" spans="1:57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25.15" customHeight="1">
      <c r="A136" s="126"/>
      <c r="B136" s="76">
        <f t="shared" ref="B136" si="113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4">BE134+7</f>
        <v>44755</v>
      </c>
    </row>
    <row r="137" spans="1:57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25.15" customHeight="1">
      <c r="A140" s="144"/>
      <c r="B140" s="76">
        <v>44616</v>
      </c>
      <c r="C140" s="14"/>
      <c r="D140" s="14"/>
      <c r="E140" s="15"/>
      <c r="F140" s="15"/>
      <c r="G140" s="113" t="s">
        <v>95</v>
      </c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5"/>
      <c r="V140" s="113" t="s">
        <v>280</v>
      </c>
      <c r="W140" s="114"/>
      <c r="X140" s="114"/>
      <c r="Y140" s="114"/>
      <c r="Z140" s="114"/>
      <c r="AA140" s="114"/>
      <c r="AB140" s="114"/>
      <c r="AC140" s="114"/>
      <c r="AD140" s="114"/>
      <c r="AE140" s="114"/>
      <c r="AF140" s="114"/>
      <c r="AG140" s="114"/>
      <c r="AH140" s="114"/>
      <c r="AI140" s="114"/>
      <c r="AJ140" s="115"/>
      <c r="AK140" s="14"/>
      <c r="AL140" s="14"/>
      <c r="AM140" s="361" t="s">
        <v>293</v>
      </c>
      <c r="AN140" s="362"/>
      <c r="AO140" s="362"/>
      <c r="AP140" s="362"/>
      <c r="AQ140" s="362"/>
      <c r="AR140" s="362"/>
      <c r="AS140" s="362"/>
      <c r="AT140" s="363"/>
      <c r="AU140" s="14"/>
      <c r="AV140" s="14"/>
      <c r="AW140" s="13"/>
      <c r="AX140" s="14"/>
      <c r="AY140" s="14"/>
      <c r="AZ140" s="14"/>
      <c r="BA140" s="13"/>
      <c r="BB140" s="14"/>
      <c r="BC140" s="14"/>
      <c r="BD140" s="14"/>
      <c r="BE140" s="76">
        <v>44616</v>
      </c>
    </row>
    <row r="141" spans="1:57" s="3" customFormat="1" ht="25.15" customHeight="1" thickBot="1">
      <c r="A141" s="144"/>
      <c r="B141" s="77"/>
      <c r="C141" s="14"/>
      <c r="D141" s="14"/>
      <c r="E141" s="15"/>
      <c r="F141" s="15"/>
      <c r="G141" s="116"/>
      <c r="H141" s="117"/>
      <c r="I141" s="117"/>
      <c r="J141" s="117"/>
      <c r="K141" s="117"/>
      <c r="L141" s="117"/>
      <c r="M141" s="117"/>
      <c r="N141" s="117"/>
      <c r="O141" s="117"/>
      <c r="P141" s="117"/>
      <c r="Q141" s="117"/>
      <c r="R141" s="117"/>
      <c r="S141" s="117"/>
      <c r="T141" s="117"/>
      <c r="U141" s="118"/>
      <c r="V141" s="116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8"/>
      <c r="AK141" s="14"/>
      <c r="AL141" s="14"/>
      <c r="AM141" s="364"/>
      <c r="AN141" s="365"/>
      <c r="AO141" s="365"/>
      <c r="AP141" s="365"/>
      <c r="AQ141" s="365"/>
      <c r="AR141" s="365"/>
      <c r="AS141" s="365"/>
      <c r="AT141" s="366"/>
      <c r="AU141" s="14"/>
      <c r="AV141" s="14"/>
      <c r="AW141" s="13"/>
      <c r="AX141" s="14"/>
      <c r="AY141" s="14"/>
      <c r="AZ141" s="14"/>
      <c r="BA141" s="13"/>
      <c r="BB141" s="14"/>
      <c r="BC141" s="14"/>
      <c r="BD141" s="14"/>
      <c r="BE141" s="77"/>
    </row>
    <row r="142" spans="1:57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15"/>
      <c r="H142" s="15"/>
      <c r="I142" s="15"/>
      <c r="J142" s="15"/>
      <c r="K142" s="379" t="s">
        <v>184</v>
      </c>
      <c r="L142" s="380"/>
      <c r="M142" s="380"/>
      <c r="N142" s="380"/>
      <c r="O142" s="380"/>
      <c r="P142" s="380"/>
      <c r="Q142" s="380"/>
      <c r="R142" s="380"/>
      <c r="S142" s="380"/>
      <c r="T142" s="380"/>
      <c r="U142" s="380"/>
      <c r="V142" s="380"/>
      <c r="W142" s="380"/>
      <c r="X142" s="380"/>
      <c r="Y142" s="380"/>
      <c r="Z142" s="380"/>
      <c r="AA142" s="380"/>
      <c r="AB142" s="380"/>
      <c r="AC142" s="380"/>
      <c r="AD142" s="380"/>
      <c r="AE142" s="380"/>
      <c r="AF142" s="380"/>
      <c r="AG142" s="380"/>
      <c r="AH142" s="380"/>
      <c r="AI142" s="380"/>
      <c r="AJ142" s="380"/>
      <c r="AK142" s="380"/>
      <c r="AL142" s="380"/>
      <c r="AM142" s="483"/>
      <c r="AN142" s="14"/>
      <c r="AO142" s="14"/>
      <c r="AP142" s="14"/>
      <c r="AQ142" s="14"/>
      <c r="AR142" s="14"/>
      <c r="AS142" s="13"/>
      <c r="AT142" s="14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25.15" customHeight="1" thickBot="1">
      <c r="A143" s="144"/>
      <c r="B143" s="146"/>
      <c r="C143" s="14"/>
      <c r="D143" s="14"/>
      <c r="E143" s="15"/>
      <c r="F143" s="15"/>
      <c r="G143" s="15"/>
      <c r="H143" s="15"/>
      <c r="I143" s="15"/>
      <c r="J143" s="15"/>
      <c r="K143" s="381"/>
      <c r="L143" s="382"/>
      <c r="M143" s="382"/>
      <c r="N143" s="382"/>
      <c r="O143" s="382"/>
      <c r="P143" s="382"/>
      <c r="Q143" s="382"/>
      <c r="R143" s="382"/>
      <c r="S143" s="382"/>
      <c r="T143" s="382"/>
      <c r="U143" s="382"/>
      <c r="V143" s="382"/>
      <c r="W143" s="382"/>
      <c r="X143" s="382"/>
      <c r="Y143" s="382"/>
      <c r="Z143" s="382"/>
      <c r="AA143" s="382"/>
      <c r="AB143" s="382"/>
      <c r="AC143" s="382"/>
      <c r="AD143" s="382"/>
      <c r="AE143" s="382"/>
      <c r="AF143" s="382"/>
      <c r="AG143" s="382"/>
      <c r="AH143" s="382"/>
      <c r="AI143" s="382"/>
      <c r="AJ143" s="382"/>
      <c r="AK143" s="382"/>
      <c r="AL143" s="382"/>
      <c r="AM143" s="484"/>
      <c r="AN143" s="14"/>
      <c r="AO143" s="14"/>
      <c r="AP143" s="14"/>
      <c r="AQ143" s="14"/>
      <c r="AR143" s="14"/>
      <c r="AS143" s="13"/>
      <c r="AT143" s="14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25.15" customHeight="1">
      <c r="A144" s="144"/>
      <c r="B144" s="145">
        <f t="shared" ref="B144" si="115">B142+7</f>
        <v>44630</v>
      </c>
      <c r="C144" s="14"/>
      <c r="D144" s="14"/>
      <c r="E144" s="13"/>
      <c r="F144" s="14"/>
      <c r="G144" s="113" t="s">
        <v>95</v>
      </c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4"/>
      <c r="S144" s="114"/>
      <c r="T144" s="114"/>
      <c r="U144" s="115"/>
      <c r="V144" s="113" t="s">
        <v>95</v>
      </c>
      <c r="W144" s="114"/>
      <c r="X144" s="114"/>
      <c r="Y144" s="114"/>
      <c r="Z144" s="114"/>
      <c r="AA144" s="114"/>
      <c r="AB144" s="114"/>
      <c r="AC144" s="114"/>
      <c r="AD144" s="114"/>
      <c r="AE144" s="114"/>
      <c r="AF144" s="114"/>
      <c r="AG144" s="114"/>
      <c r="AH144" s="114"/>
      <c r="AI144" s="114"/>
      <c r="AJ144" s="115"/>
      <c r="AK144" s="373" t="s">
        <v>294</v>
      </c>
      <c r="AL144" s="374"/>
      <c r="AM144" s="374"/>
      <c r="AN144" s="374"/>
      <c r="AO144" s="374"/>
      <c r="AP144" s="375"/>
      <c r="AQ144" s="17"/>
      <c r="AR144" s="17"/>
      <c r="AS144" s="17"/>
      <c r="AT144" s="17"/>
      <c r="AU144" s="17"/>
      <c r="AV144" s="14"/>
      <c r="BE144" s="145">
        <f t="shared" ref="BE144" si="116">BE142+7</f>
        <v>44630</v>
      </c>
    </row>
    <row r="145" spans="1:57" s="3" customFormat="1" ht="25.15" customHeight="1" thickBot="1">
      <c r="A145" s="144"/>
      <c r="B145" s="146"/>
      <c r="C145" s="14"/>
      <c r="D145" s="14"/>
      <c r="E145" s="13"/>
      <c r="F145" s="14"/>
      <c r="G145" s="116"/>
      <c r="H145" s="117"/>
      <c r="I145" s="117"/>
      <c r="J145" s="117"/>
      <c r="K145" s="117"/>
      <c r="L145" s="117"/>
      <c r="M145" s="117"/>
      <c r="N145" s="117"/>
      <c r="O145" s="117"/>
      <c r="P145" s="117"/>
      <c r="Q145" s="117"/>
      <c r="R145" s="117"/>
      <c r="S145" s="117"/>
      <c r="T145" s="117"/>
      <c r="U145" s="118"/>
      <c r="V145" s="116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8"/>
      <c r="AK145" s="376"/>
      <c r="AL145" s="377"/>
      <c r="AM145" s="377"/>
      <c r="AN145" s="377"/>
      <c r="AO145" s="377"/>
      <c r="AP145" s="378"/>
      <c r="AQ145" s="17"/>
      <c r="AR145" s="17"/>
      <c r="AS145" s="17"/>
      <c r="AT145" s="17"/>
      <c r="AU145" s="17"/>
      <c r="AV145" s="14"/>
      <c r="BE145" s="146"/>
    </row>
    <row r="146" spans="1:57" s="3" customFormat="1" ht="25.15" customHeight="1">
      <c r="A146" s="144"/>
      <c r="B146" s="145">
        <f t="shared" ref="B146" si="117">B144+7</f>
        <v>44637</v>
      </c>
      <c r="C146" s="14"/>
      <c r="D146" s="14"/>
      <c r="E146" s="13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782" t="s">
        <v>128</v>
      </c>
      <c r="T146" s="783"/>
      <c r="U146" s="783"/>
      <c r="V146" s="783"/>
      <c r="W146" s="783"/>
      <c r="X146" s="783"/>
      <c r="Y146" s="783"/>
      <c r="Z146" s="783"/>
      <c r="AA146" s="783"/>
      <c r="AB146" s="783"/>
      <c r="AC146" s="783"/>
      <c r="AD146" s="784"/>
      <c r="AE146" s="16"/>
      <c r="AF146" s="16"/>
      <c r="AG146" s="16"/>
      <c r="AH146" s="16"/>
      <c r="AI146" s="16"/>
      <c r="AJ146" s="16"/>
      <c r="AK146" s="373" t="s">
        <v>295</v>
      </c>
      <c r="AL146" s="374"/>
      <c r="AM146" s="374"/>
      <c r="AN146" s="374"/>
      <c r="AO146" s="374"/>
      <c r="AP146" s="375"/>
      <c r="AQ146" s="17"/>
      <c r="AR146" s="17"/>
      <c r="AS146" s="17"/>
      <c r="AT146" s="17"/>
      <c r="AU146" s="17"/>
      <c r="AV146" s="14"/>
      <c r="AW146" s="13"/>
      <c r="AX146" s="14"/>
      <c r="AY146" s="14"/>
      <c r="AZ146" s="14"/>
      <c r="BA146" s="13"/>
      <c r="BB146" s="14"/>
      <c r="BC146" s="14"/>
      <c r="BD146" s="14"/>
      <c r="BE146" s="145">
        <f t="shared" ref="BE146" si="118">BE144+7</f>
        <v>44637</v>
      </c>
    </row>
    <row r="147" spans="1:57" s="3" customFormat="1" ht="25.15" customHeight="1" thickBot="1">
      <c r="A147" s="144"/>
      <c r="B147" s="146"/>
      <c r="C147" s="14"/>
      <c r="D147" s="14"/>
      <c r="E147" s="13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785"/>
      <c r="T147" s="786"/>
      <c r="U147" s="786"/>
      <c r="V147" s="786"/>
      <c r="W147" s="786"/>
      <c r="X147" s="786"/>
      <c r="Y147" s="786"/>
      <c r="Z147" s="786"/>
      <c r="AA147" s="786"/>
      <c r="AB147" s="786"/>
      <c r="AC147" s="786"/>
      <c r="AD147" s="787"/>
      <c r="AE147" s="16"/>
      <c r="AF147" s="16"/>
      <c r="AG147" s="16"/>
      <c r="AH147" s="16"/>
      <c r="AI147" s="16"/>
      <c r="AJ147" s="16"/>
      <c r="AK147" s="376"/>
      <c r="AL147" s="377"/>
      <c r="AM147" s="377"/>
      <c r="AN147" s="377"/>
      <c r="AO147" s="377"/>
      <c r="AP147" s="378"/>
      <c r="AQ147" s="17"/>
      <c r="AR147" s="17"/>
      <c r="AS147" s="17"/>
      <c r="AT147" s="17"/>
      <c r="AU147" s="17"/>
      <c r="AV147" s="14"/>
      <c r="AW147" s="13"/>
      <c r="AX147" s="14"/>
      <c r="AY147" s="14"/>
      <c r="AZ147" s="14"/>
      <c r="BA147" s="13"/>
      <c r="BB147" s="14"/>
      <c r="BC147" s="14"/>
      <c r="BD147" s="14"/>
      <c r="BE147" s="146"/>
    </row>
    <row r="148" spans="1:57" s="3" customFormat="1" ht="25.15" customHeight="1">
      <c r="A148" s="144"/>
      <c r="B148" s="145">
        <f t="shared" ref="B148" si="119">B146+7</f>
        <v>44644</v>
      </c>
      <c r="C148" s="14"/>
      <c r="D148" s="14"/>
      <c r="E148" s="13"/>
      <c r="F148" s="14"/>
      <c r="G148" s="383" t="s">
        <v>106</v>
      </c>
      <c r="H148" s="384"/>
      <c r="I148" s="384"/>
      <c r="J148" s="384"/>
      <c r="K148" s="384"/>
      <c r="L148" s="384"/>
      <c r="M148" s="384"/>
      <c r="N148" s="384"/>
      <c r="O148" s="384"/>
      <c r="P148" s="384"/>
      <c r="Q148" s="384"/>
      <c r="R148" s="384"/>
      <c r="S148" s="384"/>
      <c r="T148" s="384"/>
      <c r="U148" s="384"/>
      <c r="V148" s="384"/>
      <c r="W148" s="384"/>
      <c r="X148" s="384"/>
      <c r="Y148" s="384"/>
      <c r="Z148" s="385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373" t="s">
        <v>296</v>
      </c>
      <c r="AL148" s="374"/>
      <c r="AM148" s="374"/>
      <c r="AN148" s="374"/>
      <c r="AO148" s="374"/>
      <c r="AP148" s="375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0">BE146+7</f>
        <v>44644</v>
      </c>
    </row>
    <row r="149" spans="1:57" s="3" customFormat="1" ht="25.15" customHeight="1" thickBot="1">
      <c r="A149" s="144"/>
      <c r="B149" s="146"/>
      <c r="C149" s="14"/>
      <c r="D149" s="14"/>
      <c r="E149" s="13"/>
      <c r="F149" s="14"/>
      <c r="G149" s="386"/>
      <c r="H149" s="387"/>
      <c r="I149" s="387"/>
      <c r="J149" s="387"/>
      <c r="K149" s="387"/>
      <c r="L149" s="387"/>
      <c r="M149" s="387"/>
      <c r="N149" s="387"/>
      <c r="O149" s="387"/>
      <c r="P149" s="387"/>
      <c r="Q149" s="387"/>
      <c r="R149" s="387"/>
      <c r="S149" s="387"/>
      <c r="T149" s="387"/>
      <c r="U149" s="387"/>
      <c r="V149" s="387"/>
      <c r="W149" s="387"/>
      <c r="X149" s="387"/>
      <c r="Y149" s="387"/>
      <c r="Z149" s="388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376"/>
      <c r="AL149" s="377"/>
      <c r="AM149" s="377"/>
      <c r="AN149" s="377"/>
      <c r="AO149" s="377"/>
      <c r="AP149" s="378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25.15" customHeight="1">
      <c r="A150" s="144"/>
      <c r="B150" s="145">
        <f t="shared" ref="B150" si="121">B148+7</f>
        <v>44651</v>
      </c>
      <c r="C150" s="14"/>
      <c r="D150" s="14"/>
      <c r="E150" s="13"/>
      <c r="F150" s="14"/>
      <c r="G150" s="548" t="s">
        <v>196</v>
      </c>
      <c r="H150" s="549"/>
      <c r="I150" s="549"/>
      <c r="J150" s="549"/>
      <c r="K150" s="549"/>
      <c r="L150" s="549"/>
      <c r="M150" s="549"/>
      <c r="N150" s="549"/>
      <c r="O150" s="549"/>
      <c r="P150" s="549"/>
      <c r="Q150" s="549"/>
      <c r="R150" s="549"/>
      <c r="S150" s="549"/>
      <c r="T150" s="549"/>
      <c r="U150" s="549"/>
      <c r="V150" s="549"/>
      <c r="W150" s="549"/>
      <c r="X150" s="549"/>
      <c r="Y150" s="549"/>
      <c r="Z150" s="549"/>
      <c r="AA150" s="549"/>
      <c r="AB150" s="549"/>
      <c r="AC150" s="549"/>
      <c r="AD150" s="549"/>
      <c r="AE150" s="549"/>
      <c r="AF150" s="549"/>
      <c r="AG150" s="549"/>
      <c r="AH150" s="549"/>
      <c r="AI150" s="549"/>
      <c r="AJ150" s="549"/>
      <c r="AK150" s="549"/>
      <c r="AL150" s="549"/>
      <c r="AM150" s="549"/>
      <c r="AN150" s="549"/>
      <c r="AO150" s="549"/>
      <c r="AP150" s="549"/>
      <c r="AQ150" s="549"/>
      <c r="AR150" s="549"/>
      <c r="AS150" s="549"/>
      <c r="AT150" s="549"/>
      <c r="AU150" s="549"/>
      <c r="AV150" s="549"/>
      <c r="AW150" s="549"/>
      <c r="AX150" s="549"/>
      <c r="AY150" s="549"/>
      <c r="AZ150" s="549"/>
      <c r="BA150" s="549"/>
      <c r="BB150" s="549"/>
      <c r="BC150" s="549"/>
      <c r="BD150" s="550"/>
      <c r="BE150" s="145">
        <f t="shared" ref="BE150" si="122">BE148+7</f>
        <v>44651</v>
      </c>
    </row>
    <row r="151" spans="1:57" s="3" customFormat="1" ht="25.15" customHeight="1" thickBot="1">
      <c r="A151" s="144"/>
      <c r="B151" s="146"/>
      <c r="C151" s="14"/>
      <c r="D151" s="14"/>
      <c r="E151" s="13"/>
      <c r="F151" s="14"/>
      <c r="G151" s="551"/>
      <c r="H151" s="552"/>
      <c r="I151" s="552"/>
      <c r="J151" s="552"/>
      <c r="K151" s="552"/>
      <c r="L151" s="552"/>
      <c r="M151" s="552"/>
      <c r="N151" s="552"/>
      <c r="O151" s="552"/>
      <c r="P151" s="552"/>
      <c r="Q151" s="552"/>
      <c r="R151" s="552"/>
      <c r="S151" s="552"/>
      <c r="T151" s="552"/>
      <c r="U151" s="552"/>
      <c r="V151" s="552"/>
      <c r="W151" s="552"/>
      <c r="X151" s="552"/>
      <c r="Y151" s="552"/>
      <c r="Z151" s="552"/>
      <c r="AA151" s="552"/>
      <c r="AB151" s="552"/>
      <c r="AC151" s="552"/>
      <c r="AD151" s="552"/>
      <c r="AE151" s="552"/>
      <c r="AF151" s="552"/>
      <c r="AG151" s="552"/>
      <c r="AH151" s="552"/>
      <c r="AI151" s="552"/>
      <c r="AJ151" s="552"/>
      <c r="AK151" s="552"/>
      <c r="AL151" s="552"/>
      <c r="AM151" s="552"/>
      <c r="AN151" s="552"/>
      <c r="AO151" s="552"/>
      <c r="AP151" s="552"/>
      <c r="AQ151" s="552"/>
      <c r="AR151" s="552"/>
      <c r="AS151" s="552"/>
      <c r="AT151" s="552"/>
      <c r="AU151" s="552"/>
      <c r="AV151" s="552"/>
      <c r="AW151" s="552"/>
      <c r="AX151" s="552"/>
      <c r="AY151" s="552"/>
      <c r="AZ151" s="552"/>
      <c r="BA151" s="552"/>
      <c r="BB151" s="552"/>
      <c r="BC151" s="552"/>
      <c r="BD151" s="553"/>
      <c r="BE151" s="146"/>
    </row>
    <row r="152" spans="1:57" s="3" customFormat="1" ht="25.15" customHeight="1">
      <c r="A152" s="144"/>
      <c r="B152" s="145">
        <f t="shared" ref="B152" si="123">B150+7</f>
        <v>44658</v>
      </c>
      <c r="C152" s="14"/>
      <c r="D152" s="14"/>
      <c r="E152" s="13"/>
      <c r="F152" s="14"/>
      <c r="G152" s="113" t="s">
        <v>95</v>
      </c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5"/>
      <c r="V152" s="113" t="s">
        <v>95</v>
      </c>
      <c r="W152" s="114"/>
      <c r="X152" s="114"/>
      <c r="Y152" s="114"/>
      <c r="Z152" s="114"/>
      <c r="AA152" s="114"/>
      <c r="AB152" s="114"/>
      <c r="AC152" s="114"/>
      <c r="AD152" s="114"/>
      <c r="AE152" s="114"/>
      <c r="AF152" s="114"/>
      <c r="AG152" s="114"/>
      <c r="AH152" s="114"/>
      <c r="AI152" s="114"/>
      <c r="AJ152" s="115"/>
      <c r="AK152" s="13"/>
      <c r="AL152" s="14"/>
      <c r="AM152" s="361" t="s">
        <v>39</v>
      </c>
      <c r="AN152" s="362"/>
      <c r="AO152" s="362"/>
      <c r="AP152" s="362"/>
      <c r="AQ152" s="362"/>
      <c r="AR152" s="362"/>
      <c r="AS152" s="362"/>
      <c r="AT152" s="363"/>
      <c r="AU152" s="162" t="s">
        <v>77</v>
      </c>
      <c r="AV152" s="163"/>
      <c r="AW152" s="163"/>
      <c r="AX152" s="163"/>
      <c r="AY152" s="163"/>
      <c r="AZ152" s="163"/>
      <c r="BA152" s="163"/>
      <c r="BB152" s="163"/>
      <c r="BC152" s="163"/>
      <c r="BD152" s="286"/>
      <c r="BE152" s="145">
        <f t="shared" ref="BE152" si="124">BE150+7</f>
        <v>44658</v>
      </c>
    </row>
    <row r="153" spans="1:57" s="3" customFormat="1" ht="25.15" customHeight="1" thickBot="1">
      <c r="A153" s="144"/>
      <c r="B153" s="146"/>
      <c r="C153" s="14"/>
      <c r="D153" s="14"/>
      <c r="E153" s="13"/>
      <c r="F153" s="14"/>
      <c r="G153" s="116"/>
      <c r="H153" s="117"/>
      <c r="I153" s="117"/>
      <c r="J153" s="117"/>
      <c r="K153" s="117"/>
      <c r="L153" s="117"/>
      <c r="M153" s="117"/>
      <c r="N153" s="117"/>
      <c r="O153" s="117"/>
      <c r="P153" s="117"/>
      <c r="Q153" s="117"/>
      <c r="R153" s="117"/>
      <c r="S153" s="117"/>
      <c r="T153" s="117"/>
      <c r="U153" s="118"/>
      <c r="V153" s="116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8"/>
      <c r="AK153" s="13"/>
      <c r="AL153" s="14"/>
      <c r="AM153" s="364"/>
      <c r="AN153" s="365"/>
      <c r="AO153" s="365"/>
      <c r="AP153" s="365"/>
      <c r="AQ153" s="365"/>
      <c r="AR153" s="365"/>
      <c r="AS153" s="365"/>
      <c r="AT153" s="366"/>
      <c r="AU153" s="165"/>
      <c r="AV153" s="166"/>
      <c r="AW153" s="166"/>
      <c r="AX153" s="166"/>
      <c r="AY153" s="166"/>
      <c r="AZ153" s="166"/>
      <c r="BA153" s="166"/>
      <c r="BB153" s="166"/>
      <c r="BC153" s="166"/>
      <c r="BD153" s="287"/>
      <c r="BE153" s="146"/>
    </row>
    <row r="154" spans="1:57" s="3" customFormat="1" ht="25.15" customHeight="1">
      <c r="A154" s="144"/>
      <c r="B154" s="145">
        <f t="shared" ref="B154" si="125">B152+7</f>
        <v>44665</v>
      </c>
      <c r="C154" s="14"/>
      <c r="D154" s="14"/>
      <c r="E154" s="13"/>
      <c r="F154" s="14"/>
      <c r="G154" s="113" t="s">
        <v>95</v>
      </c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5"/>
      <c r="V154" s="113" t="s">
        <v>95</v>
      </c>
      <c r="W154" s="114"/>
      <c r="X154" s="114"/>
      <c r="Y154" s="114"/>
      <c r="Z154" s="114"/>
      <c r="AA154" s="114"/>
      <c r="AB154" s="114"/>
      <c r="AC154" s="114"/>
      <c r="AD154" s="114"/>
      <c r="AE154" s="114"/>
      <c r="AF154" s="114"/>
      <c r="AG154" s="114"/>
      <c r="AH154" s="114"/>
      <c r="AI154" s="114"/>
      <c r="AJ154" s="11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832" t="s">
        <v>129</v>
      </c>
      <c r="AX154" s="833"/>
      <c r="AY154" s="833"/>
      <c r="AZ154" s="833"/>
      <c r="BA154" s="833"/>
      <c r="BB154" s="833"/>
      <c r="BC154" s="833"/>
      <c r="BD154" s="834"/>
      <c r="BE154" s="145">
        <f t="shared" ref="BE154" si="126">BE152+7</f>
        <v>44665</v>
      </c>
    </row>
    <row r="155" spans="1:57" s="3" customFormat="1" ht="25.15" customHeight="1" thickBot="1">
      <c r="A155" s="144"/>
      <c r="B155" s="146"/>
      <c r="C155" s="14"/>
      <c r="D155" s="14"/>
      <c r="E155" s="13"/>
      <c r="F155" s="14"/>
      <c r="G155" s="116"/>
      <c r="H155" s="117"/>
      <c r="I155" s="117"/>
      <c r="J155" s="117"/>
      <c r="K155" s="117"/>
      <c r="L155" s="117"/>
      <c r="M155" s="117"/>
      <c r="N155" s="117"/>
      <c r="O155" s="117"/>
      <c r="P155" s="117"/>
      <c r="Q155" s="117"/>
      <c r="R155" s="117"/>
      <c r="S155" s="117"/>
      <c r="T155" s="117"/>
      <c r="U155" s="118"/>
      <c r="V155" s="116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8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890"/>
      <c r="AX155" s="891"/>
      <c r="AY155" s="891"/>
      <c r="AZ155" s="891"/>
      <c r="BA155" s="891"/>
      <c r="BB155" s="891"/>
      <c r="BC155" s="891"/>
      <c r="BD155" s="892"/>
      <c r="BE155" s="146"/>
    </row>
    <row r="156" spans="1:57" s="3" customFormat="1" ht="25.15" customHeight="1">
      <c r="A156" s="144"/>
      <c r="B156" s="145">
        <f t="shared" ref="B156" si="127">B154+7</f>
        <v>44672</v>
      </c>
      <c r="C156" s="14"/>
      <c r="D156" s="14"/>
      <c r="E156" s="13"/>
      <c r="F156" s="14"/>
      <c r="G156" s="14"/>
      <c r="H156" s="14"/>
      <c r="I156" s="13"/>
      <c r="J156" s="14"/>
      <c r="K156" s="14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280" t="s">
        <v>133</v>
      </c>
      <c r="W156" s="281"/>
      <c r="X156" s="281"/>
      <c r="Y156" s="281"/>
      <c r="Z156" s="281"/>
      <c r="AA156" s="281"/>
      <c r="AB156" s="281"/>
      <c r="AC156" s="281"/>
      <c r="AD156" s="281"/>
      <c r="AE156" s="281"/>
      <c r="AF156" s="281"/>
      <c r="AG156" s="281"/>
      <c r="AH156" s="281"/>
      <c r="AI156" s="281"/>
      <c r="AJ156" s="282"/>
      <c r="AK156" s="15"/>
      <c r="AL156" s="15"/>
      <c r="AM156" s="361" t="s">
        <v>39</v>
      </c>
      <c r="AN156" s="362"/>
      <c r="AO156" s="362"/>
      <c r="AP156" s="362"/>
      <c r="AQ156" s="362"/>
      <c r="AR156" s="362"/>
      <c r="AS156" s="362"/>
      <c r="AT156" s="363"/>
      <c r="AU156" s="15"/>
      <c r="AV156" s="15"/>
      <c r="AW156" s="890"/>
      <c r="AX156" s="891"/>
      <c r="AY156" s="891"/>
      <c r="AZ156" s="891"/>
      <c r="BA156" s="891"/>
      <c r="BB156" s="891"/>
      <c r="BC156" s="891"/>
      <c r="BD156" s="892"/>
      <c r="BE156" s="145">
        <f t="shared" ref="BE156" si="128">BE154+7</f>
        <v>44672</v>
      </c>
    </row>
    <row r="157" spans="1:57" s="3" customFormat="1" ht="25.15" customHeight="1" thickBot="1">
      <c r="A157" s="144"/>
      <c r="B157" s="146"/>
      <c r="C157" s="14"/>
      <c r="D157" s="14"/>
      <c r="E157" s="13"/>
      <c r="F157" s="14"/>
      <c r="G157" s="14"/>
      <c r="H157" s="14"/>
      <c r="I157" s="13"/>
      <c r="J157" s="14"/>
      <c r="K157" s="14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283"/>
      <c r="W157" s="284"/>
      <c r="X157" s="284"/>
      <c r="Y157" s="284"/>
      <c r="Z157" s="284"/>
      <c r="AA157" s="284"/>
      <c r="AB157" s="284"/>
      <c r="AC157" s="284"/>
      <c r="AD157" s="284"/>
      <c r="AE157" s="284"/>
      <c r="AF157" s="284"/>
      <c r="AG157" s="284"/>
      <c r="AH157" s="284"/>
      <c r="AI157" s="284"/>
      <c r="AJ157" s="285"/>
      <c r="AK157" s="15"/>
      <c r="AL157" s="15"/>
      <c r="AM157" s="364"/>
      <c r="AN157" s="365"/>
      <c r="AO157" s="365"/>
      <c r="AP157" s="365"/>
      <c r="AQ157" s="365"/>
      <c r="AR157" s="365"/>
      <c r="AS157" s="365"/>
      <c r="AT157" s="366"/>
      <c r="AU157" s="15"/>
      <c r="AV157" s="15"/>
      <c r="AW157" s="835"/>
      <c r="AX157" s="836"/>
      <c r="AY157" s="836"/>
      <c r="AZ157" s="836"/>
      <c r="BA157" s="836"/>
      <c r="BB157" s="836"/>
      <c r="BC157" s="836"/>
      <c r="BD157" s="837"/>
      <c r="BE157" s="146"/>
    </row>
    <row r="158" spans="1:57" s="3" customFormat="1" ht="25.15" customHeight="1">
      <c r="A158" s="144"/>
      <c r="B158" s="145">
        <f t="shared" ref="B158" si="129">B156+7</f>
        <v>44679</v>
      </c>
      <c r="C158" s="14"/>
      <c r="D158" s="14"/>
      <c r="E158" s="383" t="s">
        <v>258</v>
      </c>
      <c r="F158" s="384"/>
      <c r="G158" s="384"/>
      <c r="H158" s="384"/>
      <c r="I158" s="384"/>
      <c r="J158" s="384"/>
      <c r="K158" s="384"/>
      <c r="L158" s="384"/>
      <c r="M158" s="384"/>
      <c r="N158" s="384"/>
      <c r="O158" s="384"/>
      <c r="P158" s="384"/>
      <c r="Q158" s="384"/>
      <c r="R158" s="384"/>
      <c r="S158" s="384"/>
      <c r="T158" s="384"/>
      <c r="U158" s="384"/>
      <c r="V158" s="384"/>
      <c r="W158" s="385"/>
      <c r="X158" s="14"/>
      <c r="Y158" s="18"/>
      <c r="Z158" s="18"/>
      <c r="AA158" s="18"/>
      <c r="AB158" s="18"/>
      <c r="AC158" s="18"/>
      <c r="AD158" s="18"/>
      <c r="AE158" s="18"/>
      <c r="AF158" s="18"/>
      <c r="AG158" s="18"/>
      <c r="AH158" s="14"/>
      <c r="AI158" s="107" t="s">
        <v>297</v>
      </c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359"/>
      <c r="AY158" s="15"/>
      <c r="AZ158" s="15"/>
      <c r="BA158" s="15"/>
      <c r="BB158" s="15"/>
      <c r="BC158" s="15"/>
      <c r="BD158" s="14"/>
      <c r="BE158" s="145">
        <f t="shared" ref="BE158" si="130">BE156+7</f>
        <v>44679</v>
      </c>
    </row>
    <row r="159" spans="1:57" s="3" customFormat="1" ht="25.15" customHeight="1" thickBot="1">
      <c r="A159" s="144"/>
      <c r="B159" s="146"/>
      <c r="C159" s="14"/>
      <c r="D159" s="14"/>
      <c r="E159" s="386"/>
      <c r="F159" s="387"/>
      <c r="G159" s="387"/>
      <c r="H159" s="387"/>
      <c r="I159" s="387"/>
      <c r="J159" s="387"/>
      <c r="K159" s="387"/>
      <c r="L159" s="387"/>
      <c r="M159" s="387"/>
      <c r="N159" s="387"/>
      <c r="O159" s="387"/>
      <c r="P159" s="387"/>
      <c r="Q159" s="387"/>
      <c r="R159" s="387"/>
      <c r="S159" s="387"/>
      <c r="T159" s="387"/>
      <c r="U159" s="387"/>
      <c r="V159" s="387"/>
      <c r="W159" s="388"/>
      <c r="X159" s="14"/>
      <c r="Y159" s="18"/>
      <c r="Z159" s="18"/>
      <c r="AA159" s="18"/>
      <c r="AB159" s="18"/>
      <c r="AC159" s="18"/>
      <c r="AD159" s="18"/>
      <c r="AE159" s="18"/>
      <c r="AF159" s="18"/>
      <c r="AG159" s="18"/>
      <c r="AH159" s="14"/>
      <c r="AI159" s="110"/>
      <c r="AJ159" s="111"/>
      <c r="AK159" s="111"/>
      <c r="AL159" s="111"/>
      <c r="AM159" s="111"/>
      <c r="AN159" s="111"/>
      <c r="AO159" s="111"/>
      <c r="AP159" s="111"/>
      <c r="AQ159" s="111"/>
      <c r="AR159" s="111"/>
      <c r="AS159" s="111"/>
      <c r="AT159" s="111"/>
      <c r="AU159" s="111"/>
      <c r="AV159" s="111"/>
      <c r="AW159" s="111"/>
      <c r="AX159" s="360"/>
      <c r="AY159" s="15"/>
      <c r="AZ159" s="15"/>
      <c r="BA159" s="15"/>
      <c r="BB159" s="15"/>
      <c r="BC159" s="15"/>
      <c r="BD159" s="14"/>
      <c r="BE159" s="146"/>
    </row>
    <row r="160" spans="1:57" s="3" customFormat="1" ht="25.15" customHeight="1">
      <c r="A160" s="144"/>
      <c r="B160" s="145">
        <f t="shared" ref="B160" si="131">B158+7</f>
        <v>44686</v>
      </c>
      <c r="C160" s="14"/>
      <c r="D160" s="14"/>
      <c r="E160" s="13"/>
      <c r="F160" s="14"/>
      <c r="G160" s="14"/>
      <c r="H160" s="14"/>
      <c r="I160" s="13"/>
      <c r="J160" s="14"/>
      <c r="K160" s="14"/>
      <c r="L160" s="16"/>
      <c r="M160" s="367" t="s">
        <v>302</v>
      </c>
      <c r="N160" s="368"/>
      <c r="O160" s="368"/>
      <c r="P160" s="368"/>
      <c r="Q160" s="368"/>
      <c r="R160" s="368"/>
      <c r="S160" s="368"/>
      <c r="T160" s="368"/>
      <c r="U160" s="368"/>
      <c r="V160" s="368"/>
      <c r="W160" s="368"/>
      <c r="X160" s="369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15"/>
      <c r="AN160" s="15"/>
      <c r="AO160" s="15"/>
      <c r="AP160" s="15"/>
      <c r="AQ160" s="15"/>
      <c r="AR160" s="15"/>
      <c r="AS160" s="15"/>
      <c r="AT160" s="232" t="s">
        <v>289</v>
      </c>
      <c r="AU160" s="233"/>
      <c r="AV160" s="233"/>
      <c r="AW160" s="233"/>
      <c r="AX160" s="233"/>
      <c r="AY160" s="233"/>
      <c r="AZ160" s="233"/>
      <c r="BA160" s="233"/>
      <c r="BB160" s="233"/>
      <c r="BC160" s="233"/>
      <c r="BD160" s="888"/>
      <c r="BE160" s="145">
        <f t="shared" ref="BE160" si="132">BE158+7</f>
        <v>44686</v>
      </c>
    </row>
    <row r="161" spans="1:57" s="3" customFormat="1" ht="25.15" customHeight="1" thickBot="1">
      <c r="A161" s="144"/>
      <c r="B161" s="146"/>
      <c r="C161" s="14"/>
      <c r="D161" s="14"/>
      <c r="E161" s="13"/>
      <c r="F161" s="14"/>
      <c r="G161" s="14"/>
      <c r="H161" s="14"/>
      <c r="I161" s="13"/>
      <c r="J161" s="14"/>
      <c r="K161" s="14"/>
      <c r="L161" s="16"/>
      <c r="M161" s="370"/>
      <c r="N161" s="371"/>
      <c r="O161" s="371"/>
      <c r="P161" s="371"/>
      <c r="Q161" s="371"/>
      <c r="R161" s="371"/>
      <c r="S161" s="371"/>
      <c r="T161" s="371"/>
      <c r="U161" s="371"/>
      <c r="V161" s="371"/>
      <c r="W161" s="371"/>
      <c r="X161" s="372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15"/>
      <c r="AN161" s="15"/>
      <c r="AO161" s="15"/>
      <c r="AP161" s="15"/>
      <c r="AQ161" s="15"/>
      <c r="AR161" s="15"/>
      <c r="AS161" s="15"/>
      <c r="AT161" s="235"/>
      <c r="AU161" s="236"/>
      <c r="AV161" s="236"/>
      <c r="AW161" s="236"/>
      <c r="AX161" s="236"/>
      <c r="AY161" s="236"/>
      <c r="AZ161" s="236"/>
      <c r="BA161" s="236"/>
      <c r="BB161" s="236"/>
      <c r="BC161" s="236"/>
      <c r="BD161" s="889"/>
      <c r="BE161" s="485"/>
    </row>
    <row r="162" spans="1:57" s="3" customFormat="1" ht="25.15" customHeight="1">
      <c r="A162" s="144"/>
      <c r="B162" s="145">
        <f t="shared" ref="B162" si="133">B160+7</f>
        <v>44693</v>
      </c>
      <c r="C162" s="14"/>
      <c r="D162" s="14"/>
      <c r="E162" s="13"/>
      <c r="F162" s="14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6"/>
      <c r="X162" s="16"/>
      <c r="Y162" s="16"/>
      <c r="Z162" s="16"/>
      <c r="AA162" s="14"/>
      <c r="AB162" s="14"/>
      <c r="AC162" s="13"/>
      <c r="AD162" s="14"/>
      <c r="AE162" s="14"/>
      <c r="AF162" s="14"/>
      <c r="AG162" s="13"/>
      <c r="AH162" s="14"/>
      <c r="AI162" s="14"/>
      <c r="AJ162" s="14"/>
      <c r="AK162" s="13"/>
      <c r="AL162" s="14"/>
      <c r="AM162" s="14"/>
      <c r="AN162" s="14"/>
      <c r="AO162" s="13"/>
      <c r="AP162" s="14"/>
      <c r="AQ162" s="14"/>
      <c r="AR162" s="14"/>
      <c r="AS162" s="21"/>
      <c r="AT162" s="21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4">BE160+7</f>
        <v>44693</v>
      </c>
    </row>
    <row r="163" spans="1:57" s="3" customFormat="1" ht="25.15" customHeight="1" thickBot="1">
      <c r="A163" s="144"/>
      <c r="B163" s="146"/>
      <c r="C163" s="14"/>
      <c r="D163" s="14"/>
      <c r="E163" s="13"/>
      <c r="F163" s="14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6"/>
      <c r="X163" s="16"/>
      <c r="Y163" s="16"/>
      <c r="Z163" s="16"/>
      <c r="AA163" s="14"/>
      <c r="AB163" s="14"/>
      <c r="AC163" s="13"/>
      <c r="AD163" s="14"/>
      <c r="AE163" s="14"/>
      <c r="AF163" s="14"/>
      <c r="AG163" s="13"/>
      <c r="AH163" s="14"/>
      <c r="AI163" s="14"/>
      <c r="AJ163" s="14"/>
      <c r="AK163" s="13"/>
      <c r="AL163" s="14"/>
      <c r="AM163" s="14"/>
      <c r="AN163" s="14"/>
      <c r="AO163" s="13"/>
      <c r="AP163" s="14"/>
      <c r="AQ163" s="14"/>
      <c r="AR163" s="14"/>
      <c r="AS163" s="21"/>
      <c r="AT163" s="21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25.15" customHeight="1">
      <c r="A164" s="144"/>
      <c r="B164" s="145">
        <f t="shared" ref="B164" si="135">B162+7</f>
        <v>44700</v>
      </c>
      <c r="C164" s="16"/>
      <c r="D164" s="16"/>
      <c r="E164" s="16"/>
      <c r="F164" s="16"/>
      <c r="G164" s="83" t="s">
        <v>281</v>
      </c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141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07" t="s">
        <v>60</v>
      </c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359"/>
      <c r="AY164" s="16"/>
      <c r="AZ164" s="16"/>
      <c r="BA164" s="16"/>
      <c r="BB164" s="16"/>
      <c r="BC164" s="16"/>
      <c r="BD164" s="16"/>
      <c r="BE164" s="145">
        <f t="shared" ref="BE164" si="136">BE162+7</f>
        <v>44700</v>
      </c>
    </row>
    <row r="165" spans="1:57" s="3" customFormat="1" ht="25.15" customHeight="1" thickBot="1">
      <c r="A165" s="144"/>
      <c r="B165" s="146"/>
      <c r="C165" s="16"/>
      <c r="D165" s="16"/>
      <c r="E165" s="16"/>
      <c r="F165" s="16"/>
      <c r="G165" s="86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142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10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360"/>
      <c r="AY165" s="16"/>
      <c r="AZ165" s="16"/>
      <c r="BA165" s="16"/>
      <c r="BB165" s="16"/>
      <c r="BC165" s="16"/>
      <c r="BD165" s="16"/>
      <c r="BE165" s="146"/>
    </row>
    <row r="166" spans="1:57" s="3" customFormat="1" ht="25.15" customHeight="1">
      <c r="A166" s="144"/>
      <c r="B166" s="145">
        <f t="shared" ref="B166" si="137">B164+7</f>
        <v>44707</v>
      </c>
      <c r="C166" s="14"/>
      <c r="D166" s="14"/>
      <c r="E166" s="15"/>
      <c r="F166" s="15"/>
      <c r="G166" s="15"/>
      <c r="H166" s="14"/>
      <c r="I166" s="758" t="s">
        <v>188</v>
      </c>
      <c r="J166" s="759"/>
      <c r="K166" s="759"/>
      <c r="L166" s="759"/>
      <c r="M166" s="759"/>
      <c r="N166" s="760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720" t="s">
        <v>128</v>
      </c>
      <c r="Z166" s="721"/>
      <c r="AA166" s="721"/>
      <c r="AB166" s="721"/>
      <c r="AC166" s="721"/>
      <c r="AD166" s="721"/>
      <c r="AE166" s="721"/>
      <c r="AF166" s="721"/>
      <c r="AG166" s="721"/>
      <c r="AH166" s="722"/>
      <c r="AI166" s="107" t="s">
        <v>60</v>
      </c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359"/>
      <c r="AY166" s="21"/>
      <c r="AZ166" s="21"/>
      <c r="BA166" s="21"/>
      <c r="BB166" s="14"/>
      <c r="BC166" s="14"/>
      <c r="BD166" s="14"/>
      <c r="BE166" s="145">
        <f t="shared" ref="BE166" si="138">BE164+7</f>
        <v>44707</v>
      </c>
    </row>
    <row r="167" spans="1:57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761"/>
      <c r="J167" s="762"/>
      <c r="K167" s="762"/>
      <c r="L167" s="762"/>
      <c r="M167" s="762"/>
      <c r="N167" s="763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723"/>
      <c r="Z167" s="724"/>
      <c r="AA167" s="724"/>
      <c r="AB167" s="724"/>
      <c r="AC167" s="724"/>
      <c r="AD167" s="724"/>
      <c r="AE167" s="724"/>
      <c r="AF167" s="724"/>
      <c r="AG167" s="724"/>
      <c r="AH167" s="725"/>
      <c r="AI167" s="110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360"/>
      <c r="AY167" s="21"/>
      <c r="AZ167" s="21"/>
      <c r="BA167" s="21"/>
      <c r="BB167" s="14"/>
      <c r="BC167" s="14"/>
      <c r="BD167" s="14"/>
      <c r="BE167" s="146"/>
    </row>
    <row r="168" spans="1:57" s="3" customFormat="1" ht="25.15" customHeight="1">
      <c r="A168" s="144"/>
      <c r="B168" s="145">
        <f t="shared" ref="B168" si="139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0">BE166+7</f>
        <v>44714</v>
      </c>
    </row>
    <row r="169" spans="1:57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25.15" customHeight="1">
      <c r="A170" s="144"/>
      <c r="B170" s="145">
        <f t="shared" ref="B170" si="141">B168+7</f>
        <v>44721</v>
      </c>
      <c r="C170" s="17"/>
      <c r="D170" s="17"/>
      <c r="E170" s="17"/>
      <c r="F170" s="17"/>
      <c r="G170" s="607" t="s">
        <v>51</v>
      </c>
      <c r="H170" s="608"/>
      <c r="I170" s="608"/>
      <c r="J170" s="608"/>
      <c r="K170" s="608"/>
      <c r="L170" s="609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2">BE168+7</f>
        <v>44721</v>
      </c>
    </row>
    <row r="171" spans="1:57" s="3" customFormat="1" ht="25.15" customHeight="1" thickBot="1">
      <c r="A171" s="144"/>
      <c r="B171" s="146"/>
      <c r="C171" s="17"/>
      <c r="D171" s="17"/>
      <c r="E171" s="17"/>
      <c r="F171" s="17"/>
      <c r="G171" s="610"/>
      <c r="H171" s="611"/>
      <c r="I171" s="611"/>
      <c r="J171" s="611"/>
      <c r="K171" s="611"/>
      <c r="L171" s="612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25.15" customHeight="1">
      <c r="A172" s="144"/>
      <c r="B172" s="145">
        <f t="shared" ref="B172" si="143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4">BE170+7</f>
        <v>44728</v>
      </c>
    </row>
    <row r="173" spans="1:57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25.15" customHeight="1">
      <c r="A174" s="144"/>
      <c r="B174" s="145">
        <f t="shared" ref="B174" si="145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6">BE172+7</f>
        <v>44735</v>
      </c>
    </row>
    <row r="175" spans="1:57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25.15" customHeight="1">
      <c r="A176" s="144"/>
      <c r="B176" s="145">
        <f t="shared" ref="B176" si="147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8">BE174+7</f>
        <v>44742</v>
      </c>
    </row>
    <row r="177" spans="1:57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25.15" customHeight="1">
      <c r="A178" s="144"/>
      <c r="B178" s="145">
        <f t="shared" ref="B178" si="149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0">BE176+7</f>
        <v>44749</v>
      </c>
    </row>
    <row r="179" spans="1:57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25.15" customHeight="1">
      <c r="A180" s="144"/>
      <c r="B180" s="145">
        <f t="shared" ref="B180" si="151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2">BE178+7</f>
        <v>44756</v>
      </c>
    </row>
    <row r="181" spans="1:57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25.15" customHeight="1">
      <c r="A186" s="150"/>
      <c r="B186" s="76">
        <f>B184+7</f>
        <v>44624</v>
      </c>
      <c r="C186" s="14"/>
      <c r="D186" s="14"/>
      <c r="E186" s="652" t="s">
        <v>243</v>
      </c>
      <c r="F186" s="653"/>
      <c r="G186" s="653"/>
      <c r="H186" s="653"/>
      <c r="I186" s="653"/>
      <c r="J186" s="654"/>
      <c r="K186" s="19"/>
      <c r="L186" s="250" t="s">
        <v>119</v>
      </c>
      <c r="M186" s="251"/>
      <c r="N186" s="251"/>
      <c r="O186" s="251"/>
      <c r="P186" s="251"/>
      <c r="Q186" s="251"/>
      <c r="R186" s="251"/>
      <c r="S186" s="251"/>
      <c r="T186" s="251"/>
      <c r="U186" s="251"/>
      <c r="V186" s="251"/>
      <c r="W186" s="251"/>
      <c r="X186" s="251"/>
      <c r="Y186" s="251"/>
      <c r="Z186" s="251"/>
      <c r="AA186" s="251"/>
      <c r="AB186" s="251"/>
      <c r="AC186" s="251"/>
      <c r="AD186" s="252"/>
      <c r="AE186" s="14"/>
      <c r="AF186" s="14"/>
      <c r="AG186" s="13"/>
      <c r="AH186" s="14"/>
      <c r="AI186" s="14"/>
      <c r="AJ186" s="14"/>
      <c r="AK186" s="13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25.15" customHeight="1" thickBot="1">
      <c r="A187" s="150"/>
      <c r="B187" s="151"/>
      <c r="C187" s="14"/>
      <c r="D187" s="14"/>
      <c r="E187" s="655"/>
      <c r="F187" s="656"/>
      <c r="G187" s="656"/>
      <c r="H187" s="656"/>
      <c r="I187" s="656"/>
      <c r="J187" s="657"/>
      <c r="K187" s="19"/>
      <c r="L187" s="253"/>
      <c r="M187" s="254"/>
      <c r="N187" s="254"/>
      <c r="O187" s="254"/>
      <c r="P187" s="254"/>
      <c r="Q187" s="254"/>
      <c r="R187" s="254"/>
      <c r="S187" s="254"/>
      <c r="T187" s="254"/>
      <c r="U187" s="254"/>
      <c r="V187" s="254"/>
      <c r="W187" s="254"/>
      <c r="X187" s="254"/>
      <c r="Y187" s="254"/>
      <c r="Z187" s="254"/>
      <c r="AA187" s="254"/>
      <c r="AB187" s="254"/>
      <c r="AC187" s="254"/>
      <c r="AD187" s="255"/>
      <c r="AE187" s="14"/>
      <c r="AF187" s="14"/>
      <c r="AG187" s="13"/>
      <c r="AH187" s="14"/>
      <c r="AI187" s="14"/>
      <c r="AJ187" s="14"/>
      <c r="AK187" s="13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25.15" customHeight="1">
      <c r="A188" s="150"/>
      <c r="B188" s="76">
        <f t="shared" ref="B188" si="153">B186+7</f>
        <v>44631</v>
      </c>
      <c r="C188" s="14"/>
      <c r="D188" s="14"/>
      <c r="E188" s="652" t="s">
        <v>243</v>
      </c>
      <c r="F188" s="653"/>
      <c r="G188" s="653"/>
      <c r="H188" s="653"/>
      <c r="I188" s="653"/>
      <c r="J188" s="654"/>
      <c r="K188" s="13"/>
      <c r="L188" s="250" t="s">
        <v>119</v>
      </c>
      <c r="M188" s="251"/>
      <c r="N188" s="251"/>
      <c r="O188" s="251"/>
      <c r="P188" s="251"/>
      <c r="Q188" s="251"/>
      <c r="R188" s="251"/>
      <c r="S188" s="251"/>
      <c r="T188" s="251"/>
      <c r="U188" s="251"/>
      <c r="V188" s="251"/>
      <c r="W188" s="251"/>
      <c r="X188" s="251"/>
      <c r="Y188" s="251"/>
      <c r="Z188" s="251"/>
      <c r="AA188" s="251"/>
      <c r="AB188" s="251"/>
      <c r="AC188" s="251"/>
      <c r="AD188" s="252"/>
      <c r="AE188" s="14"/>
      <c r="AF188" s="14"/>
      <c r="AG188" s="13"/>
      <c r="AH188" s="14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4"/>
      <c r="AY188" s="14"/>
      <c r="AZ188" s="14"/>
      <c r="BA188" s="13"/>
      <c r="BB188" s="14"/>
      <c r="BC188" s="14"/>
      <c r="BD188" s="14"/>
      <c r="BE188" s="76">
        <f t="shared" ref="BE188" si="154">BE186+7</f>
        <v>44631</v>
      </c>
    </row>
    <row r="189" spans="1:57" s="3" customFormat="1" ht="25.15" customHeight="1" thickBot="1">
      <c r="A189" s="150"/>
      <c r="B189" s="151"/>
      <c r="C189" s="14"/>
      <c r="D189" s="14"/>
      <c r="E189" s="655"/>
      <c r="F189" s="656"/>
      <c r="G189" s="656"/>
      <c r="H189" s="656"/>
      <c r="I189" s="656"/>
      <c r="J189" s="657"/>
      <c r="K189" s="13"/>
      <c r="L189" s="253"/>
      <c r="M189" s="254"/>
      <c r="N189" s="254"/>
      <c r="O189" s="254"/>
      <c r="P189" s="254"/>
      <c r="Q189" s="254"/>
      <c r="R189" s="254"/>
      <c r="S189" s="254"/>
      <c r="T189" s="254"/>
      <c r="U189" s="254"/>
      <c r="V189" s="254"/>
      <c r="W189" s="254"/>
      <c r="X189" s="254"/>
      <c r="Y189" s="254"/>
      <c r="Z189" s="254"/>
      <c r="AA189" s="254"/>
      <c r="AB189" s="254"/>
      <c r="AC189" s="254"/>
      <c r="AD189" s="255"/>
      <c r="AE189" s="14"/>
      <c r="AF189" s="14"/>
      <c r="AG189" s="13"/>
      <c r="AH189" s="14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25.15" customHeight="1">
      <c r="A190" s="150"/>
      <c r="B190" s="76">
        <f t="shared" ref="B190" si="155">B188+7</f>
        <v>44638</v>
      </c>
      <c r="C190" s="14"/>
      <c r="D190" s="14"/>
      <c r="E190" s="652" t="s">
        <v>243</v>
      </c>
      <c r="F190" s="653"/>
      <c r="G190" s="653"/>
      <c r="H190" s="653"/>
      <c r="I190" s="653"/>
      <c r="J190" s="654"/>
      <c r="K190" s="13"/>
      <c r="L190" s="250" t="s">
        <v>119</v>
      </c>
      <c r="M190" s="251"/>
      <c r="N190" s="251"/>
      <c r="O190" s="251"/>
      <c r="P190" s="251"/>
      <c r="Q190" s="251"/>
      <c r="R190" s="251"/>
      <c r="S190" s="251"/>
      <c r="T190" s="251"/>
      <c r="U190" s="251"/>
      <c r="V190" s="251"/>
      <c r="W190" s="251"/>
      <c r="X190" s="251"/>
      <c r="Y190" s="251"/>
      <c r="Z190" s="251"/>
      <c r="AA190" s="251"/>
      <c r="AB190" s="251"/>
      <c r="AC190" s="251"/>
      <c r="AD190" s="252"/>
      <c r="AE190" s="19"/>
      <c r="AF190" s="19"/>
      <c r="AG190" s="19"/>
      <c r="AH190" s="19"/>
      <c r="AI190" s="19"/>
      <c r="AJ190" s="83" t="s">
        <v>301</v>
      </c>
      <c r="AK190" s="84"/>
      <c r="AL190" s="84"/>
      <c r="AM190" s="84"/>
      <c r="AN190" s="84"/>
      <c r="AO190" s="141"/>
      <c r="AP190" s="19"/>
      <c r="AQ190" s="194" t="s">
        <v>78</v>
      </c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672"/>
      <c r="BE190" s="76">
        <f t="shared" ref="BE190" si="156">BE188+7</f>
        <v>44638</v>
      </c>
    </row>
    <row r="191" spans="1:57" s="3" customFormat="1" ht="25.15" customHeight="1" thickBot="1">
      <c r="A191" s="150"/>
      <c r="B191" s="151"/>
      <c r="C191" s="14"/>
      <c r="D191" s="14"/>
      <c r="E191" s="655"/>
      <c r="F191" s="656"/>
      <c r="G191" s="656"/>
      <c r="H191" s="656"/>
      <c r="I191" s="656"/>
      <c r="J191" s="657"/>
      <c r="K191" s="13"/>
      <c r="L191" s="253"/>
      <c r="M191" s="254"/>
      <c r="N191" s="254"/>
      <c r="O191" s="254"/>
      <c r="P191" s="254"/>
      <c r="Q191" s="254"/>
      <c r="R191" s="254"/>
      <c r="S191" s="254"/>
      <c r="T191" s="254"/>
      <c r="U191" s="254"/>
      <c r="V191" s="254"/>
      <c r="W191" s="254"/>
      <c r="X191" s="254"/>
      <c r="Y191" s="254"/>
      <c r="Z191" s="254"/>
      <c r="AA191" s="254"/>
      <c r="AB191" s="254"/>
      <c r="AC191" s="254"/>
      <c r="AD191" s="255"/>
      <c r="AE191" s="19"/>
      <c r="AF191" s="19"/>
      <c r="AG191" s="19"/>
      <c r="AH191" s="19"/>
      <c r="AI191" s="19"/>
      <c r="AJ191" s="86"/>
      <c r="AK191" s="87"/>
      <c r="AL191" s="87"/>
      <c r="AM191" s="87"/>
      <c r="AN191" s="87"/>
      <c r="AO191" s="142"/>
      <c r="AP191" s="19"/>
      <c r="AQ191" s="197"/>
      <c r="AR191" s="198"/>
      <c r="AS191" s="198"/>
      <c r="AT191" s="198"/>
      <c r="AU191" s="198"/>
      <c r="AV191" s="198"/>
      <c r="AW191" s="198"/>
      <c r="AX191" s="198"/>
      <c r="AY191" s="198"/>
      <c r="AZ191" s="198"/>
      <c r="BA191" s="198"/>
      <c r="BB191" s="198"/>
      <c r="BC191" s="198"/>
      <c r="BD191" s="673"/>
      <c r="BE191" s="151"/>
    </row>
    <row r="192" spans="1:57" s="3" customFormat="1" ht="25.15" customHeight="1">
      <c r="A192" s="150"/>
      <c r="B192" s="76">
        <f t="shared" ref="B192" si="157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250" t="s">
        <v>119</v>
      </c>
      <c r="M192" s="251"/>
      <c r="N192" s="251"/>
      <c r="O192" s="251"/>
      <c r="P192" s="251"/>
      <c r="Q192" s="251"/>
      <c r="R192" s="251"/>
      <c r="S192" s="251"/>
      <c r="T192" s="251"/>
      <c r="U192" s="251"/>
      <c r="V192" s="251"/>
      <c r="W192" s="251"/>
      <c r="X192" s="251"/>
      <c r="Y192" s="251"/>
      <c r="Z192" s="251"/>
      <c r="AA192" s="251"/>
      <c r="AB192" s="251"/>
      <c r="AC192" s="251"/>
      <c r="AD192" s="252"/>
      <c r="AE192" s="14"/>
      <c r="AF192" s="14"/>
      <c r="AG192" s="13"/>
      <c r="AH192" s="14"/>
      <c r="AI192" s="16"/>
      <c r="AJ192" s="16"/>
      <c r="AK192" s="16"/>
      <c r="AL192" s="16"/>
      <c r="AM192" s="89" t="s">
        <v>188</v>
      </c>
      <c r="AN192" s="90"/>
      <c r="AO192" s="90"/>
      <c r="AP192" s="90"/>
      <c r="AQ192" s="90"/>
      <c r="AR192" s="91"/>
      <c r="AS192" s="16"/>
      <c r="AT192" s="89" t="s">
        <v>188</v>
      </c>
      <c r="AU192" s="90"/>
      <c r="AV192" s="90"/>
      <c r="AW192" s="90"/>
      <c r="AX192" s="90"/>
      <c r="AY192" s="91"/>
      <c r="AZ192" s="14"/>
      <c r="BA192" s="13"/>
      <c r="BB192" s="14"/>
      <c r="BC192" s="14"/>
      <c r="BD192" s="14"/>
      <c r="BE192" s="76">
        <f t="shared" ref="BE192" si="158">BE190+7</f>
        <v>44645</v>
      </c>
    </row>
    <row r="193" spans="1:57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253"/>
      <c r="M193" s="254"/>
      <c r="N193" s="254"/>
      <c r="O193" s="254"/>
      <c r="P193" s="254"/>
      <c r="Q193" s="254"/>
      <c r="R193" s="254"/>
      <c r="S193" s="254"/>
      <c r="T193" s="254"/>
      <c r="U193" s="254"/>
      <c r="V193" s="254"/>
      <c r="W193" s="254"/>
      <c r="X193" s="254"/>
      <c r="Y193" s="254"/>
      <c r="Z193" s="254"/>
      <c r="AA193" s="254"/>
      <c r="AB193" s="254"/>
      <c r="AC193" s="254"/>
      <c r="AD193" s="255"/>
      <c r="AE193" s="14"/>
      <c r="AF193" s="14"/>
      <c r="AG193" s="13"/>
      <c r="AH193" s="14"/>
      <c r="AI193" s="16"/>
      <c r="AJ193" s="16"/>
      <c r="AK193" s="16"/>
      <c r="AL193" s="16"/>
      <c r="AM193" s="92"/>
      <c r="AN193" s="93"/>
      <c r="AO193" s="93"/>
      <c r="AP193" s="93"/>
      <c r="AQ193" s="93"/>
      <c r="AR193" s="94"/>
      <c r="AS193" s="16"/>
      <c r="AT193" s="92"/>
      <c r="AU193" s="93"/>
      <c r="AV193" s="93"/>
      <c r="AW193" s="93"/>
      <c r="AX193" s="93"/>
      <c r="AY193" s="94"/>
      <c r="AZ193" s="14"/>
      <c r="BA193" s="13"/>
      <c r="BB193" s="14"/>
      <c r="BC193" s="14"/>
      <c r="BD193" s="14"/>
      <c r="BE193" s="151"/>
    </row>
    <row r="194" spans="1:57" s="3" customFormat="1" ht="25.15" customHeight="1">
      <c r="A194" s="150"/>
      <c r="B194" s="76">
        <f t="shared" ref="B194" si="159">B192+7</f>
        <v>44652</v>
      </c>
      <c r="C194" s="14"/>
      <c r="D194" s="14"/>
      <c r="E194" s="652" t="s">
        <v>243</v>
      </c>
      <c r="F194" s="653"/>
      <c r="G194" s="653"/>
      <c r="H194" s="653"/>
      <c r="I194" s="653"/>
      <c r="J194" s="654"/>
      <c r="K194" s="13"/>
      <c r="L194" s="250" t="s">
        <v>119</v>
      </c>
      <c r="M194" s="251"/>
      <c r="N194" s="251"/>
      <c r="O194" s="251"/>
      <c r="P194" s="251"/>
      <c r="Q194" s="251"/>
      <c r="R194" s="251"/>
      <c r="S194" s="251"/>
      <c r="T194" s="251"/>
      <c r="U194" s="251"/>
      <c r="V194" s="251"/>
      <c r="W194" s="251"/>
      <c r="X194" s="251"/>
      <c r="Y194" s="251"/>
      <c r="Z194" s="251"/>
      <c r="AA194" s="251"/>
      <c r="AB194" s="251"/>
      <c r="AC194" s="251"/>
      <c r="AD194" s="252"/>
      <c r="AE194" s="14"/>
      <c r="AF194" s="14"/>
      <c r="AG194" s="13"/>
      <c r="AH194" s="14"/>
      <c r="AI194" s="16"/>
      <c r="AJ194" s="83" t="s">
        <v>300</v>
      </c>
      <c r="AK194" s="84"/>
      <c r="AL194" s="84"/>
      <c r="AM194" s="84"/>
      <c r="AN194" s="84"/>
      <c r="AO194" s="141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4"/>
      <c r="BE194" s="76">
        <f t="shared" ref="BE194" si="160">BE192+7</f>
        <v>44652</v>
      </c>
    </row>
    <row r="195" spans="1:57" s="3" customFormat="1" ht="25.15" customHeight="1" thickBot="1">
      <c r="A195" s="150"/>
      <c r="B195" s="151"/>
      <c r="C195" s="14"/>
      <c r="D195" s="14"/>
      <c r="E195" s="655"/>
      <c r="F195" s="656"/>
      <c r="G195" s="656"/>
      <c r="H195" s="656"/>
      <c r="I195" s="656"/>
      <c r="J195" s="657"/>
      <c r="K195" s="13"/>
      <c r="L195" s="253"/>
      <c r="M195" s="254"/>
      <c r="N195" s="254"/>
      <c r="O195" s="254"/>
      <c r="P195" s="254"/>
      <c r="Q195" s="254"/>
      <c r="R195" s="254"/>
      <c r="S195" s="254"/>
      <c r="T195" s="254"/>
      <c r="U195" s="254"/>
      <c r="V195" s="254"/>
      <c r="W195" s="254"/>
      <c r="X195" s="254"/>
      <c r="Y195" s="254"/>
      <c r="Z195" s="254"/>
      <c r="AA195" s="254"/>
      <c r="AB195" s="254"/>
      <c r="AC195" s="254"/>
      <c r="AD195" s="255"/>
      <c r="AE195" s="14"/>
      <c r="AF195" s="14"/>
      <c r="AG195" s="13"/>
      <c r="AH195" s="14"/>
      <c r="AI195" s="16"/>
      <c r="AJ195" s="86"/>
      <c r="AK195" s="87"/>
      <c r="AL195" s="87"/>
      <c r="AM195" s="87"/>
      <c r="AN195" s="87"/>
      <c r="AO195" s="142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4"/>
      <c r="BE195" s="151"/>
    </row>
    <row r="196" spans="1:57" s="3" customFormat="1" ht="25.15" customHeight="1">
      <c r="A196" s="150"/>
      <c r="B196" s="76">
        <f t="shared" ref="B196" si="161">B194+7</f>
        <v>44659</v>
      </c>
      <c r="C196" s="14"/>
      <c r="D196" s="14"/>
      <c r="E196" s="652" t="s">
        <v>243</v>
      </c>
      <c r="F196" s="653"/>
      <c r="G196" s="653"/>
      <c r="H196" s="653"/>
      <c r="I196" s="653"/>
      <c r="J196" s="654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764" t="s">
        <v>19</v>
      </c>
      <c r="Z196" s="765"/>
      <c r="AA196" s="765"/>
      <c r="AB196" s="765"/>
      <c r="AC196" s="765"/>
      <c r="AD196" s="766"/>
      <c r="AE196" s="36"/>
      <c r="AF196" s="36"/>
      <c r="AG196" s="36"/>
      <c r="AH196" s="14"/>
      <c r="AI196" s="14"/>
      <c r="AJ196" s="14"/>
      <c r="AK196" s="13"/>
      <c r="AL196" s="14"/>
      <c r="AM196" s="113" t="s">
        <v>188</v>
      </c>
      <c r="AN196" s="114"/>
      <c r="AO196" s="114"/>
      <c r="AP196" s="114"/>
      <c r="AQ196" s="114"/>
      <c r="AR196" s="114"/>
      <c r="AS196" s="114"/>
      <c r="AT196" s="114"/>
      <c r="AU196" s="114"/>
      <c r="AV196" s="114"/>
      <c r="AW196" s="114"/>
      <c r="AX196" s="114"/>
      <c r="AY196" s="114"/>
      <c r="AZ196" s="114"/>
      <c r="BA196" s="114"/>
      <c r="BB196" s="115"/>
      <c r="BC196" s="14"/>
      <c r="BD196" s="14"/>
      <c r="BE196" s="76">
        <f t="shared" ref="BE196" si="162">BE194+7</f>
        <v>44659</v>
      </c>
    </row>
    <row r="197" spans="1:57" s="3" customFormat="1" ht="25.15" customHeight="1" thickBot="1">
      <c r="A197" s="150"/>
      <c r="B197" s="151"/>
      <c r="C197" s="14"/>
      <c r="D197" s="14"/>
      <c r="E197" s="655"/>
      <c r="F197" s="656"/>
      <c r="G197" s="656"/>
      <c r="H197" s="656"/>
      <c r="I197" s="656"/>
      <c r="J197" s="657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767"/>
      <c r="Z197" s="768"/>
      <c r="AA197" s="768"/>
      <c r="AB197" s="768"/>
      <c r="AC197" s="768"/>
      <c r="AD197" s="769"/>
      <c r="AE197" s="36"/>
      <c r="AF197" s="36"/>
      <c r="AG197" s="36"/>
      <c r="AH197" s="14"/>
      <c r="AI197" s="14"/>
      <c r="AJ197" s="14"/>
      <c r="AK197" s="13"/>
      <c r="AL197" s="14"/>
      <c r="AM197" s="116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8"/>
      <c r="BC197" s="14"/>
      <c r="BD197" s="14"/>
      <c r="BE197" s="151"/>
    </row>
    <row r="198" spans="1:57" s="3" customFormat="1" ht="25.15" customHeight="1">
      <c r="A198" s="150"/>
      <c r="B198" s="81">
        <f t="shared" ref="B198" si="163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37"/>
      <c r="Z198" s="37"/>
      <c r="AA198" s="37"/>
      <c r="AB198" s="37"/>
      <c r="AC198" s="37"/>
      <c r="AD198" s="37"/>
      <c r="AE198" s="37"/>
      <c r="AF198" s="37"/>
      <c r="AG198" s="37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 t="shared" ref="BE198" si="164">BE196+7</f>
        <v>44666</v>
      </c>
    </row>
    <row r="199" spans="1:57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37"/>
      <c r="Z199" s="37"/>
      <c r="AA199" s="37"/>
      <c r="AB199" s="37"/>
      <c r="AC199" s="37"/>
      <c r="AD199" s="37"/>
      <c r="AE199" s="37"/>
      <c r="AF199" s="37"/>
      <c r="AG199" s="37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25.15" customHeight="1">
      <c r="A200" s="150"/>
      <c r="B200" s="76">
        <f t="shared" ref="B200" si="165">B198+7</f>
        <v>44673</v>
      </c>
      <c r="C200" s="14"/>
      <c r="D200" s="14"/>
      <c r="E200" s="652" t="s">
        <v>243</v>
      </c>
      <c r="F200" s="653"/>
      <c r="G200" s="653"/>
      <c r="H200" s="653"/>
      <c r="I200" s="653"/>
      <c r="J200" s="654"/>
      <c r="K200" s="13"/>
      <c r="L200" s="14"/>
      <c r="M200" s="14"/>
      <c r="N200" s="13"/>
      <c r="O200" s="14"/>
      <c r="P200" s="14"/>
      <c r="Q200" s="13"/>
      <c r="R200" s="14"/>
      <c r="S200" s="14"/>
      <c r="T200" s="13"/>
      <c r="U200" s="14"/>
      <c r="V200" s="14"/>
      <c r="W200" s="14"/>
      <c r="X200" s="14"/>
      <c r="Y200" s="764" t="s">
        <v>19</v>
      </c>
      <c r="Z200" s="765"/>
      <c r="AA200" s="765"/>
      <c r="AB200" s="765"/>
      <c r="AC200" s="765"/>
      <c r="AD200" s="765"/>
      <c r="AE200" s="765"/>
      <c r="AF200" s="765"/>
      <c r="AG200" s="766"/>
      <c r="AH200" s="14"/>
      <c r="AI200" s="764" t="s">
        <v>19</v>
      </c>
      <c r="AJ200" s="765"/>
      <c r="AK200" s="765"/>
      <c r="AL200" s="765"/>
      <c r="AM200" s="765"/>
      <c r="AN200" s="766"/>
      <c r="AO200" s="13"/>
      <c r="AP200" s="14"/>
      <c r="AQ200" s="14"/>
      <c r="AR200" s="838" t="s">
        <v>299</v>
      </c>
      <c r="AS200" s="838"/>
      <c r="AT200" s="838"/>
      <c r="AU200" s="838"/>
      <c r="AV200" s="838"/>
      <c r="AW200" s="838"/>
      <c r="AX200" s="838"/>
      <c r="AY200" s="838"/>
      <c r="AZ200" s="838"/>
      <c r="BA200" s="838"/>
      <c r="BB200" s="838"/>
      <c r="BC200" s="838"/>
      <c r="BD200" s="839"/>
      <c r="BE200" s="76">
        <f t="shared" ref="BE200" si="166">BE198+7</f>
        <v>44673</v>
      </c>
    </row>
    <row r="201" spans="1:57" s="3" customFormat="1" ht="25.15" customHeight="1" thickBot="1">
      <c r="A201" s="150"/>
      <c r="B201" s="151"/>
      <c r="C201" s="14"/>
      <c r="D201" s="14"/>
      <c r="E201" s="655"/>
      <c r="F201" s="656"/>
      <c r="G201" s="656"/>
      <c r="H201" s="656"/>
      <c r="I201" s="656"/>
      <c r="J201" s="657"/>
      <c r="K201" s="13"/>
      <c r="L201" s="14"/>
      <c r="M201" s="14"/>
      <c r="N201" s="13"/>
      <c r="O201" s="14"/>
      <c r="P201" s="14"/>
      <c r="Q201" s="13"/>
      <c r="R201" s="14"/>
      <c r="S201" s="14"/>
      <c r="T201" s="13"/>
      <c r="U201" s="14"/>
      <c r="V201" s="14"/>
      <c r="W201" s="14"/>
      <c r="X201" s="14"/>
      <c r="Y201" s="767"/>
      <c r="Z201" s="768"/>
      <c r="AA201" s="768"/>
      <c r="AB201" s="768"/>
      <c r="AC201" s="768"/>
      <c r="AD201" s="768"/>
      <c r="AE201" s="768"/>
      <c r="AF201" s="768"/>
      <c r="AG201" s="769"/>
      <c r="AH201" s="14"/>
      <c r="AI201" s="767"/>
      <c r="AJ201" s="768"/>
      <c r="AK201" s="768"/>
      <c r="AL201" s="768"/>
      <c r="AM201" s="768"/>
      <c r="AN201" s="769"/>
      <c r="AO201" s="13"/>
      <c r="AP201" s="14"/>
      <c r="AQ201" s="14"/>
      <c r="AR201" s="840"/>
      <c r="AS201" s="840"/>
      <c r="AT201" s="840"/>
      <c r="AU201" s="840"/>
      <c r="AV201" s="840"/>
      <c r="AW201" s="840"/>
      <c r="AX201" s="840"/>
      <c r="AY201" s="840"/>
      <c r="AZ201" s="840"/>
      <c r="BA201" s="840"/>
      <c r="BB201" s="840"/>
      <c r="BC201" s="840"/>
      <c r="BD201" s="841"/>
      <c r="BE201" s="151"/>
    </row>
    <row r="202" spans="1:57" s="3" customFormat="1" ht="25.15" customHeight="1">
      <c r="A202" s="150"/>
      <c r="B202" s="76">
        <f t="shared" ref="B202" si="167">B200+7</f>
        <v>44680</v>
      </c>
      <c r="C202" s="14"/>
      <c r="D202" s="14"/>
      <c r="E202" s="652" t="s">
        <v>243</v>
      </c>
      <c r="F202" s="653"/>
      <c r="G202" s="653"/>
      <c r="H202" s="653"/>
      <c r="I202" s="653"/>
      <c r="J202" s="654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764" t="s">
        <v>19</v>
      </c>
      <c r="Z202" s="765"/>
      <c r="AA202" s="765"/>
      <c r="AB202" s="765"/>
      <c r="AC202" s="765"/>
      <c r="AD202" s="766"/>
      <c r="AE202" s="36"/>
      <c r="AF202" s="764" t="s">
        <v>19</v>
      </c>
      <c r="AG202" s="765"/>
      <c r="AH202" s="765"/>
      <c r="AI202" s="765"/>
      <c r="AJ202" s="765"/>
      <c r="AK202" s="765"/>
      <c r="AL202" s="765"/>
      <c r="AM202" s="765"/>
      <c r="AN202" s="766"/>
      <c r="AO202" s="13"/>
      <c r="AP202" s="14"/>
      <c r="AQ202" s="14"/>
      <c r="AR202" s="838" t="s">
        <v>299</v>
      </c>
      <c r="AS202" s="838"/>
      <c r="AT202" s="838"/>
      <c r="AU202" s="838"/>
      <c r="AV202" s="838"/>
      <c r="AW202" s="838"/>
      <c r="AX202" s="838"/>
      <c r="AY202" s="838"/>
      <c r="AZ202" s="838"/>
      <c r="BA202" s="838"/>
      <c r="BB202" s="838"/>
      <c r="BC202" s="838"/>
      <c r="BD202" s="839"/>
      <c r="BE202" s="76">
        <f t="shared" ref="BE202" si="168">BE200+7</f>
        <v>44680</v>
      </c>
    </row>
    <row r="203" spans="1:57" s="3" customFormat="1" ht="25.15" customHeight="1" thickBot="1">
      <c r="A203" s="150"/>
      <c r="B203" s="151"/>
      <c r="C203" s="14"/>
      <c r="D203" s="14"/>
      <c r="E203" s="655"/>
      <c r="F203" s="656"/>
      <c r="G203" s="656"/>
      <c r="H203" s="656"/>
      <c r="I203" s="656"/>
      <c r="J203" s="657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767"/>
      <c r="Z203" s="768"/>
      <c r="AA203" s="768"/>
      <c r="AB203" s="768"/>
      <c r="AC203" s="768"/>
      <c r="AD203" s="769"/>
      <c r="AE203" s="36"/>
      <c r="AF203" s="767"/>
      <c r="AG203" s="768"/>
      <c r="AH203" s="768"/>
      <c r="AI203" s="768"/>
      <c r="AJ203" s="768"/>
      <c r="AK203" s="768"/>
      <c r="AL203" s="768"/>
      <c r="AM203" s="768"/>
      <c r="AN203" s="769"/>
      <c r="AO203" s="13"/>
      <c r="AP203" s="14"/>
      <c r="AQ203" s="14"/>
      <c r="AR203" s="840"/>
      <c r="AS203" s="840"/>
      <c r="AT203" s="840"/>
      <c r="AU203" s="840"/>
      <c r="AV203" s="840"/>
      <c r="AW203" s="840"/>
      <c r="AX203" s="840"/>
      <c r="AY203" s="840"/>
      <c r="AZ203" s="840"/>
      <c r="BA203" s="840"/>
      <c r="BB203" s="840"/>
      <c r="BC203" s="840"/>
      <c r="BD203" s="841"/>
      <c r="BE203" s="151"/>
    </row>
    <row r="204" spans="1:57" s="3" customFormat="1" ht="25.15" customHeight="1">
      <c r="A204" s="150"/>
      <c r="B204" s="76">
        <f t="shared" ref="B204" si="169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764" t="s">
        <v>19</v>
      </c>
      <c r="Z204" s="765"/>
      <c r="AA204" s="765"/>
      <c r="AB204" s="765"/>
      <c r="AC204" s="765"/>
      <c r="AD204" s="765"/>
      <c r="AE204" s="765"/>
      <c r="AF204" s="765"/>
      <c r="AG204" s="766"/>
      <c r="AH204" s="14"/>
      <c r="AI204" s="764" t="s">
        <v>19</v>
      </c>
      <c r="AJ204" s="765"/>
      <c r="AK204" s="765"/>
      <c r="AL204" s="765"/>
      <c r="AM204" s="765"/>
      <c r="AN204" s="766"/>
      <c r="AO204" s="13"/>
      <c r="AP204" s="14"/>
      <c r="AQ204" s="14"/>
      <c r="AR204" s="14"/>
      <c r="AS204" s="13"/>
      <c r="AT204" s="589" t="s">
        <v>298</v>
      </c>
      <c r="AU204" s="590"/>
      <c r="AV204" s="590"/>
      <c r="AW204" s="590"/>
      <c r="AX204" s="590"/>
      <c r="AY204" s="590"/>
      <c r="AZ204" s="590"/>
      <c r="BA204" s="590"/>
      <c r="BB204" s="893"/>
      <c r="BC204" s="14"/>
      <c r="BD204" s="14"/>
      <c r="BE204" s="76">
        <f t="shared" ref="BE204" si="170">BE202+7</f>
        <v>44687</v>
      </c>
    </row>
    <row r="205" spans="1:57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767"/>
      <c r="Z205" s="768"/>
      <c r="AA205" s="768"/>
      <c r="AB205" s="768"/>
      <c r="AC205" s="768"/>
      <c r="AD205" s="768"/>
      <c r="AE205" s="768"/>
      <c r="AF205" s="768"/>
      <c r="AG205" s="769"/>
      <c r="AH205" s="14"/>
      <c r="AI205" s="767"/>
      <c r="AJ205" s="768"/>
      <c r="AK205" s="768"/>
      <c r="AL205" s="768"/>
      <c r="AM205" s="768"/>
      <c r="AN205" s="769"/>
      <c r="AO205" s="13"/>
      <c r="AP205" s="14"/>
      <c r="AQ205" s="14"/>
      <c r="AR205" s="14"/>
      <c r="AS205" s="13"/>
      <c r="AT205" s="592"/>
      <c r="AU205" s="593"/>
      <c r="AV205" s="593"/>
      <c r="AW205" s="593"/>
      <c r="AX205" s="593"/>
      <c r="AY205" s="593"/>
      <c r="AZ205" s="593"/>
      <c r="BA205" s="593"/>
      <c r="BB205" s="894"/>
      <c r="BC205" s="14"/>
      <c r="BD205" s="14"/>
      <c r="BE205" s="151"/>
    </row>
    <row r="206" spans="1:57" s="3" customFormat="1" ht="25.15" customHeight="1">
      <c r="A206" s="150"/>
      <c r="B206" s="76">
        <f t="shared" ref="B206" si="171">B204+7</f>
        <v>44694</v>
      </c>
      <c r="C206" s="14"/>
      <c r="D206" s="14"/>
      <c r="E206" s="652" t="s">
        <v>243</v>
      </c>
      <c r="F206" s="653"/>
      <c r="G206" s="653"/>
      <c r="H206" s="653"/>
      <c r="I206" s="653"/>
      <c r="J206" s="654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764" t="s">
        <v>19</v>
      </c>
      <c r="Z206" s="765"/>
      <c r="AA206" s="765"/>
      <c r="AB206" s="765"/>
      <c r="AC206" s="765"/>
      <c r="AD206" s="766"/>
      <c r="AE206" s="36"/>
      <c r="AF206" s="764" t="s">
        <v>19</v>
      </c>
      <c r="AG206" s="765"/>
      <c r="AH206" s="765"/>
      <c r="AI206" s="765"/>
      <c r="AJ206" s="765"/>
      <c r="AK206" s="765"/>
      <c r="AL206" s="765"/>
      <c r="AM206" s="765"/>
      <c r="AN206" s="766"/>
      <c r="AO206" s="13"/>
      <c r="AP206" s="14"/>
      <c r="AQ206" s="14"/>
      <c r="AR206" s="14"/>
      <c r="AS206" s="13"/>
      <c r="AT206" s="14"/>
      <c r="AU206" s="14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2">BE204+7</f>
        <v>44694</v>
      </c>
    </row>
    <row r="207" spans="1:57" s="3" customFormat="1" ht="25.15" customHeight="1" thickBot="1">
      <c r="A207" s="150"/>
      <c r="B207" s="151"/>
      <c r="C207" s="14"/>
      <c r="D207" s="14"/>
      <c r="E207" s="655"/>
      <c r="F207" s="656"/>
      <c r="G207" s="656"/>
      <c r="H207" s="656"/>
      <c r="I207" s="656"/>
      <c r="J207" s="657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767"/>
      <c r="Z207" s="768"/>
      <c r="AA207" s="768"/>
      <c r="AB207" s="768"/>
      <c r="AC207" s="768"/>
      <c r="AD207" s="769"/>
      <c r="AE207" s="36"/>
      <c r="AF207" s="767"/>
      <c r="AG207" s="768"/>
      <c r="AH207" s="768"/>
      <c r="AI207" s="768"/>
      <c r="AJ207" s="768"/>
      <c r="AK207" s="768"/>
      <c r="AL207" s="768"/>
      <c r="AM207" s="768"/>
      <c r="AN207" s="769"/>
      <c r="AO207" s="13"/>
      <c r="AP207" s="14"/>
      <c r="AQ207" s="14"/>
      <c r="AR207" s="14"/>
      <c r="AS207" s="13"/>
      <c r="AT207" s="14"/>
      <c r="AU207" s="14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25.15" customHeight="1">
      <c r="A208" s="150"/>
      <c r="B208" s="76">
        <f t="shared" ref="B208" si="173">B206+7</f>
        <v>44701</v>
      </c>
      <c r="C208" s="16"/>
      <c r="D208" s="16"/>
      <c r="E208" s="652" t="s">
        <v>243</v>
      </c>
      <c r="F208" s="653"/>
      <c r="G208" s="653"/>
      <c r="H208" s="653"/>
      <c r="I208" s="653"/>
      <c r="J208" s="654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764" t="s">
        <v>19</v>
      </c>
      <c r="Z208" s="765"/>
      <c r="AA208" s="765"/>
      <c r="AB208" s="765"/>
      <c r="AC208" s="765"/>
      <c r="AD208" s="765"/>
      <c r="AE208" s="765"/>
      <c r="AF208" s="765"/>
      <c r="AG208" s="766"/>
      <c r="AH208" s="16"/>
      <c r="AI208" s="764" t="s">
        <v>19</v>
      </c>
      <c r="AJ208" s="765"/>
      <c r="AK208" s="765"/>
      <c r="AL208" s="765"/>
      <c r="AM208" s="765"/>
      <c r="AN208" s="766"/>
      <c r="AO208" s="770" t="s">
        <v>129</v>
      </c>
      <c r="AP208" s="740"/>
      <c r="AQ208" s="740"/>
      <c r="AR208" s="740"/>
      <c r="AS208" s="740"/>
      <c r="AT208" s="740"/>
      <c r="AU208" s="740"/>
      <c r="AV208" s="740"/>
      <c r="AW208" s="740"/>
      <c r="AX208" s="740"/>
      <c r="AY208" s="740"/>
      <c r="AZ208" s="740"/>
      <c r="BA208" s="740"/>
      <c r="BB208" s="740"/>
      <c r="BC208" s="740"/>
      <c r="BD208" s="741"/>
      <c r="BE208" s="76">
        <f t="shared" ref="BE208" si="174">BE206+7</f>
        <v>44701</v>
      </c>
    </row>
    <row r="209" spans="1:57" s="3" customFormat="1" ht="25.15" customHeight="1" thickBot="1">
      <c r="A209" s="150"/>
      <c r="B209" s="151"/>
      <c r="C209" s="16"/>
      <c r="D209" s="16"/>
      <c r="E209" s="655"/>
      <c r="F209" s="656"/>
      <c r="G209" s="656"/>
      <c r="H209" s="656"/>
      <c r="I209" s="656"/>
      <c r="J209" s="657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767"/>
      <c r="Z209" s="768"/>
      <c r="AA209" s="768"/>
      <c r="AB209" s="768"/>
      <c r="AC209" s="768"/>
      <c r="AD209" s="768"/>
      <c r="AE209" s="768"/>
      <c r="AF209" s="768"/>
      <c r="AG209" s="769"/>
      <c r="AH209" s="16"/>
      <c r="AI209" s="767"/>
      <c r="AJ209" s="768"/>
      <c r="AK209" s="768"/>
      <c r="AL209" s="768"/>
      <c r="AM209" s="768"/>
      <c r="AN209" s="769"/>
      <c r="AO209" s="772"/>
      <c r="AP209" s="742"/>
      <c r="AQ209" s="742"/>
      <c r="AR209" s="742"/>
      <c r="AS209" s="742"/>
      <c r="AT209" s="742"/>
      <c r="AU209" s="742"/>
      <c r="AV209" s="742"/>
      <c r="AW209" s="742"/>
      <c r="AX209" s="742"/>
      <c r="AY209" s="742"/>
      <c r="AZ209" s="742"/>
      <c r="BA209" s="742"/>
      <c r="BB209" s="742"/>
      <c r="BC209" s="742"/>
      <c r="BD209" s="743"/>
      <c r="BE209" s="151"/>
    </row>
    <row r="210" spans="1:57" s="3" customFormat="1" ht="25.15" customHeight="1">
      <c r="A210" s="150"/>
      <c r="B210" s="76">
        <f t="shared" ref="B210" si="175">B208+7</f>
        <v>44708</v>
      </c>
      <c r="C210" s="14"/>
      <c r="D210" s="14"/>
      <c r="E210" s="15"/>
      <c r="F210" s="15"/>
      <c r="G210" s="15"/>
      <c r="H210" s="113" t="s">
        <v>195</v>
      </c>
      <c r="I210" s="114"/>
      <c r="J210" s="114"/>
      <c r="K210" s="114"/>
      <c r="L210" s="114"/>
      <c r="M210" s="114"/>
      <c r="N210" s="114"/>
      <c r="O210" s="114"/>
      <c r="P210" s="114"/>
      <c r="Q210" s="114"/>
      <c r="R210" s="114"/>
      <c r="S210" s="114"/>
      <c r="T210" s="114"/>
      <c r="U210" s="114"/>
      <c r="V210" s="114"/>
      <c r="W210" s="115"/>
      <c r="X210" s="14"/>
      <c r="Y210" s="764" t="s">
        <v>19</v>
      </c>
      <c r="Z210" s="765"/>
      <c r="AA210" s="765"/>
      <c r="AB210" s="765"/>
      <c r="AC210" s="765"/>
      <c r="AD210" s="766"/>
      <c r="AE210" s="35"/>
      <c r="AF210" s="764" t="s">
        <v>19</v>
      </c>
      <c r="AG210" s="765"/>
      <c r="AH210" s="765"/>
      <c r="AI210" s="765"/>
      <c r="AJ210" s="765"/>
      <c r="AK210" s="765"/>
      <c r="AL210" s="765"/>
      <c r="AM210" s="765"/>
      <c r="AN210" s="766"/>
      <c r="AO210" s="33"/>
      <c r="AP210" s="33"/>
      <c r="AQ210" s="180" t="s">
        <v>271</v>
      </c>
      <c r="AR210" s="181"/>
      <c r="AS210" s="181"/>
      <c r="AT210" s="181"/>
      <c r="AU210" s="181"/>
      <c r="AV210" s="181"/>
      <c r="AW210" s="181"/>
      <c r="AX210" s="181"/>
      <c r="AY210" s="181"/>
      <c r="AZ210" s="181"/>
      <c r="BA210" s="181"/>
      <c r="BB210" s="181"/>
      <c r="BC210" s="181"/>
      <c r="BD210" s="186"/>
      <c r="BE210" s="76">
        <f t="shared" ref="BE210" si="176">BE208+7</f>
        <v>44708</v>
      </c>
    </row>
    <row r="211" spans="1:57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16"/>
      <c r="I211" s="117"/>
      <c r="J211" s="117"/>
      <c r="K211" s="117"/>
      <c r="L211" s="117"/>
      <c r="M211" s="117"/>
      <c r="N211" s="117"/>
      <c r="O211" s="117"/>
      <c r="P211" s="117"/>
      <c r="Q211" s="117"/>
      <c r="R211" s="117"/>
      <c r="S211" s="117"/>
      <c r="T211" s="117"/>
      <c r="U211" s="117"/>
      <c r="V211" s="117"/>
      <c r="W211" s="118"/>
      <c r="X211" s="14"/>
      <c r="Y211" s="767"/>
      <c r="Z211" s="768"/>
      <c r="AA211" s="768"/>
      <c r="AB211" s="768"/>
      <c r="AC211" s="768"/>
      <c r="AD211" s="769"/>
      <c r="AE211" s="35"/>
      <c r="AF211" s="767"/>
      <c r="AG211" s="768"/>
      <c r="AH211" s="768"/>
      <c r="AI211" s="768"/>
      <c r="AJ211" s="768"/>
      <c r="AK211" s="768"/>
      <c r="AL211" s="768"/>
      <c r="AM211" s="768"/>
      <c r="AN211" s="769"/>
      <c r="AO211" s="33"/>
      <c r="AP211" s="33"/>
      <c r="AQ211" s="183"/>
      <c r="AR211" s="184"/>
      <c r="AS211" s="184"/>
      <c r="AT211" s="184"/>
      <c r="AU211" s="184"/>
      <c r="AV211" s="184"/>
      <c r="AW211" s="184"/>
      <c r="AX211" s="184"/>
      <c r="AY211" s="184"/>
      <c r="AZ211" s="184"/>
      <c r="BA211" s="184"/>
      <c r="BB211" s="184"/>
      <c r="BC211" s="184"/>
      <c r="BD211" s="187"/>
      <c r="BE211" s="151"/>
    </row>
    <row r="212" spans="1:57" s="3" customFormat="1" ht="25.15" customHeight="1">
      <c r="A212" s="150"/>
      <c r="B212" s="76">
        <f t="shared" ref="B212" si="177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35"/>
      <c r="Z212" s="35"/>
      <c r="AA212" s="35"/>
      <c r="AB212" s="35"/>
      <c r="AC212" s="35"/>
      <c r="AD212" s="35"/>
      <c r="AE212" s="35"/>
      <c r="AF212" s="35"/>
      <c r="AG212" s="35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8">BE210+7</f>
        <v>44715</v>
      </c>
    </row>
    <row r="213" spans="1:57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35"/>
      <c r="Z213" s="35"/>
      <c r="AA213" s="35"/>
      <c r="AB213" s="35"/>
      <c r="AC213" s="35"/>
      <c r="AD213" s="35"/>
      <c r="AE213" s="35"/>
      <c r="AF213" s="35"/>
      <c r="AG213" s="35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30"/>
      <c r="AV213" s="28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25.15" customHeight="1">
      <c r="A214" s="150"/>
      <c r="B214" s="76">
        <f t="shared" ref="B214" si="179">B212+7</f>
        <v>44722</v>
      </c>
      <c r="C214" s="14"/>
      <c r="D214" s="14"/>
      <c r="E214" s="607" t="s">
        <v>243</v>
      </c>
      <c r="F214" s="608"/>
      <c r="G214" s="608"/>
      <c r="H214" s="608"/>
      <c r="I214" s="608"/>
      <c r="J214" s="608"/>
      <c r="K214" s="608"/>
      <c r="L214" s="60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764" t="s">
        <v>19</v>
      </c>
      <c r="Z214" s="765"/>
      <c r="AA214" s="765"/>
      <c r="AB214" s="765"/>
      <c r="AC214" s="765"/>
      <c r="AD214" s="765"/>
      <c r="AE214" s="765"/>
      <c r="AF214" s="765"/>
      <c r="AG214" s="766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589" t="s">
        <v>188</v>
      </c>
      <c r="AT214" s="590"/>
      <c r="AU214" s="590"/>
      <c r="AV214" s="590"/>
      <c r="AW214" s="590"/>
      <c r="AX214" s="590"/>
      <c r="AY214" s="590"/>
      <c r="AZ214" s="590"/>
      <c r="BA214" s="590"/>
      <c r="BB214" s="590"/>
      <c r="BC214" s="590"/>
      <c r="BD214" s="591"/>
      <c r="BE214" s="76">
        <f t="shared" ref="BE214" si="180">BE212+7</f>
        <v>44722</v>
      </c>
    </row>
    <row r="215" spans="1:57" s="3" customFormat="1" ht="25.15" customHeight="1" thickBot="1">
      <c r="A215" s="150"/>
      <c r="B215" s="151"/>
      <c r="C215" s="14"/>
      <c r="D215" s="14"/>
      <c r="E215" s="610"/>
      <c r="F215" s="611"/>
      <c r="G215" s="611"/>
      <c r="H215" s="611"/>
      <c r="I215" s="611"/>
      <c r="J215" s="611"/>
      <c r="K215" s="611"/>
      <c r="L215" s="612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767"/>
      <c r="Z215" s="768"/>
      <c r="AA215" s="768"/>
      <c r="AB215" s="768"/>
      <c r="AC215" s="768"/>
      <c r="AD215" s="768"/>
      <c r="AE215" s="768"/>
      <c r="AF215" s="768"/>
      <c r="AG215" s="769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592"/>
      <c r="AT215" s="593"/>
      <c r="AU215" s="593"/>
      <c r="AV215" s="593"/>
      <c r="AW215" s="593"/>
      <c r="AX215" s="593"/>
      <c r="AY215" s="593"/>
      <c r="AZ215" s="593"/>
      <c r="BA215" s="593"/>
      <c r="BB215" s="593"/>
      <c r="BC215" s="593"/>
      <c r="BD215" s="594"/>
      <c r="BE215" s="151"/>
    </row>
    <row r="216" spans="1:57" s="3" customFormat="1" ht="25.15" customHeight="1">
      <c r="A216" s="150"/>
      <c r="B216" s="76">
        <f t="shared" ref="B216" si="181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9"/>
      <c r="V216" s="19"/>
      <c r="W216" s="19"/>
      <c r="X216" s="19"/>
      <c r="Y216" s="19"/>
      <c r="Z216" s="19"/>
      <c r="AA216" s="14"/>
      <c r="AB216" s="14"/>
      <c r="AC216" s="13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30"/>
      <c r="AV216" s="28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2">BE214+7</f>
        <v>44729</v>
      </c>
    </row>
    <row r="217" spans="1:57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9"/>
      <c r="V217" s="19"/>
      <c r="W217" s="19"/>
      <c r="X217" s="19"/>
      <c r="Y217" s="19"/>
      <c r="Z217" s="19"/>
      <c r="AA217" s="14"/>
      <c r="AB217" s="14"/>
      <c r="AC217" s="13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25.15" customHeight="1">
      <c r="A218" s="150"/>
      <c r="B218" s="76">
        <f t="shared" ref="B218" si="183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4">BE216+7</f>
        <v>44736</v>
      </c>
    </row>
    <row r="219" spans="1:57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25.15" customHeight="1">
      <c r="A220" s="150"/>
      <c r="B220" s="76">
        <f t="shared" ref="B220" si="185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6">BE218+7</f>
        <v>44743</v>
      </c>
    </row>
    <row r="221" spans="1:57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25.15" customHeight="1">
      <c r="A222" s="150"/>
      <c r="B222" s="76">
        <f t="shared" ref="B222" si="187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8">BE220+7</f>
        <v>44750</v>
      </c>
    </row>
    <row r="223" spans="1:57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25.15" customHeight="1">
      <c r="A224" s="150"/>
      <c r="B224" s="76">
        <f t="shared" ref="B224:B226" si="189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0">BE222+7</f>
        <v>44757</v>
      </c>
    </row>
    <row r="225" spans="1:57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25.15" customHeight="1">
      <c r="A226" s="150"/>
      <c r="B226" s="76">
        <f t="shared" si="189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0"/>
        <v>44764</v>
      </c>
    </row>
    <row r="227" spans="1:57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470">
    <mergeCell ref="AS214:BD215"/>
    <mergeCell ref="B212:B213"/>
    <mergeCell ref="BE212:BE213"/>
    <mergeCell ref="B214:B215"/>
    <mergeCell ref="BE214:BE215"/>
    <mergeCell ref="B204:B205"/>
    <mergeCell ref="BE204:BE205"/>
    <mergeCell ref="B206:B207"/>
    <mergeCell ref="BE206:BE207"/>
    <mergeCell ref="B208:B209"/>
    <mergeCell ref="E214:L215"/>
    <mergeCell ref="Y204:AG205"/>
    <mergeCell ref="Y206:AD207"/>
    <mergeCell ref="Y208:AG209"/>
    <mergeCell ref="Y210:AD211"/>
    <mergeCell ref="Y214:AG215"/>
    <mergeCell ref="AI204:AN205"/>
    <mergeCell ref="AF206:AN207"/>
    <mergeCell ref="AI208:AN209"/>
    <mergeCell ref="AF210:AN211"/>
    <mergeCell ref="H210:W211"/>
    <mergeCell ref="AT204:BB205"/>
    <mergeCell ref="AO208:BD209"/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02:B203"/>
    <mergeCell ref="BE202:BE203"/>
    <mergeCell ref="B192:B193"/>
    <mergeCell ref="BE192:BE193"/>
    <mergeCell ref="B194:B195"/>
    <mergeCell ref="BE194:BE195"/>
    <mergeCell ref="B196:B197"/>
    <mergeCell ref="BE196:BE197"/>
    <mergeCell ref="B210:B211"/>
    <mergeCell ref="BE210:BE211"/>
    <mergeCell ref="E194:J195"/>
    <mergeCell ref="E196:J197"/>
    <mergeCell ref="E200:J201"/>
    <mergeCell ref="E202:J203"/>
    <mergeCell ref="Y196:AD197"/>
    <mergeCell ref="Y200:AG201"/>
    <mergeCell ref="Y202:AD203"/>
    <mergeCell ref="AI200:AN201"/>
    <mergeCell ref="AF202:AN203"/>
    <mergeCell ref="AM196:BB197"/>
    <mergeCell ref="BE208:BE209"/>
    <mergeCell ref="E206:J207"/>
    <mergeCell ref="E208:J209"/>
    <mergeCell ref="L192:AD193"/>
    <mergeCell ref="B198:B199"/>
    <mergeCell ref="BE198:BE199"/>
    <mergeCell ref="B200:B201"/>
    <mergeCell ref="BE200:BE201"/>
    <mergeCell ref="E186:J187"/>
    <mergeCell ref="E188:J189"/>
    <mergeCell ref="E190:J191"/>
    <mergeCell ref="AQ190:BD191"/>
    <mergeCell ref="AJ190:AO191"/>
    <mergeCell ref="AJ194:AO195"/>
    <mergeCell ref="L186:AD187"/>
    <mergeCell ref="L188:AD189"/>
    <mergeCell ref="L190:AD191"/>
    <mergeCell ref="L194:AD195"/>
    <mergeCell ref="AM192:AR193"/>
    <mergeCell ref="AT192:AY193"/>
    <mergeCell ref="AR200:BD201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S182:V182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AI166:AX167"/>
    <mergeCell ref="G170:L171"/>
    <mergeCell ref="Y166:AH167"/>
    <mergeCell ref="I166:N167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AI158:AX159"/>
    <mergeCell ref="AI164:AX165"/>
    <mergeCell ref="G154:U155"/>
    <mergeCell ref="V154:AJ155"/>
    <mergeCell ref="G164:R165"/>
    <mergeCell ref="AT160:BD161"/>
    <mergeCell ref="AM156:AT157"/>
    <mergeCell ref="V156:AJ157"/>
    <mergeCell ref="E158:W159"/>
    <mergeCell ref="AW154:BD157"/>
    <mergeCell ref="M160:X161"/>
    <mergeCell ref="BE148:BE14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G144:U145"/>
    <mergeCell ref="V144:AJ145"/>
    <mergeCell ref="G152:U153"/>
    <mergeCell ref="V152:AJ153"/>
    <mergeCell ref="G150:BD151"/>
    <mergeCell ref="K142:AM143"/>
    <mergeCell ref="AK144:AP145"/>
    <mergeCell ref="AK146:AP147"/>
    <mergeCell ref="AK148:AP149"/>
    <mergeCell ref="AM152:AT153"/>
    <mergeCell ref="G148:Z149"/>
    <mergeCell ref="S146:AD147"/>
    <mergeCell ref="AU152:BD153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C126:E127"/>
    <mergeCell ref="AE122:AS123"/>
    <mergeCell ref="AC124:AH125"/>
    <mergeCell ref="I124:AB125"/>
    <mergeCell ref="T126:Y127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O112:Z113"/>
    <mergeCell ref="AA110:AS111"/>
    <mergeCell ref="AP114:BD115"/>
    <mergeCell ref="AU116:BD117"/>
    <mergeCell ref="AU118:BD119"/>
    <mergeCell ref="I120:Q121"/>
    <mergeCell ref="E114:W115"/>
    <mergeCell ref="E116:AP117"/>
    <mergeCell ref="E118:AP119"/>
    <mergeCell ref="AQ120:BB121"/>
    <mergeCell ref="AP112:BD113"/>
    <mergeCell ref="BE104:BE105"/>
    <mergeCell ref="B106:B107"/>
    <mergeCell ref="BE106:BE107"/>
    <mergeCell ref="B108:B109"/>
    <mergeCell ref="BE108:BE109"/>
    <mergeCell ref="B100:B101"/>
    <mergeCell ref="BE100:BE101"/>
    <mergeCell ref="B102:B103"/>
    <mergeCell ref="BE102:BE103"/>
    <mergeCell ref="AF102:AN103"/>
    <mergeCell ref="AP102:AX103"/>
    <mergeCell ref="O100:Z101"/>
    <mergeCell ref="O102:Z103"/>
    <mergeCell ref="O104:Z105"/>
    <mergeCell ref="AV108:BD109"/>
    <mergeCell ref="AW100:BD101"/>
    <mergeCell ref="AN104:AS105"/>
    <mergeCell ref="AG104:AL105"/>
    <mergeCell ref="AU106:BD107"/>
    <mergeCell ref="AU104:BD105"/>
    <mergeCell ref="AC100:AR101"/>
    <mergeCell ref="AZ102:BD103"/>
    <mergeCell ref="B90:B91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84:B8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C80:E81"/>
    <mergeCell ref="V82:Y83"/>
    <mergeCell ref="U80:Z81"/>
    <mergeCell ref="L82:S83"/>
    <mergeCell ref="AW78:BD79"/>
    <mergeCell ref="AW80:BD81"/>
    <mergeCell ref="AW82:BD83"/>
    <mergeCell ref="AM82:AR83"/>
    <mergeCell ref="AM78:AR79"/>
    <mergeCell ref="AD82:AI83"/>
    <mergeCell ref="B72:B73"/>
    <mergeCell ref="BE72:BE73"/>
    <mergeCell ref="B74:B75"/>
    <mergeCell ref="BE74:BE75"/>
    <mergeCell ref="B76:B77"/>
    <mergeCell ref="BE76:BE77"/>
    <mergeCell ref="B66:B67"/>
    <mergeCell ref="BE66:BE67"/>
    <mergeCell ref="B68:B69"/>
    <mergeCell ref="BE68:BE69"/>
    <mergeCell ref="B70:B71"/>
    <mergeCell ref="BE70:BE71"/>
    <mergeCell ref="G74:R75"/>
    <mergeCell ref="AM70:AT71"/>
    <mergeCell ref="AM66:AT67"/>
    <mergeCell ref="AW70:BD71"/>
    <mergeCell ref="AW74:BD75"/>
    <mergeCell ref="AS76:AX77"/>
    <mergeCell ref="AY66:BD67"/>
    <mergeCell ref="BE60:BE61"/>
    <mergeCell ref="B62:B63"/>
    <mergeCell ref="BE62:BE63"/>
    <mergeCell ref="B64:B65"/>
    <mergeCell ref="BE64:BE65"/>
    <mergeCell ref="B54:B55"/>
    <mergeCell ref="BE54:BE55"/>
    <mergeCell ref="B56:B57"/>
    <mergeCell ref="BE56:BE57"/>
    <mergeCell ref="B58:B59"/>
    <mergeCell ref="BE58:BE59"/>
    <mergeCell ref="AM56:AT57"/>
    <mergeCell ref="AM62:AT63"/>
    <mergeCell ref="AM64:AT65"/>
    <mergeCell ref="AM58:AT59"/>
    <mergeCell ref="AM60:AT61"/>
    <mergeCell ref="G56:U57"/>
    <mergeCell ref="V56:AJ57"/>
    <mergeCell ref="G62:U63"/>
    <mergeCell ref="V62:AJ63"/>
    <mergeCell ref="G64:U65"/>
    <mergeCell ref="V64:AJ65"/>
    <mergeCell ref="AX64:BD65"/>
    <mergeCell ref="D58:L59"/>
    <mergeCell ref="B46:B47"/>
    <mergeCell ref="BE46:BE47"/>
    <mergeCell ref="B48:B49"/>
    <mergeCell ref="BE48:BE49"/>
    <mergeCell ref="A50:A93"/>
    <mergeCell ref="B50:B51"/>
    <mergeCell ref="C50:F50"/>
    <mergeCell ref="G50:J50"/>
    <mergeCell ref="K50:N50"/>
    <mergeCell ref="O50:R50"/>
    <mergeCell ref="AQ50:AT50"/>
    <mergeCell ref="AU50:AX50"/>
    <mergeCell ref="AY50:BB50"/>
    <mergeCell ref="BC50:BD50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AM50:AP50"/>
    <mergeCell ref="B60:B61"/>
    <mergeCell ref="B40:B41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C36:E37"/>
    <mergeCell ref="G34:R35"/>
    <mergeCell ref="AK34:AP35"/>
    <mergeCell ref="AK36:AP37"/>
    <mergeCell ref="AQ34:BD35"/>
    <mergeCell ref="AQ36:BD37"/>
    <mergeCell ref="I36:P37"/>
    <mergeCell ref="BE30:BE31"/>
    <mergeCell ref="B32:B33"/>
    <mergeCell ref="BE32:BE33"/>
    <mergeCell ref="B22:B23"/>
    <mergeCell ref="BE22:BE23"/>
    <mergeCell ref="B24:B25"/>
    <mergeCell ref="BE24:BE25"/>
    <mergeCell ref="B26:B27"/>
    <mergeCell ref="BE26:BE27"/>
    <mergeCell ref="AI24:AQ25"/>
    <mergeCell ref="AI28:AN29"/>
    <mergeCell ref="AK30:AP31"/>
    <mergeCell ref="AE32:AJ33"/>
    <mergeCell ref="AR24:BD25"/>
    <mergeCell ref="AR32:BD33"/>
    <mergeCell ref="AQ28:BD29"/>
    <mergeCell ref="AU30:BD31"/>
    <mergeCell ref="B30:B31"/>
    <mergeCell ref="AY4:BB4"/>
    <mergeCell ref="B16:B17"/>
    <mergeCell ref="BE16:BE17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I18:AQ19"/>
    <mergeCell ref="AK20:AP21"/>
    <mergeCell ref="AK14:AP15"/>
    <mergeCell ref="AK16:AP17"/>
    <mergeCell ref="G18:U19"/>
    <mergeCell ref="AU12:BC13"/>
    <mergeCell ref="D16:L17"/>
    <mergeCell ref="AR16:BA17"/>
    <mergeCell ref="AR18:BA19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AM4:AP4"/>
    <mergeCell ref="AQ4:AT4"/>
    <mergeCell ref="AK12:AS13"/>
    <mergeCell ref="B28:B29"/>
    <mergeCell ref="BE28:BE29"/>
    <mergeCell ref="AU4:AX4"/>
    <mergeCell ref="AR202:BD203"/>
    <mergeCell ref="AQ210:BD211"/>
    <mergeCell ref="G52:U53"/>
    <mergeCell ref="V52:AJ53"/>
    <mergeCell ref="G140:U141"/>
    <mergeCell ref="V140:AJ141"/>
    <mergeCell ref="G122:V123"/>
    <mergeCell ref="AI106:AN107"/>
    <mergeCell ref="AI112:AN113"/>
    <mergeCell ref="AI120:AN121"/>
    <mergeCell ref="AI124:AV125"/>
    <mergeCell ref="AJ126:AW127"/>
    <mergeCell ref="AI108:AN109"/>
    <mergeCell ref="AI114:AN115"/>
    <mergeCell ref="AM140:AT141"/>
    <mergeCell ref="O106:Z107"/>
    <mergeCell ref="G126:R127"/>
    <mergeCell ref="AI80:AN81"/>
    <mergeCell ref="Y60:AJ61"/>
    <mergeCell ref="W182:Z182"/>
    <mergeCell ref="AA182:AD182"/>
    <mergeCell ref="AE182:AH182"/>
    <mergeCell ref="AI182:AL182"/>
    <mergeCell ref="AM182:AP182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BE916"/>
  <sheetViews>
    <sheetView tabSelected="1" zoomScale="40" zoomScaleNormal="40" workbookViewId="0">
      <selection activeCell="AB214" sqref="AB214:AM215"/>
    </sheetView>
  </sheetViews>
  <sheetFormatPr defaultColWidth="6.75" defaultRowHeight="30" customHeight="1" thickBottom="1"/>
  <cols>
    <col min="1" max="1" width="7.75" style="1" customWidth="1"/>
    <col min="2" max="2" width="14.25" style="12" customWidth="1"/>
    <col min="3" max="6" width="8.75" style="11" customWidth="1"/>
    <col min="7" max="56" width="8.75" style="1" customWidth="1"/>
    <col min="57" max="57" width="13.75" style="12" customWidth="1"/>
    <col min="58" max="16384" width="6.75" style="1"/>
  </cols>
  <sheetData>
    <row r="1" spans="1:57" ht="18" customHeight="1">
      <c r="A1" s="65" t="s">
        <v>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  <c r="AH1" s="65"/>
      <c r="AI1" s="65"/>
      <c r="AJ1" s="65"/>
      <c r="AK1" s="65"/>
      <c r="AL1" s="65"/>
      <c r="AM1" s="65"/>
      <c r="AN1" s="65"/>
      <c r="AO1" s="65"/>
      <c r="AP1" s="65"/>
      <c r="AQ1" s="65"/>
      <c r="AR1" s="65"/>
      <c r="AS1" s="65"/>
      <c r="AT1" s="65"/>
      <c r="AU1" s="65"/>
      <c r="AV1" s="65"/>
      <c r="AW1" s="65"/>
      <c r="AX1" s="65"/>
      <c r="AY1" s="65"/>
      <c r="AZ1" s="65"/>
      <c r="BA1" s="65"/>
      <c r="BB1" s="65"/>
      <c r="BC1" s="65"/>
      <c r="BD1" s="65"/>
      <c r="BE1" s="66"/>
    </row>
    <row r="2" spans="1:57" ht="18" customHeight="1">
      <c r="A2" s="65"/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6"/>
    </row>
    <row r="3" spans="1:57" ht="18" customHeight="1" thickBo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s="3" customFormat="1" ht="25.15" customHeight="1" thickBot="1">
      <c r="A4" s="67" t="s">
        <v>1</v>
      </c>
      <c r="B4" s="70"/>
      <c r="C4" s="72">
        <v>7</v>
      </c>
      <c r="D4" s="73"/>
      <c r="E4" s="73"/>
      <c r="F4" s="74"/>
      <c r="G4" s="75" t="s">
        <v>2</v>
      </c>
      <c r="H4" s="75"/>
      <c r="I4" s="75"/>
      <c r="J4" s="75"/>
      <c r="K4" s="75">
        <v>9</v>
      </c>
      <c r="L4" s="75"/>
      <c r="M4" s="75"/>
      <c r="N4" s="75"/>
      <c r="O4" s="75">
        <v>10</v>
      </c>
      <c r="P4" s="75"/>
      <c r="Q4" s="75"/>
      <c r="R4" s="75"/>
      <c r="S4" s="75">
        <v>11</v>
      </c>
      <c r="T4" s="75"/>
      <c r="U4" s="75"/>
      <c r="V4" s="75"/>
      <c r="W4" s="75">
        <v>12</v>
      </c>
      <c r="X4" s="75"/>
      <c r="Y4" s="75"/>
      <c r="Z4" s="75"/>
      <c r="AA4" s="75">
        <v>13</v>
      </c>
      <c r="AB4" s="75"/>
      <c r="AC4" s="75"/>
      <c r="AD4" s="75"/>
      <c r="AE4" s="75">
        <v>14</v>
      </c>
      <c r="AF4" s="75"/>
      <c r="AG4" s="75"/>
      <c r="AH4" s="75"/>
      <c r="AI4" s="75">
        <v>15</v>
      </c>
      <c r="AJ4" s="75"/>
      <c r="AK4" s="75"/>
      <c r="AL4" s="75"/>
      <c r="AM4" s="75">
        <v>16</v>
      </c>
      <c r="AN4" s="75"/>
      <c r="AO4" s="75"/>
      <c r="AP4" s="75"/>
      <c r="AQ4" s="75">
        <v>17</v>
      </c>
      <c r="AR4" s="75"/>
      <c r="AS4" s="75"/>
      <c r="AT4" s="75"/>
      <c r="AU4" s="75">
        <v>18</v>
      </c>
      <c r="AV4" s="75"/>
      <c r="AW4" s="75"/>
      <c r="AX4" s="75"/>
      <c r="AY4" s="75">
        <v>19</v>
      </c>
      <c r="AZ4" s="75"/>
      <c r="BA4" s="75"/>
      <c r="BB4" s="75"/>
      <c r="BC4" s="78" t="s">
        <v>3</v>
      </c>
      <c r="BD4" s="79"/>
      <c r="BE4" s="80"/>
    </row>
    <row r="5" spans="1:57" s="3" customFormat="1" ht="25.15" customHeight="1" thickBot="1">
      <c r="A5" s="68"/>
      <c r="B5" s="71"/>
      <c r="C5" s="4" t="s">
        <v>4</v>
      </c>
      <c r="D5" s="4">
        <v>15</v>
      </c>
      <c r="E5" s="4">
        <v>30</v>
      </c>
      <c r="F5" s="4">
        <v>45</v>
      </c>
      <c r="G5" s="4" t="s">
        <v>4</v>
      </c>
      <c r="H5" s="4">
        <v>15</v>
      </c>
      <c r="I5" s="4">
        <v>30</v>
      </c>
      <c r="J5" s="4">
        <v>45</v>
      </c>
      <c r="K5" s="4">
        <v>0</v>
      </c>
      <c r="L5" s="4">
        <v>15</v>
      </c>
      <c r="M5" s="4">
        <v>30</v>
      </c>
      <c r="N5" s="4">
        <v>45</v>
      </c>
      <c r="O5" s="4">
        <v>0</v>
      </c>
      <c r="P5" s="4">
        <v>15</v>
      </c>
      <c r="Q5" s="4">
        <v>30</v>
      </c>
      <c r="R5" s="4">
        <v>45</v>
      </c>
      <c r="S5" s="4">
        <v>0</v>
      </c>
      <c r="T5" s="4">
        <v>15</v>
      </c>
      <c r="U5" s="4">
        <v>30</v>
      </c>
      <c r="V5" s="4">
        <v>45</v>
      </c>
      <c r="W5" s="4">
        <v>0</v>
      </c>
      <c r="X5" s="4">
        <v>15</v>
      </c>
      <c r="Y5" s="4">
        <v>30</v>
      </c>
      <c r="Z5" s="4">
        <v>45</v>
      </c>
      <c r="AA5" s="4">
        <v>0</v>
      </c>
      <c r="AB5" s="4">
        <v>15</v>
      </c>
      <c r="AC5" s="4">
        <v>30</v>
      </c>
      <c r="AD5" s="4">
        <v>45</v>
      </c>
      <c r="AE5" s="4">
        <v>0</v>
      </c>
      <c r="AF5" s="4">
        <v>15</v>
      </c>
      <c r="AG5" s="4">
        <v>30</v>
      </c>
      <c r="AH5" s="4">
        <v>45</v>
      </c>
      <c r="AI5" s="4">
        <v>0</v>
      </c>
      <c r="AJ5" s="4">
        <v>15</v>
      </c>
      <c r="AK5" s="4">
        <v>30</v>
      </c>
      <c r="AL5" s="4">
        <v>45</v>
      </c>
      <c r="AM5" s="4">
        <v>0</v>
      </c>
      <c r="AN5" s="4">
        <v>15</v>
      </c>
      <c r="AO5" s="4">
        <v>30</v>
      </c>
      <c r="AP5" s="4">
        <v>45</v>
      </c>
      <c r="AQ5" s="4">
        <v>0</v>
      </c>
      <c r="AR5" s="4">
        <v>15</v>
      </c>
      <c r="AS5" s="4">
        <v>30</v>
      </c>
      <c r="AT5" s="4">
        <v>45</v>
      </c>
      <c r="AU5" s="4">
        <v>0</v>
      </c>
      <c r="AV5" s="4">
        <v>15</v>
      </c>
      <c r="AW5" s="4">
        <v>30</v>
      </c>
      <c r="AX5" s="4">
        <v>45</v>
      </c>
      <c r="AY5" s="4">
        <v>0</v>
      </c>
      <c r="AZ5" s="4">
        <v>15</v>
      </c>
      <c r="BA5" s="4">
        <v>30</v>
      </c>
      <c r="BB5" s="4">
        <v>45</v>
      </c>
      <c r="BC5" s="4">
        <v>0</v>
      </c>
      <c r="BD5" s="4">
        <v>15</v>
      </c>
      <c r="BE5" s="80"/>
    </row>
    <row r="6" spans="1:57" s="3" customFormat="1" ht="25.15" customHeight="1">
      <c r="A6" s="69"/>
      <c r="B6" s="76">
        <v>44613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3"/>
      <c r="AH6" s="14"/>
      <c r="AI6" s="14"/>
      <c r="AJ6" s="14"/>
      <c r="AK6" s="13"/>
      <c r="AL6" s="13"/>
      <c r="AM6" s="13"/>
      <c r="AN6" s="13"/>
      <c r="AO6" s="13"/>
      <c r="AP6" s="13"/>
      <c r="AQ6" s="13"/>
      <c r="AR6" s="14"/>
      <c r="AS6" s="13"/>
      <c r="AT6" s="14"/>
      <c r="AU6" s="14"/>
      <c r="AV6" s="14"/>
      <c r="AW6" s="13"/>
      <c r="AX6" s="14"/>
      <c r="AY6" s="14"/>
      <c r="AZ6" s="14"/>
      <c r="BA6" s="13"/>
      <c r="BB6" s="14"/>
      <c r="BC6" s="14"/>
      <c r="BD6" s="14"/>
      <c r="BE6" s="76">
        <v>44613</v>
      </c>
    </row>
    <row r="7" spans="1:57" s="3" customFormat="1" ht="25.15" customHeight="1" thickBot="1">
      <c r="A7" s="69"/>
      <c r="B7" s="77"/>
      <c r="C7" s="16"/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3"/>
      <c r="AH7" s="14"/>
      <c r="AI7" s="14"/>
      <c r="AJ7" s="14"/>
      <c r="AK7" s="13"/>
      <c r="AL7" s="13"/>
      <c r="AM7" s="13"/>
      <c r="AN7" s="13"/>
      <c r="AO7" s="13"/>
      <c r="AP7" s="13"/>
      <c r="AQ7" s="13"/>
      <c r="AR7" s="14"/>
      <c r="AS7" s="13"/>
      <c r="AT7" s="14"/>
      <c r="AU7" s="14"/>
      <c r="AV7" s="14"/>
      <c r="AW7" s="13"/>
      <c r="AX7" s="14"/>
      <c r="AY7" s="14"/>
      <c r="AZ7" s="14"/>
      <c r="BA7" s="13"/>
      <c r="BB7" s="14"/>
      <c r="BC7" s="14"/>
      <c r="BD7" s="14"/>
      <c r="BE7" s="77"/>
    </row>
    <row r="8" spans="1:57" s="3" customFormat="1" ht="25.15" customHeight="1">
      <c r="A8" s="69"/>
      <c r="B8" s="76">
        <f>B6+7</f>
        <v>44620</v>
      </c>
      <c r="C8" s="14"/>
      <c r="D8" s="14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4"/>
      <c r="X8" s="14"/>
      <c r="Y8" s="13"/>
      <c r="Z8" s="14"/>
      <c r="AA8" s="14"/>
      <c r="AB8" s="14"/>
      <c r="AC8" s="13"/>
      <c r="AD8" s="14"/>
      <c r="AE8" s="14"/>
      <c r="AF8" s="14"/>
      <c r="AG8" s="13"/>
      <c r="AH8" s="14"/>
      <c r="AI8" s="14"/>
      <c r="AJ8" s="14"/>
      <c r="AK8" s="13"/>
      <c r="AL8" s="13"/>
      <c r="AM8" s="13"/>
      <c r="AN8" s="13"/>
      <c r="AO8" s="13"/>
      <c r="AP8" s="13"/>
      <c r="AQ8" s="13"/>
      <c r="AR8" s="14"/>
      <c r="AS8" s="13"/>
      <c r="AT8" s="14"/>
      <c r="AU8" s="14"/>
      <c r="AV8" s="14"/>
      <c r="AW8" s="13"/>
      <c r="AX8" s="14"/>
      <c r="AY8" s="14"/>
      <c r="AZ8" s="14"/>
      <c r="BA8" s="13"/>
      <c r="BB8" s="14"/>
      <c r="BC8" s="14"/>
      <c r="BD8" s="14"/>
      <c r="BE8" s="76">
        <f>BE6+7</f>
        <v>44620</v>
      </c>
    </row>
    <row r="9" spans="1:57" s="3" customFormat="1" ht="25.15" customHeight="1" thickBot="1">
      <c r="A9" s="69"/>
      <c r="B9" s="77"/>
      <c r="C9" s="14"/>
      <c r="D9" s="14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4"/>
      <c r="X9" s="14"/>
      <c r="Y9" s="13"/>
      <c r="Z9" s="14"/>
      <c r="AA9" s="14"/>
      <c r="AB9" s="14"/>
      <c r="AC9" s="13"/>
      <c r="AD9" s="14"/>
      <c r="AE9" s="14"/>
      <c r="AF9" s="14"/>
      <c r="AG9" s="13"/>
      <c r="AH9" s="14"/>
      <c r="AI9" s="14"/>
      <c r="AJ9" s="14"/>
      <c r="AK9" s="13"/>
      <c r="AL9" s="13"/>
      <c r="AM9" s="13"/>
      <c r="AN9" s="13"/>
      <c r="AO9" s="13"/>
      <c r="AP9" s="13"/>
      <c r="AQ9" s="13"/>
      <c r="AR9" s="14"/>
      <c r="AS9" s="13"/>
      <c r="AT9" s="14"/>
      <c r="AU9" s="14"/>
      <c r="AV9" s="14"/>
      <c r="AW9" s="13"/>
      <c r="AX9" s="14"/>
      <c r="AY9" s="14"/>
      <c r="AZ9" s="14"/>
      <c r="BA9" s="13"/>
      <c r="BB9" s="14"/>
      <c r="BC9" s="14"/>
      <c r="BD9" s="14"/>
      <c r="BE9" s="77"/>
    </row>
    <row r="10" spans="1:57" s="3" customFormat="1" ht="25.15" customHeight="1">
      <c r="A10" s="69"/>
      <c r="B10" s="76">
        <f t="shared" ref="B10" si="0">B8+7</f>
        <v>44627</v>
      </c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3"/>
      <c r="AH10" s="14"/>
      <c r="AI10" s="14"/>
      <c r="AJ10" s="14"/>
      <c r="AK10" s="13"/>
      <c r="AL10" s="13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3"/>
      <c r="AX10" s="14"/>
      <c r="AY10" s="14"/>
      <c r="AZ10" s="14"/>
      <c r="BA10" s="13"/>
      <c r="BB10" s="14"/>
      <c r="BC10" s="14"/>
      <c r="BD10" s="14"/>
      <c r="BE10" s="76">
        <f t="shared" ref="BE10" si="1">BE8+7</f>
        <v>44627</v>
      </c>
    </row>
    <row r="11" spans="1:57" s="3" customFormat="1" ht="25.15" customHeight="1" thickBot="1">
      <c r="A11" s="69"/>
      <c r="B11" s="77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3"/>
      <c r="AH11" s="14"/>
      <c r="AI11" s="14"/>
      <c r="AJ11" s="14"/>
      <c r="AK11" s="13"/>
      <c r="AL11" s="13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3"/>
      <c r="AX11" s="14"/>
      <c r="AY11" s="14"/>
      <c r="AZ11" s="14"/>
      <c r="BA11" s="13"/>
      <c r="BB11" s="14"/>
      <c r="BC11" s="14"/>
      <c r="BD11" s="14"/>
      <c r="BE11" s="77"/>
    </row>
    <row r="12" spans="1:57" s="3" customFormat="1" ht="25.15" customHeight="1">
      <c r="A12" s="69"/>
      <c r="B12" s="76">
        <f t="shared" ref="B12" si="2">B10+7</f>
        <v>44634</v>
      </c>
      <c r="C12" s="14"/>
      <c r="D12" s="14"/>
      <c r="E12" s="13"/>
      <c r="F12" s="14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6"/>
      <c r="X12" s="16"/>
      <c r="Y12" s="16"/>
      <c r="Z12" s="16"/>
      <c r="AA12" s="16"/>
      <c r="AB12" s="14"/>
      <c r="AC12" s="13"/>
      <c r="AD12" s="14"/>
      <c r="AE12" s="14"/>
      <c r="AF12" s="14"/>
      <c r="AG12" s="13"/>
      <c r="AH12" s="14"/>
      <c r="AI12" s="14"/>
      <c r="AJ12" s="14"/>
      <c r="AK12" s="13"/>
      <c r="AL12" s="13"/>
      <c r="AM12" s="13"/>
      <c r="AN12" s="13"/>
      <c r="AO12" s="13"/>
      <c r="AP12" s="13"/>
      <c r="AQ12" s="13"/>
      <c r="AR12" s="135" t="s">
        <v>303</v>
      </c>
      <c r="AS12" s="136"/>
      <c r="AT12" s="136"/>
      <c r="AU12" s="136"/>
      <c r="AV12" s="136"/>
      <c r="AW12" s="147"/>
      <c r="AX12" s="14"/>
      <c r="AY12" s="14"/>
      <c r="AZ12" s="14"/>
      <c r="BA12" s="13"/>
      <c r="BB12" s="14"/>
      <c r="BC12" s="14"/>
      <c r="BD12" s="14"/>
      <c r="BE12" s="76">
        <f t="shared" ref="BE12" si="3">BE10+7</f>
        <v>44634</v>
      </c>
    </row>
    <row r="13" spans="1:57" s="3" customFormat="1" ht="25.15" customHeight="1" thickBot="1">
      <c r="A13" s="69"/>
      <c r="B13" s="77"/>
      <c r="C13" s="14"/>
      <c r="D13" s="14"/>
      <c r="E13" s="13"/>
      <c r="F13" s="14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6"/>
      <c r="X13" s="16"/>
      <c r="Y13" s="16"/>
      <c r="Z13" s="16"/>
      <c r="AA13" s="16"/>
      <c r="AB13" s="14"/>
      <c r="AC13" s="13"/>
      <c r="AD13" s="14"/>
      <c r="AE13" s="14"/>
      <c r="AF13" s="14"/>
      <c r="AG13" s="13"/>
      <c r="AH13" s="14"/>
      <c r="AI13" s="14"/>
      <c r="AJ13" s="14"/>
      <c r="AK13" s="13"/>
      <c r="AL13" s="13"/>
      <c r="AM13" s="13"/>
      <c r="AN13" s="13"/>
      <c r="AO13" s="13"/>
      <c r="AP13" s="13"/>
      <c r="AQ13" s="13"/>
      <c r="AR13" s="138"/>
      <c r="AS13" s="139"/>
      <c r="AT13" s="139"/>
      <c r="AU13" s="139"/>
      <c r="AV13" s="139"/>
      <c r="AW13" s="148"/>
      <c r="AX13" s="14"/>
      <c r="AY13" s="14"/>
      <c r="AZ13" s="14"/>
      <c r="BA13" s="13"/>
      <c r="BB13" s="14"/>
      <c r="BC13" s="14"/>
      <c r="BD13" s="14"/>
      <c r="BE13" s="77"/>
    </row>
    <row r="14" spans="1:57" s="3" customFormat="1" ht="25.15" customHeight="1">
      <c r="A14" s="69"/>
      <c r="B14" s="76">
        <f t="shared" ref="B14" si="4">B12+7</f>
        <v>44641</v>
      </c>
      <c r="C14" s="14"/>
      <c r="D14" s="14"/>
      <c r="E14" s="13"/>
      <c r="F14" s="14"/>
      <c r="G14" s="14"/>
      <c r="H14" s="14"/>
      <c r="I14" s="14"/>
      <c r="J14" s="14"/>
      <c r="K14" s="14"/>
      <c r="L14" s="14"/>
      <c r="M14" s="14"/>
      <c r="N14" s="14"/>
      <c r="O14" s="16"/>
      <c r="P14" s="16"/>
      <c r="Q14" s="16"/>
      <c r="R14" s="16"/>
      <c r="S14" s="746" t="s">
        <v>96</v>
      </c>
      <c r="T14" s="747"/>
      <c r="U14" s="747"/>
      <c r="V14" s="747"/>
      <c r="W14" s="747"/>
      <c r="X14" s="747"/>
      <c r="Y14" s="747"/>
      <c r="Z14" s="747"/>
      <c r="AA14" s="747"/>
      <c r="AB14" s="747"/>
      <c r="AC14" s="747"/>
      <c r="AD14" s="747"/>
      <c r="AE14" s="747"/>
      <c r="AF14" s="747"/>
      <c r="AG14" s="747"/>
      <c r="AH14" s="747"/>
      <c r="AI14" s="747"/>
      <c r="AJ14" s="747"/>
      <c r="AK14" s="748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3"/>
      <c r="AX14" s="14"/>
      <c r="AY14" s="14"/>
      <c r="AZ14" s="14"/>
      <c r="BA14" s="13"/>
      <c r="BB14" s="14"/>
      <c r="BC14" s="14"/>
      <c r="BD14" s="14"/>
      <c r="BE14" s="76">
        <f t="shared" ref="BE14" si="5">BE12+7</f>
        <v>44641</v>
      </c>
    </row>
    <row r="15" spans="1:57" s="3" customFormat="1" ht="25.15" customHeight="1" thickBot="1">
      <c r="A15" s="69"/>
      <c r="B15" s="77"/>
      <c r="C15" s="14"/>
      <c r="D15" s="14"/>
      <c r="E15" s="13"/>
      <c r="F15" s="14"/>
      <c r="G15" s="14"/>
      <c r="H15" s="14"/>
      <c r="I15" s="14"/>
      <c r="J15" s="14"/>
      <c r="K15" s="14"/>
      <c r="L15" s="14"/>
      <c r="M15" s="14"/>
      <c r="N15" s="14"/>
      <c r="O15" s="16"/>
      <c r="P15" s="16"/>
      <c r="Q15" s="16"/>
      <c r="R15" s="16"/>
      <c r="S15" s="749"/>
      <c r="T15" s="750"/>
      <c r="U15" s="750"/>
      <c r="V15" s="750"/>
      <c r="W15" s="750"/>
      <c r="X15" s="750"/>
      <c r="Y15" s="750"/>
      <c r="Z15" s="750"/>
      <c r="AA15" s="750"/>
      <c r="AB15" s="750"/>
      <c r="AC15" s="750"/>
      <c r="AD15" s="750"/>
      <c r="AE15" s="750"/>
      <c r="AF15" s="750"/>
      <c r="AG15" s="750"/>
      <c r="AH15" s="750"/>
      <c r="AI15" s="750"/>
      <c r="AJ15" s="750"/>
      <c r="AK15" s="751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3"/>
      <c r="AX15" s="14"/>
      <c r="AY15" s="14"/>
      <c r="AZ15" s="14"/>
      <c r="BA15" s="13"/>
      <c r="BB15" s="14"/>
      <c r="BC15" s="14"/>
      <c r="BD15" s="14"/>
      <c r="BE15" s="77"/>
    </row>
    <row r="16" spans="1:57" s="3" customFormat="1" ht="25.15" customHeight="1">
      <c r="A16" s="69"/>
      <c r="B16" s="76">
        <f t="shared" ref="B16" si="6">B14+7</f>
        <v>44648</v>
      </c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280" t="s">
        <v>122</v>
      </c>
      <c r="X16" s="281"/>
      <c r="Y16" s="281"/>
      <c r="Z16" s="281"/>
      <c r="AA16" s="281"/>
      <c r="AB16" s="281"/>
      <c r="AC16" s="281"/>
      <c r="AD16" s="281"/>
      <c r="AE16" s="281"/>
      <c r="AF16" s="281"/>
      <c r="AG16" s="281"/>
      <c r="AH16" s="281"/>
      <c r="AI16" s="281"/>
      <c r="AJ16" s="281"/>
      <c r="AK16" s="337"/>
      <c r="AL16" s="842" t="s">
        <v>305</v>
      </c>
      <c r="AM16" s="843"/>
      <c r="AN16" s="843"/>
      <c r="AO16" s="843"/>
      <c r="AP16" s="843"/>
      <c r="AQ16" s="843"/>
      <c r="AR16" s="843"/>
      <c r="AS16" s="843"/>
      <c r="AT16" s="844"/>
      <c r="AU16" s="14"/>
      <c r="AV16" s="842" t="s">
        <v>306</v>
      </c>
      <c r="AW16" s="843"/>
      <c r="AX16" s="843"/>
      <c r="AY16" s="843"/>
      <c r="AZ16" s="843"/>
      <c r="BA16" s="843"/>
      <c r="BB16" s="843"/>
      <c r="BC16" s="843"/>
      <c r="BD16" s="844"/>
      <c r="BE16" s="76">
        <f t="shared" ref="BE16" si="7">BE14+7</f>
        <v>44648</v>
      </c>
    </row>
    <row r="17" spans="1:57" s="3" customFormat="1" ht="25.15" customHeight="1" thickBot="1">
      <c r="A17" s="69"/>
      <c r="B17" s="77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283"/>
      <c r="X17" s="284"/>
      <c r="Y17" s="284"/>
      <c r="Z17" s="284"/>
      <c r="AA17" s="284"/>
      <c r="AB17" s="284"/>
      <c r="AC17" s="284"/>
      <c r="AD17" s="284"/>
      <c r="AE17" s="284"/>
      <c r="AF17" s="284"/>
      <c r="AG17" s="284"/>
      <c r="AH17" s="284"/>
      <c r="AI17" s="284"/>
      <c r="AJ17" s="284"/>
      <c r="AK17" s="338"/>
      <c r="AL17" s="845"/>
      <c r="AM17" s="846"/>
      <c r="AN17" s="846"/>
      <c r="AO17" s="846"/>
      <c r="AP17" s="846"/>
      <c r="AQ17" s="846"/>
      <c r="AR17" s="846"/>
      <c r="AS17" s="846"/>
      <c r="AT17" s="847"/>
      <c r="AU17" s="14"/>
      <c r="AV17" s="845"/>
      <c r="AW17" s="846"/>
      <c r="AX17" s="846"/>
      <c r="AY17" s="846"/>
      <c r="AZ17" s="846"/>
      <c r="BA17" s="846"/>
      <c r="BB17" s="846"/>
      <c r="BC17" s="846"/>
      <c r="BD17" s="847"/>
      <c r="BE17" s="77"/>
    </row>
    <row r="18" spans="1:57" s="3" customFormat="1" ht="25.15" customHeight="1">
      <c r="A18" s="69"/>
      <c r="B18" s="76">
        <f t="shared" ref="B18" si="8">B16+7</f>
        <v>44655</v>
      </c>
      <c r="C18" s="14"/>
      <c r="D18" s="14"/>
      <c r="E18" s="13"/>
      <c r="F18" s="14"/>
      <c r="G18" s="557" t="s">
        <v>189</v>
      </c>
      <c r="H18" s="558"/>
      <c r="I18" s="558"/>
      <c r="J18" s="558"/>
      <c r="K18" s="558"/>
      <c r="L18" s="558"/>
      <c r="M18" s="558"/>
      <c r="N18" s="558"/>
      <c r="O18" s="559"/>
      <c r="P18" s="15"/>
      <c r="Q18" s="162" t="s">
        <v>304</v>
      </c>
      <c r="R18" s="163"/>
      <c r="S18" s="163"/>
      <c r="T18" s="163"/>
      <c r="U18" s="163"/>
      <c r="V18" s="163"/>
      <c r="W18" s="163"/>
      <c r="X18" s="163"/>
      <c r="Y18" s="164"/>
      <c r="Z18" s="14"/>
      <c r="AA18" s="14"/>
      <c r="AB18" s="14"/>
      <c r="AC18" s="13"/>
      <c r="AD18" s="14"/>
      <c r="AE18" s="14"/>
      <c r="AF18" s="14"/>
      <c r="AG18" s="13"/>
      <c r="AH18" s="14"/>
      <c r="AI18" s="14"/>
      <c r="AJ18" s="14"/>
      <c r="AK18" s="14"/>
      <c r="AL18" s="14"/>
      <c r="AM18" s="14"/>
      <c r="AN18" s="14"/>
      <c r="AO18" s="17"/>
      <c r="AP18" s="17"/>
      <c r="AQ18" s="17"/>
      <c r="AR18" s="17"/>
      <c r="AS18" s="17"/>
      <c r="AT18" s="14"/>
      <c r="AU18" s="14"/>
      <c r="AV18" s="14"/>
      <c r="AW18" s="13"/>
      <c r="AX18" s="14"/>
      <c r="AY18" s="14"/>
      <c r="AZ18" s="14"/>
      <c r="BA18" s="13"/>
      <c r="BB18" s="14"/>
      <c r="BC18" s="14"/>
      <c r="BD18" s="14"/>
      <c r="BE18" s="76">
        <f t="shared" ref="BE18" si="9">BE16+7</f>
        <v>44655</v>
      </c>
    </row>
    <row r="19" spans="1:57" s="3" customFormat="1" ht="25.15" customHeight="1" thickBot="1">
      <c r="A19" s="69"/>
      <c r="B19" s="77"/>
      <c r="C19" s="14"/>
      <c r="D19" s="14"/>
      <c r="E19" s="13"/>
      <c r="F19" s="14"/>
      <c r="G19" s="560"/>
      <c r="H19" s="561"/>
      <c r="I19" s="561"/>
      <c r="J19" s="561"/>
      <c r="K19" s="561"/>
      <c r="L19" s="561"/>
      <c r="M19" s="561"/>
      <c r="N19" s="561"/>
      <c r="O19" s="562"/>
      <c r="P19" s="15"/>
      <c r="Q19" s="165"/>
      <c r="R19" s="166"/>
      <c r="S19" s="166"/>
      <c r="T19" s="166"/>
      <c r="U19" s="166"/>
      <c r="V19" s="166"/>
      <c r="W19" s="166"/>
      <c r="X19" s="166"/>
      <c r="Y19" s="167"/>
      <c r="Z19" s="14"/>
      <c r="AA19" s="14"/>
      <c r="AB19" s="14"/>
      <c r="AC19" s="13"/>
      <c r="AD19" s="14"/>
      <c r="AE19" s="14"/>
      <c r="AF19" s="14"/>
      <c r="AG19" s="13"/>
      <c r="AH19" s="14"/>
      <c r="AI19" s="14"/>
      <c r="AJ19" s="14"/>
      <c r="AK19" s="14"/>
      <c r="AL19" s="14"/>
      <c r="AM19" s="14"/>
      <c r="AN19" s="14"/>
      <c r="AO19" s="17"/>
      <c r="AP19" s="17"/>
      <c r="AQ19" s="17"/>
      <c r="AR19" s="17"/>
      <c r="AS19" s="17"/>
      <c r="AT19" s="14"/>
      <c r="AU19" s="14"/>
      <c r="AV19" s="14"/>
      <c r="AW19" s="13"/>
      <c r="AX19" s="14"/>
      <c r="AY19" s="14"/>
      <c r="AZ19" s="14"/>
      <c r="BA19" s="13"/>
      <c r="BB19" s="14"/>
      <c r="BC19" s="14"/>
      <c r="BD19" s="14"/>
      <c r="BE19" s="77"/>
    </row>
    <row r="20" spans="1:57" s="3" customFormat="1" ht="25.15" customHeight="1">
      <c r="A20" s="69"/>
      <c r="B20" s="76">
        <f t="shared" ref="B20" si="10">B18+7</f>
        <v>44662</v>
      </c>
      <c r="C20" s="14"/>
      <c r="D20" s="14"/>
      <c r="E20" s="13"/>
      <c r="F20" s="14"/>
      <c r="G20" s="14"/>
      <c r="H20" s="14"/>
      <c r="I20" s="13"/>
      <c r="J20" s="14"/>
      <c r="K20" s="14"/>
      <c r="L20" s="14"/>
      <c r="M20" s="13"/>
      <c r="N20" s="14"/>
      <c r="O20" s="14"/>
      <c r="P20" s="14"/>
      <c r="Q20" s="13"/>
      <c r="R20" s="14"/>
      <c r="S20" s="14"/>
      <c r="T20" s="14"/>
      <c r="U20" s="13"/>
      <c r="V20" s="14"/>
      <c r="W20" s="14"/>
      <c r="X20" s="14"/>
      <c r="Y20" s="13"/>
      <c r="Z20" s="14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589" t="s">
        <v>195</v>
      </c>
      <c r="AN20" s="590"/>
      <c r="AO20" s="590"/>
      <c r="AP20" s="590"/>
      <c r="AQ20" s="590"/>
      <c r="AR20" s="590"/>
      <c r="AS20" s="590"/>
      <c r="AT20" s="590"/>
      <c r="AU20" s="893"/>
      <c r="AV20" s="33"/>
      <c r="AW20" s="33"/>
      <c r="AX20" s="33"/>
      <c r="AY20" s="28"/>
      <c r="AZ20" s="14"/>
      <c r="BA20" s="13"/>
      <c r="BB20" s="14"/>
      <c r="BC20" s="14"/>
      <c r="BD20" s="14"/>
      <c r="BE20" s="76">
        <f t="shared" ref="BE20" si="11">BE18+7</f>
        <v>44662</v>
      </c>
    </row>
    <row r="21" spans="1:57" s="3" customFormat="1" ht="25.15" customHeight="1" thickBot="1">
      <c r="A21" s="69"/>
      <c r="B21" s="77"/>
      <c r="C21" s="14"/>
      <c r="D21" s="14"/>
      <c r="E21" s="13"/>
      <c r="F21" s="14"/>
      <c r="G21" s="14"/>
      <c r="H21" s="14"/>
      <c r="I21" s="13"/>
      <c r="J21" s="14"/>
      <c r="K21" s="14"/>
      <c r="L21" s="14"/>
      <c r="M21" s="13"/>
      <c r="N21" s="14"/>
      <c r="O21" s="14"/>
      <c r="P21" s="14"/>
      <c r="Q21" s="13"/>
      <c r="R21" s="14"/>
      <c r="S21" s="14"/>
      <c r="T21" s="14"/>
      <c r="U21" s="13"/>
      <c r="V21" s="14"/>
      <c r="W21" s="14"/>
      <c r="X21" s="14"/>
      <c r="Y21" s="13"/>
      <c r="Z21" s="14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592"/>
      <c r="AN21" s="593"/>
      <c r="AO21" s="593"/>
      <c r="AP21" s="593"/>
      <c r="AQ21" s="593"/>
      <c r="AR21" s="593"/>
      <c r="AS21" s="593"/>
      <c r="AT21" s="593"/>
      <c r="AU21" s="894"/>
      <c r="AV21" s="33"/>
      <c r="AW21" s="33"/>
      <c r="AX21" s="33"/>
      <c r="AY21" s="28"/>
      <c r="AZ21" s="14"/>
      <c r="BA21" s="13"/>
      <c r="BB21" s="14"/>
      <c r="BC21" s="14"/>
      <c r="BD21" s="14"/>
      <c r="BE21" s="77"/>
    </row>
    <row r="22" spans="1:57" s="3" customFormat="1" ht="25.15" customHeight="1">
      <c r="A22" s="69"/>
      <c r="B22" s="81">
        <f t="shared" ref="B22" si="12">B20+7</f>
        <v>44669</v>
      </c>
      <c r="C22" s="5"/>
      <c r="D22" s="5"/>
      <c r="E22" s="6"/>
      <c r="F22" s="5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5"/>
      <c r="AN22" s="10"/>
      <c r="AO22" s="10"/>
      <c r="AP22" s="10"/>
      <c r="AQ22" s="10"/>
      <c r="AR22" s="10"/>
      <c r="AS22" s="10"/>
      <c r="AT22" s="5"/>
      <c r="AU22" s="5"/>
      <c r="AV22" s="5"/>
      <c r="AW22" s="6"/>
      <c r="AX22" s="5"/>
      <c r="AY22" s="5"/>
      <c r="AZ22" s="5"/>
      <c r="BA22" s="6"/>
      <c r="BB22" s="5"/>
      <c r="BC22" s="5"/>
      <c r="BD22" s="5"/>
      <c r="BE22" s="81">
        <f t="shared" ref="BE22" si="13">BE20+7</f>
        <v>44669</v>
      </c>
    </row>
    <row r="23" spans="1:57" s="3" customFormat="1" ht="25.15" customHeight="1" thickBot="1">
      <c r="A23" s="69"/>
      <c r="B23" s="82"/>
      <c r="C23" s="5"/>
      <c r="D23" s="5"/>
      <c r="E23" s="6"/>
      <c r="F23" s="5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5"/>
      <c r="AN23" s="10"/>
      <c r="AO23" s="10"/>
      <c r="AP23" s="10"/>
      <c r="AQ23" s="10"/>
      <c r="AR23" s="10"/>
      <c r="AS23" s="10"/>
      <c r="AT23" s="5"/>
      <c r="AU23" s="5"/>
      <c r="AV23" s="5"/>
      <c r="AW23" s="6"/>
      <c r="AX23" s="5"/>
      <c r="AY23" s="5"/>
      <c r="AZ23" s="5"/>
      <c r="BA23" s="6"/>
      <c r="BB23" s="5"/>
      <c r="BC23" s="5"/>
      <c r="BD23" s="5"/>
      <c r="BE23" s="82"/>
    </row>
    <row r="24" spans="1:57" s="3" customFormat="1" ht="25.15" customHeight="1">
      <c r="A24" s="69"/>
      <c r="B24" s="76">
        <f t="shared" ref="B24" si="14">B22+7</f>
        <v>44676</v>
      </c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3"/>
      <c r="AH24" s="14"/>
      <c r="AI24" s="135" t="s">
        <v>240</v>
      </c>
      <c r="AJ24" s="136"/>
      <c r="AK24" s="136"/>
      <c r="AL24" s="136"/>
      <c r="AM24" s="136"/>
      <c r="AN24" s="147"/>
      <c r="AR24" s="589" t="s">
        <v>298</v>
      </c>
      <c r="AS24" s="590"/>
      <c r="AT24" s="590"/>
      <c r="AU24" s="590"/>
      <c r="AV24" s="590"/>
      <c r="AW24" s="590"/>
      <c r="AX24" s="590"/>
      <c r="AY24" s="590"/>
      <c r="AZ24" s="893"/>
      <c r="BA24" s="33"/>
      <c r="BB24" s="33"/>
      <c r="BC24" s="33"/>
      <c r="BE24" s="76">
        <f t="shared" ref="BE24" si="15">BE22+7</f>
        <v>44676</v>
      </c>
    </row>
    <row r="25" spans="1:57" s="3" customFormat="1" ht="25.15" customHeight="1" thickBot="1">
      <c r="A25" s="69"/>
      <c r="B25" s="77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3"/>
      <c r="AH25" s="14"/>
      <c r="AI25" s="138"/>
      <c r="AJ25" s="139"/>
      <c r="AK25" s="139"/>
      <c r="AL25" s="139"/>
      <c r="AM25" s="139"/>
      <c r="AN25" s="148"/>
      <c r="AR25" s="592"/>
      <c r="AS25" s="593"/>
      <c r="AT25" s="593"/>
      <c r="AU25" s="593"/>
      <c r="AV25" s="593"/>
      <c r="AW25" s="593"/>
      <c r="AX25" s="593"/>
      <c r="AY25" s="593"/>
      <c r="AZ25" s="894"/>
      <c r="BA25" s="33"/>
      <c r="BB25" s="33"/>
      <c r="BC25" s="33"/>
      <c r="BE25" s="77"/>
    </row>
    <row r="26" spans="1:57" s="3" customFormat="1" ht="25.15" customHeight="1">
      <c r="A26" s="69"/>
      <c r="B26" s="81">
        <f t="shared" ref="B26" si="16">B24+7</f>
        <v>44683</v>
      </c>
      <c r="C26" s="5"/>
      <c r="D26" s="5"/>
      <c r="E26" s="6"/>
      <c r="F26" s="5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7"/>
      <c r="X26" s="7"/>
      <c r="Y26" s="7"/>
      <c r="Z26" s="7"/>
      <c r="AA26" s="24"/>
      <c r="AB26" s="24"/>
      <c r="AC26" s="24"/>
      <c r="AD26" s="24"/>
      <c r="AE26" s="24"/>
      <c r="AF26" s="24"/>
      <c r="AG26" s="24"/>
      <c r="AH26" s="24"/>
      <c r="AI26" s="24"/>
      <c r="AJ26" s="5"/>
      <c r="AK26" s="24"/>
      <c r="AL26" s="24"/>
      <c r="AM26" s="24"/>
      <c r="AN26" s="24"/>
      <c r="AO26" s="24"/>
      <c r="AP26" s="24"/>
      <c r="AQ26" s="24"/>
      <c r="AR26" s="24"/>
      <c r="AS26" s="24"/>
      <c r="AT26" s="5"/>
      <c r="AU26" s="5"/>
      <c r="AV26" s="5"/>
      <c r="AW26" s="6"/>
      <c r="AX26" s="5"/>
      <c r="AY26" s="5"/>
      <c r="AZ26" s="5"/>
      <c r="BA26" s="6"/>
      <c r="BB26" s="5"/>
      <c r="BC26" s="5"/>
      <c r="BD26" s="5"/>
      <c r="BE26" s="81">
        <f t="shared" ref="BE26" si="17">BE24+7</f>
        <v>44683</v>
      </c>
    </row>
    <row r="27" spans="1:57" s="3" customFormat="1" ht="25.15" customHeight="1" thickBot="1">
      <c r="A27" s="69"/>
      <c r="B27" s="82"/>
      <c r="C27" s="5"/>
      <c r="D27" s="5"/>
      <c r="E27" s="6"/>
      <c r="F27" s="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7"/>
      <c r="X27" s="7"/>
      <c r="Y27" s="7"/>
      <c r="Z27" s="7"/>
      <c r="AA27" s="24"/>
      <c r="AB27" s="24"/>
      <c r="AC27" s="24"/>
      <c r="AD27" s="24"/>
      <c r="AE27" s="24"/>
      <c r="AF27" s="24"/>
      <c r="AG27" s="24"/>
      <c r="AH27" s="24"/>
      <c r="AI27" s="24"/>
      <c r="AJ27" s="5"/>
      <c r="AK27" s="24"/>
      <c r="AL27" s="24"/>
      <c r="AM27" s="24"/>
      <c r="AN27" s="24"/>
      <c r="AO27" s="24"/>
      <c r="AP27" s="24"/>
      <c r="AQ27" s="24"/>
      <c r="AR27" s="24"/>
      <c r="AS27" s="24"/>
      <c r="AT27" s="5"/>
      <c r="AU27" s="5"/>
      <c r="AV27" s="5"/>
      <c r="AW27" s="6"/>
      <c r="AX27" s="5"/>
      <c r="AY27" s="5"/>
      <c r="AZ27" s="5"/>
      <c r="BA27" s="6"/>
      <c r="BB27" s="5"/>
      <c r="BC27" s="5"/>
      <c r="BD27" s="5"/>
      <c r="BE27" s="82"/>
    </row>
    <row r="28" spans="1:57" s="3" customFormat="1" ht="25.15" customHeight="1">
      <c r="A28" s="69"/>
      <c r="B28" s="76">
        <f t="shared" ref="B28" si="18">B26+7</f>
        <v>44690</v>
      </c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80" t="s">
        <v>239</v>
      </c>
      <c r="AC28" s="181"/>
      <c r="AD28" s="181"/>
      <c r="AE28" s="181"/>
      <c r="AF28" s="181"/>
      <c r="AG28" s="181"/>
      <c r="AH28" s="181"/>
      <c r="AI28" s="181"/>
      <c r="AJ28" s="181"/>
      <c r="AK28" s="181"/>
      <c r="AL28" s="181"/>
      <c r="AM28" s="181"/>
      <c r="AN28" s="181"/>
      <c r="AO28" s="181"/>
      <c r="AP28" s="182"/>
      <c r="AQ28" s="16"/>
      <c r="AR28" s="589" t="s">
        <v>188</v>
      </c>
      <c r="AS28" s="590"/>
      <c r="AT28" s="590"/>
      <c r="AU28" s="590"/>
      <c r="AV28" s="590"/>
      <c r="AW28" s="590"/>
      <c r="AX28" s="590"/>
      <c r="AY28" s="590"/>
      <c r="AZ28" s="893"/>
      <c r="BA28" s="14"/>
      <c r="BB28" s="14"/>
      <c r="BC28" s="14"/>
      <c r="BD28" s="14"/>
      <c r="BE28" s="76">
        <f t="shared" ref="BE28" si="19">BE26+7</f>
        <v>44690</v>
      </c>
    </row>
    <row r="29" spans="1:57" s="3" customFormat="1" ht="25.15" customHeight="1" thickBot="1">
      <c r="A29" s="69"/>
      <c r="B29" s="77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83"/>
      <c r="AC29" s="184"/>
      <c r="AD29" s="184"/>
      <c r="AE29" s="184"/>
      <c r="AF29" s="184"/>
      <c r="AG29" s="184"/>
      <c r="AH29" s="184"/>
      <c r="AI29" s="184"/>
      <c r="AJ29" s="184"/>
      <c r="AK29" s="184"/>
      <c r="AL29" s="184"/>
      <c r="AM29" s="184"/>
      <c r="AN29" s="184"/>
      <c r="AO29" s="184"/>
      <c r="AP29" s="185"/>
      <c r="AQ29" s="16"/>
      <c r="AR29" s="592"/>
      <c r="AS29" s="593"/>
      <c r="AT29" s="593"/>
      <c r="AU29" s="593"/>
      <c r="AV29" s="593"/>
      <c r="AW29" s="593"/>
      <c r="AX29" s="593"/>
      <c r="AY29" s="593"/>
      <c r="AZ29" s="894"/>
      <c r="BA29" s="14"/>
      <c r="BB29" s="14"/>
      <c r="BC29" s="14"/>
      <c r="BD29" s="14"/>
      <c r="BE29" s="77"/>
    </row>
    <row r="30" spans="1:57" s="3" customFormat="1" ht="25.15" customHeight="1">
      <c r="A30" s="69"/>
      <c r="B30" s="76">
        <f t="shared" ref="B30" si="20">B28+7</f>
        <v>44697</v>
      </c>
      <c r="C30" s="14"/>
      <c r="D30" s="14"/>
      <c r="G30" s="113" t="s">
        <v>307</v>
      </c>
      <c r="H30" s="114"/>
      <c r="I30" s="114"/>
      <c r="J30" s="114"/>
      <c r="K30" s="114"/>
      <c r="L30" s="115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4"/>
      <c r="AB30" s="14"/>
      <c r="AC30" s="13"/>
      <c r="AD30" s="14"/>
      <c r="AE30" s="14"/>
      <c r="AF30" s="14"/>
      <c r="AG30" s="294" t="s">
        <v>129</v>
      </c>
      <c r="AH30" s="295"/>
      <c r="AI30" s="295"/>
      <c r="AJ30" s="295"/>
      <c r="AK30" s="295"/>
      <c r="AL30" s="296"/>
      <c r="AM30" s="14"/>
      <c r="AN30" s="14"/>
      <c r="AO30" s="14"/>
      <c r="AP30" s="14"/>
      <c r="AQ30" s="14"/>
      <c r="AR30" s="14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4"/>
      <c r="BE30" s="76">
        <f t="shared" ref="BE30" si="21">BE28+7</f>
        <v>44697</v>
      </c>
    </row>
    <row r="31" spans="1:57" s="3" customFormat="1" ht="25.15" customHeight="1" thickBot="1">
      <c r="A31" s="69"/>
      <c r="B31" s="77"/>
      <c r="C31" s="14"/>
      <c r="D31" s="14"/>
      <c r="G31" s="116"/>
      <c r="H31" s="117"/>
      <c r="I31" s="117"/>
      <c r="J31" s="117"/>
      <c r="K31" s="117"/>
      <c r="L31" s="118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4"/>
      <c r="AB31" s="14"/>
      <c r="AC31" s="13"/>
      <c r="AD31" s="14"/>
      <c r="AE31" s="14"/>
      <c r="AF31" s="14"/>
      <c r="AG31" s="297"/>
      <c r="AH31" s="298"/>
      <c r="AI31" s="298"/>
      <c r="AJ31" s="298"/>
      <c r="AK31" s="298"/>
      <c r="AL31" s="299"/>
      <c r="AM31" s="14"/>
      <c r="AN31" s="14"/>
      <c r="AO31" s="14"/>
      <c r="AP31" s="14"/>
      <c r="AQ31" s="14"/>
      <c r="AR31" s="14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4"/>
      <c r="BE31" s="77"/>
    </row>
    <row r="32" spans="1:57" s="3" customFormat="1" ht="25.15" customHeight="1">
      <c r="A32" s="69"/>
      <c r="B32" s="76">
        <f t="shared" ref="B32" si="22">B30+7</f>
        <v>44704</v>
      </c>
      <c r="C32" s="14"/>
      <c r="D32" s="14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6"/>
      <c r="X32" s="16"/>
      <c r="Y32" s="16"/>
      <c r="Z32" s="16"/>
      <c r="AA32" s="14"/>
      <c r="AB32" s="14"/>
      <c r="AC32" s="15"/>
      <c r="AD32" s="15"/>
      <c r="AE32" s="15"/>
      <c r="AF32" s="15"/>
      <c r="AG32" s="15"/>
      <c r="AH32" s="15"/>
      <c r="AI32" s="15"/>
      <c r="AJ32" s="135" t="s">
        <v>198</v>
      </c>
      <c r="AK32" s="136"/>
      <c r="AL32" s="136"/>
      <c r="AM32" s="136"/>
      <c r="AN32" s="136"/>
      <c r="AO32" s="147"/>
      <c r="AP32" s="15"/>
      <c r="AQ32" s="15"/>
      <c r="AR32" s="15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4"/>
      <c r="BE32" s="76">
        <f t="shared" ref="BE32" si="23">BE30+7</f>
        <v>44704</v>
      </c>
    </row>
    <row r="33" spans="1:57" s="3" customFormat="1" ht="25.15" customHeight="1" thickBot="1">
      <c r="A33" s="69"/>
      <c r="B33" s="77"/>
      <c r="C33" s="14"/>
      <c r="D33" s="14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6"/>
      <c r="X33" s="16"/>
      <c r="Y33" s="16"/>
      <c r="Z33" s="16"/>
      <c r="AA33" s="14"/>
      <c r="AB33" s="14"/>
      <c r="AC33" s="15"/>
      <c r="AD33" s="15"/>
      <c r="AE33" s="15"/>
      <c r="AF33" s="15"/>
      <c r="AG33" s="15"/>
      <c r="AH33" s="15"/>
      <c r="AI33" s="15"/>
      <c r="AJ33" s="138"/>
      <c r="AK33" s="139"/>
      <c r="AL33" s="139"/>
      <c r="AM33" s="139"/>
      <c r="AN33" s="139"/>
      <c r="AO33" s="148"/>
      <c r="AP33" s="15"/>
      <c r="AQ33" s="15"/>
      <c r="AR33" s="15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4"/>
      <c r="BE33" s="77"/>
    </row>
    <row r="34" spans="1:57" s="3" customFormat="1" ht="25.15" customHeight="1">
      <c r="A34" s="69"/>
      <c r="B34" s="76">
        <f t="shared" ref="B34" si="24">B32+7</f>
        <v>44711</v>
      </c>
      <c r="C34" s="16"/>
      <c r="D34" s="16"/>
      <c r="G34" s="113" t="s">
        <v>308</v>
      </c>
      <c r="H34" s="114"/>
      <c r="I34" s="114"/>
      <c r="J34" s="114"/>
      <c r="K34" s="114"/>
      <c r="L34" s="115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3"/>
      <c r="AH34" s="14"/>
      <c r="AI34" s="14"/>
      <c r="AJ34" s="14"/>
      <c r="AK34" s="15"/>
      <c r="AL34" s="15"/>
      <c r="AM34" s="589" t="s">
        <v>188</v>
      </c>
      <c r="AN34" s="590"/>
      <c r="AO34" s="590"/>
      <c r="AP34" s="590"/>
      <c r="AQ34" s="590"/>
      <c r="AR34" s="590"/>
      <c r="AS34" s="590"/>
      <c r="AT34" s="590"/>
      <c r="AU34" s="590"/>
      <c r="AV34" s="590"/>
      <c r="AW34" s="590"/>
      <c r="AX34" s="591"/>
      <c r="AY34" s="15"/>
      <c r="AZ34" s="15"/>
      <c r="BA34" s="15"/>
      <c r="BB34" s="15"/>
      <c r="BC34" s="15"/>
      <c r="BD34" s="14"/>
      <c r="BE34" s="76">
        <f t="shared" ref="BE34" si="25">BE32+7</f>
        <v>44711</v>
      </c>
    </row>
    <row r="35" spans="1:57" s="3" customFormat="1" ht="25.15" customHeight="1" thickBot="1">
      <c r="A35" s="69"/>
      <c r="B35" s="77"/>
      <c r="C35" s="16"/>
      <c r="D35" s="16"/>
      <c r="G35" s="116"/>
      <c r="H35" s="117"/>
      <c r="I35" s="117"/>
      <c r="J35" s="117"/>
      <c r="K35" s="117"/>
      <c r="L35" s="118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3"/>
      <c r="AH35" s="14"/>
      <c r="AI35" s="14"/>
      <c r="AJ35" s="14"/>
      <c r="AK35" s="15"/>
      <c r="AL35" s="15"/>
      <c r="AM35" s="592"/>
      <c r="AN35" s="593"/>
      <c r="AO35" s="593"/>
      <c r="AP35" s="593"/>
      <c r="AQ35" s="593"/>
      <c r="AR35" s="593"/>
      <c r="AS35" s="593"/>
      <c r="AT35" s="593"/>
      <c r="AU35" s="593"/>
      <c r="AV35" s="593"/>
      <c r="AW35" s="593"/>
      <c r="AX35" s="594"/>
      <c r="AY35" s="15"/>
      <c r="AZ35" s="15"/>
      <c r="BA35" s="15"/>
      <c r="BB35" s="15"/>
      <c r="BC35" s="15"/>
      <c r="BD35" s="14"/>
      <c r="BE35" s="77"/>
    </row>
    <row r="36" spans="1:57" s="3" customFormat="1" ht="25.15" customHeight="1">
      <c r="A36" s="69"/>
      <c r="B36" s="76">
        <f t="shared" ref="B36" si="26">B34+7</f>
        <v>44718</v>
      </c>
      <c r="C36" s="575" t="s">
        <v>202</v>
      </c>
      <c r="D36" s="576"/>
      <c r="E36" s="577"/>
      <c r="F36" s="14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6"/>
      <c r="X36" s="16"/>
      <c r="Y36" s="16"/>
      <c r="Z36" s="16"/>
      <c r="AA36" s="14"/>
      <c r="AB36" s="14"/>
      <c r="AC36" s="13"/>
      <c r="AD36" s="14"/>
      <c r="AE36" s="14"/>
      <c r="AF36" s="14"/>
      <c r="AG36" s="13"/>
      <c r="AH36" s="14"/>
      <c r="AI36" s="14"/>
      <c r="AJ36" s="135" t="s">
        <v>198</v>
      </c>
      <c r="AK36" s="136"/>
      <c r="AL36" s="136"/>
      <c r="AM36" s="136"/>
      <c r="AN36" s="136"/>
      <c r="AO36" s="147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4"/>
      <c r="BE36" s="76">
        <f t="shared" ref="BE36" si="27">BE34+7</f>
        <v>44718</v>
      </c>
    </row>
    <row r="37" spans="1:57" s="3" customFormat="1" ht="25.15" customHeight="1" thickBot="1">
      <c r="A37" s="69"/>
      <c r="B37" s="77"/>
      <c r="C37" s="578"/>
      <c r="D37" s="579"/>
      <c r="E37" s="580"/>
      <c r="F37" s="14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6"/>
      <c r="X37" s="16"/>
      <c r="Y37" s="16"/>
      <c r="Z37" s="16"/>
      <c r="AA37" s="14"/>
      <c r="AB37" s="14"/>
      <c r="AC37" s="13"/>
      <c r="AD37" s="14"/>
      <c r="AE37" s="14"/>
      <c r="AF37" s="14"/>
      <c r="AG37" s="13"/>
      <c r="AH37" s="14"/>
      <c r="AI37" s="14"/>
      <c r="AJ37" s="138"/>
      <c r="AK37" s="139"/>
      <c r="AL37" s="139"/>
      <c r="AM37" s="139"/>
      <c r="AN37" s="139"/>
      <c r="AO37" s="148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4"/>
      <c r="BE37" s="77"/>
    </row>
    <row r="38" spans="1:57" s="3" customFormat="1" ht="25.15" customHeight="1">
      <c r="A38" s="69"/>
      <c r="B38" s="76">
        <f t="shared" ref="B38" si="28">B36+7</f>
        <v>44725</v>
      </c>
      <c r="C38" s="14"/>
      <c r="D38" s="14"/>
      <c r="E38" s="13"/>
      <c r="F38" s="14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4"/>
      <c r="X38" s="14"/>
      <c r="Y38" s="13"/>
      <c r="Z38" s="14"/>
      <c r="AA38" s="14"/>
      <c r="AB38" s="14"/>
      <c r="AC38" s="13"/>
      <c r="AD38" s="14"/>
      <c r="AE38" s="14"/>
      <c r="AF38" s="14"/>
      <c r="AG38" s="13"/>
      <c r="AH38" s="14"/>
      <c r="AI38" s="14"/>
      <c r="AJ38" s="14"/>
      <c r="AK38" s="13"/>
      <c r="AL38" s="14"/>
      <c r="AM38" s="14"/>
      <c r="AN38" s="14"/>
      <c r="AO38" s="13"/>
      <c r="AP38" s="14"/>
      <c r="AQ38" s="14"/>
      <c r="AR38" s="14"/>
      <c r="AS38" s="13"/>
      <c r="AT38" s="14"/>
      <c r="AU38" s="14"/>
      <c r="AV38" s="14"/>
      <c r="AW38" s="13"/>
      <c r="AX38" s="14"/>
      <c r="AY38" s="14"/>
      <c r="AZ38" s="14"/>
      <c r="BA38" s="13"/>
      <c r="BB38" s="14"/>
      <c r="BC38" s="14"/>
      <c r="BD38" s="14"/>
      <c r="BE38" s="76">
        <f t="shared" ref="BE38" si="29">BE36+7</f>
        <v>44725</v>
      </c>
    </row>
    <row r="39" spans="1:57" s="3" customFormat="1" ht="25.15" customHeight="1" thickBot="1">
      <c r="A39" s="69"/>
      <c r="B39" s="77"/>
      <c r="C39" s="14"/>
      <c r="D39" s="14"/>
      <c r="E39" s="13"/>
      <c r="F39" s="14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4"/>
      <c r="X39" s="14"/>
      <c r="Y39" s="13"/>
      <c r="Z39" s="14"/>
      <c r="AA39" s="14"/>
      <c r="AB39" s="14"/>
      <c r="AC39" s="13"/>
      <c r="AD39" s="14"/>
      <c r="AE39" s="14"/>
      <c r="AF39" s="14"/>
      <c r="AG39" s="13"/>
      <c r="AH39" s="14"/>
      <c r="AI39" s="14"/>
      <c r="AJ39" s="14"/>
      <c r="AK39" s="13"/>
      <c r="AL39" s="14"/>
      <c r="AM39" s="14"/>
      <c r="AN39" s="14"/>
      <c r="AO39" s="13"/>
      <c r="AP39" s="14"/>
      <c r="AQ39" s="14"/>
      <c r="AR39" s="14"/>
      <c r="AS39" s="13"/>
      <c r="AT39" s="14"/>
      <c r="AU39" s="14"/>
      <c r="AV39" s="14"/>
      <c r="AW39" s="13"/>
      <c r="AX39" s="14"/>
      <c r="AY39" s="14"/>
      <c r="AZ39" s="14"/>
      <c r="BA39" s="13"/>
      <c r="BB39" s="14"/>
      <c r="BC39" s="14"/>
      <c r="BD39" s="14"/>
      <c r="BE39" s="77"/>
    </row>
    <row r="40" spans="1:57" s="3" customFormat="1" ht="25.15" customHeight="1">
      <c r="A40" s="69"/>
      <c r="B40" s="76">
        <f t="shared" ref="B40" si="30">B38+7</f>
        <v>44732</v>
      </c>
      <c r="C40" s="14"/>
      <c r="D40" s="14"/>
      <c r="E40" s="13"/>
      <c r="F40" s="14"/>
      <c r="G40" s="14"/>
      <c r="H40" s="14"/>
      <c r="I40" s="13"/>
      <c r="J40" s="14"/>
      <c r="K40" s="14"/>
      <c r="L40" s="14"/>
      <c r="M40" s="13"/>
      <c r="N40" s="14"/>
      <c r="O40" s="14"/>
      <c r="P40" s="14"/>
      <c r="Q40" s="13"/>
      <c r="R40" s="14"/>
      <c r="S40" s="14"/>
      <c r="T40" s="14"/>
      <c r="U40" s="13"/>
      <c r="V40" s="14"/>
      <c r="W40" s="14"/>
      <c r="X40" s="14"/>
      <c r="Y40" s="13"/>
      <c r="Z40" s="14"/>
      <c r="AA40" s="14"/>
      <c r="AB40" s="14"/>
      <c r="AC40" s="13"/>
      <c r="AD40" s="14"/>
      <c r="AE40" s="14"/>
      <c r="AF40" s="14"/>
      <c r="AG40" s="13"/>
      <c r="AH40" s="14"/>
      <c r="AI40" s="14"/>
      <c r="AJ40" s="14"/>
      <c r="AK40" s="13"/>
      <c r="AL40" s="14"/>
      <c r="AM40" s="14"/>
      <c r="AN40" s="14"/>
      <c r="AO40" s="13"/>
      <c r="AP40" s="14"/>
      <c r="AQ40" s="14"/>
      <c r="AR40" s="14"/>
      <c r="AS40" s="13"/>
      <c r="AT40" s="14"/>
      <c r="AU40" s="14"/>
      <c r="AV40" s="14"/>
      <c r="AW40" s="13"/>
      <c r="AX40" s="14"/>
      <c r="AY40" s="14"/>
      <c r="AZ40" s="14"/>
      <c r="BA40" s="13"/>
      <c r="BB40" s="14"/>
      <c r="BC40" s="14"/>
      <c r="BD40" s="14"/>
      <c r="BE40" s="76">
        <f t="shared" ref="BE40" si="31">BE38+7</f>
        <v>44732</v>
      </c>
    </row>
    <row r="41" spans="1:57" s="3" customFormat="1" ht="25.15" customHeight="1" thickBot="1">
      <c r="A41" s="69"/>
      <c r="B41" s="77"/>
      <c r="C41" s="14"/>
      <c r="D41" s="14"/>
      <c r="E41" s="13"/>
      <c r="F41" s="14"/>
      <c r="G41" s="14"/>
      <c r="H41" s="14"/>
      <c r="I41" s="13"/>
      <c r="J41" s="14"/>
      <c r="K41" s="14"/>
      <c r="L41" s="14"/>
      <c r="M41" s="13"/>
      <c r="N41" s="14"/>
      <c r="O41" s="14"/>
      <c r="P41" s="14"/>
      <c r="Q41" s="13"/>
      <c r="R41" s="14"/>
      <c r="S41" s="14"/>
      <c r="T41" s="14"/>
      <c r="U41" s="13"/>
      <c r="V41" s="14"/>
      <c r="W41" s="14"/>
      <c r="X41" s="14"/>
      <c r="Y41" s="13"/>
      <c r="Z41" s="14"/>
      <c r="AA41" s="14"/>
      <c r="AB41" s="14"/>
      <c r="AC41" s="13"/>
      <c r="AD41" s="14"/>
      <c r="AE41" s="14"/>
      <c r="AF41" s="14"/>
      <c r="AG41" s="13"/>
      <c r="AH41" s="14"/>
      <c r="AI41" s="14"/>
      <c r="AJ41" s="14"/>
      <c r="AK41" s="13"/>
      <c r="AL41" s="14"/>
      <c r="AM41" s="14"/>
      <c r="AN41" s="14"/>
      <c r="AO41" s="13"/>
      <c r="AP41" s="14"/>
      <c r="AQ41" s="14"/>
      <c r="AR41" s="14"/>
      <c r="AS41" s="13"/>
      <c r="AT41" s="14"/>
      <c r="AU41" s="14"/>
      <c r="AV41" s="14"/>
      <c r="AW41" s="13"/>
      <c r="AX41" s="14"/>
      <c r="AY41" s="14"/>
      <c r="AZ41" s="14"/>
      <c r="BA41" s="13"/>
      <c r="BB41" s="14"/>
      <c r="BC41" s="14"/>
      <c r="BD41" s="14"/>
      <c r="BE41" s="77"/>
    </row>
    <row r="42" spans="1:57" s="3" customFormat="1" ht="25.15" customHeight="1">
      <c r="A42" s="69"/>
      <c r="B42" s="76">
        <f t="shared" ref="B42" si="32">B40+7</f>
        <v>44739</v>
      </c>
      <c r="C42" s="14"/>
      <c r="D42" s="14"/>
      <c r="E42" s="13"/>
      <c r="F42" s="14"/>
      <c r="G42" s="14"/>
      <c r="H42" s="14"/>
      <c r="I42" s="13"/>
      <c r="J42" s="14"/>
      <c r="K42" s="14"/>
      <c r="L42" s="14"/>
      <c r="M42" s="13"/>
      <c r="N42" s="14"/>
      <c r="O42" s="14"/>
      <c r="P42" s="14"/>
      <c r="Q42" s="13"/>
      <c r="R42" s="14"/>
      <c r="S42" s="14"/>
      <c r="T42" s="14"/>
      <c r="U42" s="13"/>
      <c r="V42" s="14"/>
      <c r="W42" s="14"/>
      <c r="X42" s="14"/>
      <c r="Y42" s="13"/>
      <c r="Z42" s="14"/>
      <c r="AA42" s="14"/>
      <c r="AB42" s="14"/>
      <c r="AC42" s="13"/>
      <c r="AD42" s="14"/>
      <c r="AE42" s="14"/>
      <c r="AF42" s="14"/>
      <c r="AG42" s="13"/>
      <c r="AH42" s="14"/>
      <c r="AI42" s="14"/>
      <c r="AJ42" s="14"/>
      <c r="AK42" s="13"/>
      <c r="AL42" s="14"/>
      <c r="AM42" s="14"/>
      <c r="AN42" s="14"/>
      <c r="AO42" s="13"/>
      <c r="AP42" s="14"/>
      <c r="AQ42" s="14"/>
      <c r="AR42" s="14"/>
      <c r="AS42" s="13"/>
      <c r="AT42" s="14"/>
      <c r="AU42" s="14"/>
      <c r="AV42" s="14"/>
      <c r="AW42" s="13"/>
      <c r="AX42" s="14"/>
      <c r="AY42" s="14"/>
      <c r="AZ42" s="14"/>
      <c r="BA42" s="13"/>
      <c r="BB42" s="14"/>
      <c r="BC42" s="14"/>
      <c r="BD42" s="14"/>
      <c r="BE42" s="76">
        <f t="shared" ref="BE42" si="33">BE40+7</f>
        <v>44739</v>
      </c>
    </row>
    <row r="43" spans="1:57" s="3" customFormat="1" ht="25.15" customHeight="1" thickBot="1">
      <c r="A43" s="69"/>
      <c r="B43" s="77"/>
      <c r="C43" s="14"/>
      <c r="D43" s="14"/>
      <c r="E43" s="13"/>
      <c r="F43" s="14"/>
      <c r="G43" s="14"/>
      <c r="H43" s="14"/>
      <c r="I43" s="13"/>
      <c r="J43" s="14"/>
      <c r="K43" s="14"/>
      <c r="L43" s="14"/>
      <c r="M43" s="13"/>
      <c r="N43" s="14"/>
      <c r="O43" s="14"/>
      <c r="P43" s="14"/>
      <c r="Q43" s="13"/>
      <c r="R43" s="14"/>
      <c r="S43" s="14"/>
      <c r="T43" s="14"/>
      <c r="U43" s="13"/>
      <c r="V43" s="14"/>
      <c r="W43" s="14"/>
      <c r="X43" s="14"/>
      <c r="Y43" s="13"/>
      <c r="Z43" s="14"/>
      <c r="AA43" s="14"/>
      <c r="AB43" s="14"/>
      <c r="AC43" s="13"/>
      <c r="AD43" s="14"/>
      <c r="AE43" s="14"/>
      <c r="AF43" s="14"/>
      <c r="AG43" s="13"/>
      <c r="AH43" s="14"/>
      <c r="AI43" s="14"/>
      <c r="AJ43" s="14"/>
      <c r="AK43" s="13"/>
      <c r="AL43" s="14"/>
      <c r="AM43" s="14"/>
      <c r="AN43" s="14"/>
      <c r="AO43" s="13"/>
      <c r="AP43" s="14"/>
      <c r="AQ43" s="14"/>
      <c r="AR43" s="14"/>
      <c r="AS43" s="13"/>
      <c r="AT43" s="14"/>
      <c r="AU43" s="14"/>
      <c r="AV43" s="14"/>
      <c r="AW43" s="13"/>
      <c r="AX43" s="14"/>
      <c r="AY43" s="14"/>
      <c r="AZ43" s="14"/>
      <c r="BA43" s="13"/>
      <c r="BB43" s="14"/>
      <c r="BC43" s="14"/>
      <c r="BD43" s="14"/>
      <c r="BE43" s="77"/>
    </row>
    <row r="44" spans="1:57" s="3" customFormat="1" ht="25.15" customHeight="1">
      <c r="A44" s="69"/>
      <c r="B44" s="76">
        <f t="shared" ref="B44" si="34">B42+7</f>
        <v>44746</v>
      </c>
      <c r="C44" s="14"/>
      <c r="D44" s="14"/>
      <c r="E44" s="13"/>
      <c r="F44" s="14"/>
      <c r="G44" s="14"/>
      <c r="H44" s="14"/>
      <c r="I44" s="13"/>
      <c r="J44" s="14"/>
      <c r="K44" s="14"/>
      <c r="L44" s="14"/>
      <c r="M44" s="13"/>
      <c r="N44" s="14"/>
      <c r="O44" s="14"/>
      <c r="P44" s="14"/>
      <c r="Q44" s="13"/>
      <c r="R44" s="14"/>
      <c r="S44" s="14"/>
      <c r="T44" s="14"/>
      <c r="U44" s="13"/>
      <c r="V44" s="14"/>
      <c r="W44" s="14"/>
      <c r="X44" s="14"/>
      <c r="Y44" s="13"/>
      <c r="Z44" s="14"/>
      <c r="AA44" s="14"/>
      <c r="AB44" s="14"/>
      <c r="AC44" s="13"/>
      <c r="AD44" s="14"/>
      <c r="AE44" s="14"/>
      <c r="AF44" s="14"/>
      <c r="AG44" s="13"/>
      <c r="AH44" s="14"/>
      <c r="AI44" s="14"/>
      <c r="AJ44" s="14"/>
      <c r="AK44" s="13"/>
      <c r="AL44" s="14"/>
      <c r="AM44" s="14"/>
      <c r="AN44" s="14"/>
      <c r="AO44" s="13"/>
      <c r="AP44" s="14"/>
      <c r="AQ44" s="14"/>
      <c r="AR44" s="14"/>
      <c r="AS44" s="13"/>
      <c r="AT44" s="14"/>
      <c r="AU44" s="14"/>
      <c r="AV44" s="14"/>
      <c r="AW44" s="13"/>
      <c r="AX44" s="14"/>
      <c r="AY44" s="14"/>
      <c r="AZ44" s="14"/>
      <c r="BA44" s="13"/>
      <c r="BB44" s="14"/>
      <c r="BC44" s="14"/>
      <c r="BD44" s="14"/>
      <c r="BE44" s="76">
        <f t="shared" ref="BE44" si="35">BE42+7</f>
        <v>44746</v>
      </c>
    </row>
    <row r="45" spans="1:57" s="3" customFormat="1" ht="25.15" customHeight="1" thickBot="1">
      <c r="A45" s="69"/>
      <c r="B45" s="77"/>
      <c r="C45" s="14"/>
      <c r="D45" s="14"/>
      <c r="E45" s="13"/>
      <c r="F45" s="14"/>
      <c r="G45" s="14"/>
      <c r="H45" s="14"/>
      <c r="I45" s="13"/>
      <c r="J45" s="14"/>
      <c r="K45" s="14"/>
      <c r="L45" s="14"/>
      <c r="M45" s="13"/>
      <c r="N45" s="14"/>
      <c r="O45" s="14"/>
      <c r="P45" s="14"/>
      <c r="Q45" s="13"/>
      <c r="R45" s="14"/>
      <c r="S45" s="14"/>
      <c r="T45" s="14"/>
      <c r="U45" s="13"/>
      <c r="V45" s="14"/>
      <c r="W45" s="14"/>
      <c r="X45" s="14"/>
      <c r="Y45" s="13"/>
      <c r="Z45" s="14"/>
      <c r="AA45" s="14"/>
      <c r="AB45" s="14"/>
      <c r="AC45" s="13"/>
      <c r="AD45" s="14"/>
      <c r="AE45" s="14"/>
      <c r="AF45" s="14"/>
      <c r="AG45" s="13"/>
      <c r="AH45" s="14"/>
      <c r="AI45" s="14"/>
      <c r="AJ45" s="14"/>
      <c r="AK45" s="13"/>
      <c r="AL45" s="14"/>
      <c r="AM45" s="14"/>
      <c r="AN45" s="14"/>
      <c r="AO45" s="13"/>
      <c r="AP45" s="14"/>
      <c r="AQ45" s="14"/>
      <c r="AR45" s="14"/>
      <c r="AS45" s="13"/>
      <c r="AT45" s="14"/>
      <c r="AU45" s="14"/>
      <c r="AV45" s="14"/>
      <c r="AW45" s="13"/>
      <c r="AX45" s="14"/>
      <c r="AY45" s="14"/>
      <c r="AZ45" s="14"/>
      <c r="BA45" s="13"/>
      <c r="BB45" s="14"/>
      <c r="BC45" s="14"/>
      <c r="BD45" s="14"/>
      <c r="BE45" s="77"/>
    </row>
    <row r="46" spans="1:57" s="3" customFormat="1" ht="25.15" customHeight="1">
      <c r="A46" s="69"/>
      <c r="B46" s="76">
        <f t="shared" ref="B46" si="36">B44+7</f>
        <v>44753</v>
      </c>
      <c r="C46" s="14"/>
      <c r="D46" s="14"/>
      <c r="E46" s="13"/>
      <c r="F46" s="14"/>
      <c r="G46" s="14"/>
      <c r="H46" s="14"/>
      <c r="I46" s="13"/>
      <c r="J46" s="14"/>
      <c r="K46" s="14"/>
      <c r="L46" s="14"/>
      <c r="M46" s="13"/>
      <c r="N46" s="14"/>
      <c r="O46" s="14"/>
      <c r="P46" s="14"/>
      <c r="Q46" s="13"/>
      <c r="R46" s="14"/>
      <c r="S46" s="14"/>
      <c r="T46" s="14"/>
      <c r="U46" s="13"/>
      <c r="V46" s="14"/>
      <c r="W46" s="14"/>
      <c r="X46" s="14"/>
      <c r="Y46" s="13"/>
      <c r="Z46" s="14"/>
      <c r="AA46" s="14"/>
      <c r="AB46" s="14"/>
      <c r="AC46" s="13"/>
      <c r="AD46" s="14"/>
      <c r="AE46" s="14"/>
      <c r="AF46" s="14"/>
      <c r="AG46" s="13"/>
      <c r="AH46" s="14"/>
      <c r="AI46" s="14"/>
      <c r="AJ46" s="14"/>
      <c r="AK46" s="13"/>
      <c r="AL46" s="14"/>
      <c r="AM46" s="14"/>
      <c r="AN46" s="14"/>
      <c r="AO46" s="13"/>
      <c r="AP46" s="14"/>
      <c r="AQ46" s="14"/>
      <c r="AR46" s="14"/>
      <c r="AS46" s="13"/>
      <c r="AT46" s="14"/>
      <c r="AU46" s="14"/>
      <c r="AV46" s="14"/>
      <c r="AW46" s="13"/>
      <c r="AX46" s="14"/>
      <c r="AY46" s="14"/>
      <c r="AZ46" s="14"/>
      <c r="BA46" s="13"/>
      <c r="BB46" s="14"/>
      <c r="BC46" s="14"/>
      <c r="BD46" s="14"/>
      <c r="BE46" s="76">
        <f t="shared" ref="BE46" si="37">BE44+7</f>
        <v>44753</v>
      </c>
    </row>
    <row r="47" spans="1:57" s="3" customFormat="1" ht="25.15" customHeight="1" thickBot="1">
      <c r="A47" s="69"/>
      <c r="B47" s="77"/>
      <c r="C47" s="14"/>
      <c r="D47" s="14"/>
      <c r="E47" s="13"/>
      <c r="F47" s="14"/>
      <c r="G47" s="14"/>
      <c r="H47" s="14"/>
      <c r="I47" s="13"/>
      <c r="J47" s="14"/>
      <c r="K47" s="14"/>
      <c r="L47" s="14"/>
      <c r="M47" s="13"/>
      <c r="N47" s="14"/>
      <c r="O47" s="14"/>
      <c r="P47" s="14"/>
      <c r="Q47" s="13"/>
      <c r="R47" s="14"/>
      <c r="S47" s="14"/>
      <c r="T47" s="14"/>
      <c r="U47" s="13"/>
      <c r="V47" s="14"/>
      <c r="W47" s="14"/>
      <c r="X47" s="14"/>
      <c r="Y47" s="13"/>
      <c r="Z47" s="14"/>
      <c r="AA47" s="14"/>
      <c r="AB47" s="14"/>
      <c r="AC47" s="13"/>
      <c r="AD47" s="14"/>
      <c r="AE47" s="14"/>
      <c r="AF47" s="14"/>
      <c r="AG47" s="13"/>
      <c r="AH47" s="14"/>
      <c r="AI47" s="14"/>
      <c r="AJ47" s="14"/>
      <c r="AK47" s="13"/>
      <c r="AL47" s="14"/>
      <c r="AM47" s="14"/>
      <c r="AN47" s="14"/>
      <c r="AO47" s="13"/>
      <c r="AP47" s="14"/>
      <c r="AQ47" s="14"/>
      <c r="AR47" s="14"/>
      <c r="AS47" s="13"/>
      <c r="AT47" s="14"/>
      <c r="AU47" s="14"/>
      <c r="AV47" s="14"/>
      <c r="AW47" s="13"/>
      <c r="AX47" s="14"/>
      <c r="AY47" s="14"/>
      <c r="AZ47" s="14"/>
      <c r="BA47" s="13"/>
      <c r="BB47" s="14"/>
      <c r="BC47" s="14"/>
      <c r="BD47" s="14"/>
      <c r="BE47" s="77"/>
    </row>
    <row r="48" spans="1:57" s="3" customFormat="1" ht="25.15" customHeight="1">
      <c r="A48" s="69"/>
      <c r="B48" s="76">
        <f t="shared" ref="B48" si="38">B46+7</f>
        <v>44760</v>
      </c>
      <c r="C48" s="14"/>
      <c r="D48" s="14"/>
      <c r="E48" s="13"/>
      <c r="F48" s="14"/>
      <c r="G48" s="14"/>
      <c r="H48" s="14"/>
      <c r="I48" s="13"/>
      <c r="J48" s="14"/>
      <c r="K48" s="14"/>
      <c r="L48" s="14"/>
      <c r="M48" s="13"/>
      <c r="N48" s="14"/>
      <c r="O48" s="14"/>
      <c r="P48" s="14"/>
      <c r="Q48" s="13"/>
      <c r="R48" s="14"/>
      <c r="S48" s="14"/>
      <c r="T48" s="14"/>
      <c r="U48" s="13"/>
      <c r="V48" s="14"/>
      <c r="W48" s="14"/>
      <c r="X48" s="14"/>
      <c r="Y48" s="13"/>
      <c r="Z48" s="14"/>
      <c r="AA48" s="14"/>
      <c r="AB48" s="14"/>
      <c r="AC48" s="13"/>
      <c r="AD48" s="14"/>
      <c r="AE48" s="14"/>
      <c r="AF48" s="14"/>
      <c r="AG48" s="13"/>
      <c r="AH48" s="14"/>
      <c r="AI48" s="14"/>
      <c r="AJ48" s="14"/>
      <c r="AK48" s="13"/>
      <c r="AL48" s="14"/>
      <c r="AM48" s="14"/>
      <c r="AN48" s="14"/>
      <c r="AO48" s="13"/>
      <c r="AP48" s="14"/>
      <c r="AQ48" s="14"/>
      <c r="AR48" s="14"/>
      <c r="AS48" s="13"/>
      <c r="AT48" s="14"/>
      <c r="AU48" s="14"/>
      <c r="AV48" s="14"/>
      <c r="AW48" s="13"/>
      <c r="AX48" s="14"/>
      <c r="AY48" s="14"/>
      <c r="AZ48" s="14"/>
      <c r="BA48" s="13"/>
      <c r="BB48" s="14"/>
      <c r="BC48" s="14"/>
      <c r="BD48" s="14"/>
      <c r="BE48" s="76">
        <f t="shared" ref="BE48" si="39">BE46+7</f>
        <v>44760</v>
      </c>
    </row>
    <row r="49" spans="1:57" s="3" customFormat="1" ht="25.15" customHeight="1" thickBot="1">
      <c r="A49" s="69"/>
      <c r="B49" s="77"/>
      <c r="C49" s="14"/>
      <c r="D49" s="14"/>
      <c r="E49" s="13"/>
      <c r="F49" s="14"/>
      <c r="G49" s="14"/>
      <c r="H49" s="14"/>
      <c r="I49" s="13"/>
      <c r="J49" s="14"/>
      <c r="K49" s="14"/>
      <c r="L49" s="14"/>
      <c r="M49" s="13"/>
      <c r="N49" s="14"/>
      <c r="O49" s="14"/>
      <c r="P49" s="14"/>
      <c r="Q49" s="13"/>
      <c r="R49" s="14"/>
      <c r="S49" s="14"/>
      <c r="T49" s="14"/>
      <c r="U49" s="13"/>
      <c r="V49" s="14"/>
      <c r="W49" s="14"/>
      <c r="X49" s="14"/>
      <c r="Y49" s="13"/>
      <c r="Z49" s="14"/>
      <c r="AA49" s="14"/>
      <c r="AB49" s="14"/>
      <c r="AC49" s="13"/>
      <c r="AD49" s="14"/>
      <c r="AE49" s="14"/>
      <c r="AF49" s="14"/>
      <c r="AG49" s="13"/>
      <c r="AH49" s="14"/>
      <c r="AI49" s="14"/>
      <c r="AJ49" s="14"/>
      <c r="AK49" s="13"/>
      <c r="AL49" s="14"/>
      <c r="AM49" s="14"/>
      <c r="AN49" s="14"/>
      <c r="AO49" s="13"/>
      <c r="AP49" s="14"/>
      <c r="AQ49" s="14"/>
      <c r="AR49" s="14"/>
      <c r="AS49" s="13"/>
      <c r="AT49" s="14"/>
      <c r="AU49" s="14"/>
      <c r="AV49" s="14"/>
      <c r="AW49" s="13"/>
      <c r="AX49" s="14"/>
      <c r="AY49" s="14"/>
      <c r="AZ49" s="14"/>
      <c r="BA49" s="13"/>
      <c r="BB49" s="14"/>
      <c r="BC49" s="14"/>
      <c r="BD49" s="14"/>
      <c r="BE49" s="77"/>
    </row>
    <row r="50" spans="1:57" s="3" customFormat="1" ht="25.15" customHeight="1" thickBot="1">
      <c r="A50" s="132" t="s">
        <v>5</v>
      </c>
      <c r="B50" s="71"/>
      <c r="C50" s="104">
        <v>7</v>
      </c>
      <c r="D50" s="105"/>
      <c r="E50" s="105"/>
      <c r="F50" s="106"/>
      <c r="G50" s="101" t="s">
        <v>2</v>
      </c>
      <c r="H50" s="101"/>
      <c r="I50" s="101"/>
      <c r="J50" s="101"/>
      <c r="K50" s="101">
        <v>9</v>
      </c>
      <c r="L50" s="101"/>
      <c r="M50" s="101"/>
      <c r="N50" s="101"/>
      <c r="O50" s="101">
        <v>10</v>
      </c>
      <c r="P50" s="101"/>
      <c r="Q50" s="101"/>
      <c r="R50" s="101"/>
      <c r="S50" s="101">
        <v>11</v>
      </c>
      <c r="T50" s="101"/>
      <c r="U50" s="101"/>
      <c r="V50" s="101"/>
      <c r="W50" s="101">
        <v>12</v>
      </c>
      <c r="X50" s="101"/>
      <c r="Y50" s="101"/>
      <c r="Z50" s="101"/>
      <c r="AA50" s="101">
        <v>13</v>
      </c>
      <c r="AB50" s="101"/>
      <c r="AC50" s="101"/>
      <c r="AD50" s="101"/>
      <c r="AE50" s="101">
        <v>14</v>
      </c>
      <c r="AF50" s="101"/>
      <c r="AG50" s="101"/>
      <c r="AH50" s="101"/>
      <c r="AI50" s="101">
        <v>15</v>
      </c>
      <c r="AJ50" s="101"/>
      <c r="AK50" s="101"/>
      <c r="AL50" s="101"/>
      <c r="AM50" s="101">
        <v>16</v>
      </c>
      <c r="AN50" s="101"/>
      <c r="AO50" s="101"/>
      <c r="AP50" s="101"/>
      <c r="AQ50" s="101">
        <v>17</v>
      </c>
      <c r="AR50" s="101"/>
      <c r="AS50" s="101"/>
      <c r="AT50" s="101"/>
      <c r="AU50" s="101">
        <v>18</v>
      </c>
      <c r="AV50" s="101"/>
      <c r="AW50" s="101"/>
      <c r="AX50" s="101"/>
      <c r="AY50" s="101">
        <v>19</v>
      </c>
      <c r="AZ50" s="101"/>
      <c r="BA50" s="101"/>
      <c r="BB50" s="101"/>
      <c r="BC50" s="102" t="s">
        <v>3</v>
      </c>
      <c r="BD50" s="103"/>
      <c r="BE50" s="71"/>
    </row>
    <row r="51" spans="1:57" s="3" customFormat="1" ht="25.15" customHeight="1" thickBot="1">
      <c r="A51" s="133"/>
      <c r="B51" s="80"/>
      <c r="C51" s="4" t="s">
        <v>4</v>
      </c>
      <c r="D51" s="4">
        <v>15</v>
      </c>
      <c r="E51" s="4">
        <v>30</v>
      </c>
      <c r="F51" s="4">
        <v>45</v>
      </c>
      <c r="G51" s="4" t="s">
        <v>4</v>
      </c>
      <c r="H51" s="4">
        <v>15</v>
      </c>
      <c r="I51" s="4">
        <v>30</v>
      </c>
      <c r="J51" s="4">
        <v>45</v>
      </c>
      <c r="K51" s="4">
        <v>0</v>
      </c>
      <c r="L51" s="4">
        <v>15</v>
      </c>
      <c r="M51" s="4">
        <v>30</v>
      </c>
      <c r="N51" s="4">
        <v>45</v>
      </c>
      <c r="O51" s="4">
        <v>0</v>
      </c>
      <c r="P51" s="4">
        <v>15</v>
      </c>
      <c r="Q51" s="4">
        <v>30</v>
      </c>
      <c r="R51" s="4">
        <v>45</v>
      </c>
      <c r="S51" s="4">
        <v>0</v>
      </c>
      <c r="T51" s="4">
        <v>15</v>
      </c>
      <c r="U51" s="4">
        <v>30</v>
      </c>
      <c r="V51" s="4">
        <v>45</v>
      </c>
      <c r="W51" s="4">
        <v>0</v>
      </c>
      <c r="X51" s="4">
        <v>15</v>
      </c>
      <c r="Y51" s="4">
        <v>30</v>
      </c>
      <c r="Z51" s="4">
        <v>45</v>
      </c>
      <c r="AA51" s="4">
        <v>0</v>
      </c>
      <c r="AB51" s="4">
        <v>15</v>
      </c>
      <c r="AC51" s="4">
        <v>30</v>
      </c>
      <c r="AD51" s="4">
        <v>45</v>
      </c>
      <c r="AE51" s="4">
        <v>0</v>
      </c>
      <c r="AF51" s="4">
        <v>15</v>
      </c>
      <c r="AG51" s="4">
        <v>30</v>
      </c>
      <c r="AH51" s="4">
        <v>45</v>
      </c>
      <c r="AI51" s="4">
        <v>0</v>
      </c>
      <c r="AJ51" s="4">
        <v>15</v>
      </c>
      <c r="AK51" s="4">
        <v>30</v>
      </c>
      <c r="AL51" s="4">
        <v>45</v>
      </c>
      <c r="AM51" s="4">
        <v>0</v>
      </c>
      <c r="AN51" s="4">
        <v>15</v>
      </c>
      <c r="AO51" s="4">
        <v>30</v>
      </c>
      <c r="AP51" s="4">
        <v>45</v>
      </c>
      <c r="AQ51" s="4">
        <v>0</v>
      </c>
      <c r="AR51" s="4">
        <v>15</v>
      </c>
      <c r="AS51" s="4">
        <v>30</v>
      </c>
      <c r="AT51" s="4">
        <v>45</v>
      </c>
      <c r="AU51" s="4">
        <v>0</v>
      </c>
      <c r="AV51" s="4">
        <v>15</v>
      </c>
      <c r="AW51" s="4">
        <v>30</v>
      </c>
      <c r="AX51" s="4">
        <v>45</v>
      </c>
      <c r="AY51" s="4">
        <v>0</v>
      </c>
      <c r="AZ51" s="4">
        <v>15</v>
      </c>
      <c r="BA51" s="4">
        <v>30</v>
      </c>
      <c r="BB51" s="4">
        <v>45</v>
      </c>
      <c r="BC51" s="4">
        <v>0</v>
      </c>
      <c r="BD51" s="4">
        <v>15</v>
      </c>
      <c r="BE51" s="80"/>
    </row>
    <row r="52" spans="1:57" s="3" customFormat="1" ht="25.15" customHeight="1">
      <c r="A52" s="133"/>
      <c r="B52" s="76">
        <v>44614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3"/>
      <c r="AH52" s="14"/>
      <c r="AI52" s="14"/>
      <c r="AJ52" s="14"/>
      <c r="AK52" s="13"/>
      <c r="AL52" s="14"/>
      <c r="AM52" s="14"/>
      <c r="AN52" s="14"/>
      <c r="AO52" s="13"/>
      <c r="AP52" s="14"/>
      <c r="AQ52" s="14"/>
      <c r="AR52" s="14"/>
      <c r="AS52" s="13"/>
      <c r="AT52" s="14"/>
      <c r="AU52" s="14"/>
      <c r="AV52" s="14"/>
      <c r="AW52" s="13"/>
      <c r="AX52" s="14"/>
      <c r="AY52" s="14"/>
      <c r="AZ52" s="14"/>
      <c r="BA52" s="13"/>
      <c r="BB52" s="14"/>
      <c r="BC52" s="14"/>
      <c r="BD52" s="14"/>
      <c r="BE52" s="76">
        <v>44614</v>
      </c>
    </row>
    <row r="53" spans="1:57" s="3" customFormat="1" ht="25.15" customHeight="1" thickBot="1">
      <c r="A53" s="133"/>
      <c r="B53" s="77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3"/>
      <c r="AH53" s="14"/>
      <c r="AI53" s="14"/>
      <c r="AJ53" s="14"/>
      <c r="AK53" s="13"/>
      <c r="AL53" s="14"/>
      <c r="AM53" s="14"/>
      <c r="AN53" s="14"/>
      <c r="AO53" s="13"/>
      <c r="AP53" s="14"/>
      <c r="AQ53" s="14"/>
      <c r="AR53" s="14"/>
      <c r="AS53" s="13"/>
      <c r="AT53" s="14"/>
      <c r="AU53" s="14"/>
      <c r="AV53" s="14"/>
      <c r="AW53" s="13"/>
      <c r="AX53" s="14"/>
      <c r="AY53" s="14"/>
      <c r="AZ53" s="14"/>
      <c r="BA53" s="13"/>
      <c r="BB53" s="14"/>
      <c r="BC53" s="14"/>
      <c r="BD53" s="14"/>
      <c r="BE53" s="77"/>
    </row>
    <row r="54" spans="1:57" s="3" customFormat="1" ht="25.15" customHeight="1">
      <c r="A54" s="133"/>
      <c r="B54" s="81">
        <f>B52+7</f>
        <v>44621</v>
      </c>
      <c r="C54" s="5"/>
      <c r="D54" s="5"/>
      <c r="E54" s="5"/>
      <c r="F54" s="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5"/>
      <c r="AB54" s="5"/>
      <c r="AC54" s="5"/>
      <c r="AD54" s="5"/>
      <c r="AE54" s="5"/>
      <c r="AF54" s="5"/>
      <c r="AG54" s="6"/>
      <c r="AH54" s="5"/>
      <c r="AI54" s="5"/>
      <c r="AJ54" s="5"/>
      <c r="AK54" s="6"/>
      <c r="AL54" s="5"/>
      <c r="AM54" s="5"/>
      <c r="AN54" s="5"/>
      <c r="AO54" s="6"/>
      <c r="AP54" s="5"/>
      <c r="AQ54" s="5"/>
      <c r="AR54" s="5"/>
      <c r="AS54" s="6"/>
      <c r="AT54" s="5"/>
      <c r="AU54" s="5"/>
      <c r="AV54" s="5"/>
      <c r="AW54" s="6"/>
      <c r="AX54" s="5"/>
      <c r="AY54" s="5"/>
      <c r="AZ54" s="5"/>
      <c r="BA54" s="6"/>
      <c r="BB54" s="5"/>
      <c r="BC54" s="5"/>
      <c r="BD54" s="5"/>
      <c r="BE54" s="81">
        <f>BE52+7</f>
        <v>44621</v>
      </c>
    </row>
    <row r="55" spans="1:57" s="3" customFormat="1" ht="25.15" customHeight="1" thickBot="1">
      <c r="A55" s="133"/>
      <c r="B55" s="82"/>
      <c r="C55" s="5"/>
      <c r="D55" s="5"/>
      <c r="E55" s="5"/>
      <c r="F55" s="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5"/>
      <c r="AB55" s="5"/>
      <c r="AC55" s="5"/>
      <c r="AD55" s="5"/>
      <c r="AE55" s="5"/>
      <c r="AF55" s="5"/>
      <c r="AG55" s="6"/>
      <c r="AH55" s="5"/>
      <c r="AI55" s="5"/>
      <c r="AJ55" s="5"/>
      <c r="AK55" s="6"/>
      <c r="AL55" s="5"/>
      <c r="AM55" s="5"/>
      <c r="AN55" s="5"/>
      <c r="AO55" s="6"/>
      <c r="AP55" s="5"/>
      <c r="AQ55" s="5"/>
      <c r="AR55" s="5"/>
      <c r="AS55" s="6"/>
      <c r="AT55" s="5"/>
      <c r="AU55" s="5"/>
      <c r="AV55" s="5"/>
      <c r="AW55" s="6"/>
      <c r="AX55" s="5"/>
      <c r="AY55" s="5"/>
      <c r="AZ55" s="5"/>
      <c r="BA55" s="6"/>
      <c r="BB55" s="5"/>
      <c r="BC55" s="5"/>
      <c r="BD55" s="5"/>
      <c r="BE55" s="82"/>
    </row>
    <row r="56" spans="1:57" s="3" customFormat="1" ht="25.15" customHeight="1">
      <c r="A56" s="133"/>
      <c r="B56" s="76">
        <f t="shared" ref="B56" si="40">B54+7</f>
        <v>44628</v>
      </c>
      <c r="C56" s="19"/>
      <c r="D56" s="19"/>
      <c r="E56" s="19"/>
      <c r="F56" s="19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9"/>
      <c r="AF56" s="19"/>
      <c r="AG56" s="13"/>
      <c r="AH56" s="14"/>
      <c r="AI56" s="351" t="s">
        <v>309</v>
      </c>
      <c r="AJ56" s="352"/>
      <c r="AK56" s="352"/>
      <c r="AL56" s="352"/>
      <c r="AM56" s="352"/>
      <c r="AN56" s="352"/>
      <c r="AO56" s="352"/>
      <c r="AP56" s="352"/>
      <c r="AQ56" s="353"/>
      <c r="AR56" s="13"/>
      <c r="AS56" s="13"/>
      <c r="AT56" s="13"/>
      <c r="AU56" s="13"/>
      <c r="AV56" s="14"/>
      <c r="AW56" s="13"/>
      <c r="AX56" s="14"/>
      <c r="AY56" s="14"/>
      <c r="AZ56" s="14"/>
      <c r="BA56" s="13"/>
      <c r="BB56" s="14"/>
      <c r="BC56" s="14"/>
      <c r="BD56" s="14"/>
      <c r="BE56" s="76">
        <f t="shared" ref="BE56" si="41">BE54+7</f>
        <v>44628</v>
      </c>
    </row>
    <row r="57" spans="1:57" s="3" customFormat="1" ht="25.15" customHeight="1" thickBot="1">
      <c r="A57" s="133"/>
      <c r="B57" s="77"/>
      <c r="C57" s="19"/>
      <c r="D57" s="19"/>
      <c r="E57" s="19"/>
      <c r="F57" s="19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9"/>
      <c r="AF57" s="19"/>
      <c r="AG57" s="13"/>
      <c r="AH57" s="14"/>
      <c r="AI57" s="354"/>
      <c r="AJ57" s="355"/>
      <c r="AK57" s="355"/>
      <c r="AL57" s="355"/>
      <c r="AM57" s="355"/>
      <c r="AN57" s="355"/>
      <c r="AO57" s="355"/>
      <c r="AP57" s="355"/>
      <c r="AQ57" s="356"/>
      <c r="AR57" s="13"/>
      <c r="AS57" s="13"/>
      <c r="AT57" s="13"/>
      <c r="AU57" s="13"/>
      <c r="AV57" s="14"/>
      <c r="AW57" s="13"/>
      <c r="AX57" s="14"/>
      <c r="AY57" s="14"/>
      <c r="AZ57" s="14"/>
      <c r="BA57" s="13"/>
      <c r="BB57" s="14"/>
      <c r="BC57" s="14"/>
      <c r="BD57" s="14"/>
      <c r="BE57" s="77"/>
    </row>
    <row r="58" spans="1:57" s="3" customFormat="1" ht="25.15" customHeight="1">
      <c r="A58" s="133"/>
      <c r="B58" s="76">
        <f t="shared" ref="B58" si="42">B56+7</f>
        <v>44635</v>
      </c>
      <c r="C58" s="19"/>
      <c r="D58" s="19"/>
      <c r="E58" s="19"/>
      <c r="F58" s="19"/>
      <c r="G58" s="18"/>
      <c r="H58" s="18"/>
      <c r="I58" s="194" t="s">
        <v>310</v>
      </c>
      <c r="J58" s="195"/>
      <c r="K58" s="195"/>
      <c r="L58" s="195"/>
      <c r="M58" s="195"/>
      <c r="N58" s="195"/>
      <c r="O58" s="195"/>
      <c r="P58" s="195"/>
      <c r="Q58" s="195"/>
      <c r="R58" s="195"/>
      <c r="S58" s="195"/>
      <c r="T58" s="195"/>
      <c r="U58" s="195"/>
      <c r="V58" s="195"/>
      <c r="W58" s="195"/>
      <c r="X58" s="195"/>
      <c r="Y58" s="195"/>
      <c r="Z58" s="195"/>
      <c r="AA58" s="195"/>
      <c r="AB58" s="195"/>
      <c r="AC58" s="195"/>
      <c r="AD58" s="195"/>
      <c r="AE58" s="195"/>
      <c r="AF58" s="196"/>
      <c r="AG58" s="13"/>
      <c r="AH58" s="14"/>
      <c r="AI58" s="351" t="s">
        <v>309</v>
      </c>
      <c r="AJ58" s="352"/>
      <c r="AK58" s="352"/>
      <c r="AL58" s="352"/>
      <c r="AM58" s="352"/>
      <c r="AN58" s="352"/>
      <c r="AO58" s="352"/>
      <c r="AP58" s="352"/>
      <c r="AQ58" s="353"/>
      <c r="AR58" s="13"/>
      <c r="AS58" s="13"/>
      <c r="AT58" s="13"/>
      <c r="AU58" s="13"/>
      <c r="AV58" s="14"/>
      <c r="AW58" s="13"/>
      <c r="AX58" s="14"/>
      <c r="AY58" s="14"/>
      <c r="AZ58" s="14"/>
      <c r="BA58" s="13"/>
      <c r="BB58" s="14"/>
      <c r="BC58" s="14"/>
      <c r="BD58" s="14"/>
      <c r="BE58" s="76">
        <f t="shared" ref="BE58" si="43">BE56+7</f>
        <v>44635</v>
      </c>
    </row>
    <row r="59" spans="1:57" s="3" customFormat="1" ht="25.15" customHeight="1" thickBot="1">
      <c r="A59" s="133"/>
      <c r="B59" s="77"/>
      <c r="C59" s="19"/>
      <c r="D59" s="19"/>
      <c r="E59" s="19"/>
      <c r="F59" s="19"/>
      <c r="G59" s="18"/>
      <c r="H59" s="18"/>
      <c r="I59" s="197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  <c r="AF59" s="199"/>
      <c r="AG59" s="13"/>
      <c r="AH59" s="14"/>
      <c r="AI59" s="354"/>
      <c r="AJ59" s="355"/>
      <c r="AK59" s="355"/>
      <c r="AL59" s="355"/>
      <c r="AM59" s="355"/>
      <c r="AN59" s="355"/>
      <c r="AO59" s="355"/>
      <c r="AP59" s="355"/>
      <c r="AQ59" s="356"/>
      <c r="AR59" s="13"/>
      <c r="AS59" s="13"/>
      <c r="AT59" s="13"/>
      <c r="AU59" s="13"/>
      <c r="AV59" s="14"/>
      <c r="AW59" s="13"/>
      <c r="AX59" s="14"/>
      <c r="AY59" s="14"/>
      <c r="AZ59" s="14"/>
      <c r="BA59" s="13"/>
      <c r="BB59" s="14"/>
      <c r="BC59" s="14"/>
      <c r="BD59" s="14"/>
      <c r="BE59" s="77"/>
    </row>
    <row r="60" spans="1:57" s="3" customFormat="1" ht="25.15" customHeight="1">
      <c r="A60" s="133"/>
      <c r="B60" s="76">
        <f t="shared" ref="B60" si="44">B58+7</f>
        <v>44642</v>
      </c>
      <c r="C60" s="14"/>
      <c r="D60" s="14"/>
      <c r="E60" s="13"/>
      <c r="F60" s="14"/>
      <c r="G60" s="14"/>
      <c r="H60" s="14"/>
      <c r="I60" s="13"/>
      <c r="J60" s="14"/>
      <c r="K60" s="14"/>
      <c r="L60" s="14"/>
      <c r="M60" s="13"/>
      <c r="N60" s="14"/>
      <c r="O60" s="14"/>
      <c r="P60" s="14"/>
      <c r="Q60" s="13"/>
      <c r="R60" s="14"/>
      <c r="S60" s="14"/>
      <c r="T60" s="14"/>
      <c r="U60" s="13"/>
      <c r="V60" s="14"/>
      <c r="W60" s="14"/>
      <c r="X60" s="14"/>
      <c r="Y60" s="13"/>
      <c r="Z60" s="640" t="s">
        <v>211</v>
      </c>
      <c r="AA60" s="641"/>
      <c r="AB60" s="641"/>
      <c r="AC60" s="641"/>
      <c r="AD60" s="641"/>
      <c r="AE60" s="642"/>
      <c r="AF60" s="14"/>
      <c r="AG60" s="13"/>
      <c r="AH60" s="14"/>
      <c r="AI60" s="351" t="s">
        <v>309</v>
      </c>
      <c r="AJ60" s="352"/>
      <c r="AK60" s="352"/>
      <c r="AL60" s="352"/>
      <c r="AM60" s="352"/>
      <c r="AN60" s="352"/>
      <c r="AO60" s="352"/>
      <c r="AP60" s="352"/>
      <c r="AQ60" s="353"/>
      <c r="AR60" s="14"/>
      <c r="AS60" s="13"/>
      <c r="AT60" s="14"/>
      <c r="AU60" s="14"/>
      <c r="AV60" s="14"/>
      <c r="AW60" s="13"/>
      <c r="AX60" s="14"/>
      <c r="AY60" s="14"/>
      <c r="AZ60" s="14"/>
      <c r="BA60" s="13"/>
      <c r="BB60" s="14"/>
      <c r="BC60" s="14"/>
      <c r="BD60" s="14"/>
      <c r="BE60" s="76">
        <f t="shared" ref="BE60" si="45">BE58+7</f>
        <v>44642</v>
      </c>
    </row>
    <row r="61" spans="1:57" s="3" customFormat="1" ht="25.15" customHeight="1" thickBot="1">
      <c r="A61" s="133"/>
      <c r="B61" s="77"/>
      <c r="C61" s="14"/>
      <c r="D61" s="14"/>
      <c r="E61" s="13"/>
      <c r="F61" s="14"/>
      <c r="G61" s="14"/>
      <c r="H61" s="14"/>
      <c r="I61" s="13"/>
      <c r="J61" s="14"/>
      <c r="K61" s="14"/>
      <c r="L61" s="14"/>
      <c r="M61" s="13"/>
      <c r="N61" s="14"/>
      <c r="O61" s="14"/>
      <c r="P61" s="14"/>
      <c r="Q61" s="13"/>
      <c r="R61" s="14"/>
      <c r="S61" s="14"/>
      <c r="T61" s="14"/>
      <c r="U61" s="13"/>
      <c r="V61" s="14"/>
      <c r="W61" s="14"/>
      <c r="X61" s="14"/>
      <c r="Y61" s="13"/>
      <c r="Z61" s="643"/>
      <c r="AA61" s="644"/>
      <c r="AB61" s="644"/>
      <c r="AC61" s="644"/>
      <c r="AD61" s="644"/>
      <c r="AE61" s="645"/>
      <c r="AF61" s="14"/>
      <c r="AG61" s="13"/>
      <c r="AH61" s="14"/>
      <c r="AI61" s="354"/>
      <c r="AJ61" s="355"/>
      <c r="AK61" s="355"/>
      <c r="AL61" s="355"/>
      <c r="AM61" s="355"/>
      <c r="AN61" s="355"/>
      <c r="AO61" s="355"/>
      <c r="AP61" s="355"/>
      <c r="AQ61" s="356"/>
      <c r="AR61" s="14"/>
      <c r="AS61" s="13"/>
      <c r="AT61" s="14"/>
      <c r="AU61" s="14"/>
      <c r="AV61" s="14"/>
      <c r="AW61" s="13"/>
      <c r="AX61" s="14"/>
      <c r="AY61" s="14"/>
      <c r="AZ61" s="14"/>
      <c r="BA61" s="13"/>
      <c r="BB61" s="14"/>
      <c r="BC61" s="14"/>
      <c r="BD61" s="14"/>
      <c r="BE61" s="77"/>
    </row>
    <row r="62" spans="1:57" s="3" customFormat="1" ht="25.15" customHeight="1">
      <c r="A62" s="133"/>
      <c r="B62" s="76">
        <f t="shared" ref="B62" si="46">B60+7</f>
        <v>44649</v>
      </c>
      <c r="C62" s="14"/>
      <c r="D62" s="14"/>
      <c r="E62" s="14"/>
      <c r="F62" s="14"/>
      <c r="G62" s="19"/>
      <c r="H62" s="19"/>
      <c r="I62" s="19"/>
      <c r="J62" s="19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4"/>
      <c r="AF62" s="14"/>
      <c r="AG62" s="13"/>
      <c r="AH62" s="14"/>
      <c r="AI62" s="351" t="s">
        <v>309</v>
      </c>
      <c r="AJ62" s="352"/>
      <c r="AK62" s="352"/>
      <c r="AL62" s="352"/>
      <c r="AM62" s="352"/>
      <c r="AN62" s="352"/>
      <c r="AO62" s="352"/>
      <c r="AP62" s="352"/>
      <c r="AQ62" s="353"/>
      <c r="AR62" s="180" t="s">
        <v>309</v>
      </c>
      <c r="AS62" s="181"/>
      <c r="AT62" s="181"/>
      <c r="AU62" s="181"/>
      <c r="AV62" s="181"/>
      <c r="AW62" s="181"/>
      <c r="AX62" s="181"/>
      <c r="AY62" s="181"/>
      <c r="AZ62" s="181"/>
      <c r="BA62" s="181"/>
      <c r="BB62" s="181"/>
      <c r="BC62" s="181"/>
      <c r="BD62" s="186"/>
      <c r="BE62" s="76">
        <f t="shared" ref="BE62" si="47">BE60+7</f>
        <v>44649</v>
      </c>
    </row>
    <row r="63" spans="1:57" s="3" customFormat="1" ht="25.15" customHeight="1" thickBot="1">
      <c r="A63" s="133"/>
      <c r="B63" s="77"/>
      <c r="C63" s="14"/>
      <c r="D63" s="14"/>
      <c r="E63" s="14"/>
      <c r="F63" s="14"/>
      <c r="G63" s="19"/>
      <c r="H63" s="19"/>
      <c r="I63" s="19"/>
      <c r="J63" s="19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4"/>
      <c r="AF63" s="14"/>
      <c r="AG63" s="13"/>
      <c r="AH63" s="14"/>
      <c r="AI63" s="354"/>
      <c r="AJ63" s="355"/>
      <c r="AK63" s="355"/>
      <c r="AL63" s="355"/>
      <c r="AM63" s="355"/>
      <c r="AN63" s="355"/>
      <c r="AO63" s="355"/>
      <c r="AP63" s="355"/>
      <c r="AQ63" s="356"/>
      <c r="AR63" s="183"/>
      <c r="AS63" s="184"/>
      <c r="AT63" s="184"/>
      <c r="AU63" s="184"/>
      <c r="AV63" s="184"/>
      <c r="AW63" s="184"/>
      <c r="AX63" s="184"/>
      <c r="AY63" s="184"/>
      <c r="AZ63" s="184"/>
      <c r="BA63" s="184"/>
      <c r="BB63" s="184"/>
      <c r="BC63" s="184"/>
      <c r="BD63" s="187"/>
      <c r="BE63" s="77"/>
    </row>
    <row r="64" spans="1:57" s="3" customFormat="1" ht="25.15" customHeight="1">
      <c r="A64" s="133"/>
      <c r="B64" s="76">
        <f t="shared" ref="B64" si="48">B62+7</f>
        <v>44656</v>
      </c>
      <c r="C64" s="14"/>
      <c r="D64" s="14"/>
      <c r="E64" s="14"/>
      <c r="F64" s="14"/>
      <c r="G64" s="895" t="s">
        <v>110</v>
      </c>
      <c r="H64" s="896"/>
      <c r="I64" s="896"/>
      <c r="J64" s="896"/>
      <c r="K64" s="896"/>
      <c r="L64" s="896"/>
      <c r="M64" s="896"/>
      <c r="N64" s="896"/>
      <c r="O64" s="896"/>
      <c r="P64" s="896"/>
      <c r="Q64" s="896"/>
      <c r="R64" s="896"/>
      <c r="S64" s="896"/>
      <c r="T64" s="897"/>
      <c r="U64" s="113" t="s">
        <v>308</v>
      </c>
      <c r="V64" s="114"/>
      <c r="W64" s="114"/>
      <c r="X64" s="114"/>
      <c r="Y64" s="114"/>
      <c r="Z64" s="115"/>
      <c r="AA64" s="14"/>
      <c r="AB64" s="14"/>
      <c r="AC64" s="14"/>
      <c r="AD64" s="14"/>
      <c r="AE64" s="14"/>
      <c r="AF64" s="14"/>
      <c r="AG64" s="13"/>
      <c r="AH64" s="14"/>
      <c r="AI64" s="351" t="s">
        <v>309</v>
      </c>
      <c r="AJ64" s="352"/>
      <c r="AK64" s="352"/>
      <c r="AL64" s="352"/>
      <c r="AM64" s="352"/>
      <c r="AN64" s="352"/>
      <c r="AO64" s="352"/>
      <c r="AP64" s="352"/>
      <c r="AQ64" s="353"/>
      <c r="AR64" s="83" t="s">
        <v>129</v>
      </c>
      <c r="AS64" s="84"/>
      <c r="AT64" s="84"/>
      <c r="AU64" s="84"/>
      <c r="AV64" s="84"/>
      <c r="AW64" s="84"/>
      <c r="AX64" s="84"/>
      <c r="AY64" s="84"/>
      <c r="AZ64" s="84"/>
      <c r="BA64" s="84"/>
      <c r="BB64" s="84"/>
      <c r="BC64" s="84"/>
      <c r="BD64" s="85"/>
      <c r="BE64" s="76">
        <f t="shared" ref="BE64" si="49">BE62+7</f>
        <v>44656</v>
      </c>
    </row>
    <row r="65" spans="1:57" s="3" customFormat="1" ht="25.15" customHeight="1" thickBot="1">
      <c r="A65" s="133"/>
      <c r="B65" s="77"/>
      <c r="C65" s="14"/>
      <c r="D65" s="14"/>
      <c r="E65" s="14"/>
      <c r="F65" s="14"/>
      <c r="G65" s="898"/>
      <c r="H65" s="899"/>
      <c r="I65" s="899"/>
      <c r="J65" s="899"/>
      <c r="K65" s="899"/>
      <c r="L65" s="899"/>
      <c r="M65" s="899"/>
      <c r="N65" s="899"/>
      <c r="O65" s="899"/>
      <c r="P65" s="899"/>
      <c r="Q65" s="899"/>
      <c r="R65" s="899"/>
      <c r="S65" s="899"/>
      <c r="T65" s="900"/>
      <c r="U65" s="116"/>
      <c r="V65" s="117"/>
      <c r="W65" s="117"/>
      <c r="X65" s="117"/>
      <c r="Y65" s="117"/>
      <c r="Z65" s="118"/>
      <c r="AA65" s="14"/>
      <c r="AB65" s="14"/>
      <c r="AC65" s="14"/>
      <c r="AD65" s="14"/>
      <c r="AE65" s="14"/>
      <c r="AF65" s="14"/>
      <c r="AG65" s="13"/>
      <c r="AH65" s="14"/>
      <c r="AI65" s="354"/>
      <c r="AJ65" s="355"/>
      <c r="AK65" s="355"/>
      <c r="AL65" s="355"/>
      <c r="AM65" s="355"/>
      <c r="AN65" s="355"/>
      <c r="AO65" s="355"/>
      <c r="AP65" s="355"/>
      <c r="AQ65" s="356"/>
      <c r="AR65" s="86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8"/>
      <c r="BE65" s="77"/>
    </row>
    <row r="66" spans="1:57" s="3" customFormat="1" ht="25.15" customHeight="1">
      <c r="A66" s="133"/>
      <c r="B66" s="76">
        <f t="shared" ref="B66" si="50">B64+7</f>
        <v>44663</v>
      </c>
      <c r="C66" s="14"/>
      <c r="D66" s="14"/>
      <c r="E66" s="14"/>
      <c r="F66" s="14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3"/>
      <c r="AH66" s="14"/>
      <c r="AI66" s="351" t="s">
        <v>309</v>
      </c>
      <c r="AJ66" s="352"/>
      <c r="AK66" s="352"/>
      <c r="AL66" s="352"/>
      <c r="AM66" s="352"/>
      <c r="AN66" s="352"/>
      <c r="AO66" s="352"/>
      <c r="AP66" s="352"/>
      <c r="AQ66" s="353"/>
      <c r="AR66" s="15"/>
      <c r="AS66" s="15"/>
      <c r="AT66" s="15"/>
      <c r="AU66" s="15"/>
      <c r="AV66" s="15"/>
      <c r="AW66" s="13"/>
      <c r="AX66" s="14"/>
      <c r="AY66" s="14"/>
      <c r="AZ66" s="14"/>
      <c r="BA66" s="13"/>
      <c r="BB66" s="14"/>
      <c r="BC66" s="14"/>
      <c r="BD66" s="14"/>
      <c r="BE66" s="76">
        <f t="shared" ref="BE66" si="51">BE64+7</f>
        <v>44663</v>
      </c>
    </row>
    <row r="67" spans="1:57" s="3" customFormat="1" ht="25.15" customHeight="1" thickBot="1">
      <c r="A67" s="133"/>
      <c r="B67" s="77"/>
      <c r="C67" s="14"/>
      <c r="D67" s="14"/>
      <c r="E67" s="14"/>
      <c r="F67" s="14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3"/>
      <c r="AH67" s="14"/>
      <c r="AI67" s="354"/>
      <c r="AJ67" s="355"/>
      <c r="AK67" s="355"/>
      <c r="AL67" s="355"/>
      <c r="AM67" s="355"/>
      <c r="AN67" s="355"/>
      <c r="AO67" s="355"/>
      <c r="AP67" s="355"/>
      <c r="AQ67" s="356"/>
      <c r="AR67" s="15"/>
      <c r="AS67" s="15"/>
      <c r="AT67" s="15"/>
      <c r="AU67" s="15"/>
      <c r="AV67" s="15"/>
      <c r="AW67" s="13"/>
      <c r="AX67" s="14"/>
      <c r="AY67" s="14"/>
      <c r="AZ67" s="14"/>
      <c r="BA67" s="13"/>
      <c r="BB67" s="14"/>
      <c r="BC67" s="14"/>
      <c r="BD67" s="14"/>
      <c r="BE67" s="77"/>
    </row>
    <row r="68" spans="1:57" s="3" customFormat="1" ht="25.15" customHeight="1">
      <c r="A68" s="133"/>
      <c r="B68" s="81">
        <f t="shared" ref="B68" si="52">B66+7</f>
        <v>44670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6"/>
      <c r="AH68" s="5"/>
      <c r="AI68" s="5"/>
      <c r="AJ68" s="5"/>
      <c r="AK68" s="6"/>
      <c r="AL68" s="5"/>
      <c r="AM68" s="5"/>
      <c r="AN68" s="5"/>
      <c r="AO68" s="6"/>
      <c r="AP68" s="5"/>
      <c r="AQ68" s="5"/>
      <c r="AR68" s="5"/>
      <c r="AS68" s="6"/>
      <c r="AT68" s="5"/>
      <c r="AU68" s="5"/>
      <c r="AV68" s="5"/>
      <c r="AW68" s="6"/>
      <c r="AX68" s="5"/>
      <c r="AY68" s="5"/>
      <c r="AZ68" s="5"/>
      <c r="BA68" s="6"/>
      <c r="BB68" s="5"/>
      <c r="BC68" s="5"/>
      <c r="BD68" s="5"/>
      <c r="BE68" s="81">
        <f t="shared" ref="BE68" si="53">BE66+7</f>
        <v>44670</v>
      </c>
    </row>
    <row r="69" spans="1:57" s="3" customFormat="1" ht="25.15" customHeight="1" thickBot="1">
      <c r="A69" s="133"/>
      <c r="B69" s="82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6"/>
      <c r="AH69" s="5"/>
      <c r="AI69" s="5"/>
      <c r="AJ69" s="5"/>
      <c r="AK69" s="6"/>
      <c r="AL69" s="5"/>
      <c r="AM69" s="5"/>
      <c r="AN69" s="5"/>
      <c r="AO69" s="6"/>
      <c r="AP69" s="5"/>
      <c r="AQ69" s="5"/>
      <c r="AR69" s="5"/>
      <c r="AS69" s="6"/>
      <c r="AT69" s="5"/>
      <c r="AU69" s="5"/>
      <c r="AV69" s="5"/>
      <c r="AW69" s="6"/>
      <c r="AX69" s="5"/>
      <c r="AY69" s="5"/>
      <c r="AZ69" s="5"/>
      <c r="BA69" s="6"/>
      <c r="BB69" s="5"/>
      <c r="BC69" s="5"/>
      <c r="BD69" s="5"/>
      <c r="BE69" s="82"/>
    </row>
    <row r="70" spans="1:57" s="3" customFormat="1" ht="25.15" customHeight="1">
      <c r="A70" s="133"/>
      <c r="B70" s="76">
        <f t="shared" ref="B70" si="54">B68+7</f>
        <v>44677</v>
      </c>
      <c r="C70" s="14"/>
      <c r="D70" s="14"/>
      <c r="E70" s="14"/>
      <c r="F70" s="14"/>
      <c r="G70" s="14"/>
      <c r="H70" s="14"/>
      <c r="I70" s="14"/>
      <c r="J70" s="14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4"/>
      <c r="AF70" s="14"/>
      <c r="AG70" s="13"/>
      <c r="AH70" s="14"/>
      <c r="AI70" s="351" t="s">
        <v>309</v>
      </c>
      <c r="AJ70" s="352"/>
      <c r="AK70" s="352"/>
      <c r="AL70" s="352"/>
      <c r="AM70" s="352"/>
      <c r="AN70" s="353"/>
      <c r="AO70" s="13"/>
      <c r="AP70" s="14"/>
      <c r="AQ70" s="14"/>
      <c r="AR70" s="14"/>
      <c r="AS70" s="13"/>
      <c r="AT70" s="14"/>
      <c r="AU70" s="14"/>
      <c r="AV70" s="14"/>
      <c r="AW70" s="113" t="s">
        <v>129</v>
      </c>
      <c r="AX70" s="114"/>
      <c r="AY70" s="114"/>
      <c r="AZ70" s="114"/>
      <c r="BA70" s="114"/>
      <c r="BB70" s="114"/>
      <c r="BC70" s="114"/>
      <c r="BD70" s="259"/>
      <c r="BE70" s="76">
        <f t="shared" ref="BE70" si="55">BE68+7</f>
        <v>44677</v>
      </c>
    </row>
    <row r="71" spans="1:57" s="3" customFormat="1" ht="25.15" customHeight="1" thickBot="1">
      <c r="A71" s="133"/>
      <c r="B71" s="77"/>
      <c r="C71" s="14"/>
      <c r="D71" s="14"/>
      <c r="E71" s="14"/>
      <c r="F71" s="14"/>
      <c r="G71" s="14"/>
      <c r="H71" s="14"/>
      <c r="I71" s="14"/>
      <c r="J71" s="14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4"/>
      <c r="AF71" s="14"/>
      <c r="AG71" s="13"/>
      <c r="AH71" s="14"/>
      <c r="AI71" s="354"/>
      <c r="AJ71" s="355"/>
      <c r="AK71" s="355"/>
      <c r="AL71" s="355"/>
      <c r="AM71" s="355"/>
      <c r="AN71" s="356"/>
      <c r="AO71" s="13"/>
      <c r="AP71" s="14"/>
      <c r="AQ71" s="14"/>
      <c r="AR71" s="14"/>
      <c r="AS71" s="13"/>
      <c r="AT71" s="14"/>
      <c r="AU71" s="14"/>
      <c r="AV71" s="14"/>
      <c r="AW71" s="116"/>
      <c r="AX71" s="117"/>
      <c r="AY71" s="117"/>
      <c r="AZ71" s="117"/>
      <c r="BA71" s="117"/>
      <c r="BB71" s="117"/>
      <c r="BC71" s="117"/>
      <c r="BD71" s="260"/>
      <c r="BE71" s="77"/>
    </row>
    <row r="72" spans="1:57" s="3" customFormat="1" ht="25.15" customHeight="1">
      <c r="A72" s="133"/>
      <c r="B72" s="81">
        <f t="shared" ref="B72" si="56">B70+7</f>
        <v>44684</v>
      </c>
      <c r="C72" s="9"/>
      <c r="D72" s="9"/>
      <c r="E72" s="9"/>
      <c r="F72" s="6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7"/>
      <c r="AK72" s="7"/>
      <c r="AL72" s="7"/>
      <c r="AM72" s="7"/>
      <c r="AN72" s="5"/>
      <c r="AO72" s="6"/>
      <c r="AP72" s="5"/>
      <c r="AQ72" s="5"/>
      <c r="AR72" s="5"/>
      <c r="AS72" s="6"/>
      <c r="AT72" s="5"/>
      <c r="AU72" s="5"/>
      <c r="AV72" s="5"/>
      <c r="AW72" s="6"/>
      <c r="AX72" s="5"/>
      <c r="AY72" s="5"/>
      <c r="AZ72" s="5"/>
      <c r="BA72" s="6"/>
      <c r="BB72" s="5"/>
      <c r="BC72" s="5"/>
      <c r="BD72" s="5"/>
      <c r="BE72" s="81">
        <f t="shared" ref="BE72" si="57">BE70+7</f>
        <v>44684</v>
      </c>
    </row>
    <row r="73" spans="1:57" s="3" customFormat="1" ht="25.15" customHeight="1" thickBot="1">
      <c r="A73" s="133"/>
      <c r="B73" s="82"/>
      <c r="C73" s="9"/>
      <c r="D73" s="9"/>
      <c r="E73" s="9"/>
      <c r="F73" s="6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7"/>
      <c r="AK73" s="7"/>
      <c r="AL73" s="7"/>
      <c r="AM73" s="7"/>
      <c r="AN73" s="5"/>
      <c r="AO73" s="6"/>
      <c r="AP73" s="5"/>
      <c r="AQ73" s="5"/>
      <c r="AR73" s="5"/>
      <c r="AS73" s="6"/>
      <c r="AT73" s="5"/>
      <c r="AU73" s="5"/>
      <c r="AV73" s="5"/>
      <c r="AW73" s="6"/>
      <c r="AX73" s="5"/>
      <c r="AY73" s="5"/>
      <c r="AZ73" s="5"/>
      <c r="BA73" s="6"/>
      <c r="BB73" s="5"/>
      <c r="BC73" s="5"/>
      <c r="BD73" s="5"/>
      <c r="BE73" s="82"/>
    </row>
    <row r="74" spans="1:57" s="3" customFormat="1" ht="25.15" customHeight="1">
      <c r="A74" s="133"/>
      <c r="B74" s="76">
        <f t="shared" ref="B74" si="58">B72+7</f>
        <v>44691</v>
      </c>
      <c r="C74" s="14"/>
      <c r="D74" s="14"/>
      <c r="E74" s="14"/>
      <c r="F74" s="14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83" t="s">
        <v>129</v>
      </c>
      <c r="AT74" s="84"/>
      <c r="AU74" s="84"/>
      <c r="AV74" s="84"/>
      <c r="AW74" s="84"/>
      <c r="AX74" s="84"/>
      <c r="AY74" s="84"/>
      <c r="AZ74" s="84"/>
      <c r="BA74" s="84"/>
      <c r="BB74" s="141"/>
      <c r="BC74" s="14"/>
      <c r="BD74" s="14"/>
      <c r="BE74" s="76">
        <f t="shared" ref="BE74" si="59">BE72+7</f>
        <v>44691</v>
      </c>
    </row>
    <row r="75" spans="1:57" s="3" customFormat="1" ht="25.15" customHeight="1" thickBot="1">
      <c r="A75" s="133"/>
      <c r="B75" s="77"/>
      <c r="C75" s="14"/>
      <c r="D75" s="14"/>
      <c r="E75" s="14"/>
      <c r="F75" s="14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86"/>
      <c r="AT75" s="87"/>
      <c r="AU75" s="87"/>
      <c r="AV75" s="87"/>
      <c r="AW75" s="87"/>
      <c r="AX75" s="87"/>
      <c r="AY75" s="87"/>
      <c r="AZ75" s="87"/>
      <c r="BA75" s="87"/>
      <c r="BB75" s="142"/>
      <c r="BC75" s="14"/>
      <c r="BD75" s="14"/>
      <c r="BE75" s="77"/>
    </row>
    <row r="76" spans="1:57" s="3" customFormat="1" ht="25.15" customHeight="1">
      <c r="A76" s="133"/>
      <c r="B76" s="76">
        <f t="shared" ref="B76" si="60">B74+7</f>
        <v>44698</v>
      </c>
      <c r="C76" s="14"/>
      <c r="D76" s="14"/>
      <c r="E76" s="15"/>
      <c r="F76" s="15"/>
      <c r="G76" s="15"/>
      <c r="H76" s="14"/>
      <c r="I76" s="13"/>
      <c r="J76" s="14"/>
      <c r="K76" s="14"/>
      <c r="L76" s="16"/>
      <c r="M76" s="16"/>
      <c r="N76" s="16"/>
      <c r="O76" s="16"/>
      <c r="P76" s="16"/>
      <c r="Q76" s="16"/>
      <c r="R76" s="16"/>
      <c r="S76" s="16"/>
      <c r="T76" s="16"/>
      <c r="U76" s="113" t="s">
        <v>307</v>
      </c>
      <c r="V76" s="114"/>
      <c r="W76" s="114"/>
      <c r="X76" s="114"/>
      <c r="Y76" s="114"/>
      <c r="Z76" s="115"/>
      <c r="AA76" s="14"/>
      <c r="AB76" s="14"/>
      <c r="AC76" s="13"/>
      <c r="AD76" s="14"/>
      <c r="AE76" s="14"/>
      <c r="AF76" s="14"/>
      <c r="AG76" s="13"/>
      <c r="AH76" s="14"/>
      <c r="AI76" s="14"/>
      <c r="AJ76" s="14"/>
      <c r="AK76" s="13"/>
      <c r="AL76" s="14"/>
      <c r="AM76" s="14"/>
      <c r="AN76" s="14"/>
      <c r="AO76" s="13"/>
      <c r="AP76" s="13"/>
      <c r="AQ76" s="13"/>
      <c r="AR76" s="13"/>
      <c r="AS76" s="83" t="s">
        <v>129</v>
      </c>
      <c r="AT76" s="84"/>
      <c r="AU76" s="84"/>
      <c r="AV76" s="84"/>
      <c r="AW76" s="84"/>
      <c r="AX76" s="84"/>
      <c r="AY76" s="84"/>
      <c r="AZ76" s="84"/>
      <c r="BA76" s="84"/>
      <c r="BB76" s="141"/>
      <c r="BC76" s="14"/>
      <c r="BD76" s="14"/>
      <c r="BE76" s="76">
        <f t="shared" ref="BE76" si="61">BE74+7</f>
        <v>44698</v>
      </c>
    </row>
    <row r="77" spans="1:57" s="3" customFormat="1" ht="25.15" customHeight="1" thickBot="1">
      <c r="A77" s="133"/>
      <c r="B77" s="77"/>
      <c r="C77" s="14"/>
      <c r="D77" s="14"/>
      <c r="E77" s="15"/>
      <c r="F77" s="15"/>
      <c r="G77" s="15"/>
      <c r="H77" s="14"/>
      <c r="I77" s="13"/>
      <c r="J77" s="14"/>
      <c r="K77" s="14"/>
      <c r="L77" s="16"/>
      <c r="M77" s="16"/>
      <c r="N77" s="16"/>
      <c r="O77" s="16"/>
      <c r="P77" s="16"/>
      <c r="Q77" s="16"/>
      <c r="R77" s="16"/>
      <c r="S77" s="16"/>
      <c r="T77" s="16"/>
      <c r="U77" s="116"/>
      <c r="V77" s="117"/>
      <c r="W77" s="117"/>
      <c r="X77" s="117"/>
      <c r="Y77" s="117"/>
      <c r="Z77" s="118"/>
      <c r="AA77" s="14"/>
      <c r="AB77" s="14"/>
      <c r="AC77" s="13"/>
      <c r="AD77" s="14"/>
      <c r="AE77" s="14"/>
      <c r="AF77" s="14"/>
      <c r="AG77" s="13"/>
      <c r="AH77" s="14"/>
      <c r="AI77" s="14"/>
      <c r="AJ77" s="14"/>
      <c r="AK77" s="13"/>
      <c r="AL77" s="14"/>
      <c r="AM77" s="14"/>
      <c r="AN77" s="14"/>
      <c r="AO77" s="13"/>
      <c r="AP77" s="13"/>
      <c r="AQ77" s="13"/>
      <c r="AR77" s="13"/>
      <c r="AS77" s="86"/>
      <c r="AT77" s="87"/>
      <c r="AU77" s="87"/>
      <c r="AV77" s="87"/>
      <c r="AW77" s="87"/>
      <c r="AX77" s="87"/>
      <c r="AY77" s="87"/>
      <c r="AZ77" s="87"/>
      <c r="BA77" s="87"/>
      <c r="BB77" s="142"/>
      <c r="BC77" s="14"/>
      <c r="BD77" s="14"/>
      <c r="BE77" s="77"/>
    </row>
    <row r="78" spans="1:57" s="3" customFormat="1" ht="25.15" customHeight="1">
      <c r="A78" s="133"/>
      <c r="B78" s="76">
        <f t="shared" ref="B78" si="62">B76+7</f>
        <v>44705</v>
      </c>
      <c r="C78" s="14"/>
      <c r="D78" s="14"/>
      <c r="E78" s="15"/>
      <c r="F78" s="15"/>
      <c r="G78" s="680" t="s">
        <v>129</v>
      </c>
      <c r="H78" s="681"/>
      <c r="I78" s="681"/>
      <c r="J78" s="681"/>
      <c r="K78" s="681"/>
      <c r="L78" s="681"/>
      <c r="M78" s="681"/>
      <c r="N78" s="681"/>
      <c r="O78" s="681"/>
      <c r="P78" s="681"/>
      <c r="Q78" s="681"/>
      <c r="R78" s="681"/>
      <c r="S78" s="681"/>
      <c r="T78" s="681"/>
      <c r="U78" s="774"/>
      <c r="V78" s="18"/>
      <c r="W78" s="18"/>
      <c r="X78" s="18"/>
      <c r="Y78" s="18"/>
      <c r="Z78" s="18"/>
      <c r="AA78" s="18"/>
      <c r="AB78" s="18"/>
      <c r="AC78" s="18"/>
      <c r="AD78" s="18"/>
      <c r="AE78" s="16"/>
      <c r="AF78" s="16"/>
      <c r="AG78" s="16"/>
      <c r="AH78" s="16"/>
      <c r="AI78" s="16"/>
      <c r="AJ78" s="16"/>
      <c r="AK78" s="16"/>
      <c r="AL78" s="16"/>
      <c r="AM78" s="16"/>
      <c r="AN78" s="14"/>
      <c r="AO78" s="13"/>
      <c r="AP78" s="14"/>
      <c r="AQ78" s="14"/>
      <c r="AR78" s="14"/>
      <c r="AS78" s="83" t="s">
        <v>129</v>
      </c>
      <c r="AT78" s="84"/>
      <c r="AU78" s="84"/>
      <c r="AV78" s="84"/>
      <c r="AW78" s="84"/>
      <c r="AX78" s="84"/>
      <c r="AY78" s="84"/>
      <c r="AZ78" s="84"/>
      <c r="BA78" s="84"/>
      <c r="BB78" s="141"/>
      <c r="BC78" s="14"/>
      <c r="BD78" s="14"/>
      <c r="BE78" s="76">
        <f t="shared" ref="BE78" si="63">BE76+7</f>
        <v>44705</v>
      </c>
    </row>
    <row r="79" spans="1:57" s="3" customFormat="1" ht="25.15" customHeight="1" thickBot="1">
      <c r="A79" s="133"/>
      <c r="B79" s="77"/>
      <c r="C79" s="14"/>
      <c r="D79" s="14"/>
      <c r="E79" s="15"/>
      <c r="F79" s="15"/>
      <c r="G79" s="683"/>
      <c r="H79" s="684"/>
      <c r="I79" s="684"/>
      <c r="J79" s="684"/>
      <c r="K79" s="684"/>
      <c r="L79" s="684"/>
      <c r="M79" s="684"/>
      <c r="N79" s="684"/>
      <c r="O79" s="684"/>
      <c r="P79" s="684"/>
      <c r="Q79" s="684"/>
      <c r="R79" s="684"/>
      <c r="S79" s="684"/>
      <c r="T79" s="684"/>
      <c r="U79" s="775"/>
      <c r="V79" s="18"/>
      <c r="W79" s="18"/>
      <c r="X79" s="18"/>
      <c r="Y79" s="18"/>
      <c r="Z79" s="18"/>
      <c r="AA79" s="18"/>
      <c r="AB79" s="18"/>
      <c r="AC79" s="18"/>
      <c r="AD79" s="18"/>
      <c r="AE79" s="16"/>
      <c r="AF79" s="16"/>
      <c r="AG79" s="16"/>
      <c r="AH79" s="16"/>
      <c r="AI79" s="16"/>
      <c r="AJ79" s="16"/>
      <c r="AK79" s="16"/>
      <c r="AL79" s="16"/>
      <c r="AM79" s="16"/>
      <c r="AN79" s="14"/>
      <c r="AO79" s="13"/>
      <c r="AP79" s="14"/>
      <c r="AQ79" s="14"/>
      <c r="AR79" s="14"/>
      <c r="AS79" s="86"/>
      <c r="AT79" s="87"/>
      <c r="AU79" s="87"/>
      <c r="AV79" s="87"/>
      <c r="AW79" s="87"/>
      <c r="AX79" s="87"/>
      <c r="AY79" s="87"/>
      <c r="AZ79" s="87"/>
      <c r="BA79" s="87"/>
      <c r="BB79" s="142"/>
      <c r="BC79" s="14"/>
      <c r="BD79" s="14"/>
      <c r="BE79" s="77"/>
    </row>
    <row r="80" spans="1:57" s="3" customFormat="1" ht="25.15" customHeight="1">
      <c r="A80" s="133"/>
      <c r="B80" s="76">
        <f t="shared" ref="B80" si="64">B78+7</f>
        <v>44712</v>
      </c>
      <c r="C80" s="575" t="s">
        <v>243</v>
      </c>
      <c r="D80" s="576"/>
      <c r="E80" s="577"/>
      <c r="F80" s="14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901" t="s">
        <v>311</v>
      </c>
      <c r="T80" s="902"/>
      <c r="U80" s="902"/>
      <c r="V80" s="902"/>
      <c r="W80" s="902"/>
      <c r="X80" s="902"/>
      <c r="Y80" s="902"/>
      <c r="Z80" s="902"/>
      <c r="AA80" s="903"/>
      <c r="AB80" s="16"/>
      <c r="AC80" s="901" t="s">
        <v>311</v>
      </c>
      <c r="AD80" s="902"/>
      <c r="AE80" s="902"/>
      <c r="AF80" s="902"/>
      <c r="AG80" s="902"/>
      <c r="AH80" s="902"/>
      <c r="AI80" s="902"/>
      <c r="AJ80" s="902"/>
      <c r="AK80" s="903"/>
      <c r="AL80" s="16"/>
      <c r="AM80" s="16"/>
      <c r="AN80" s="14"/>
      <c r="AO80" s="13"/>
      <c r="AP80" s="14"/>
      <c r="AQ80" s="14"/>
      <c r="AR80" s="14"/>
      <c r="AS80" s="83" t="s">
        <v>129</v>
      </c>
      <c r="AT80" s="84"/>
      <c r="AU80" s="84"/>
      <c r="AV80" s="84"/>
      <c r="AW80" s="84"/>
      <c r="AX80" s="84"/>
      <c r="AY80" s="84"/>
      <c r="AZ80" s="84"/>
      <c r="BA80" s="84"/>
      <c r="BB80" s="141"/>
      <c r="BC80" s="14"/>
      <c r="BD80" s="14"/>
      <c r="BE80" s="76">
        <f t="shared" ref="BE80" si="65">BE78+7</f>
        <v>44712</v>
      </c>
    </row>
    <row r="81" spans="1:57" s="3" customFormat="1" ht="25.15" customHeight="1" thickBot="1">
      <c r="A81" s="133"/>
      <c r="B81" s="77"/>
      <c r="C81" s="578"/>
      <c r="D81" s="579"/>
      <c r="E81" s="580"/>
      <c r="F81" s="14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904"/>
      <c r="T81" s="905"/>
      <c r="U81" s="905"/>
      <c r="V81" s="905"/>
      <c r="W81" s="905"/>
      <c r="X81" s="905"/>
      <c r="Y81" s="905"/>
      <c r="Z81" s="905"/>
      <c r="AA81" s="906"/>
      <c r="AB81" s="16"/>
      <c r="AC81" s="904"/>
      <c r="AD81" s="905"/>
      <c r="AE81" s="905"/>
      <c r="AF81" s="905"/>
      <c r="AG81" s="905"/>
      <c r="AH81" s="905"/>
      <c r="AI81" s="905"/>
      <c r="AJ81" s="905"/>
      <c r="AK81" s="906"/>
      <c r="AL81" s="16"/>
      <c r="AM81" s="16"/>
      <c r="AN81" s="14"/>
      <c r="AO81" s="13"/>
      <c r="AP81" s="14"/>
      <c r="AQ81" s="14"/>
      <c r="AR81" s="14"/>
      <c r="AS81" s="86"/>
      <c r="AT81" s="87"/>
      <c r="AU81" s="87"/>
      <c r="AV81" s="87"/>
      <c r="AW81" s="87"/>
      <c r="AX81" s="87"/>
      <c r="AY81" s="87"/>
      <c r="AZ81" s="87"/>
      <c r="BA81" s="87"/>
      <c r="BB81" s="142"/>
      <c r="BC81" s="14"/>
      <c r="BD81" s="14"/>
      <c r="BE81" s="77"/>
    </row>
    <row r="82" spans="1:57" s="3" customFormat="1" ht="25.15" customHeight="1">
      <c r="A82" s="133"/>
      <c r="B82" s="76">
        <f t="shared" ref="B82" si="66">B80+7</f>
        <v>44719</v>
      </c>
      <c r="C82" s="14"/>
      <c r="D82" s="14"/>
      <c r="E82" s="13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9"/>
      <c r="V82" s="646" t="s">
        <v>48</v>
      </c>
      <c r="W82" s="647"/>
      <c r="X82" s="647"/>
      <c r="Y82" s="648"/>
      <c r="Z82" s="19"/>
      <c r="AA82" s="14"/>
      <c r="AB82" s="14"/>
      <c r="AC82" s="13"/>
      <c r="AD82" s="14"/>
      <c r="AE82" s="14"/>
      <c r="AF82" s="14"/>
      <c r="AG82" s="13"/>
      <c r="AH82" s="901" t="s">
        <v>311</v>
      </c>
      <c r="AI82" s="902"/>
      <c r="AJ82" s="902"/>
      <c r="AK82" s="902"/>
      <c r="AL82" s="902"/>
      <c r="AM82" s="902"/>
      <c r="AN82" s="902"/>
      <c r="AO82" s="902"/>
      <c r="AP82" s="902"/>
      <c r="AQ82" s="902"/>
      <c r="AR82" s="902"/>
      <c r="AS82" s="902"/>
      <c r="AT82" s="902"/>
      <c r="AU82" s="902"/>
      <c r="AV82" s="902"/>
      <c r="AW82" s="902"/>
      <c r="AX82" s="902"/>
      <c r="AY82" s="902"/>
      <c r="AZ82" s="902"/>
      <c r="BA82" s="902"/>
      <c r="BB82" s="902"/>
      <c r="BC82" s="902"/>
      <c r="BD82" s="907"/>
      <c r="BE82" s="76">
        <f t="shared" ref="BE82" si="67">BE80+7</f>
        <v>44719</v>
      </c>
    </row>
    <row r="83" spans="1:57" s="3" customFormat="1" ht="25.15" customHeight="1" thickBot="1">
      <c r="A83" s="133"/>
      <c r="B83" s="77"/>
      <c r="C83" s="14"/>
      <c r="D83" s="14"/>
      <c r="E83" s="13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9"/>
      <c r="V83" s="649"/>
      <c r="W83" s="650"/>
      <c r="X83" s="650"/>
      <c r="Y83" s="651"/>
      <c r="Z83" s="19"/>
      <c r="AA83" s="14"/>
      <c r="AB83" s="14"/>
      <c r="AC83" s="13"/>
      <c r="AD83" s="14"/>
      <c r="AE83" s="14"/>
      <c r="AF83" s="14"/>
      <c r="AG83" s="13"/>
      <c r="AH83" s="904"/>
      <c r="AI83" s="905"/>
      <c r="AJ83" s="905"/>
      <c r="AK83" s="905"/>
      <c r="AL83" s="905"/>
      <c r="AM83" s="905"/>
      <c r="AN83" s="905"/>
      <c r="AO83" s="905"/>
      <c r="AP83" s="905"/>
      <c r="AQ83" s="905"/>
      <c r="AR83" s="905"/>
      <c r="AS83" s="905"/>
      <c r="AT83" s="905"/>
      <c r="AU83" s="905"/>
      <c r="AV83" s="905"/>
      <c r="AW83" s="905"/>
      <c r="AX83" s="905"/>
      <c r="AY83" s="905"/>
      <c r="AZ83" s="905"/>
      <c r="BA83" s="905"/>
      <c r="BB83" s="905"/>
      <c r="BC83" s="905"/>
      <c r="BD83" s="908"/>
      <c r="BE83" s="77"/>
    </row>
    <row r="84" spans="1:57" s="3" customFormat="1" ht="25.15" customHeight="1">
      <c r="A84" s="134"/>
      <c r="B84" s="76">
        <f t="shared" ref="B84" si="68">B82+7</f>
        <v>44726</v>
      </c>
      <c r="C84" s="14"/>
      <c r="D84" s="14"/>
      <c r="E84" s="13"/>
      <c r="F84" s="14"/>
      <c r="G84" s="19"/>
      <c r="H84" s="19"/>
      <c r="I84" s="19"/>
      <c r="J84" s="19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4"/>
      <c r="AF84" s="14"/>
      <c r="AG84" s="13"/>
      <c r="AH84" s="14"/>
      <c r="AI84" s="14"/>
      <c r="AJ84" s="14"/>
      <c r="AK84" s="13"/>
      <c r="AL84" s="14"/>
      <c r="AM84" s="14"/>
      <c r="AN84" s="14"/>
      <c r="AO84" s="13"/>
      <c r="AP84" s="14"/>
      <c r="AQ84" s="14"/>
      <c r="AR84" s="14"/>
      <c r="AS84" s="13"/>
      <c r="AT84" s="14"/>
      <c r="AU84" s="14"/>
      <c r="AV84" s="14"/>
      <c r="AW84" s="13"/>
      <c r="AX84" s="14"/>
      <c r="AY84" s="14"/>
      <c r="AZ84" s="14"/>
      <c r="BA84" s="13"/>
      <c r="BB84" s="14"/>
      <c r="BC84" s="14"/>
      <c r="BD84" s="14"/>
      <c r="BE84" s="76">
        <f t="shared" ref="BE84" si="69">BE82+7</f>
        <v>44726</v>
      </c>
    </row>
    <row r="85" spans="1:57" s="3" customFormat="1" ht="25.15" customHeight="1" thickBot="1">
      <c r="A85" s="134"/>
      <c r="B85" s="77"/>
      <c r="C85" s="14"/>
      <c r="D85" s="14"/>
      <c r="E85" s="13"/>
      <c r="F85" s="14"/>
      <c r="G85" s="19"/>
      <c r="H85" s="19"/>
      <c r="I85" s="19"/>
      <c r="J85" s="19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4"/>
      <c r="AF85" s="14"/>
      <c r="AG85" s="13"/>
      <c r="AH85" s="14"/>
      <c r="AI85" s="14"/>
      <c r="AJ85" s="14"/>
      <c r="AK85" s="13"/>
      <c r="AL85" s="14"/>
      <c r="AM85" s="14"/>
      <c r="AN85" s="14"/>
      <c r="AO85" s="13"/>
      <c r="AP85" s="14"/>
      <c r="AQ85" s="14"/>
      <c r="AR85" s="14"/>
      <c r="AS85" s="13"/>
      <c r="AT85" s="14"/>
      <c r="AU85" s="14"/>
      <c r="AV85" s="14"/>
      <c r="AW85" s="13"/>
      <c r="AX85" s="14"/>
      <c r="AY85" s="14"/>
      <c r="AZ85" s="14"/>
      <c r="BA85" s="13"/>
      <c r="BB85" s="14"/>
      <c r="BC85" s="14"/>
      <c r="BD85" s="14"/>
      <c r="BE85" s="77"/>
    </row>
    <row r="86" spans="1:57" s="3" customFormat="1" ht="25.15" customHeight="1">
      <c r="A86" s="134"/>
      <c r="B86" s="76">
        <f t="shared" ref="B86" si="70">B84+7</f>
        <v>44733</v>
      </c>
      <c r="C86" s="14"/>
      <c r="D86" s="14"/>
      <c r="E86" s="13"/>
      <c r="F86" s="14"/>
      <c r="G86" s="14"/>
      <c r="H86" s="14"/>
      <c r="I86" s="13"/>
      <c r="J86" s="14"/>
      <c r="K86" s="14"/>
      <c r="L86" s="14"/>
      <c r="M86" s="13"/>
      <c r="N86" s="14"/>
      <c r="O86" s="14"/>
      <c r="P86" s="14"/>
      <c r="Q86" s="13"/>
      <c r="R86" s="14"/>
      <c r="S86" s="14"/>
      <c r="T86" s="14"/>
      <c r="U86" s="13"/>
      <c r="V86" s="14"/>
      <c r="W86" s="14"/>
      <c r="X86" s="14"/>
      <c r="Y86" s="13"/>
      <c r="Z86" s="14"/>
      <c r="AA86" s="14"/>
      <c r="AB86" s="14"/>
      <c r="AC86" s="13"/>
      <c r="AD86" s="14"/>
      <c r="AE86" s="14"/>
      <c r="AF86" s="14"/>
      <c r="AG86" s="13"/>
      <c r="AH86" s="14"/>
      <c r="AI86" s="14"/>
      <c r="AJ86" s="14"/>
      <c r="AK86" s="13"/>
      <c r="AL86" s="14"/>
      <c r="AM86" s="14"/>
      <c r="AN86" s="14"/>
      <c r="AO86" s="13"/>
      <c r="AP86" s="14"/>
      <c r="AQ86" s="14"/>
      <c r="AR86" s="14"/>
      <c r="AS86" s="13"/>
      <c r="AT86" s="14"/>
      <c r="AU86" s="14"/>
      <c r="AV86" s="14"/>
      <c r="AW86" s="13"/>
      <c r="AX86" s="14"/>
      <c r="AY86" s="14"/>
      <c r="AZ86" s="14"/>
      <c r="BA86" s="13"/>
      <c r="BB86" s="14"/>
      <c r="BC86" s="14"/>
      <c r="BD86" s="14"/>
      <c r="BE86" s="76">
        <f t="shared" ref="BE86" si="71">BE84+7</f>
        <v>44733</v>
      </c>
    </row>
    <row r="87" spans="1:57" s="3" customFormat="1" ht="25.15" customHeight="1" thickBot="1">
      <c r="A87" s="134"/>
      <c r="B87" s="77"/>
      <c r="C87" s="14"/>
      <c r="D87" s="14"/>
      <c r="E87" s="13"/>
      <c r="F87" s="14"/>
      <c r="G87" s="14"/>
      <c r="H87" s="14"/>
      <c r="I87" s="13"/>
      <c r="J87" s="14"/>
      <c r="K87" s="14"/>
      <c r="L87" s="14"/>
      <c r="M87" s="13"/>
      <c r="N87" s="14"/>
      <c r="O87" s="14"/>
      <c r="P87" s="14"/>
      <c r="Q87" s="13"/>
      <c r="R87" s="14"/>
      <c r="S87" s="14"/>
      <c r="T87" s="14"/>
      <c r="U87" s="13"/>
      <c r="V87" s="14"/>
      <c r="W87" s="14"/>
      <c r="X87" s="14"/>
      <c r="Y87" s="13"/>
      <c r="Z87" s="14"/>
      <c r="AA87" s="14"/>
      <c r="AB87" s="14"/>
      <c r="AC87" s="13"/>
      <c r="AD87" s="14"/>
      <c r="AE87" s="14"/>
      <c r="AF87" s="14"/>
      <c r="AG87" s="13"/>
      <c r="AH87" s="14"/>
      <c r="AI87" s="14"/>
      <c r="AJ87" s="14"/>
      <c r="AK87" s="13"/>
      <c r="AL87" s="14"/>
      <c r="AM87" s="14"/>
      <c r="AN87" s="14"/>
      <c r="AO87" s="13"/>
      <c r="AP87" s="14"/>
      <c r="AQ87" s="14"/>
      <c r="AR87" s="14"/>
      <c r="AS87" s="13"/>
      <c r="AT87" s="14"/>
      <c r="AU87" s="14"/>
      <c r="AV87" s="14"/>
      <c r="AW87" s="13"/>
      <c r="AX87" s="14"/>
      <c r="AY87" s="14"/>
      <c r="AZ87" s="14"/>
      <c r="BA87" s="13"/>
      <c r="BB87" s="14"/>
      <c r="BC87" s="14"/>
      <c r="BD87" s="14"/>
      <c r="BE87" s="77"/>
    </row>
    <row r="88" spans="1:57" s="3" customFormat="1" ht="25.15" customHeight="1">
      <c r="A88" s="134"/>
      <c r="B88" s="76">
        <f t="shared" ref="B88" si="72">B86+7</f>
        <v>44740</v>
      </c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76">
        <f t="shared" ref="BE88" si="73">BE86+7</f>
        <v>44740</v>
      </c>
    </row>
    <row r="89" spans="1:57" s="3" customFormat="1" ht="25.15" customHeight="1" thickBot="1">
      <c r="A89" s="134"/>
      <c r="B89" s="77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77"/>
    </row>
    <row r="90" spans="1:57" s="3" customFormat="1" ht="25.15" customHeight="1">
      <c r="A90" s="134"/>
      <c r="B90" s="76">
        <f t="shared" ref="B90" si="74">B88+7</f>
        <v>44747</v>
      </c>
      <c r="C90" s="14"/>
      <c r="D90" s="14"/>
      <c r="E90" s="13"/>
      <c r="F90" s="14"/>
      <c r="G90" s="14"/>
      <c r="H90" s="14"/>
      <c r="I90" s="13"/>
      <c r="J90" s="14"/>
      <c r="K90" s="14"/>
      <c r="L90" s="14"/>
      <c r="M90" s="13"/>
      <c r="N90" s="14"/>
      <c r="O90" s="14"/>
      <c r="P90" s="14"/>
      <c r="Q90" s="13"/>
      <c r="R90" s="14"/>
      <c r="S90" s="14"/>
      <c r="T90" s="14"/>
      <c r="U90" s="13"/>
      <c r="V90" s="14"/>
      <c r="W90" s="14"/>
      <c r="X90" s="14"/>
      <c r="Y90" s="13"/>
      <c r="Z90" s="14"/>
      <c r="AA90" s="14"/>
      <c r="AB90" s="14"/>
      <c r="AC90" s="13"/>
      <c r="AD90" s="14"/>
      <c r="AE90" s="14"/>
      <c r="AF90" s="14"/>
      <c r="AG90" s="13"/>
      <c r="AH90" s="14"/>
      <c r="AI90" s="14"/>
      <c r="AJ90" s="14"/>
      <c r="AK90" s="13"/>
      <c r="AL90" s="14"/>
      <c r="AM90" s="14"/>
      <c r="AN90" s="14"/>
      <c r="AO90" s="13"/>
      <c r="AP90" s="14"/>
      <c r="AQ90" s="14"/>
      <c r="AR90" s="14"/>
      <c r="AS90" s="13"/>
      <c r="AT90" s="14"/>
      <c r="AU90" s="14"/>
      <c r="AV90" s="14"/>
      <c r="AW90" s="13"/>
      <c r="AX90" s="14"/>
      <c r="AY90" s="14"/>
      <c r="AZ90" s="14"/>
      <c r="BA90" s="13"/>
      <c r="BB90" s="14"/>
      <c r="BC90" s="14"/>
      <c r="BD90" s="14"/>
      <c r="BE90" s="76">
        <f t="shared" ref="BE90" si="75">BE88+7</f>
        <v>44747</v>
      </c>
    </row>
    <row r="91" spans="1:57" s="3" customFormat="1" ht="25.15" customHeight="1" thickBot="1">
      <c r="A91" s="134"/>
      <c r="B91" s="77"/>
      <c r="C91" s="14"/>
      <c r="D91" s="14"/>
      <c r="E91" s="13"/>
      <c r="F91" s="14"/>
      <c r="G91" s="14"/>
      <c r="H91" s="14"/>
      <c r="I91" s="13"/>
      <c r="J91" s="14"/>
      <c r="K91" s="14"/>
      <c r="L91" s="14"/>
      <c r="M91" s="13"/>
      <c r="N91" s="14"/>
      <c r="O91" s="14"/>
      <c r="P91" s="14"/>
      <c r="Q91" s="13"/>
      <c r="R91" s="14"/>
      <c r="S91" s="14"/>
      <c r="T91" s="14"/>
      <c r="U91" s="13"/>
      <c r="V91" s="14"/>
      <c r="W91" s="14"/>
      <c r="X91" s="14"/>
      <c r="Y91" s="13"/>
      <c r="Z91" s="14"/>
      <c r="AA91" s="14"/>
      <c r="AB91" s="14"/>
      <c r="AC91" s="13"/>
      <c r="AD91" s="14"/>
      <c r="AE91" s="14"/>
      <c r="AF91" s="14"/>
      <c r="AG91" s="13"/>
      <c r="AH91" s="14"/>
      <c r="AI91" s="14"/>
      <c r="AJ91" s="14"/>
      <c r="AK91" s="13"/>
      <c r="AL91" s="14"/>
      <c r="AM91" s="14"/>
      <c r="AN91" s="14"/>
      <c r="AO91" s="13"/>
      <c r="AP91" s="14"/>
      <c r="AQ91" s="14"/>
      <c r="AR91" s="14"/>
      <c r="AS91" s="13"/>
      <c r="AT91" s="14"/>
      <c r="AU91" s="14"/>
      <c r="AV91" s="14"/>
      <c r="AW91" s="13"/>
      <c r="AX91" s="14"/>
      <c r="AY91" s="14"/>
      <c r="AZ91" s="14"/>
      <c r="BA91" s="13"/>
      <c r="BB91" s="14"/>
      <c r="BC91" s="14"/>
      <c r="BD91" s="14"/>
      <c r="BE91" s="77"/>
    </row>
    <row r="92" spans="1:57" s="3" customFormat="1" ht="25.15" customHeight="1">
      <c r="A92" s="134"/>
      <c r="B92" s="76">
        <f t="shared" ref="B92" si="76">B90+7</f>
        <v>44754</v>
      </c>
      <c r="C92" s="14"/>
      <c r="D92" s="14"/>
      <c r="E92" s="13"/>
      <c r="F92" s="14"/>
      <c r="G92" s="14"/>
      <c r="H92" s="14"/>
      <c r="I92" s="13"/>
      <c r="J92" s="14"/>
      <c r="K92" s="14"/>
      <c r="L92" s="14"/>
      <c r="M92" s="13"/>
      <c r="N92" s="14"/>
      <c r="O92" s="14"/>
      <c r="P92" s="14"/>
      <c r="Q92" s="13"/>
      <c r="R92" s="14"/>
      <c r="S92" s="14"/>
      <c r="T92" s="14"/>
      <c r="U92" s="13"/>
      <c r="V92" s="14"/>
      <c r="W92" s="14"/>
      <c r="X92" s="14"/>
      <c r="Y92" s="13"/>
      <c r="Z92" s="14"/>
      <c r="AA92" s="14"/>
      <c r="AB92" s="14"/>
      <c r="AC92" s="13"/>
      <c r="AD92" s="14"/>
      <c r="AE92" s="14"/>
      <c r="AF92" s="14"/>
      <c r="AG92" s="13"/>
      <c r="AH92" s="14"/>
      <c r="AI92" s="14"/>
      <c r="AJ92" s="14"/>
      <c r="AK92" s="13"/>
      <c r="AL92" s="14"/>
      <c r="AM92" s="14"/>
      <c r="AN92" s="14"/>
      <c r="AO92" s="13"/>
      <c r="AP92" s="14"/>
      <c r="AQ92" s="14"/>
      <c r="AR92" s="14"/>
      <c r="AS92" s="13"/>
      <c r="AT92" s="14"/>
      <c r="AU92" s="14"/>
      <c r="AV92" s="14"/>
      <c r="AW92" s="13"/>
      <c r="AX92" s="14"/>
      <c r="AY92" s="14"/>
      <c r="AZ92" s="14"/>
      <c r="BA92" s="13"/>
      <c r="BB92" s="14"/>
      <c r="BC92" s="14"/>
      <c r="BD92" s="14"/>
      <c r="BE92" s="76">
        <f t="shared" ref="BE92" si="77">BE90+7</f>
        <v>44754</v>
      </c>
    </row>
    <row r="93" spans="1:57" s="3" customFormat="1" ht="25.15" customHeight="1" thickBot="1">
      <c r="A93" s="134"/>
      <c r="B93" s="77"/>
      <c r="C93" s="14"/>
      <c r="D93" s="14"/>
      <c r="E93" s="13"/>
      <c r="F93" s="14"/>
      <c r="G93" s="14"/>
      <c r="H93" s="14"/>
      <c r="I93" s="13"/>
      <c r="J93" s="14"/>
      <c r="K93" s="14"/>
      <c r="L93" s="14"/>
      <c r="M93" s="13"/>
      <c r="N93" s="14"/>
      <c r="O93" s="14"/>
      <c r="P93" s="14"/>
      <c r="Q93" s="13"/>
      <c r="R93" s="14"/>
      <c r="S93" s="14"/>
      <c r="T93" s="14"/>
      <c r="U93" s="13"/>
      <c r="V93" s="14"/>
      <c r="W93" s="14"/>
      <c r="X93" s="14"/>
      <c r="Y93" s="13"/>
      <c r="Z93" s="14"/>
      <c r="AA93" s="14"/>
      <c r="AB93" s="14"/>
      <c r="AC93" s="13"/>
      <c r="AD93" s="14"/>
      <c r="AE93" s="14"/>
      <c r="AF93" s="14"/>
      <c r="AG93" s="13"/>
      <c r="AH93" s="14"/>
      <c r="AI93" s="14"/>
      <c r="AJ93" s="14"/>
      <c r="AK93" s="13"/>
      <c r="AL93" s="14"/>
      <c r="AM93" s="14"/>
      <c r="AN93" s="14"/>
      <c r="AO93" s="13"/>
      <c r="AP93" s="14"/>
      <c r="AQ93" s="14"/>
      <c r="AR93" s="14"/>
      <c r="AS93" s="13"/>
      <c r="AT93" s="14"/>
      <c r="AU93" s="14"/>
      <c r="AV93" s="14"/>
      <c r="AW93" s="13"/>
      <c r="AX93" s="14"/>
      <c r="AY93" s="14"/>
      <c r="AZ93" s="14"/>
      <c r="BA93" s="13"/>
      <c r="BB93" s="14"/>
      <c r="BC93" s="14"/>
      <c r="BD93" s="14"/>
      <c r="BE93" s="77"/>
    </row>
    <row r="94" spans="1:57" s="3" customFormat="1" ht="25.15" customHeight="1" thickBot="1">
      <c r="A94" s="125" t="s">
        <v>6</v>
      </c>
      <c r="B94" s="70"/>
      <c r="C94" s="104">
        <v>7</v>
      </c>
      <c r="D94" s="128"/>
      <c r="E94" s="128"/>
      <c r="F94" s="129"/>
      <c r="G94" s="102" t="s">
        <v>2</v>
      </c>
      <c r="H94" s="130"/>
      <c r="I94" s="130"/>
      <c r="J94" s="131"/>
      <c r="K94" s="102">
        <v>9</v>
      </c>
      <c r="L94" s="130"/>
      <c r="M94" s="130"/>
      <c r="N94" s="131"/>
      <c r="O94" s="102">
        <v>10</v>
      </c>
      <c r="P94" s="130"/>
      <c r="Q94" s="130"/>
      <c r="R94" s="131"/>
      <c r="S94" s="102">
        <v>11</v>
      </c>
      <c r="T94" s="130"/>
      <c r="U94" s="130"/>
      <c r="V94" s="131"/>
      <c r="W94" s="102">
        <v>12</v>
      </c>
      <c r="X94" s="130"/>
      <c r="Y94" s="130"/>
      <c r="Z94" s="131"/>
      <c r="AA94" s="101">
        <v>13</v>
      </c>
      <c r="AB94" s="101"/>
      <c r="AC94" s="101"/>
      <c r="AD94" s="101"/>
      <c r="AE94" s="102">
        <v>14</v>
      </c>
      <c r="AF94" s="130"/>
      <c r="AG94" s="130"/>
      <c r="AH94" s="131"/>
      <c r="AI94" s="102">
        <v>15</v>
      </c>
      <c r="AJ94" s="130"/>
      <c r="AK94" s="130"/>
      <c r="AL94" s="131"/>
      <c r="AM94" s="102">
        <v>16</v>
      </c>
      <c r="AN94" s="130"/>
      <c r="AO94" s="130"/>
      <c r="AP94" s="131"/>
      <c r="AQ94" s="102">
        <v>17</v>
      </c>
      <c r="AR94" s="130"/>
      <c r="AS94" s="130"/>
      <c r="AT94" s="131"/>
      <c r="AU94" s="102">
        <v>18</v>
      </c>
      <c r="AV94" s="130"/>
      <c r="AW94" s="130"/>
      <c r="AX94" s="131"/>
      <c r="AY94" s="102">
        <v>19</v>
      </c>
      <c r="AZ94" s="130"/>
      <c r="BA94" s="130"/>
      <c r="BB94" s="131"/>
      <c r="BC94" s="102" t="s">
        <v>3</v>
      </c>
      <c r="BD94" s="131"/>
      <c r="BE94" s="70"/>
    </row>
    <row r="95" spans="1:57" s="3" customFormat="1" ht="25.15" customHeight="1" thickBot="1">
      <c r="A95" s="126"/>
      <c r="B95" s="71"/>
      <c r="C95" s="4" t="s">
        <v>4</v>
      </c>
      <c r="D95" s="4">
        <v>15</v>
      </c>
      <c r="E95" s="4">
        <v>30</v>
      </c>
      <c r="F95" s="4">
        <v>45</v>
      </c>
      <c r="G95" s="4" t="s">
        <v>4</v>
      </c>
      <c r="H95" s="4">
        <v>15</v>
      </c>
      <c r="I95" s="4">
        <v>30</v>
      </c>
      <c r="J95" s="4">
        <v>45</v>
      </c>
      <c r="K95" s="4">
        <v>0</v>
      </c>
      <c r="L95" s="4">
        <v>15</v>
      </c>
      <c r="M95" s="4">
        <v>30</v>
      </c>
      <c r="N95" s="4">
        <v>45</v>
      </c>
      <c r="O95" s="4">
        <v>0</v>
      </c>
      <c r="P95" s="4">
        <v>15</v>
      </c>
      <c r="Q95" s="4">
        <v>30</v>
      </c>
      <c r="R95" s="4">
        <v>45</v>
      </c>
      <c r="S95" s="4">
        <v>0</v>
      </c>
      <c r="T95" s="4">
        <v>15</v>
      </c>
      <c r="U95" s="4">
        <v>30</v>
      </c>
      <c r="V95" s="4">
        <v>45</v>
      </c>
      <c r="W95" s="4">
        <v>0</v>
      </c>
      <c r="X95" s="4">
        <v>15</v>
      </c>
      <c r="Y95" s="4">
        <v>30</v>
      </c>
      <c r="Z95" s="4">
        <v>45</v>
      </c>
      <c r="AA95" s="4">
        <v>0</v>
      </c>
      <c r="AB95" s="4">
        <v>15</v>
      </c>
      <c r="AC95" s="4">
        <v>30</v>
      </c>
      <c r="AD95" s="4">
        <v>45</v>
      </c>
      <c r="AE95" s="4">
        <v>0</v>
      </c>
      <c r="AF95" s="4">
        <v>15</v>
      </c>
      <c r="AG95" s="4">
        <v>30</v>
      </c>
      <c r="AH95" s="4">
        <v>45</v>
      </c>
      <c r="AI95" s="4">
        <v>0</v>
      </c>
      <c r="AJ95" s="4">
        <v>15</v>
      </c>
      <c r="AK95" s="4">
        <v>30</v>
      </c>
      <c r="AL95" s="4">
        <v>45</v>
      </c>
      <c r="AM95" s="4">
        <v>0</v>
      </c>
      <c r="AN95" s="4">
        <v>15</v>
      </c>
      <c r="AO95" s="4">
        <v>30</v>
      </c>
      <c r="AP95" s="4">
        <v>45</v>
      </c>
      <c r="AQ95" s="4">
        <v>0</v>
      </c>
      <c r="AR95" s="4">
        <v>15</v>
      </c>
      <c r="AS95" s="4">
        <v>30</v>
      </c>
      <c r="AT95" s="4">
        <v>45</v>
      </c>
      <c r="AU95" s="4">
        <v>0</v>
      </c>
      <c r="AV95" s="4">
        <v>15</v>
      </c>
      <c r="AW95" s="4">
        <v>30</v>
      </c>
      <c r="AX95" s="4">
        <v>45</v>
      </c>
      <c r="AY95" s="4">
        <v>0</v>
      </c>
      <c r="AZ95" s="4">
        <v>15</v>
      </c>
      <c r="BA95" s="4">
        <v>30</v>
      </c>
      <c r="BB95" s="4">
        <v>45</v>
      </c>
      <c r="BC95" s="4">
        <v>0</v>
      </c>
      <c r="BD95" s="4">
        <v>15</v>
      </c>
      <c r="BE95" s="71"/>
    </row>
    <row r="96" spans="1:57" s="3" customFormat="1" ht="25.15" customHeight="1">
      <c r="A96" s="126"/>
      <c r="B96" s="76">
        <v>44615</v>
      </c>
      <c r="C96" s="16"/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3"/>
      <c r="AH96" s="14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76">
        <v>44615</v>
      </c>
    </row>
    <row r="97" spans="1:57" s="3" customFormat="1" ht="25.15" customHeight="1" thickBot="1">
      <c r="A97" s="126"/>
      <c r="B97" s="77"/>
      <c r="C97" s="16"/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3"/>
      <c r="AH97" s="14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77"/>
    </row>
    <row r="98" spans="1:57" s="3" customFormat="1" ht="25.15" customHeight="1">
      <c r="A98" s="126"/>
      <c r="B98" s="81">
        <f>B96+7</f>
        <v>44622</v>
      </c>
      <c r="C98" s="5"/>
      <c r="D98" s="5"/>
      <c r="E98" s="8"/>
      <c r="F98" s="8"/>
      <c r="G98" s="8"/>
      <c r="H98" s="5"/>
      <c r="I98" s="6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6"/>
      <c r="AD98" s="5"/>
      <c r="AE98" s="5"/>
      <c r="AF98" s="5"/>
      <c r="AG98" s="6"/>
      <c r="AH98" s="5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81">
        <f>BE96+7</f>
        <v>44622</v>
      </c>
    </row>
    <row r="99" spans="1:57" s="3" customFormat="1" ht="25.15" customHeight="1" thickBot="1">
      <c r="A99" s="126"/>
      <c r="B99" s="82"/>
      <c r="C99" s="5"/>
      <c r="D99" s="5"/>
      <c r="E99" s="8"/>
      <c r="F99" s="8"/>
      <c r="G99" s="8"/>
      <c r="H99" s="5"/>
      <c r="I99" s="6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6"/>
      <c r="AD99" s="5"/>
      <c r="AE99" s="5"/>
      <c r="AF99" s="5"/>
      <c r="AG99" s="6"/>
      <c r="AH99" s="5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82"/>
    </row>
    <row r="100" spans="1:57" s="3" customFormat="1" ht="25.15" customHeight="1">
      <c r="A100" s="126"/>
      <c r="B100" s="76">
        <f t="shared" ref="B100" si="78">B98+7</f>
        <v>44629</v>
      </c>
      <c r="C100" s="13"/>
      <c r="D100" s="13"/>
      <c r="E100" s="13"/>
      <c r="F100" s="13"/>
      <c r="G100" s="536" t="s">
        <v>181</v>
      </c>
      <c r="H100" s="537"/>
      <c r="I100" s="537"/>
      <c r="J100" s="537"/>
      <c r="K100" s="537"/>
      <c r="L100" s="537"/>
      <c r="M100" s="537"/>
      <c r="N100" s="537"/>
      <c r="O100" s="537"/>
      <c r="P100" s="537"/>
      <c r="Q100" s="537"/>
      <c r="R100" s="537"/>
      <c r="S100" s="537"/>
      <c r="T100" s="537"/>
      <c r="U100" s="537"/>
      <c r="V100" s="538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4"/>
      <c r="AI100" s="512" t="s">
        <v>119</v>
      </c>
      <c r="AJ100" s="513"/>
      <c r="AK100" s="513"/>
      <c r="AL100" s="513"/>
      <c r="AM100" s="513"/>
      <c r="AN100" s="513"/>
      <c r="AO100" s="513"/>
      <c r="AP100" s="513"/>
      <c r="AQ100" s="513"/>
      <c r="AR100" s="513"/>
      <c r="AS100" s="513"/>
      <c r="AT100" s="513"/>
      <c r="AU100" s="513"/>
      <c r="AV100" s="513"/>
      <c r="AW100" s="513"/>
      <c r="AX100" s="513"/>
      <c r="AY100" s="513"/>
      <c r="AZ100" s="513"/>
      <c r="BA100" s="513"/>
      <c r="BB100" s="514"/>
      <c r="BC100" s="16"/>
      <c r="BD100" s="16"/>
      <c r="BE100" s="76">
        <f t="shared" ref="BE100" si="79">BE98+7</f>
        <v>44629</v>
      </c>
    </row>
    <row r="101" spans="1:57" s="3" customFormat="1" ht="25.15" customHeight="1" thickBot="1">
      <c r="A101" s="126"/>
      <c r="B101" s="77"/>
      <c r="C101" s="13"/>
      <c r="D101" s="13"/>
      <c r="E101" s="13"/>
      <c r="F101" s="13"/>
      <c r="G101" s="539"/>
      <c r="H101" s="540"/>
      <c r="I101" s="540"/>
      <c r="J101" s="540"/>
      <c r="K101" s="540"/>
      <c r="L101" s="540"/>
      <c r="M101" s="540"/>
      <c r="N101" s="540"/>
      <c r="O101" s="540"/>
      <c r="P101" s="540"/>
      <c r="Q101" s="540"/>
      <c r="R101" s="540"/>
      <c r="S101" s="540"/>
      <c r="T101" s="540"/>
      <c r="U101" s="540"/>
      <c r="V101" s="541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4"/>
      <c r="AI101" s="515"/>
      <c r="AJ101" s="516"/>
      <c r="AK101" s="516"/>
      <c r="AL101" s="516"/>
      <c r="AM101" s="516"/>
      <c r="AN101" s="516"/>
      <c r="AO101" s="516"/>
      <c r="AP101" s="516"/>
      <c r="AQ101" s="516"/>
      <c r="AR101" s="516"/>
      <c r="AS101" s="516"/>
      <c r="AT101" s="516"/>
      <c r="AU101" s="516"/>
      <c r="AV101" s="516"/>
      <c r="AW101" s="516"/>
      <c r="AX101" s="516"/>
      <c r="AY101" s="516"/>
      <c r="AZ101" s="516"/>
      <c r="BA101" s="516"/>
      <c r="BB101" s="517"/>
      <c r="BC101" s="16"/>
      <c r="BD101" s="16"/>
      <c r="BE101" s="77"/>
    </row>
    <row r="102" spans="1:57" s="3" customFormat="1" ht="25.15" customHeight="1">
      <c r="A102" s="126"/>
      <c r="B102" s="76">
        <f t="shared" ref="B102" si="80">B100+7</f>
        <v>44636</v>
      </c>
      <c r="C102" s="14"/>
      <c r="D102" s="14"/>
      <c r="E102" s="13"/>
      <c r="F102" s="14"/>
      <c r="G102" s="536" t="s">
        <v>181</v>
      </c>
      <c r="H102" s="537"/>
      <c r="I102" s="537"/>
      <c r="J102" s="537"/>
      <c r="K102" s="537"/>
      <c r="L102" s="537"/>
      <c r="M102" s="537"/>
      <c r="N102" s="537"/>
      <c r="O102" s="537"/>
      <c r="P102" s="537"/>
      <c r="Q102" s="537"/>
      <c r="R102" s="537"/>
      <c r="S102" s="537"/>
      <c r="T102" s="537"/>
      <c r="U102" s="537"/>
      <c r="V102" s="538"/>
      <c r="W102" s="14"/>
      <c r="X102" s="14"/>
      <c r="Y102" s="14"/>
      <c r="Z102" s="14"/>
      <c r="AA102" s="14"/>
      <c r="AB102" s="14"/>
      <c r="AC102" s="13"/>
      <c r="AD102" s="14"/>
      <c r="AE102" s="14"/>
      <c r="AF102" s="14"/>
      <c r="AG102" s="14"/>
      <c r="AH102" s="14"/>
      <c r="AI102" s="512" t="s">
        <v>119</v>
      </c>
      <c r="AJ102" s="513"/>
      <c r="AK102" s="513"/>
      <c r="AL102" s="513"/>
      <c r="AM102" s="513"/>
      <c r="AN102" s="513"/>
      <c r="AO102" s="513"/>
      <c r="AP102" s="513"/>
      <c r="AQ102" s="513"/>
      <c r="AR102" s="513"/>
      <c r="AS102" s="513"/>
      <c r="AT102" s="513"/>
      <c r="AU102" s="513"/>
      <c r="AV102" s="513"/>
      <c r="AW102" s="513"/>
      <c r="AX102" s="513"/>
      <c r="AY102" s="513"/>
      <c r="AZ102" s="513"/>
      <c r="BA102" s="513"/>
      <c r="BB102" s="514"/>
      <c r="BC102" s="16"/>
      <c r="BD102" s="16"/>
      <c r="BE102" s="76">
        <f t="shared" ref="BE102" si="81">BE100+7</f>
        <v>44636</v>
      </c>
    </row>
    <row r="103" spans="1:57" s="3" customFormat="1" ht="25.15" customHeight="1" thickBot="1">
      <c r="A103" s="126"/>
      <c r="B103" s="77"/>
      <c r="C103" s="14"/>
      <c r="D103" s="14"/>
      <c r="E103" s="13"/>
      <c r="F103" s="14"/>
      <c r="G103" s="539"/>
      <c r="H103" s="540"/>
      <c r="I103" s="540"/>
      <c r="J103" s="540"/>
      <c r="K103" s="540"/>
      <c r="L103" s="540"/>
      <c r="M103" s="540"/>
      <c r="N103" s="540"/>
      <c r="O103" s="540"/>
      <c r="P103" s="540"/>
      <c r="Q103" s="540"/>
      <c r="R103" s="540"/>
      <c r="S103" s="540"/>
      <c r="T103" s="540"/>
      <c r="U103" s="540"/>
      <c r="V103" s="541"/>
      <c r="W103" s="14"/>
      <c r="X103" s="14"/>
      <c r="Y103" s="14"/>
      <c r="Z103" s="14"/>
      <c r="AA103" s="14"/>
      <c r="AB103" s="14"/>
      <c r="AC103" s="13"/>
      <c r="AD103" s="14"/>
      <c r="AE103" s="14"/>
      <c r="AF103" s="14"/>
      <c r="AG103" s="14"/>
      <c r="AH103" s="14"/>
      <c r="AI103" s="515"/>
      <c r="AJ103" s="516"/>
      <c r="AK103" s="516"/>
      <c r="AL103" s="516"/>
      <c r="AM103" s="516"/>
      <c r="AN103" s="516"/>
      <c r="AO103" s="516"/>
      <c r="AP103" s="516"/>
      <c r="AQ103" s="516"/>
      <c r="AR103" s="516"/>
      <c r="AS103" s="516"/>
      <c r="AT103" s="516"/>
      <c r="AU103" s="516"/>
      <c r="AV103" s="516"/>
      <c r="AW103" s="516"/>
      <c r="AX103" s="516"/>
      <c r="AY103" s="516"/>
      <c r="AZ103" s="516"/>
      <c r="BA103" s="516"/>
      <c r="BB103" s="517"/>
      <c r="BC103" s="16"/>
      <c r="BD103" s="16"/>
      <c r="BE103" s="77"/>
    </row>
    <row r="104" spans="1:57" s="3" customFormat="1" ht="25.15" customHeight="1">
      <c r="A104" s="126"/>
      <c r="B104" s="76">
        <f t="shared" ref="B104" si="82">B102+7</f>
        <v>44643</v>
      </c>
      <c r="C104" s="16"/>
      <c r="D104" s="16"/>
      <c r="E104" s="16"/>
      <c r="F104" s="16"/>
      <c r="G104" s="536" t="s">
        <v>181</v>
      </c>
      <c r="H104" s="537"/>
      <c r="I104" s="537"/>
      <c r="J104" s="537"/>
      <c r="K104" s="537"/>
      <c r="L104" s="537"/>
      <c r="M104" s="537"/>
      <c r="N104" s="537"/>
      <c r="O104" s="537"/>
      <c r="P104" s="537"/>
      <c r="Q104" s="537"/>
      <c r="R104" s="537"/>
      <c r="S104" s="537"/>
      <c r="T104" s="537"/>
      <c r="U104" s="537"/>
      <c r="V104" s="538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3"/>
      <c r="AH104" s="14"/>
      <c r="AI104" s="512" t="s">
        <v>119</v>
      </c>
      <c r="AJ104" s="513"/>
      <c r="AK104" s="513"/>
      <c r="AL104" s="513"/>
      <c r="AM104" s="513"/>
      <c r="AN104" s="513"/>
      <c r="AO104" s="513"/>
      <c r="AP104" s="513"/>
      <c r="AQ104" s="513"/>
      <c r="AR104" s="513"/>
      <c r="AS104" s="513"/>
      <c r="AT104" s="513"/>
      <c r="AU104" s="513"/>
      <c r="AV104" s="513"/>
      <c r="AW104" s="513"/>
      <c r="AX104" s="513"/>
      <c r="AY104" s="513"/>
      <c r="AZ104" s="513"/>
      <c r="BA104" s="513"/>
      <c r="BB104" s="514"/>
      <c r="BC104" s="83" t="s">
        <v>78</v>
      </c>
      <c r="BD104" s="85"/>
      <c r="BE104" s="76">
        <f t="shared" ref="BE104" si="83">BE102+7</f>
        <v>44643</v>
      </c>
    </row>
    <row r="105" spans="1:57" s="3" customFormat="1" ht="25.15" customHeight="1" thickBot="1">
      <c r="A105" s="126"/>
      <c r="B105" s="77"/>
      <c r="C105" s="16"/>
      <c r="D105" s="16"/>
      <c r="E105" s="16"/>
      <c r="F105" s="16"/>
      <c r="G105" s="539"/>
      <c r="H105" s="540"/>
      <c r="I105" s="540"/>
      <c r="J105" s="540"/>
      <c r="K105" s="540"/>
      <c r="L105" s="540"/>
      <c r="M105" s="540"/>
      <c r="N105" s="540"/>
      <c r="O105" s="540"/>
      <c r="P105" s="540"/>
      <c r="Q105" s="540"/>
      <c r="R105" s="540"/>
      <c r="S105" s="540"/>
      <c r="T105" s="540"/>
      <c r="U105" s="540"/>
      <c r="V105" s="541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3"/>
      <c r="AH105" s="14"/>
      <c r="AI105" s="515"/>
      <c r="AJ105" s="516"/>
      <c r="AK105" s="516"/>
      <c r="AL105" s="516"/>
      <c r="AM105" s="516"/>
      <c r="AN105" s="516"/>
      <c r="AO105" s="516"/>
      <c r="AP105" s="516"/>
      <c r="AQ105" s="516"/>
      <c r="AR105" s="516"/>
      <c r="AS105" s="516"/>
      <c r="AT105" s="516"/>
      <c r="AU105" s="516"/>
      <c r="AV105" s="516"/>
      <c r="AW105" s="516"/>
      <c r="AX105" s="516"/>
      <c r="AY105" s="516"/>
      <c r="AZ105" s="516"/>
      <c r="BA105" s="516"/>
      <c r="BB105" s="517"/>
      <c r="BC105" s="86"/>
      <c r="BD105" s="88"/>
      <c r="BE105" s="77"/>
    </row>
    <row r="106" spans="1:57" s="3" customFormat="1" ht="25.15" customHeight="1">
      <c r="A106" s="126"/>
      <c r="B106" s="76">
        <f t="shared" ref="B106" si="84">B104+7</f>
        <v>44650</v>
      </c>
      <c r="C106" s="16"/>
      <c r="D106" s="16"/>
      <c r="E106" s="16"/>
      <c r="F106" s="16"/>
      <c r="G106" s="536" t="s">
        <v>181</v>
      </c>
      <c r="H106" s="537"/>
      <c r="I106" s="537"/>
      <c r="J106" s="537"/>
      <c r="K106" s="537"/>
      <c r="L106" s="537"/>
      <c r="M106" s="537"/>
      <c r="N106" s="537"/>
      <c r="O106" s="537"/>
      <c r="P106" s="537"/>
      <c r="Q106" s="537"/>
      <c r="R106" s="537"/>
      <c r="S106" s="537"/>
      <c r="T106" s="537"/>
      <c r="U106" s="537"/>
      <c r="V106" s="538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3"/>
      <c r="AH106" s="14"/>
      <c r="AI106" s="512" t="s">
        <v>119</v>
      </c>
      <c r="AJ106" s="513"/>
      <c r="AK106" s="513"/>
      <c r="AL106" s="513"/>
      <c r="AM106" s="513"/>
      <c r="AN106" s="513"/>
      <c r="AO106" s="513"/>
      <c r="AP106" s="513"/>
      <c r="AQ106" s="513"/>
      <c r="AR106" s="513"/>
      <c r="AS106" s="513"/>
      <c r="AT106" s="513"/>
      <c r="AU106" s="513"/>
      <c r="AV106" s="513"/>
      <c r="AW106" s="513"/>
      <c r="AX106" s="513"/>
      <c r="AY106" s="513"/>
      <c r="AZ106" s="513"/>
      <c r="BA106" s="513"/>
      <c r="BB106" s="514"/>
      <c r="BC106" s="16"/>
      <c r="BD106" s="16"/>
      <c r="BE106" s="76">
        <f t="shared" ref="BE106" si="85">BE104+7</f>
        <v>44650</v>
      </c>
    </row>
    <row r="107" spans="1:57" s="3" customFormat="1" ht="25.15" customHeight="1" thickBot="1">
      <c r="A107" s="126"/>
      <c r="B107" s="77"/>
      <c r="C107" s="16"/>
      <c r="D107" s="16"/>
      <c r="E107" s="16"/>
      <c r="F107" s="16"/>
      <c r="G107" s="539"/>
      <c r="H107" s="540"/>
      <c r="I107" s="540"/>
      <c r="J107" s="540"/>
      <c r="K107" s="540"/>
      <c r="L107" s="540"/>
      <c r="M107" s="540"/>
      <c r="N107" s="540"/>
      <c r="O107" s="540"/>
      <c r="P107" s="540"/>
      <c r="Q107" s="540"/>
      <c r="R107" s="540"/>
      <c r="S107" s="540"/>
      <c r="T107" s="540"/>
      <c r="U107" s="540"/>
      <c r="V107" s="541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3"/>
      <c r="AH107" s="14"/>
      <c r="AI107" s="515"/>
      <c r="AJ107" s="516"/>
      <c r="AK107" s="516"/>
      <c r="AL107" s="516"/>
      <c r="AM107" s="516"/>
      <c r="AN107" s="516"/>
      <c r="AO107" s="516"/>
      <c r="AP107" s="516"/>
      <c r="AQ107" s="516"/>
      <c r="AR107" s="516"/>
      <c r="AS107" s="516"/>
      <c r="AT107" s="516"/>
      <c r="AU107" s="516"/>
      <c r="AV107" s="516"/>
      <c r="AW107" s="516"/>
      <c r="AX107" s="516"/>
      <c r="AY107" s="516"/>
      <c r="AZ107" s="516"/>
      <c r="BA107" s="516"/>
      <c r="BB107" s="517"/>
      <c r="BC107" s="16"/>
      <c r="BD107" s="16"/>
      <c r="BE107" s="77"/>
    </row>
    <row r="108" spans="1:57" s="3" customFormat="1" ht="25.15" customHeight="1">
      <c r="A108" s="126"/>
      <c r="B108" s="76">
        <f t="shared" ref="B108" si="86">B106+7</f>
        <v>44657</v>
      </c>
      <c r="C108" s="14"/>
      <c r="D108" s="14"/>
      <c r="E108" s="14"/>
      <c r="F108" s="14"/>
      <c r="G108" s="15"/>
      <c r="H108" s="15"/>
      <c r="I108" s="15"/>
      <c r="J108" s="57"/>
      <c r="K108" s="909" t="s">
        <v>119</v>
      </c>
      <c r="L108" s="910"/>
      <c r="M108" s="910"/>
      <c r="N108" s="910"/>
      <c r="O108" s="910"/>
      <c r="P108" s="911"/>
      <c r="Q108" s="58"/>
      <c r="R108" s="15"/>
      <c r="S108" s="15"/>
      <c r="T108" s="15"/>
      <c r="U108" s="15"/>
      <c r="V108" s="15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3"/>
      <c r="AH108" s="14"/>
      <c r="AI108" s="512" t="s">
        <v>119</v>
      </c>
      <c r="AJ108" s="513"/>
      <c r="AK108" s="513"/>
      <c r="AL108" s="513"/>
      <c r="AM108" s="513"/>
      <c r="AN108" s="513"/>
      <c r="AO108" s="513"/>
      <c r="AP108" s="513"/>
      <c r="AQ108" s="513"/>
      <c r="AR108" s="513"/>
      <c r="AS108" s="513"/>
      <c r="AT108" s="513"/>
      <c r="AU108" s="513"/>
      <c r="AV108" s="513"/>
      <c r="AW108" s="513"/>
      <c r="AX108" s="513"/>
      <c r="AY108" s="513"/>
      <c r="AZ108" s="513"/>
      <c r="BA108" s="513"/>
      <c r="BB108" s="514"/>
      <c r="BC108" s="14"/>
      <c r="BD108" s="14"/>
      <c r="BE108" s="76">
        <f t="shared" ref="BE108" si="87">BE106+7</f>
        <v>44657</v>
      </c>
    </row>
    <row r="109" spans="1:57" s="3" customFormat="1" ht="25.15" customHeight="1" thickBot="1">
      <c r="A109" s="126"/>
      <c r="B109" s="77"/>
      <c r="C109" s="14"/>
      <c r="D109" s="14"/>
      <c r="E109" s="14"/>
      <c r="F109" s="14"/>
      <c r="G109" s="15"/>
      <c r="H109" s="15"/>
      <c r="I109" s="15"/>
      <c r="J109" s="57"/>
      <c r="K109" s="912"/>
      <c r="L109" s="913"/>
      <c r="M109" s="913"/>
      <c r="N109" s="913"/>
      <c r="O109" s="913"/>
      <c r="P109" s="914"/>
      <c r="Q109" s="58"/>
      <c r="R109" s="15"/>
      <c r="S109" s="15"/>
      <c r="T109" s="15"/>
      <c r="U109" s="15"/>
      <c r="V109" s="15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3"/>
      <c r="AH109" s="14"/>
      <c r="AI109" s="515"/>
      <c r="AJ109" s="516"/>
      <c r="AK109" s="516"/>
      <c r="AL109" s="516"/>
      <c r="AM109" s="516"/>
      <c r="AN109" s="516"/>
      <c r="AO109" s="516"/>
      <c r="AP109" s="516"/>
      <c r="AQ109" s="516"/>
      <c r="AR109" s="516"/>
      <c r="AS109" s="516"/>
      <c r="AT109" s="516"/>
      <c r="AU109" s="516"/>
      <c r="AV109" s="516"/>
      <c r="AW109" s="516"/>
      <c r="AX109" s="516"/>
      <c r="AY109" s="516"/>
      <c r="AZ109" s="516"/>
      <c r="BA109" s="516"/>
      <c r="BB109" s="517"/>
      <c r="BC109" s="14"/>
      <c r="BD109" s="14"/>
      <c r="BE109" s="77"/>
    </row>
    <row r="110" spans="1:57" s="3" customFormat="1" ht="25.15" customHeight="1">
      <c r="A110" s="126"/>
      <c r="B110" s="76">
        <f t="shared" ref="B110" si="88">B108+7</f>
        <v>44664</v>
      </c>
      <c r="C110" s="14"/>
      <c r="D110" s="14"/>
      <c r="E110" s="13"/>
      <c r="F110" s="14"/>
      <c r="G110" s="14"/>
      <c r="H110" s="14"/>
      <c r="I110" s="13"/>
      <c r="J110" s="14"/>
      <c r="K110" s="909" t="s">
        <v>119</v>
      </c>
      <c r="L110" s="910"/>
      <c r="M110" s="910"/>
      <c r="N110" s="910"/>
      <c r="O110" s="910"/>
      <c r="P110" s="911"/>
      <c r="Q110" s="13"/>
      <c r="R110" s="14"/>
      <c r="S110" s="14"/>
      <c r="T110" s="14"/>
      <c r="U110" s="13"/>
      <c r="V110" s="83" t="s">
        <v>312</v>
      </c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141"/>
      <c r="AI110" s="14"/>
      <c r="AJ110" s="14"/>
      <c r="AK110" s="14"/>
      <c r="AL110" s="14"/>
      <c r="AM110" s="14"/>
      <c r="AN110" s="14"/>
      <c r="AO110" s="14"/>
      <c r="AP110" s="14"/>
      <c r="AQ110" s="367" t="s">
        <v>128</v>
      </c>
      <c r="AR110" s="368"/>
      <c r="AS110" s="368"/>
      <c r="AT110" s="368"/>
      <c r="AU110" s="368"/>
      <c r="AV110" s="368"/>
      <c r="AW110" s="368"/>
      <c r="AX110" s="368"/>
      <c r="AY110" s="368"/>
      <c r="AZ110" s="368"/>
      <c r="BA110" s="368"/>
      <c r="BB110" s="368"/>
      <c r="BC110" s="368"/>
      <c r="BD110" s="915"/>
      <c r="BE110" s="76">
        <f t="shared" ref="BE110" si="89">BE108+7</f>
        <v>44664</v>
      </c>
    </row>
    <row r="111" spans="1:57" s="3" customFormat="1" ht="25.15" customHeight="1" thickBot="1">
      <c r="A111" s="126"/>
      <c r="B111" s="77"/>
      <c r="C111" s="14"/>
      <c r="D111" s="14"/>
      <c r="E111" s="13"/>
      <c r="F111" s="14"/>
      <c r="G111" s="14"/>
      <c r="H111" s="14"/>
      <c r="I111" s="13"/>
      <c r="J111" s="14"/>
      <c r="K111" s="912"/>
      <c r="L111" s="913"/>
      <c r="M111" s="913"/>
      <c r="N111" s="913"/>
      <c r="O111" s="913"/>
      <c r="P111" s="914"/>
      <c r="Q111" s="13"/>
      <c r="R111" s="14"/>
      <c r="S111" s="14"/>
      <c r="T111" s="14"/>
      <c r="U111" s="13"/>
      <c r="V111" s="86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142"/>
      <c r="AI111" s="14"/>
      <c r="AJ111" s="14"/>
      <c r="AK111" s="14"/>
      <c r="AL111" s="14"/>
      <c r="AM111" s="14"/>
      <c r="AN111" s="14"/>
      <c r="AO111" s="14"/>
      <c r="AP111" s="14"/>
      <c r="AQ111" s="370"/>
      <c r="AR111" s="371"/>
      <c r="AS111" s="371"/>
      <c r="AT111" s="371"/>
      <c r="AU111" s="371"/>
      <c r="AV111" s="371"/>
      <c r="AW111" s="371"/>
      <c r="AX111" s="371"/>
      <c r="AY111" s="371"/>
      <c r="AZ111" s="371"/>
      <c r="BA111" s="371"/>
      <c r="BB111" s="371"/>
      <c r="BC111" s="371"/>
      <c r="BD111" s="916"/>
      <c r="BE111" s="77"/>
    </row>
    <row r="112" spans="1:57" s="3" customFormat="1" ht="25.15" customHeight="1">
      <c r="A112" s="126"/>
      <c r="B112" s="76">
        <f t="shared" ref="B112" si="90">B110+7</f>
        <v>44671</v>
      </c>
      <c r="C112" s="16"/>
      <c r="D112" s="16"/>
      <c r="E112" s="16"/>
      <c r="F112" s="16"/>
      <c r="G112" s="16"/>
      <c r="H112" s="16"/>
      <c r="I112" s="16"/>
      <c r="J112" s="16"/>
      <c r="K112" s="909" t="s">
        <v>106</v>
      </c>
      <c r="L112" s="910"/>
      <c r="M112" s="910"/>
      <c r="N112" s="910"/>
      <c r="O112" s="910"/>
      <c r="P112" s="911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83" t="s">
        <v>96</v>
      </c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141"/>
      <c r="AZ112" s="14"/>
      <c r="BA112" s="14"/>
      <c r="BB112" s="14"/>
      <c r="BC112" s="14"/>
      <c r="BD112" s="14"/>
      <c r="BE112" s="76">
        <f t="shared" ref="BE112" si="91">BE110+7</f>
        <v>44671</v>
      </c>
    </row>
    <row r="113" spans="1:57" s="3" customFormat="1" ht="25.15" customHeight="1" thickBot="1">
      <c r="A113" s="126"/>
      <c r="B113" s="77"/>
      <c r="C113" s="16"/>
      <c r="D113" s="16"/>
      <c r="E113" s="16"/>
      <c r="F113" s="16"/>
      <c r="G113" s="16"/>
      <c r="H113" s="16"/>
      <c r="I113" s="16"/>
      <c r="J113" s="16"/>
      <c r="K113" s="912"/>
      <c r="L113" s="913"/>
      <c r="M113" s="913"/>
      <c r="N113" s="913"/>
      <c r="O113" s="913"/>
      <c r="P113" s="914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86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142"/>
      <c r="AZ113" s="14"/>
      <c r="BA113" s="14"/>
      <c r="BB113" s="14"/>
      <c r="BC113" s="14"/>
      <c r="BD113" s="14"/>
      <c r="BE113" s="77"/>
    </row>
    <row r="114" spans="1:57" s="3" customFormat="1" ht="25.15" customHeight="1">
      <c r="A114" s="126"/>
      <c r="B114" s="76">
        <f t="shared" ref="B114" si="92">B112+7</f>
        <v>44678</v>
      </c>
      <c r="C114" s="19"/>
      <c r="D114" s="19"/>
      <c r="E114" s="19"/>
      <c r="F114" s="19"/>
      <c r="G114" s="19"/>
      <c r="H114" s="19"/>
      <c r="I114" s="19"/>
      <c r="J114" s="19"/>
      <c r="K114" s="909" t="s">
        <v>119</v>
      </c>
      <c r="L114" s="910"/>
      <c r="M114" s="910"/>
      <c r="N114" s="910"/>
      <c r="O114" s="910"/>
      <c r="P114" s="911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4" t="s">
        <v>313</v>
      </c>
      <c r="AB114" s="195"/>
      <c r="AC114" s="195"/>
      <c r="AD114" s="195"/>
      <c r="AE114" s="195"/>
      <c r="AF114" s="195"/>
      <c r="AG114" s="195"/>
      <c r="AH114" s="195"/>
      <c r="AI114" s="195"/>
      <c r="AJ114" s="195"/>
      <c r="AK114" s="195"/>
      <c r="AL114" s="195"/>
      <c r="AM114" s="195"/>
      <c r="AN114" s="195"/>
      <c r="AO114" s="195"/>
      <c r="AP114" s="196"/>
      <c r="AQ114" s="727" t="s">
        <v>195</v>
      </c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8"/>
      <c r="BC114" s="14"/>
      <c r="BD114" s="14"/>
      <c r="BE114" s="76">
        <f t="shared" ref="BE114" si="93">BE112+7</f>
        <v>44678</v>
      </c>
    </row>
    <row r="115" spans="1:57" s="3" customFormat="1" ht="25.15" customHeight="1" thickBot="1">
      <c r="A115" s="126"/>
      <c r="B115" s="77"/>
      <c r="C115" s="19"/>
      <c r="D115" s="19"/>
      <c r="E115" s="19"/>
      <c r="F115" s="19"/>
      <c r="G115" s="19"/>
      <c r="H115" s="19"/>
      <c r="I115" s="19"/>
      <c r="J115" s="19"/>
      <c r="K115" s="912"/>
      <c r="L115" s="913"/>
      <c r="M115" s="913"/>
      <c r="N115" s="913"/>
      <c r="O115" s="913"/>
      <c r="P115" s="914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7"/>
      <c r="AB115" s="198"/>
      <c r="AC115" s="198"/>
      <c r="AD115" s="198"/>
      <c r="AE115" s="198"/>
      <c r="AF115" s="198"/>
      <c r="AG115" s="198"/>
      <c r="AH115" s="198"/>
      <c r="AI115" s="198"/>
      <c r="AJ115" s="198"/>
      <c r="AK115" s="198"/>
      <c r="AL115" s="198"/>
      <c r="AM115" s="198"/>
      <c r="AN115" s="198"/>
      <c r="AO115" s="198"/>
      <c r="AP115" s="199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1"/>
      <c r="BC115" s="14"/>
      <c r="BD115" s="14"/>
      <c r="BE115" s="77"/>
    </row>
    <row r="116" spans="1:57" s="3" customFormat="1" ht="25.15" customHeight="1">
      <c r="A116" s="126"/>
      <c r="B116" s="76">
        <f t="shared" ref="B116" si="94">B114+7</f>
        <v>44685</v>
      </c>
      <c r="C116" s="14"/>
      <c r="D116" s="14"/>
      <c r="E116" s="13"/>
      <c r="F116" s="14"/>
      <c r="G116" s="14"/>
      <c r="H116" s="14"/>
      <c r="I116" s="13"/>
      <c r="J116" s="16"/>
      <c r="K116" s="909" t="s">
        <v>119</v>
      </c>
      <c r="L116" s="910"/>
      <c r="M116" s="910"/>
      <c r="N116" s="910"/>
      <c r="O116" s="910"/>
      <c r="P116" s="911"/>
      <c r="Q116" s="16"/>
      <c r="R116" s="16"/>
      <c r="S116" s="16"/>
      <c r="T116" s="16"/>
      <c r="U116" s="16"/>
      <c r="V116" s="16"/>
      <c r="W116" s="16"/>
      <c r="X116" s="518" t="s">
        <v>258</v>
      </c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20"/>
      <c r="AQ116" s="17"/>
      <c r="AR116" s="83" t="s">
        <v>242</v>
      </c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14"/>
      <c r="BE116" s="76">
        <f t="shared" ref="BE116" si="95">BE114+7</f>
        <v>44685</v>
      </c>
    </row>
    <row r="117" spans="1:57" s="3" customFormat="1" ht="25.15" customHeight="1" thickBot="1">
      <c r="A117" s="126"/>
      <c r="B117" s="77"/>
      <c r="C117" s="14"/>
      <c r="D117" s="14"/>
      <c r="E117" s="13"/>
      <c r="F117" s="14"/>
      <c r="G117" s="14"/>
      <c r="H117" s="14"/>
      <c r="I117" s="13"/>
      <c r="J117" s="16"/>
      <c r="K117" s="912"/>
      <c r="L117" s="913"/>
      <c r="M117" s="913"/>
      <c r="N117" s="913"/>
      <c r="O117" s="913"/>
      <c r="P117" s="914"/>
      <c r="Q117" s="16"/>
      <c r="R117" s="16"/>
      <c r="S117" s="16"/>
      <c r="T117" s="16"/>
      <c r="U117" s="16"/>
      <c r="V117" s="16"/>
      <c r="W117" s="16"/>
      <c r="X117" s="521"/>
      <c r="Y117" s="522"/>
      <c r="Z117" s="522"/>
      <c r="AA117" s="522"/>
      <c r="AB117" s="522"/>
      <c r="AC117" s="522"/>
      <c r="AD117" s="522"/>
      <c r="AE117" s="522"/>
      <c r="AF117" s="522"/>
      <c r="AG117" s="522"/>
      <c r="AH117" s="522"/>
      <c r="AI117" s="522"/>
      <c r="AJ117" s="522"/>
      <c r="AK117" s="522"/>
      <c r="AL117" s="522"/>
      <c r="AM117" s="522"/>
      <c r="AN117" s="522"/>
      <c r="AO117" s="522"/>
      <c r="AP117" s="523"/>
      <c r="AQ117" s="17"/>
      <c r="AR117" s="86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14"/>
      <c r="BE117" s="77"/>
    </row>
    <row r="118" spans="1:57" s="3" customFormat="1" ht="25.15" customHeight="1">
      <c r="A118" s="126"/>
      <c r="B118" s="76">
        <f t="shared" ref="B118" si="96">B116+7</f>
        <v>44692</v>
      </c>
      <c r="C118" s="14"/>
      <c r="D118" s="14"/>
      <c r="E118" s="13"/>
      <c r="F118" s="14"/>
      <c r="G118" s="917" t="s">
        <v>258</v>
      </c>
      <c r="H118" s="918"/>
      <c r="I118" s="918"/>
      <c r="J118" s="918"/>
      <c r="K118" s="918"/>
      <c r="L118" s="918"/>
      <c r="M118" s="918"/>
      <c r="N118" s="918"/>
      <c r="O118" s="918"/>
      <c r="P118" s="918"/>
      <c r="Q118" s="918"/>
      <c r="R118" s="918"/>
      <c r="S118" s="918"/>
      <c r="T118" s="918"/>
      <c r="U118" s="918"/>
      <c r="V118" s="918"/>
      <c r="W118" s="918"/>
      <c r="X118" s="918"/>
      <c r="Y118" s="918"/>
      <c r="Z118" s="918"/>
      <c r="AA118" s="918"/>
      <c r="AB118" s="918"/>
      <c r="AC118" s="918"/>
      <c r="AD118" s="918"/>
      <c r="AE118" s="918"/>
      <c r="AF118" s="918"/>
      <c r="AG118" s="918"/>
      <c r="AH118" s="918"/>
      <c r="AI118" s="918"/>
      <c r="AJ118" s="918"/>
      <c r="AK118" s="918"/>
      <c r="AL118" s="918"/>
      <c r="AM118" s="918"/>
      <c r="AN118" s="918"/>
      <c r="AO118" s="918"/>
      <c r="AP118" s="919"/>
      <c r="AQ118" s="727" t="s">
        <v>188</v>
      </c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8"/>
      <c r="BC118" s="14"/>
      <c r="BD118" s="14"/>
      <c r="BE118" s="76">
        <f t="shared" ref="BE118" si="97">BE116+7</f>
        <v>44692</v>
      </c>
    </row>
    <row r="119" spans="1:57" s="3" customFormat="1" ht="25.15" customHeight="1" thickBot="1">
      <c r="A119" s="126"/>
      <c r="B119" s="77"/>
      <c r="C119" s="14"/>
      <c r="D119" s="14"/>
      <c r="E119" s="13"/>
      <c r="F119" s="14"/>
      <c r="G119" s="521"/>
      <c r="H119" s="522"/>
      <c r="I119" s="522"/>
      <c r="J119" s="522"/>
      <c r="K119" s="522"/>
      <c r="L119" s="522"/>
      <c r="M119" s="522"/>
      <c r="N119" s="522"/>
      <c r="O119" s="522"/>
      <c r="P119" s="522"/>
      <c r="Q119" s="522"/>
      <c r="R119" s="522"/>
      <c r="S119" s="522"/>
      <c r="T119" s="522"/>
      <c r="U119" s="522"/>
      <c r="V119" s="522"/>
      <c r="W119" s="522"/>
      <c r="X119" s="522"/>
      <c r="Y119" s="522"/>
      <c r="Z119" s="522"/>
      <c r="AA119" s="522"/>
      <c r="AB119" s="522"/>
      <c r="AC119" s="522"/>
      <c r="AD119" s="522"/>
      <c r="AE119" s="522"/>
      <c r="AF119" s="522"/>
      <c r="AG119" s="522"/>
      <c r="AH119" s="522"/>
      <c r="AI119" s="522"/>
      <c r="AJ119" s="522"/>
      <c r="AK119" s="522"/>
      <c r="AL119" s="522"/>
      <c r="AM119" s="522"/>
      <c r="AN119" s="522"/>
      <c r="AO119" s="522"/>
      <c r="AP119" s="523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1"/>
      <c r="BC119" s="14"/>
      <c r="BD119" s="14"/>
      <c r="BE119" s="77"/>
    </row>
    <row r="120" spans="1:57" s="3" customFormat="1" ht="25.15" customHeight="1">
      <c r="A120" s="126"/>
      <c r="B120" s="76">
        <f t="shared" ref="B120" si="98">B118+7</f>
        <v>44699</v>
      </c>
      <c r="C120" s="14"/>
      <c r="D120" s="14"/>
      <c r="E120" s="13"/>
      <c r="F120" s="14"/>
      <c r="G120" s="14"/>
      <c r="H120" s="14"/>
      <c r="I120" s="13"/>
      <c r="J120" s="14"/>
      <c r="K120" s="14"/>
      <c r="L120" s="14"/>
      <c r="M120" s="13"/>
      <c r="N120" s="14"/>
      <c r="O120" s="14"/>
      <c r="P120" s="14"/>
      <c r="Q120" s="13"/>
      <c r="R120" s="14"/>
      <c r="S120" s="14"/>
      <c r="T120" s="14"/>
      <c r="U120" s="13"/>
      <c r="V120" s="14"/>
      <c r="W120" s="14"/>
      <c r="X120" s="14"/>
      <c r="Y120" s="13"/>
      <c r="Z120" s="14"/>
      <c r="AA120" s="14"/>
      <c r="AB120" s="14"/>
      <c r="AC120" s="13"/>
      <c r="AD120" s="14"/>
      <c r="AE120" s="14"/>
      <c r="AF120" s="14"/>
      <c r="AG120" s="758" t="s">
        <v>188</v>
      </c>
      <c r="AH120" s="759"/>
      <c r="AI120" s="759"/>
      <c r="AJ120" s="759"/>
      <c r="AK120" s="759"/>
      <c r="AL120" s="760"/>
      <c r="AM120" s="83" t="s">
        <v>242</v>
      </c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5"/>
      <c r="BE120" s="76">
        <f t="shared" ref="BE120" si="99">BE118+7</f>
        <v>44699</v>
      </c>
    </row>
    <row r="121" spans="1:57" s="3" customFormat="1" ht="25.15" customHeight="1" thickBot="1">
      <c r="A121" s="126"/>
      <c r="B121" s="77"/>
      <c r="C121" s="14"/>
      <c r="D121" s="14"/>
      <c r="E121" s="13"/>
      <c r="F121" s="14"/>
      <c r="G121" s="14"/>
      <c r="H121" s="14"/>
      <c r="I121" s="13"/>
      <c r="J121" s="14"/>
      <c r="K121" s="14"/>
      <c r="L121" s="14"/>
      <c r="M121" s="13"/>
      <c r="N121" s="14"/>
      <c r="O121" s="14"/>
      <c r="P121" s="14"/>
      <c r="Q121" s="13"/>
      <c r="R121" s="14"/>
      <c r="S121" s="14"/>
      <c r="T121" s="14"/>
      <c r="U121" s="13"/>
      <c r="V121" s="14"/>
      <c r="W121" s="14"/>
      <c r="X121" s="14"/>
      <c r="Y121" s="13"/>
      <c r="Z121" s="14"/>
      <c r="AA121" s="14"/>
      <c r="AB121" s="14"/>
      <c r="AC121" s="13"/>
      <c r="AD121" s="14"/>
      <c r="AE121" s="14"/>
      <c r="AF121" s="14"/>
      <c r="AG121" s="761"/>
      <c r="AH121" s="762"/>
      <c r="AI121" s="762"/>
      <c r="AJ121" s="762"/>
      <c r="AK121" s="762"/>
      <c r="AL121" s="763"/>
      <c r="AM121" s="86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8"/>
      <c r="BE121" s="77"/>
    </row>
    <row r="122" spans="1:57" s="3" customFormat="1" ht="25.15" customHeight="1">
      <c r="A122" s="126"/>
      <c r="B122" s="76">
        <f t="shared" ref="B122" si="100">B120+7</f>
        <v>44706</v>
      </c>
      <c r="C122" s="14"/>
      <c r="D122" s="14"/>
      <c r="E122" s="15"/>
      <c r="F122" s="15"/>
      <c r="G122" s="15"/>
      <c r="H122" s="14"/>
      <c r="I122" s="13"/>
      <c r="J122" s="14"/>
      <c r="K122" s="14"/>
      <c r="L122" s="16"/>
      <c r="M122" s="16"/>
      <c r="N122" s="16"/>
      <c r="O122" s="83" t="s">
        <v>156</v>
      </c>
      <c r="P122" s="84"/>
      <c r="Q122" s="84"/>
      <c r="R122" s="84"/>
      <c r="S122" s="84"/>
      <c r="T122" s="141"/>
      <c r="U122" s="83" t="s">
        <v>168</v>
      </c>
      <c r="V122" s="84"/>
      <c r="W122" s="84"/>
      <c r="X122" s="84"/>
      <c r="Y122" s="84"/>
      <c r="Z122" s="141"/>
      <c r="AA122" s="14"/>
      <c r="AB122" s="14"/>
      <c r="AC122" s="13"/>
      <c r="AD122" s="14"/>
      <c r="AE122" s="14"/>
      <c r="AF122" s="14"/>
      <c r="AG122" s="13"/>
      <c r="AH122" s="14"/>
      <c r="AI122" s="14"/>
      <c r="AJ122" s="14"/>
      <c r="AK122" s="14"/>
      <c r="AL122" s="14"/>
      <c r="AM122" s="361" t="s">
        <v>40</v>
      </c>
      <c r="AN122" s="362"/>
      <c r="AO122" s="362"/>
      <c r="AP122" s="362"/>
      <c r="AQ122" s="362"/>
      <c r="AR122" s="362"/>
      <c r="AS122" s="362"/>
      <c r="AT122" s="363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76">
        <f t="shared" ref="BE122" si="101">BE120+7</f>
        <v>44706</v>
      </c>
    </row>
    <row r="123" spans="1:57" s="3" customFormat="1" ht="25.15" customHeight="1" thickBot="1">
      <c r="A123" s="126"/>
      <c r="B123" s="77"/>
      <c r="C123" s="14"/>
      <c r="D123" s="14"/>
      <c r="E123" s="15"/>
      <c r="F123" s="15"/>
      <c r="G123" s="15"/>
      <c r="H123" s="14"/>
      <c r="I123" s="13"/>
      <c r="J123" s="14"/>
      <c r="K123" s="14"/>
      <c r="L123" s="16"/>
      <c r="M123" s="16"/>
      <c r="N123" s="16"/>
      <c r="O123" s="86"/>
      <c r="P123" s="87"/>
      <c r="Q123" s="87"/>
      <c r="R123" s="87"/>
      <c r="S123" s="87"/>
      <c r="T123" s="142"/>
      <c r="U123" s="86"/>
      <c r="V123" s="87"/>
      <c r="W123" s="87"/>
      <c r="X123" s="87"/>
      <c r="Y123" s="87"/>
      <c r="Z123" s="142"/>
      <c r="AA123" s="14"/>
      <c r="AB123" s="14"/>
      <c r="AC123" s="13"/>
      <c r="AD123" s="14"/>
      <c r="AE123" s="14"/>
      <c r="AF123" s="14"/>
      <c r="AG123" s="13"/>
      <c r="AH123" s="14"/>
      <c r="AI123" s="14"/>
      <c r="AJ123" s="14"/>
      <c r="AK123" s="14"/>
      <c r="AL123" s="14"/>
      <c r="AM123" s="364"/>
      <c r="AN123" s="365"/>
      <c r="AO123" s="365"/>
      <c r="AP123" s="365"/>
      <c r="AQ123" s="365"/>
      <c r="AR123" s="365"/>
      <c r="AS123" s="365"/>
      <c r="AT123" s="366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77"/>
    </row>
    <row r="124" spans="1:57" s="3" customFormat="1" ht="25.15" customHeight="1">
      <c r="A124" s="126"/>
      <c r="B124" s="76">
        <f t="shared" ref="B124" si="102">B122+7</f>
        <v>44713</v>
      </c>
      <c r="C124" s="14"/>
      <c r="D124" s="14"/>
      <c r="E124" s="15"/>
      <c r="F124" s="15"/>
      <c r="G124" s="15"/>
      <c r="H124" s="15"/>
      <c r="I124" s="674" t="s">
        <v>188</v>
      </c>
      <c r="J124" s="675"/>
      <c r="K124" s="675"/>
      <c r="L124" s="675"/>
      <c r="M124" s="675"/>
      <c r="N124" s="675"/>
      <c r="O124" s="675"/>
      <c r="P124" s="675"/>
      <c r="Q124" s="676"/>
      <c r="R124" s="15"/>
      <c r="S124" s="15"/>
      <c r="T124" s="15"/>
      <c r="U124" s="15"/>
      <c r="V124" s="15"/>
      <c r="W124" s="14"/>
      <c r="X124" s="14"/>
      <c r="Y124" s="13"/>
      <c r="Z124" s="14"/>
      <c r="AA124" s="14"/>
      <c r="AB124" s="14"/>
      <c r="AC124" s="13"/>
      <c r="AD124" s="14"/>
      <c r="AE124" s="280" t="s">
        <v>314</v>
      </c>
      <c r="AF124" s="281"/>
      <c r="AG124" s="281"/>
      <c r="AH124" s="281"/>
      <c r="AI124" s="281"/>
      <c r="AJ124" s="281"/>
      <c r="AK124" s="281"/>
      <c r="AL124" s="281"/>
      <c r="AM124" s="281"/>
      <c r="AN124" s="281"/>
      <c r="AO124" s="281"/>
      <c r="AP124" s="281"/>
      <c r="AQ124" s="281"/>
      <c r="AR124" s="281"/>
      <c r="AS124" s="337"/>
      <c r="AT124" s="15"/>
      <c r="AU124" s="15"/>
      <c r="AV124" s="15"/>
      <c r="AW124" s="15"/>
      <c r="AX124" s="15"/>
      <c r="AY124" s="14"/>
      <c r="AZ124" s="14"/>
      <c r="BA124" s="14"/>
      <c r="BB124" s="14"/>
      <c r="BC124" s="14"/>
      <c r="BD124" s="14"/>
      <c r="BE124" s="76">
        <f t="shared" ref="BE124" si="103">BE122+7</f>
        <v>44713</v>
      </c>
    </row>
    <row r="125" spans="1:57" s="3" customFormat="1" ht="25.15" customHeight="1" thickBot="1">
      <c r="A125" s="126"/>
      <c r="B125" s="77"/>
      <c r="C125" s="14"/>
      <c r="D125" s="14"/>
      <c r="E125" s="15"/>
      <c r="F125" s="15"/>
      <c r="G125" s="15"/>
      <c r="H125" s="15"/>
      <c r="I125" s="677"/>
      <c r="J125" s="678"/>
      <c r="K125" s="678"/>
      <c r="L125" s="678"/>
      <c r="M125" s="678"/>
      <c r="N125" s="678"/>
      <c r="O125" s="678"/>
      <c r="P125" s="678"/>
      <c r="Q125" s="679"/>
      <c r="R125" s="15"/>
      <c r="S125" s="15"/>
      <c r="T125" s="15"/>
      <c r="U125" s="15"/>
      <c r="V125" s="15"/>
      <c r="W125" s="14"/>
      <c r="X125" s="14"/>
      <c r="Y125" s="13"/>
      <c r="Z125" s="14"/>
      <c r="AA125" s="14"/>
      <c r="AB125" s="14"/>
      <c r="AC125" s="13"/>
      <c r="AD125" s="14"/>
      <c r="AE125" s="283"/>
      <c r="AF125" s="284"/>
      <c r="AG125" s="284"/>
      <c r="AH125" s="284"/>
      <c r="AI125" s="284"/>
      <c r="AJ125" s="284"/>
      <c r="AK125" s="284"/>
      <c r="AL125" s="284"/>
      <c r="AM125" s="284"/>
      <c r="AN125" s="284"/>
      <c r="AO125" s="284"/>
      <c r="AP125" s="284"/>
      <c r="AQ125" s="284"/>
      <c r="AR125" s="284"/>
      <c r="AS125" s="338"/>
      <c r="AT125" s="15"/>
      <c r="AU125" s="15"/>
      <c r="AV125" s="15"/>
      <c r="AW125" s="15"/>
      <c r="AX125" s="15"/>
      <c r="AY125" s="14"/>
      <c r="AZ125" s="14"/>
      <c r="BA125" s="14"/>
      <c r="BB125" s="14"/>
      <c r="BC125" s="14"/>
      <c r="BD125" s="14"/>
      <c r="BE125" s="77"/>
    </row>
    <row r="126" spans="1:57" s="3" customFormat="1" ht="25.15" customHeight="1">
      <c r="A126" s="126"/>
      <c r="B126" s="76">
        <f t="shared" ref="B126" si="104">B124+7</f>
        <v>44720</v>
      </c>
      <c r="C126" s="575" t="s">
        <v>243</v>
      </c>
      <c r="D126" s="576"/>
      <c r="E126" s="577"/>
      <c r="F126" s="16"/>
      <c r="G126" s="16"/>
      <c r="H126" s="16"/>
      <c r="I126" s="16"/>
      <c r="J126" s="16"/>
      <c r="K126" s="16"/>
      <c r="L126" s="16"/>
      <c r="M126" s="16"/>
      <c r="N126" s="16"/>
      <c r="O126" s="83" t="s">
        <v>156</v>
      </c>
      <c r="P126" s="84"/>
      <c r="Q126" s="84"/>
      <c r="R126" s="84"/>
      <c r="S126" s="84"/>
      <c r="T126" s="141"/>
      <c r="U126" s="83" t="s">
        <v>156</v>
      </c>
      <c r="V126" s="84"/>
      <c r="W126" s="84"/>
      <c r="X126" s="84"/>
      <c r="Y126" s="84"/>
      <c r="Z126" s="141"/>
      <c r="AA126" s="14"/>
      <c r="AB126" s="14"/>
      <c r="AC126" s="13"/>
      <c r="AD126" s="14"/>
      <c r="AE126" s="280" t="s">
        <v>122</v>
      </c>
      <c r="AF126" s="281"/>
      <c r="AG126" s="281"/>
      <c r="AH126" s="281"/>
      <c r="AI126" s="281"/>
      <c r="AJ126" s="281"/>
      <c r="AK126" s="281"/>
      <c r="AL126" s="281"/>
      <c r="AM126" s="281"/>
      <c r="AN126" s="281"/>
      <c r="AO126" s="281"/>
      <c r="AP126" s="281"/>
      <c r="AQ126" s="281"/>
      <c r="AR126" s="281"/>
      <c r="AS126" s="337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76">
        <f t="shared" ref="BE126" si="105">BE124+7</f>
        <v>44720</v>
      </c>
    </row>
    <row r="127" spans="1:57" s="3" customFormat="1" ht="25.15" customHeight="1" thickBot="1">
      <c r="A127" s="126"/>
      <c r="B127" s="77"/>
      <c r="C127" s="578"/>
      <c r="D127" s="579"/>
      <c r="E127" s="580"/>
      <c r="F127" s="16"/>
      <c r="G127" s="16"/>
      <c r="H127" s="16"/>
      <c r="I127" s="16"/>
      <c r="J127" s="16"/>
      <c r="K127" s="16"/>
      <c r="L127" s="16"/>
      <c r="M127" s="16"/>
      <c r="N127" s="16"/>
      <c r="O127" s="86"/>
      <c r="P127" s="87"/>
      <c r="Q127" s="87"/>
      <c r="R127" s="87"/>
      <c r="S127" s="87"/>
      <c r="T127" s="142"/>
      <c r="U127" s="86"/>
      <c r="V127" s="87"/>
      <c r="W127" s="87"/>
      <c r="X127" s="87"/>
      <c r="Y127" s="87"/>
      <c r="Z127" s="142"/>
      <c r="AA127" s="14"/>
      <c r="AB127" s="14"/>
      <c r="AC127" s="13"/>
      <c r="AD127" s="14"/>
      <c r="AE127" s="283"/>
      <c r="AF127" s="284"/>
      <c r="AG127" s="284"/>
      <c r="AH127" s="284"/>
      <c r="AI127" s="284"/>
      <c r="AJ127" s="284"/>
      <c r="AK127" s="284"/>
      <c r="AL127" s="284"/>
      <c r="AM127" s="284"/>
      <c r="AN127" s="284"/>
      <c r="AO127" s="284"/>
      <c r="AP127" s="284"/>
      <c r="AQ127" s="284"/>
      <c r="AR127" s="284"/>
      <c r="AS127" s="338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77"/>
    </row>
    <row r="128" spans="1:57" s="3" customFormat="1" ht="25.15" customHeight="1">
      <c r="A128" s="126"/>
      <c r="B128" s="76">
        <f t="shared" ref="B128" si="106">B126+7</f>
        <v>44727</v>
      </c>
      <c r="C128" s="14"/>
      <c r="D128" s="14"/>
      <c r="E128" s="13"/>
      <c r="F128" s="14"/>
      <c r="G128" s="14"/>
      <c r="H128" s="14"/>
      <c r="I128" s="13"/>
      <c r="J128" s="14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4"/>
      <c r="AF128" s="14"/>
      <c r="AG128" s="13"/>
      <c r="AH128" s="14"/>
      <c r="AI128" s="14"/>
      <c r="AJ128" s="14"/>
      <c r="AK128" s="13"/>
      <c r="AL128" s="14"/>
      <c r="AM128" s="14"/>
      <c r="AN128" s="14"/>
      <c r="AO128" s="13"/>
      <c r="AP128" s="14"/>
      <c r="AQ128" s="14"/>
      <c r="AR128" s="14"/>
      <c r="AS128" s="13"/>
      <c r="AT128" s="14"/>
      <c r="AU128" s="14"/>
      <c r="AV128" s="14"/>
      <c r="AW128" s="13"/>
      <c r="AX128" s="14"/>
      <c r="AY128" s="14"/>
      <c r="AZ128" s="14"/>
      <c r="BA128" s="13"/>
      <c r="BB128" s="14"/>
      <c r="BC128" s="14"/>
      <c r="BD128" s="14"/>
      <c r="BE128" s="76">
        <f t="shared" ref="BE128" si="107">BE126+7</f>
        <v>44727</v>
      </c>
    </row>
    <row r="129" spans="1:57" s="3" customFormat="1" ht="25.15" customHeight="1" thickBot="1">
      <c r="A129" s="126"/>
      <c r="B129" s="77"/>
      <c r="C129" s="14"/>
      <c r="D129" s="14"/>
      <c r="E129" s="13"/>
      <c r="F129" s="14"/>
      <c r="G129" s="14"/>
      <c r="H129" s="14"/>
      <c r="I129" s="13"/>
      <c r="J129" s="14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4"/>
      <c r="AF129" s="14"/>
      <c r="AG129" s="13"/>
      <c r="AH129" s="14"/>
      <c r="AI129" s="14"/>
      <c r="AJ129" s="14"/>
      <c r="AK129" s="13"/>
      <c r="AL129" s="14"/>
      <c r="AM129" s="14"/>
      <c r="AN129" s="14"/>
      <c r="AO129" s="13"/>
      <c r="AP129" s="14"/>
      <c r="AQ129" s="14"/>
      <c r="AR129" s="14"/>
      <c r="AS129" s="13"/>
      <c r="AT129" s="14"/>
      <c r="AU129" s="14"/>
      <c r="AV129" s="14"/>
      <c r="AW129" s="13"/>
      <c r="AX129" s="14"/>
      <c r="AY129" s="14"/>
      <c r="AZ129" s="14"/>
      <c r="BA129" s="13"/>
      <c r="BB129" s="14"/>
      <c r="BC129" s="14"/>
      <c r="BD129" s="14"/>
      <c r="BE129" s="77"/>
    </row>
    <row r="130" spans="1:57" s="3" customFormat="1" ht="25.15" customHeight="1">
      <c r="A130" s="126"/>
      <c r="B130" s="76">
        <f t="shared" ref="B130" si="108">B128+7</f>
        <v>44734</v>
      </c>
      <c r="C130" s="14"/>
      <c r="D130" s="14"/>
      <c r="E130" s="13"/>
      <c r="F130" s="14"/>
      <c r="G130" s="14"/>
      <c r="H130" s="14"/>
      <c r="I130" s="13"/>
      <c r="J130" s="14"/>
      <c r="K130" s="14"/>
      <c r="L130" s="14"/>
      <c r="M130" s="13"/>
      <c r="N130" s="14"/>
      <c r="O130" s="14"/>
      <c r="P130" s="14"/>
      <c r="Q130" s="13"/>
      <c r="R130" s="14"/>
      <c r="S130" s="14"/>
      <c r="T130" s="14"/>
      <c r="U130" s="13"/>
      <c r="V130" s="14"/>
      <c r="W130" s="14"/>
      <c r="X130" s="14"/>
      <c r="Y130" s="13"/>
      <c r="Z130" s="14"/>
      <c r="AA130" s="14"/>
      <c r="AB130" s="14"/>
      <c r="AC130" s="13"/>
      <c r="AD130" s="14"/>
      <c r="AE130" s="14"/>
      <c r="AF130" s="14"/>
      <c r="AG130" s="13"/>
      <c r="AH130" s="14"/>
      <c r="AI130" s="14"/>
      <c r="AJ130" s="14"/>
      <c r="AK130" s="13"/>
      <c r="AL130" s="14"/>
      <c r="AM130" s="14"/>
      <c r="AN130" s="14"/>
      <c r="AO130" s="13"/>
      <c r="AP130" s="14"/>
      <c r="AQ130" s="14"/>
      <c r="AR130" s="14"/>
      <c r="AS130" s="13"/>
      <c r="AT130" s="14"/>
      <c r="AU130" s="14"/>
      <c r="AV130" s="14"/>
      <c r="AW130" s="13"/>
      <c r="AX130" s="14"/>
      <c r="AY130" s="14"/>
      <c r="AZ130" s="14"/>
      <c r="BA130" s="13"/>
      <c r="BB130" s="14"/>
      <c r="BC130" s="14"/>
      <c r="BD130" s="14"/>
      <c r="BE130" s="76">
        <f t="shared" ref="BE130" si="109">BE128+7</f>
        <v>44734</v>
      </c>
    </row>
    <row r="131" spans="1:57" s="3" customFormat="1" ht="25.15" customHeight="1" thickBot="1">
      <c r="A131" s="126"/>
      <c r="B131" s="77"/>
      <c r="C131" s="14"/>
      <c r="D131" s="14"/>
      <c r="E131" s="13"/>
      <c r="F131" s="14"/>
      <c r="G131" s="14"/>
      <c r="H131" s="14"/>
      <c r="I131" s="13"/>
      <c r="J131" s="14"/>
      <c r="K131" s="14"/>
      <c r="L131" s="14"/>
      <c r="M131" s="13"/>
      <c r="N131" s="14"/>
      <c r="O131" s="14"/>
      <c r="P131" s="14"/>
      <c r="Q131" s="13"/>
      <c r="R131" s="14"/>
      <c r="S131" s="14"/>
      <c r="T131" s="14"/>
      <c r="U131" s="13"/>
      <c r="V131" s="14"/>
      <c r="W131" s="14"/>
      <c r="X131" s="14"/>
      <c r="Y131" s="13"/>
      <c r="Z131" s="14"/>
      <c r="AA131" s="14"/>
      <c r="AB131" s="14"/>
      <c r="AC131" s="13"/>
      <c r="AD131" s="14"/>
      <c r="AE131" s="14"/>
      <c r="AF131" s="14"/>
      <c r="AG131" s="13"/>
      <c r="AH131" s="14"/>
      <c r="AI131" s="14"/>
      <c r="AJ131" s="14"/>
      <c r="AK131" s="13"/>
      <c r="AL131" s="14"/>
      <c r="AM131" s="14"/>
      <c r="AN131" s="14"/>
      <c r="AO131" s="13"/>
      <c r="AP131" s="14"/>
      <c r="AQ131" s="14"/>
      <c r="AR131" s="14"/>
      <c r="AS131" s="13"/>
      <c r="AT131" s="14"/>
      <c r="AU131" s="14"/>
      <c r="AV131" s="14"/>
      <c r="AW131" s="13"/>
      <c r="AX131" s="14"/>
      <c r="AY131" s="14"/>
      <c r="AZ131" s="14"/>
      <c r="BA131" s="13"/>
      <c r="BB131" s="14"/>
      <c r="BC131" s="14"/>
      <c r="BD131" s="14"/>
      <c r="BE131" s="77"/>
    </row>
    <row r="132" spans="1:57" s="3" customFormat="1" ht="25.15" customHeight="1">
      <c r="A132" s="126"/>
      <c r="B132" s="76">
        <f t="shared" ref="B132" si="110">B130+7</f>
        <v>44741</v>
      </c>
      <c r="C132" s="14"/>
      <c r="D132" s="14"/>
      <c r="E132" s="13"/>
      <c r="F132" s="14"/>
      <c r="G132" s="14"/>
      <c r="H132" s="14"/>
      <c r="I132" s="13"/>
      <c r="J132" s="14"/>
      <c r="K132" s="14"/>
      <c r="L132" s="14"/>
      <c r="M132" s="13"/>
      <c r="N132" s="14"/>
      <c r="O132" s="14"/>
      <c r="P132" s="14"/>
      <c r="Q132" s="13"/>
      <c r="R132" s="14"/>
      <c r="S132" s="14"/>
      <c r="T132" s="14"/>
      <c r="U132" s="13"/>
      <c r="V132" s="14"/>
      <c r="W132" s="14"/>
      <c r="X132" s="14"/>
      <c r="Y132" s="13"/>
      <c r="Z132" s="14"/>
      <c r="AA132" s="14"/>
      <c r="AB132" s="14"/>
      <c r="AC132" s="13"/>
      <c r="AD132" s="14"/>
      <c r="AE132" s="14"/>
      <c r="AF132" s="14"/>
      <c r="AG132" s="13"/>
      <c r="AH132" s="14"/>
      <c r="AI132" s="14"/>
      <c r="AJ132" s="14"/>
      <c r="AK132" s="13"/>
      <c r="AL132" s="14"/>
      <c r="AM132" s="14"/>
      <c r="AN132" s="14"/>
      <c r="AO132" s="13"/>
      <c r="AP132" s="14"/>
      <c r="AQ132" s="14"/>
      <c r="AR132" s="14"/>
      <c r="AS132" s="13"/>
      <c r="AT132" s="14"/>
      <c r="AU132" s="14"/>
      <c r="AV132" s="14"/>
      <c r="AW132" s="13"/>
      <c r="AX132" s="14"/>
      <c r="AY132" s="14"/>
      <c r="AZ132" s="14"/>
      <c r="BA132" s="13"/>
      <c r="BB132" s="14"/>
      <c r="BC132" s="14"/>
      <c r="BD132" s="14"/>
      <c r="BE132" s="76">
        <f t="shared" ref="BE132" si="111">BE130+7</f>
        <v>44741</v>
      </c>
    </row>
    <row r="133" spans="1:57" s="3" customFormat="1" ht="25.15" customHeight="1" thickBot="1">
      <c r="A133" s="126"/>
      <c r="B133" s="77"/>
      <c r="C133" s="14"/>
      <c r="D133" s="14"/>
      <c r="E133" s="13"/>
      <c r="F133" s="14"/>
      <c r="G133" s="14"/>
      <c r="H133" s="14"/>
      <c r="I133" s="13"/>
      <c r="J133" s="14"/>
      <c r="K133" s="14"/>
      <c r="L133" s="14"/>
      <c r="M133" s="13"/>
      <c r="N133" s="14"/>
      <c r="O133" s="14"/>
      <c r="P133" s="14"/>
      <c r="Q133" s="13"/>
      <c r="R133" s="14"/>
      <c r="S133" s="14"/>
      <c r="T133" s="14"/>
      <c r="U133" s="13"/>
      <c r="V133" s="14"/>
      <c r="W133" s="14"/>
      <c r="X133" s="14"/>
      <c r="Y133" s="13"/>
      <c r="Z133" s="14"/>
      <c r="AA133" s="14"/>
      <c r="AB133" s="14"/>
      <c r="AC133" s="13"/>
      <c r="AD133" s="14"/>
      <c r="AE133" s="14"/>
      <c r="AF133" s="14"/>
      <c r="AG133" s="13"/>
      <c r="AH133" s="14"/>
      <c r="AI133" s="14"/>
      <c r="AJ133" s="14"/>
      <c r="AK133" s="13"/>
      <c r="AL133" s="14"/>
      <c r="AM133" s="14"/>
      <c r="AN133" s="14"/>
      <c r="AO133" s="13"/>
      <c r="AP133" s="14"/>
      <c r="AQ133" s="14"/>
      <c r="AR133" s="14"/>
      <c r="AS133" s="13"/>
      <c r="AT133" s="14"/>
      <c r="AU133" s="14"/>
      <c r="AV133" s="14"/>
      <c r="AW133" s="13"/>
      <c r="AX133" s="14"/>
      <c r="AY133" s="14"/>
      <c r="AZ133" s="14"/>
      <c r="BA133" s="13"/>
      <c r="BB133" s="14"/>
      <c r="BC133" s="14"/>
      <c r="BD133" s="14"/>
      <c r="BE133" s="77"/>
    </row>
    <row r="134" spans="1:57" s="3" customFormat="1" ht="25.15" customHeight="1">
      <c r="A134" s="126"/>
      <c r="B134" s="76">
        <f t="shared" ref="B134" si="112">B132+7</f>
        <v>44748</v>
      </c>
      <c r="C134" s="14"/>
      <c r="D134" s="14"/>
      <c r="E134" s="13"/>
      <c r="F134" s="14"/>
      <c r="G134" s="14"/>
      <c r="H134" s="14"/>
      <c r="I134" s="13"/>
      <c r="J134" s="14"/>
      <c r="K134" s="14"/>
      <c r="L134" s="14"/>
      <c r="M134" s="13"/>
      <c r="N134" s="14"/>
      <c r="O134" s="14"/>
      <c r="P134" s="14"/>
      <c r="Q134" s="13"/>
      <c r="R134" s="14"/>
      <c r="S134" s="14"/>
      <c r="T134" s="14"/>
      <c r="U134" s="13"/>
      <c r="V134" s="14"/>
      <c r="W134" s="14"/>
      <c r="X134" s="14"/>
      <c r="Y134" s="13"/>
      <c r="Z134" s="14"/>
      <c r="AA134" s="14"/>
      <c r="AB134" s="14"/>
      <c r="AC134" s="13"/>
      <c r="AD134" s="14"/>
      <c r="AE134" s="14"/>
      <c r="AF134" s="14"/>
      <c r="AG134" s="13"/>
      <c r="AH134" s="14"/>
      <c r="AI134" s="14"/>
      <c r="AJ134" s="14"/>
      <c r="AK134" s="13"/>
      <c r="AL134" s="14"/>
      <c r="AM134" s="14"/>
      <c r="AN134" s="14"/>
      <c r="AO134" s="13"/>
      <c r="AP134" s="14"/>
      <c r="AQ134" s="14"/>
      <c r="AR134" s="14"/>
      <c r="AS134" s="13"/>
      <c r="AT134" s="14"/>
      <c r="AU134" s="14"/>
      <c r="AV134" s="14"/>
      <c r="AW134" s="13"/>
      <c r="AX134" s="14"/>
      <c r="AY134" s="14"/>
      <c r="AZ134" s="14"/>
      <c r="BA134" s="13"/>
      <c r="BB134" s="14"/>
      <c r="BC134" s="14"/>
      <c r="BD134" s="14"/>
      <c r="BE134" s="76">
        <f t="shared" ref="BE134" si="113">BE132+7</f>
        <v>44748</v>
      </c>
    </row>
    <row r="135" spans="1:57" s="3" customFormat="1" ht="25.15" customHeight="1" thickBot="1">
      <c r="A135" s="126"/>
      <c r="B135" s="77"/>
      <c r="C135" s="14"/>
      <c r="D135" s="14"/>
      <c r="E135" s="13"/>
      <c r="F135" s="14"/>
      <c r="G135" s="14"/>
      <c r="H135" s="14"/>
      <c r="I135" s="13"/>
      <c r="J135" s="14"/>
      <c r="K135" s="14"/>
      <c r="L135" s="14"/>
      <c r="M135" s="13"/>
      <c r="N135" s="14"/>
      <c r="O135" s="14"/>
      <c r="P135" s="14"/>
      <c r="Q135" s="13"/>
      <c r="R135" s="14"/>
      <c r="S135" s="14"/>
      <c r="T135" s="14"/>
      <c r="U135" s="13"/>
      <c r="V135" s="14"/>
      <c r="W135" s="14"/>
      <c r="X135" s="14"/>
      <c r="Y135" s="13"/>
      <c r="Z135" s="14"/>
      <c r="AA135" s="14"/>
      <c r="AB135" s="14"/>
      <c r="AC135" s="13"/>
      <c r="AD135" s="14"/>
      <c r="AE135" s="14"/>
      <c r="AF135" s="14"/>
      <c r="AG135" s="13"/>
      <c r="AH135" s="14"/>
      <c r="AI135" s="14"/>
      <c r="AJ135" s="14"/>
      <c r="AK135" s="13"/>
      <c r="AL135" s="14"/>
      <c r="AM135" s="14"/>
      <c r="AN135" s="14"/>
      <c r="AO135" s="13"/>
      <c r="AP135" s="14"/>
      <c r="AQ135" s="14"/>
      <c r="AR135" s="14"/>
      <c r="AS135" s="13"/>
      <c r="AT135" s="14"/>
      <c r="AU135" s="14"/>
      <c r="AV135" s="14"/>
      <c r="AW135" s="13"/>
      <c r="AX135" s="14"/>
      <c r="AY135" s="14"/>
      <c r="AZ135" s="14"/>
      <c r="BA135" s="13"/>
      <c r="BB135" s="14"/>
      <c r="BC135" s="14"/>
      <c r="BD135" s="14"/>
      <c r="BE135" s="77"/>
    </row>
    <row r="136" spans="1:57" s="3" customFormat="1" ht="25.15" customHeight="1">
      <c r="A136" s="126"/>
      <c r="B136" s="76">
        <f t="shared" ref="B136" si="114">B134+7</f>
        <v>44755</v>
      </c>
      <c r="C136" s="14"/>
      <c r="D136" s="14"/>
      <c r="E136" s="13"/>
      <c r="F136" s="14"/>
      <c r="G136" s="14"/>
      <c r="H136" s="14"/>
      <c r="I136" s="13"/>
      <c r="J136" s="14"/>
      <c r="K136" s="14"/>
      <c r="L136" s="14"/>
      <c r="M136" s="13"/>
      <c r="N136" s="14"/>
      <c r="O136" s="14"/>
      <c r="P136" s="14"/>
      <c r="Q136" s="13"/>
      <c r="R136" s="14"/>
      <c r="S136" s="14"/>
      <c r="T136" s="14"/>
      <c r="U136" s="13"/>
      <c r="V136" s="14"/>
      <c r="W136" s="14"/>
      <c r="X136" s="14"/>
      <c r="Y136" s="13"/>
      <c r="Z136" s="14"/>
      <c r="AA136" s="14"/>
      <c r="AB136" s="14"/>
      <c r="AC136" s="13"/>
      <c r="AD136" s="14"/>
      <c r="AE136" s="14"/>
      <c r="AF136" s="14"/>
      <c r="AG136" s="13"/>
      <c r="AH136" s="14"/>
      <c r="AI136" s="14"/>
      <c r="AJ136" s="14"/>
      <c r="AK136" s="13"/>
      <c r="AL136" s="14"/>
      <c r="AM136" s="14"/>
      <c r="AN136" s="14"/>
      <c r="AO136" s="13"/>
      <c r="AP136" s="14"/>
      <c r="AQ136" s="14"/>
      <c r="AR136" s="14"/>
      <c r="AS136" s="13"/>
      <c r="AT136" s="14"/>
      <c r="AU136" s="14"/>
      <c r="AV136" s="14"/>
      <c r="AW136" s="13"/>
      <c r="AX136" s="14"/>
      <c r="AY136" s="14"/>
      <c r="AZ136" s="14"/>
      <c r="BA136" s="13"/>
      <c r="BB136" s="14"/>
      <c r="BC136" s="14"/>
      <c r="BD136" s="14"/>
      <c r="BE136" s="76">
        <f t="shared" ref="BE136" si="115">BE134+7</f>
        <v>44755</v>
      </c>
    </row>
    <row r="137" spans="1:57" s="3" customFormat="1" ht="25.15" customHeight="1" thickBot="1">
      <c r="A137" s="127"/>
      <c r="B137" s="77"/>
      <c r="C137" s="14"/>
      <c r="D137" s="14"/>
      <c r="E137" s="13"/>
      <c r="F137" s="14"/>
      <c r="G137" s="14"/>
      <c r="H137" s="14"/>
      <c r="I137" s="13"/>
      <c r="J137" s="14"/>
      <c r="K137" s="14"/>
      <c r="L137" s="14"/>
      <c r="M137" s="13"/>
      <c r="N137" s="14"/>
      <c r="O137" s="14"/>
      <c r="P137" s="14"/>
      <c r="Q137" s="13"/>
      <c r="R137" s="14"/>
      <c r="S137" s="14"/>
      <c r="T137" s="14"/>
      <c r="U137" s="13"/>
      <c r="V137" s="14"/>
      <c r="W137" s="14"/>
      <c r="X137" s="14"/>
      <c r="Y137" s="13"/>
      <c r="Z137" s="14"/>
      <c r="AA137" s="14"/>
      <c r="AB137" s="14"/>
      <c r="AC137" s="13"/>
      <c r="AD137" s="14"/>
      <c r="AE137" s="14"/>
      <c r="AF137" s="14"/>
      <c r="AG137" s="13"/>
      <c r="AH137" s="14"/>
      <c r="AI137" s="14"/>
      <c r="AJ137" s="14"/>
      <c r="AK137" s="13"/>
      <c r="AL137" s="14"/>
      <c r="AM137" s="14"/>
      <c r="AN137" s="14"/>
      <c r="AO137" s="13"/>
      <c r="AP137" s="14"/>
      <c r="AQ137" s="14"/>
      <c r="AR137" s="14"/>
      <c r="AS137" s="13"/>
      <c r="AT137" s="14"/>
      <c r="AU137" s="14"/>
      <c r="AV137" s="14"/>
      <c r="AW137" s="13"/>
      <c r="AX137" s="14"/>
      <c r="AY137" s="14"/>
      <c r="AZ137" s="14"/>
      <c r="BA137" s="13"/>
      <c r="BB137" s="14"/>
      <c r="BC137" s="14"/>
      <c r="BD137" s="14"/>
      <c r="BE137" s="77"/>
    </row>
    <row r="138" spans="1:57" s="3" customFormat="1" ht="25.15" customHeight="1" thickBot="1">
      <c r="A138" s="143" t="s">
        <v>7</v>
      </c>
      <c r="B138" s="80"/>
      <c r="C138" s="104">
        <v>7</v>
      </c>
      <c r="D138" s="105"/>
      <c r="E138" s="105"/>
      <c r="F138" s="106"/>
      <c r="G138" s="101" t="s">
        <v>2</v>
      </c>
      <c r="H138" s="101"/>
      <c r="I138" s="101"/>
      <c r="J138" s="101"/>
      <c r="K138" s="101">
        <v>9</v>
      </c>
      <c r="L138" s="101"/>
      <c r="M138" s="101"/>
      <c r="N138" s="101"/>
      <c r="O138" s="101">
        <v>10</v>
      </c>
      <c r="P138" s="101"/>
      <c r="Q138" s="101"/>
      <c r="R138" s="101"/>
      <c r="S138" s="101">
        <v>11</v>
      </c>
      <c r="T138" s="101"/>
      <c r="U138" s="101"/>
      <c r="V138" s="101"/>
      <c r="W138" s="101">
        <v>12</v>
      </c>
      <c r="X138" s="101"/>
      <c r="Y138" s="101"/>
      <c r="Z138" s="101"/>
      <c r="AA138" s="101">
        <v>13</v>
      </c>
      <c r="AB138" s="101"/>
      <c r="AC138" s="101"/>
      <c r="AD138" s="101"/>
      <c r="AE138" s="101">
        <v>14</v>
      </c>
      <c r="AF138" s="101"/>
      <c r="AG138" s="101"/>
      <c r="AH138" s="101"/>
      <c r="AI138" s="101">
        <v>15</v>
      </c>
      <c r="AJ138" s="101"/>
      <c r="AK138" s="101"/>
      <c r="AL138" s="101"/>
      <c r="AM138" s="101">
        <v>16</v>
      </c>
      <c r="AN138" s="101"/>
      <c r="AO138" s="101"/>
      <c r="AP138" s="101"/>
      <c r="AQ138" s="101">
        <v>17</v>
      </c>
      <c r="AR138" s="101"/>
      <c r="AS138" s="101"/>
      <c r="AT138" s="101"/>
      <c r="AU138" s="101">
        <v>18</v>
      </c>
      <c r="AV138" s="101"/>
      <c r="AW138" s="101"/>
      <c r="AX138" s="101"/>
      <c r="AY138" s="101">
        <v>19</v>
      </c>
      <c r="AZ138" s="101"/>
      <c r="BA138" s="101"/>
      <c r="BB138" s="101"/>
      <c r="BC138" s="102" t="s">
        <v>3</v>
      </c>
      <c r="BD138" s="103"/>
      <c r="BE138" s="80"/>
    </row>
    <row r="139" spans="1:57" s="3" customFormat="1" ht="25.15" customHeight="1" thickBot="1">
      <c r="A139" s="144"/>
      <c r="B139" s="80"/>
      <c r="C139" s="4" t="s">
        <v>4</v>
      </c>
      <c r="D139" s="4">
        <v>15</v>
      </c>
      <c r="E139" s="4">
        <v>30</v>
      </c>
      <c r="F139" s="4">
        <v>45</v>
      </c>
      <c r="G139" s="4" t="s">
        <v>4</v>
      </c>
      <c r="H139" s="4">
        <v>15</v>
      </c>
      <c r="I139" s="4">
        <v>30</v>
      </c>
      <c r="J139" s="4">
        <v>45</v>
      </c>
      <c r="K139" s="4">
        <v>0</v>
      </c>
      <c r="L139" s="4">
        <v>15</v>
      </c>
      <c r="M139" s="4">
        <v>30</v>
      </c>
      <c r="N139" s="4">
        <v>45</v>
      </c>
      <c r="O139" s="4">
        <v>0</v>
      </c>
      <c r="P139" s="4">
        <v>15</v>
      </c>
      <c r="Q139" s="4">
        <v>30</v>
      </c>
      <c r="R139" s="4">
        <v>45</v>
      </c>
      <c r="S139" s="4">
        <v>0</v>
      </c>
      <c r="T139" s="4">
        <v>15</v>
      </c>
      <c r="U139" s="4">
        <v>30</v>
      </c>
      <c r="V139" s="4">
        <v>45</v>
      </c>
      <c r="W139" s="4">
        <v>0</v>
      </c>
      <c r="X139" s="4">
        <v>15</v>
      </c>
      <c r="Y139" s="4">
        <v>30</v>
      </c>
      <c r="Z139" s="4">
        <v>45</v>
      </c>
      <c r="AA139" s="4">
        <v>0</v>
      </c>
      <c r="AB139" s="4">
        <v>15</v>
      </c>
      <c r="AC139" s="4">
        <v>30</v>
      </c>
      <c r="AD139" s="4">
        <v>45</v>
      </c>
      <c r="AE139" s="4">
        <v>0</v>
      </c>
      <c r="AF139" s="4">
        <v>15</v>
      </c>
      <c r="AG139" s="4">
        <v>30</v>
      </c>
      <c r="AH139" s="4">
        <v>45</v>
      </c>
      <c r="AI139" s="4">
        <v>0</v>
      </c>
      <c r="AJ139" s="4">
        <v>15</v>
      </c>
      <c r="AK139" s="4">
        <v>30</v>
      </c>
      <c r="AL139" s="4">
        <v>45</v>
      </c>
      <c r="AM139" s="4">
        <v>0</v>
      </c>
      <c r="AN139" s="4">
        <v>15</v>
      </c>
      <c r="AO139" s="4">
        <v>30</v>
      </c>
      <c r="AP139" s="4">
        <v>45</v>
      </c>
      <c r="AQ139" s="4">
        <v>0</v>
      </c>
      <c r="AR139" s="4">
        <v>15</v>
      </c>
      <c r="AS139" s="4">
        <v>30</v>
      </c>
      <c r="AT139" s="4">
        <v>45</v>
      </c>
      <c r="AU139" s="4">
        <v>0</v>
      </c>
      <c r="AV139" s="4">
        <v>15</v>
      </c>
      <c r="AW139" s="4">
        <v>30</v>
      </c>
      <c r="AX139" s="4">
        <v>45</v>
      </c>
      <c r="AY139" s="4">
        <v>0</v>
      </c>
      <c r="AZ139" s="4">
        <v>15</v>
      </c>
      <c r="BA139" s="4">
        <v>30</v>
      </c>
      <c r="BB139" s="4">
        <v>45</v>
      </c>
      <c r="BC139" s="4">
        <v>0</v>
      </c>
      <c r="BD139" s="4">
        <v>15</v>
      </c>
      <c r="BE139" s="80"/>
    </row>
    <row r="140" spans="1:57" s="3" customFormat="1" ht="25.15" customHeight="1">
      <c r="A140" s="144"/>
      <c r="B140" s="76">
        <v>44616</v>
      </c>
      <c r="C140" s="14"/>
      <c r="D140" s="14"/>
      <c r="E140" s="15"/>
      <c r="F140" s="15"/>
      <c r="G140" s="15"/>
      <c r="H140" s="14"/>
      <c r="I140" s="13"/>
      <c r="J140" s="14"/>
      <c r="K140" s="14"/>
      <c r="L140" s="14"/>
      <c r="M140" s="13"/>
      <c r="N140" s="14"/>
      <c r="O140" s="14"/>
      <c r="P140" s="14"/>
      <c r="Q140" s="13"/>
      <c r="R140" s="14"/>
      <c r="S140" s="14"/>
      <c r="T140" s="14"/>
      <c r="U140" s="13"/>
      <c r="V140" s="14"/>
      <c r="W140" s="14"/>
      <c r="X140" s="14"/>
      <c r="Y140" s="13"/>
      <c r="Z140" s="14"/>
      <c r="AA140" s="14"/>
      <c r="AB140" s="14"/>
      <c r="AC140" s="13"/>
      <c r="AD140" s="14"/>
      <c r="AE140" s="14"/>
      <c r="AF140" s="14"/>
      <c r="AG140" s="13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13" t="s">
        <v>56</v>
      </c>
      <c r="AT140" s="114"/>
      <c r="AU140" s="114"/>
      <c r="AV140" s="114"/>
      <c r="AW140" s="114"/>
      <c r="AX140" s="114"/>
      <c r="AY140" s="114"/>
      <c r="AZ140" s="115"/>
      <c r="BA140" s="13"/>
      <c r="BB140" s="14"/>
      <c r="BC140" s="14"/>
      <c r="BD140" s="14"/>
      <c r="BE140" s="76">
        <v>44616</v>
      </c>
    </row>
    <row r="141" spans="1:57" s="3" customFormat="1" ht="25.15" customHeight="1" thickBot="1">
      <c r="A141" s="144"/>
      <c r="B141" s="77"/>
      <c r="C141" s="14"/>
      <c r="D141" s="14"/>
      <c r="E141" s="15"/>
      <c r="F141" s="15"/>
      <c r="G141" s="15"/>
      <c r="H141" s="14"/>
      <c r="I141" s="13"/>
      <c r="J141" s="14"/>
      <c r="K141" s="14"/>
      <c r="L141" s="14"/>
      <c r="M141" s="13"/>
      <c r="N141" s="14"/>
      <c r="O141" s="14"/>
      <c r="P141" s="14"/>
      <c r="Q141" s="13"/>
      <c r="R141" s="14"/>
      <c r="S141" s="14"/>
      <c r="T141" s="14"/>
      <c r="U141" s="13"/>
      <c r="V141" s="14"/>
      <c r="W141" s="14"/>
      <c r="X141" s="14"/>
      <c r="Y141" s="13"/>
      <c r="Z141" s="14"/>
      <c r="AA141" s="14"/>
      <c r="AB141" s="14"/>
      <c r="AC141" s="13"/>
      <c r="AD141" s="14"/>
      <c r="AE141" s="14"/>
      <c r="AF141" s="14"/>
      <c r="AG141" s="13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16"/>
      <c r="AT141" s="117"/>
      <c r="AU141" s="117"/>
      <c r="AV141" s="117"/>
      <c r="AW141" s="117"/>
      <c r="AX141" s="117"/>
      <c r="AY141" s="117"/>
      <c r="AZ141" s="118"/>
      <c r="BA141" s="13"/>
      <c r="BB141" s="14"/>
      <c r="BC141" s="14"/>
      <c r="BD141" s="14"/>
      <c r="BE141" s="77"/>
    </row>
    <row r="142" spans="1:57" s="3" customFormat="1" ht="25.15" customHeight="1">
      <c r="A142" s="144"/>
      <c r="B142" s="145">
        <f>B140+7</f>
        <v>44623</v>
      </c>
      <c r="C142" s="14"/>
      <c r="D142" s="14"/>
      <c r="E142" s="15"/>
      <c r="F142" s="15"/>
      <c r="G142" s="536" t="s">
        <v>74</v>
      </c>
      <c r="H142" s="537"/>
      <c r="I142" s="537"/>
      <c r="J142" s="537"/>
      <c r="K142" s="537"/>
      <c r="L142" s="537"/>
      <c r="M142" s="537"/>
      <c r="N142" s="537"/>
      <c r="O142" s="537"/>
      <c r="P142" s="537"/>
      <c r="Q142" s="537"/>
      <c r="R142" s="537"/>
      <c r="S142" s="537"/>
      <c r="T142" s="537"/>
      <c r="U142" s="537"/>
      <c r="V142" s="538"/>
      <c r="W142" s="19"/>
      <c r="X142" s="19"/>
      <c r="Y142" s="194" t="s">
        <v>88</v>
      </c>
      <c r="Z142" s="195"/>
      <c r="AA142" s="195"/>
      <c r="AB142" s="195"/>
      <c r="AC142" s="195"/>
      <c r="AD142" s="195"/>
      <c r="AE142" s="195"/>
      <c r="AF142" s="195"/>
      <c r="AG142" s="195"/>
      <c r="AH142" s="196"/>
      <c r="AI142" s="17"/>
      <c r="AJ142" s="17"/>
      <c r="AK142" s="17"/>
      <c r="AL142" s="17"/>
      <c r="AM142" s="361" t="s">
        <v>39</v>
      </c>
      <c r="AN142" s="362"/>
      <c r="AO142" s="362"/>
      <c r="AP142" s="362"/>
      <c r="AQ142" s="362"/>
      <c r="AR142" s="362"/>
      <c r="AS142" s="362"/>
      <c r="AT142" s="363"/>
      <c r="AU142" s="14"/>
      <c r="AV142" s="14"/>
      <c r="AW142" s="13"/>
      <c r="AX142" s="14"/>
      <c r="AY142" s="14"/>
      <c r="AZ142" s="14"/>
      <c r="BA142" s="13"/>
      <c r="BB142" s="14"/>
      <c r="BC142" s="14"/>
      <c r="BD142" s="14"/>
      <c r="BE142" s="145">
        <f>BE140+7</f>
        <v>44623</v>
      </c>
    </row>
    <row r="143" spans="1:57" s="3" customFormat="1" ht="25.15" customHeight="1" thickBot="1">
      <c r="A143" s="144"/>
      <c r="B143" s="146"/>
      <c r="C143" s="14"/>
      <c r="D143" s="14"/>
      <c r="E143" s="15"/>
      <c r="F143" s="15"/>
      <c r="G143" s="539"/>
      <c r="H143" s="540"/>
      <c r="I143" s="540"/>
      <c r="J143" s="540"/>
      <c r="K143" s="540"/>
      <c r="L143" s="540"/>
      <c r="M143" s="540"/>
      <c r="N143" s="540"/>
      <c r="O143" s="540"/>
      <c r="P143" s="540"/>
      <c r="Q143" s="540"/>
      <c r="R143" s="540"/>
      <c r="S143" s="540"/>
      <c r="T143" s="540"/>
      <c r="U143" s="540"/>
      <c r="V143" s="541"/>
      <c r="W143" s="19"/>
      <c r="X143" s="19"/>
      <c r="Y143" s="197"/>
      <c r="Z143" s="198"/>
      <c r="AA143" s="198"/>
      <c r="AB143" s="198"/>
      <c r="AC143" s="198"/>
      <c r="AD143" s="198"/>
      <c r="AE143" s="198"/>
      <c r="AF143" s="198"/>
      <c r="AG143" s="198"/>
      <c r="AH143" s="199"/>
      <c r="AI143" s="17"/>
      <c r="AJ143" s="17"/>
      <c r="AK143" s="17"/>
      <c r="AL143" s="17"/>
      <c r="AM143" s="364"/>
      <c r="AN143" s="365"/>
      <c r="AO143" s="365"/>
      <c r="AP143" s="365"/>
      <c r="AQ143" s="365"/>
      <c r="AR143" s="365"/>
      <c r="AS143" s="365"/>
      <c r="AT143" s="366"/>
      <c r="AU143" s="14"/>
      <c r="AV143" s="14"/>
      <c r="AW143" s="13"/>
      <c r="AX143" s="14"/>
      <c r="AY143" s="14"/>
      <c r="AZ143" s="14"/>
      <c r="BA143" s="13"/>
      <c r="BB143" s="14"/>
      <c r="BC143" s="14"/>
      <c r="BD143" s="14"/>
      <c r="BE143" s="146"/>
    </row>
    <row r="144" spans="1:57" s="3" customFormat="1" ht="25.15" customHeight="1">
      <c r="A144" s="144"/>
      <c r="B144" s="145">
        <f t="shared" ref="B144" si="116">B142+7</f>
        <v>44630</v>
      </c>
      <c r="C144" s="14"/>
      <c r="D144" s="14"/>
      <c r="E144" s="13"/>
      <c r="F144" s="14"/>
      <c r="G144" s="536" t="s">
        <v>75</v>
      </c>
      <c r="H144" s="537"/>
      <c r="I144" s="537"/>
      <c r="J144" s="537"/>
      <c r="K144" s="537"/>
      <c r="L144" s="537"/>
      <c r="M144" s="537"/>
      <c r="N144" s="537"/>
      <c r="O144" s="537"/>
      <c r="P144" s="537"/>
      <c r="Q144" s="537"/>
      <c r="R144" s="537"/>
      <c r="S144" s="537"/>
      <c r="T144" s="537"/>
      <c r="U144" s="537"/>
      <c r="V144" s="538"/>
      <c r="W144" s="214" t="s">
        <v>195</v>
      </c>
      <c r="X144" s="215"/>
      <c r="Y144" s="215"/>
      <c r="Z144" s="215"/>
      <c r="AA144" s="215"/>
      <c r="AB144" s="216"/>
      <c r="AC144" s="17"/>
      <c r="AD144" s="17"/>
      <c r="AE144" s="17"/>
      <c r="AF144" s="17"/>
      <c r="AG144" s="17"/>
      <c r="AH144" s="17"/>
      <c r="AI144" s="17"/>
      <c r="AJ144" s="17"/>
      <c r="AK144" s="373" t="s">
        <v>315</v>
      </c>
      <c r="AL144" s="374"/>
      <c r="AM144" s="374"/>
      <c r="AN144" s="374"/>
      <c r="AO144" s="374"/>
      <c r="AP144" s="375"/>
      <c r="AQ144" s="17"/>
      <c r="AR144" s="17"/>
      <c r="AS144" s="17"/>
      <c r="AT144" s="17"/>
      <c r="AU144" s="17"/>
      <c r="AV144" s="14"/>
      <c r="AW144" s="13"/>
      <c r="AX144" s="14"/>
      <c r="AY144" s="14"/>
      <c r="AZ144" s="14"/>
      <c r="BA144" s="13"/>
      <c r="BB144" s="14"/>
      <c r="BC144" s="14"/>
      <c r="BD144" s="14"/>
      <c r="BE144" s="145">
        <f t="shared" ref="BE144" si="117">BE142+7</f>
        <v>44630</v>
      </c>
    </row>
    <row r="145" spans="1:57" s="3" customFormat="1" ht="25.15" customHeight="1" thickBot="1">
      <c r="A145" s="144"/>
      <c r="B145" s="146"/>
      <c r="C145" s="14"/>
      <c r="D145" s="14"/>
      <c r="E145" s="13"/>
      <c r="F145" s="14"/>
      <c r="G145" s="539"/>
      <c r="H145" s="540"/>
      <c r="I145" s="540"/>
      <c r="J145" s="540"/>
      <c r="K145" s="540"/>
      <c r="L145" s="540"/>
      <c r="M145" s="540"/>
      <c r="N145" s="540"/>
      <c r="O145" s="540"/>
      <c r="P145" s="540"/>
      <c r="Q145" s="540"/>
      <c r="R145" s="540"/>
      <c r="S145" s="540"/>
      <c r="T145" s="540"/>
      <c r="U145" s="540"/>
      <c r="V145" s="541"/>
      <c r="W145" s="217"/>
      <c r="X145" s="218"/>
      <c r="Y145" s="218"/>
      <c r="Z145" s="218"/>
      <c r="AA145" s="218"/>
      <c r="AB145" s="219"/>
      <c r="AC145" s="17"/>
      <c r="AD145" s="17"/>
      <c r="AE145" s="17"/>
      <c r="AF145" s="17"/>
      <c r="AG145" s="17"/>
      <c r="AH145" s="17"/>
      <c r="AI145" s="17"/>
      <c r="AJ145" s="17"/>
      <c r="AK145" s="376"/>
      <c r="AL145" s="377"/>
      <c r="AM145" s="377"/>
      <c r="AN145" s="377"/>
      <c r="AO145" s="377"/>
      <c r="AP145" s="378"/>
      <c r="AQ145" s="17"/>
      <c r="AR145" s="17"/>
      <c r="AS145" s="17"/>
      <c r="AT145" s="17"/>
      <c r="AU145" s="17"/>
      <c r="AV145" s="14"/>
      <c r="AW145" s="13"/>
      <c r="AX145" s="14"/>
      <c r="AY145" s="14"/>
      <c r="AZ145" s="14"/>
      <c r="BA145" s="13"/>
      <c r="BB145" s="14"/>
      <c r="BC145" s="14"/>
      <c r="BD145" s="14"/>
      <c r="BE145" s="146"/>
    </row>
    <row r="146" spans="1:57" s="3" customFormat="1" ht="25.15" customHeight="1">
      <c r="A146" s="144"/>
      <c r="B146" s="145">
        <f t="shared" ref="B146" si="118">B144+7</f>
        <v>44637</v>
      </c>
      <c r="C146" s="14"/>
      <c r="D146" s="14"/>
      <c r="E146" s="13"/>
      <c r="F146" s="14"/>
      <c r="G146" s="536" t="s">
        <v>76</v>
      </c>
      <c r="H146" s="537"/>
      <c r="I146" s="537"/>
      <c r="J146" s="537"/>
      <c r="K146" s="537"/>
      <c r="L146" s="537"/>
      <c r="M146" s="537"/>
      <c r="N146" s="537"/>
      <c r="O146" s="537"/>
      <c r="P146" s="537"/>
      <c r="Q146" s="537"/>
      <c r="R146" s="537"/>
      <c r="S146" s="537"/>
      <c r="T146" s="537"/>
      <c r="U146" s="537"/>
      <c r="V146" s="538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373" t="s">
        <v>315</v>
      </c>
      <c r="AL146" s="374"/>
      <c r="AM146" s="374"/>
      <c r="AN146" s="374"/>
      <c r="AO146" s="374"/>
      <c r="AP146" s="375"/>
      <c r="AQ146" s="135" t="s">
        <v>315</v>
      </c>
      <c r="AR146" s="136"/>
      <c r="AS146" s="136"/>
      <c r="AT146" s="136"/>
      <c r="AU146" s="136"/>
      <c r="AV146" s="136"/>
      <c r="AW146" s="136"/>
      <c r="AX146" s="136"/>
      <c r="AY146" s="136"/>
      <c r="AZ146" s="136"/>
      <c r="BA146" s="136"/>
      <c r="BB146" s="136"/>
      <c r="BC146" s="136"/>
      <c r="BD146" s="137"/>
      <c r="BE146" s="145">
        <f t="shared" ref="BE146" si="119">BE144+7</f>
        <v>44637</v>
      </c>
    </row>
    <row r="147" spans="1:57" s="3" customFormat="1" ht="25.15" customHeight="1" thickBot="1">
      <c r="A147" s="144"/>
      <c r="B147" s="146"/>
      <c r="C147" s="14"/>
      <c r="D147" s="14"/>
      <c r="E147" s="13"/>
      <c r="F147" s="14"/>
      <c r="G147" s="539"/>
      <c r="H147" s="540"/>
      <c r="I147" s="540"/>
      <c r="J147" s="540"/>
      <c r="K147" s="540"/>
      <c r="L147" s="540"/>
      <c r="M147" s="540"/>
      <c r="N147" s="540"/>
      <c r="O147" s="540"/>
      <c r="P147" s="540"/>
      <c r="Q147" s="540"/>
      <c r="R147" s="540"/>
      <c r="S147" s="540"/>
      <c r="T147" s="540"/>
      <c r="U147" s="540"/>
      <c r="V147" s="541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376"/>
      <c r="AL147" s="377"/>
      <c r="AM147" s="377"/>
      <c r="AN147" s="377"/>
      <c r="AO147" s="377"/>
      <c r="AP147" s="378"/>
      <c r="AQ147" s="138"/>
      <c r="AR147" s="139"/>
      <c r="AS147" s="139"/>
      <c r="AT147" s="139"/>
      <c r="AU147" s="139"/>
      <c r="AV147" s="139"/>
      <c r="AW147" s="139"/>
      <c r="AX147" s="139"/>
      <c r="AY147" s="139"/>
      <c r="AZ147" s="139"/>
      <c r="BA147" s="139"/>
      <c r="BB147" s="139"/>
      <c r="BC147" s="139"/>
      <c r="BD147" s="140"/>
      <c r="BE147" s="146"/>
    </row>
    <row r="148" spans="1:57" s="3" customFormat="1" ht="25.15" customHeight="1">
      <c r="A148" s="144"/>
      <c r="B148" s="145">
        <f t="shared" ref="B148" si="120">B146+7</f>
        <v>44644</v>
      </c>
      <c r="C148" s="14"/>
      <c r="D148" s="14"/>
      <c r="E148" s="13"/>
      <c r="F148" s="14"/>
      <c r="G148" s="188" t="s">
        <v>58</v>
      </c>
      <c r="H148" s="189"/>
      <c r="I148" s="189"/>
      <c r="J148" s="189"/>
      <c r="K148" s="189"/>
      <c r="L148" s="190"/>
      <c r="M148" s="17"/>
      <c r="N148" s="17"/>
      <c r="O148" s="83" t="s">
        <v>88</v>
      </c>
      <c r="P148" s="84"/>
      <c r="Q148" s="84"/>
      <c r="R148" s="84"/>
      <c r="S148" s="84"/>
      <c r="T148" s="141"/>
      <c r="U148" s="83" t="s">
        <v>88</v>
      </c>
      <c r="V148" s="84"/>
      <c r="W148" s="84"/>
      <c r="X148" s="84"/>
      <c r="Y148" s="84"/>
      <c r="Z148" s="141"/>
      <c r="AA148" s="17"/>
      <c r="AB148" s="17"/>
      <c r="AC148" s="162" t="s">
        <v>88</v>
      </c>
      <c r="AD148" s="163"/>
      <c r="AE148" s="163"/>
      <c r="AF148" s="163"/>
      <c r="AG148" s="163"/>
      <c r="AH148" s="163"/>
      <c r="AI148" s="163"/>
      <c r="AJ148" s="164"/>
      <c r="AK148" s="373" t="s">
        <v>315</v>
      </c>
      <c r="AL148" s="374"/>
      <c r="AM148" s="374"/>
      <c r="AN148" s="374"/>
      <c r="AO148" s="374"/>
      <c r="AP148" s="375"/>
      <c r="AQ148" s="17"/>
      <c r="AR148" s="17"/>
      <c r="AS148" s="17"/>
      <c r="AT148" s="17"/>
      <c r="AU148" s="17"/>
      <c r="AV148" s="14"/>
      <c r="AW148" s="13"/>
      <c r="AX148" s="14"/>
      <c r="AY148" s="14"/>
      <c r="AZ148" s="14"/>
      <c r="BA148" s="13"/>
      <c r="BB148" s="14"/>
      <c r="BC148" s="14"/>
      <c r="BD148" s="14"/>
      <c r="BE148" s="145">
        <f t="shared" ref="BE148" si="121">BE146+7</f>
        <v>44644</v>
      </c>
    </row>
    <row r="149" spans="1:57" s="3" customFormat="1" ht="25.15" customHeight="1" thickBot="1">
      <c r="A149" s="144"/>
      <c r="B149" s="146"/>
      <c r="C149" s="14"/>
      <c r="D149" s="14"/>
      <c r="E149" s="13"/>
      <c r="F149" s="14"/>
      <c r="G149" s="191"/>
      <c r="H149" s="192"/>
      <c r="I149" s="192"/>
      <c r="J149" s="192"/>
      <c r="K149" s="192"/>
      <c r="L149" s="193"/>
      <c r="M149" s="17"/>
      <c r="N149" s="17"/>
      <c r="O149" s="86"/>
      <c r="P149" s="87"/>
      <c r="Q149" s="87"/>
      <c r="R149" s="87"/>
      <c r="S149" s="87"/>
      <c r="T149" s="142"/>
      <c r="U149" s="86"/>
      <c r="V149" s="87"/>
      <c r="W149" s="87"/>
      <c r="X149" s="87"/>
      <c r="Y149" s="87"/>
      <c r="Z149" s="142"/>
      <c r="AA149" s="17"/>
      <c r="AB149" s="17"/>
      <c r="AC149" s="165"/>
      <c r="AD149" s="166"/>
      <c r="AE149" s="166"/>
      <c r="AF149" s="166"/>
      <c r="AG149" s="166"/>
      <c r="AH149" s="166"/>
      <c r="AI149" s="166"/>
      <c r="AJ149" s="167"/>
      <c r="AK149" s="376"/>
      <c r="AL149" s="377"/>
      <c r="AM149" s="377"/>
      <c r="AN149" s="377"/>
      <c r="AO149" s="377"/>
      <c r="AP149" s="378"/>
      <c r="AQ149" s="17"/>
      <c r="AR149" s="17"/>
      <c r="AS149" s="17"/>
      <c r="AT149" s="17"/>
      <c r="AU149" s="17"/>
      <c r="AV149" s="14"/>
      <c r="AW149" s="13"/>
      <c r="AX149" s="14"/>
      <c r="AY149" s="14"/>
      <c r="AZ149" s="14"/>
      <c r="BA149" s="13"/>
      <c r="BB149" s="14"/>
      <c r="BC149" s="14"/>
      <c r="BD149" s="14"/>
      <c r="BE149" s="146"/>
    </row>
    <row r="150" spans="1:57" s="3" customFormat="1" ht="25.15" customHeight="1">
      <c r="A150" s="144"/>
      <c r="B150" s="145">
        <f t="shared" ref="B150" si="122">B148+7</f>
        <v>44651</v>
      </c>
      <c r="C150" s="14"/>
      <c r="D150" s="14"/>
      <c r="E150" s="13"/>
      <c r="F150" s="14"/>
      <c r="G150" s="188" t="s">
        <v>58</v>
      </c>
      <c r="H150" s="189"/>
      <c r="I150" s="189"/>
      <c r="J150" s="189"/>
      <c r="K150" s="189"/>
      <c r="L150" s="190"/>
      <c r="M150" s="16"/>
      <c r="N150" s="16"/>
      <c r="O150" s="83" t="s">
        <v>88</v>
      </c>
      <c r="P150" s="84"/>
      <c r="Q150" s="84"/>
      <c r="R150" s="84"/>
      <c r="S150" s="84"/>
      <c r="T150" s="141"/>
      <c r="U150" s="83" t="s">
        <v>88</v>
      </c>
      <c r="V150" s="84"/>
      <c r="W150" s="84"/>
      <c r="X150" s="84"/>
      <c r="Y150" s="84"/>
      <c r="Z150" s="141"/>
      <c r="AA150" s="280" t="s">
        <v>317</v>
      </c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281"/>
      <c r="AL150" s="281"/>
      <c r="AM150" s="281"/>
      <c r="AN150" s="281"/>
      <c r="AO150" s="281"/>
      <c r="AP150" s="281"/>
      <c r="AQ150" s="281"/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281"/>
      <c r="BD150" s="282"/>
      <c r="BE150" s="145">
        <f t="shared" ref="BE150" si="123">BE148+7</f>
        <v>44651</v>
      </c>
    </row>
    <row r="151" spans="1:57" s="3" customFormat="1" ht="25.15" customHeight="1" thickBot="1">
      <c r="A151" s="144"/>
      <c r="B151" s="146"/>
      <c r="C151" s="14"/>
      <c r="D151" s="14"/>
      <c r="E151" s="13"/>
      <c r="F151" s="14"/>
      <c r="G151" s="191"/>
      <c r="H151" s="192"/>
      <c r="I151" s="192"/>
      <c r="J151" s="192"/>
      <c r="K151" s="192"/>
      <c r="L151" s="193"/>
      <c r="M151" s="16"/>
      <c r="N151" s="16"/>
      <c r="O151" s="86"/>
      <c r="P151" s="87"/>
      <c r="Q151" s="87"/>
      <c r="R151" s="87"/>
      <c r="S151" s="87"/>
      <c r="T151" s="142"/>
      <c r="U151" s="86"/>
      <c r="V151" s="87"/>
      <c r="W151" s="87"/>
      <c r="X151" s="87"/>
      <c r="Y151" s="87"/>
      <c r="Z151" s="142"/>
      <c r="AA151" s="283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284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284"/>
      <c r="BD151" s="285"/>
      <c r="BE151" s="146"/>
    </row>
    <row r="152" spans="1:57" s="3" customFormat="1" ht="25.15" customHeight="1">
      <c r="A152" s="144"/>
      <c r="B152" s="145">
        <f t="shared" ref="B152" si="124">B150+7</f>
        <v>44658</v>
      </c>
      <c r="C152" s="14"/>
      <c r="D152" s="14"/>
      <c r="E152" s="13"/>
      <c r="F152" s="14"/>
      <c r="G152" s="188" t="s">
        <v>58</v>
      </c>
      <c r="H152" s="189"/>
      <c r="I152" s="189"/>
      <c r="J152" s="189"/>
      <c r="K152" s="189"/>
      <c r="L152" s="190"/>
      <c r="M152" s="13"/>
      <c r="N152" s="14"/>
      <c r="O152" s="14"/>
      <c r="P152" s="14"/>
      <c r="Q152" s="13"/>
      <c r="R152" s="14"/>
      <c r="S152" s="14"/>
      <c r="T152" s="14"/>
      <c r="U152" s="13"/>
      <c r="V152" s="14"/>
      <c r="W152" s="14"/>
      <c r="X152" s="14"/>
      <c r="Y152" s="13"/>
      <c r="Z152" s="14"/>
      <c r="AA152" s="280" t="s">
        <v>316</v>
      </c>
      <c r="AB152" s="281"/>
      <c r="AC152" s="281"/>
      <c r="AD152" s="281"/>
      <c r="AE152" s="281"/>
      <c r="AF152" s="281"/>
      <c r="AG152" s="281"/>
      <c r="AH152" s="281"/>
      <c r="AI152" s="281"/>
      <c r="AJ152" s="281"/>
      <c r="AK152" s="281"/>
      <c r="AL152" s="281"/>
      <c r="AM152" s="281"/>
      <c r="AN152" s="281"/>
      <c r="AO152" s="281"/>
      <c r="AP152" s="281"/>
      <c r="AQ152" s="607" t="s">
        <v>188</v>
      </c>
      <c r="AR152" s="608"/>
      <c r="AS152" s="608"/>
      <c r="AT152" s="608"/>
      <c r="AU152" s="608"/>
      <c r="AV152" s="608"/>
      <c r="AW152" s="608"/>
      <c r="AX152" s="608"/>
      <c r="AY152" s="608"/>
      <c r="AZ152" s="608"/>
      <c r="BA152" s="608"/>
      <c r="BB152" s="608"/>
      <c r="BC152" s="609"/>
      <c r="BD152" s="14"/>
      <c r="BE152" s="145">
        <f t="shared" ref="BE152" si="125">BE150+7</f>
        <v>44658</v>
      </c>
    </row>
    <row r="153" spans="1:57" s="3" customFormat="1" ht="25.15" customHeight="1" thickBot="1">
      <c r="A153" s="144"/>
      <c r="B153" s="146"/>
      <c r="C153" s="14"/>
      <c r="D153" s="14"/>
      <c r="E153" s="13"/>
      <c r="F153" s="14"/>
      <c r="G153" s="191"/>
      <c r="H153" s="192"/>
      <c r="I153" s="192"/>
      <c r="J153" s="192"/>
      <c r="K153" s="192"/>
      <c r="L153" s="193"/>
      <c r="M153" s="13"/>
      <c r="N153" s="14"/>
      <c r="O153" s="14"/>
      <c r="P153" s="14"/>
      <c r="Q153" s="13"/>
      <c r="R153" s="14"/>
      <c r="S153" s="14"/>
      <c r="T153" s="14"/>
      <c r="U153" s="13"/>
      <c r="V153" s="14"/>
      <c r="W153" s="14"/>
      <c r="X153" s="14"/>
      <c r="Y153" s="13"/>
      <c r="Z153" s="14"/>
      <c r="AA153" s="283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284"/>
      <c r="AN153" s="284"/>
      <c r="AO153" s="284"/>
      <c r="AP153" s="284"/>
      <c r="AQ153" s="610"/>
      <c r="AR153" s="611"/>
      <c r="AS153" s="611"/>
      <c r="AT153" s="611"/>
      <c r="AU153" s="611"/>
      <c r="AV153" s="611"/>
      <c r="AW153" s="611"/>
      <c r="AX153" s="611"/>
      <c r="AY153" s="611"/>
      <c r="AZ153" s="611"/>
      <c r="BA153" s="611"/>
      <c r="BB153" s="611"/>
      <c r="BC153" s="612"/>
      <c r="BD153" s="14"/>
      <c r="BE153" s="146"/>
    </row>
    <row r="154" spans="1:57" s="3" customFormat="1" ht="25.15" customHeight="1">
      <c r="A154" s="144"/>
      <c r="B154" s="145">
        <f t="shared" ref="B154" si="126">B152+7</f>
        <v>44665</v>
      </c>
      <c r="C154" s="14"/>
      <c r="D154" s="14"/>
      <c r="E154" s="13"/>
      <c r="F154" s="14"/>
      <c r="G154" s="188" t="s">
        <v>58</v>
      </c>
      <c r="H154" s="189"/>
      <c r="I154" s="189"/>
      <c r="J154" s="189"/>
      <c r="K154" s="189"/>
      <c r="L154" s="190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6"/>
      <c r="X154" s="19"/>
      <c r="Y154" s="19"/>
      <c r="Z154" s="19"/>
      <c r="AA154" s="14"/>
      <c r="AB154" s="14"/>
      <c r="AC154" s="13"/>
      <c r="AD154" s="14"/>
      <c r="AE154" s="373" t="s">
        <v>318</v>
      </c>
      <c r="AF154" s="374"/>
      <c r="AG154" s="374"/>
      <c r="AH154" s="374"/>
      <c r="AI154" s="374"/>
      <c r="AJ154" s="375"/>
      <c r="AK154" s="15"/>
      <c r="AL154" s="15"/>
      <c r="AM154" s="15"/>
      <c r="AN154" s="15"/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4"/>
      <c r="BE154" s="145">
        <f t="shared" ref="BE154" si="127">BE152+7</f>
        <v>44665</v>
      </c>
    </row>
    <row r="155" spans="1:57" s="3" customFormat="1" ht="25.15" customHeight="1" thickBot="1">
      <c r="A155" s="144"/>
      <c r="B155" s="146"/>
      <c r="C155" s="14"/>
      <c r="D155" s="14"/>
      <c r="E155" s="13"/>
      <c r="F155" s="14"/>
      <c r="G155" s="191"/>
      <c r="H155" s="192"/>
      <c r="I155" s="192"/>
      <c r="J155" s="192"/>
      <c r="K155" s="192"/>
      <c r="L155" s="193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6"/>
      <c r="X155" s="19"/>
      <c r="Y155" s="19"/>
      <c r="Z155" s="19"/>
      <c r="AA155" s="14"/>
      <c r="AB155" s="14"/>
      <c r="AC155" s="13"/>
      <c r="AD155" s="14"/>
      <c r="AE155" s="376"/>
      <c r="AF155" s="377"/>
      <c r="AG155" s="377"/>
      <c r="AH155" s="377"/>
      <c r="AI155" s="377"/>
      <c r="AJ155" s="378"/>
      <c r="AK155" s="15"/>
      <c r="AL155" s="15"/>
      <c r="AM155" s="15"/>
      <c r="AN155" s="15"/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4"/>
      <c r="BE155" s="146"/>
    </row>
    <row r="156" spans="1:57" s="3" customFormat="1" ht="25.15" customHeight="1">
      <c r="A156" s="144"/>
      <c r="B156" s="145">
        <f t="shared" ref="B156" si="128">B154+7</f>
        <v>44672</v>
      </c>
      <c r="C156" s="14"/>
      <c r="D156" s="14"/>
      <c r="E156" s="13"/>
      <c r="F156" s="14"/>
      <c r="G156" s="188" t="s">
        <v>58</v>
      </c>
      <c r="H156" s="189"/>
      <c r="I156" s="189"/>
      <c r="J156" s="189"/>
      <c r="K156" s="189"/>
      <c r="L156" s="190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4"/>
      <c r="AB156" s="14"/>
      <c r="AC156" s="13"/>
      <c r="AD156" s="14"/>
      <c r="AE156" s="14"/>
      <c r="AF156" s="14"/>
      <c r="AG156" s="13"/>
      <c r="AH156" s="14"/>
      <c r="AI156" s="367" t="s">
        <v>211</v>
      </c>
      <c r="AJ156" s="368"/>
      <c r="AK156" s="368"/>
      <c r="AL156" s="368"/>
      <c r="AM156" s="368"/>
      <c r="AN156" s="368"/>
      <c r="AO156" s="368"/>
      <c r="AP156" s="368"/>
      <c r="AQ156" s="368"/>
      <c r="AR156" s="368"/>
      <c r="AS156" s="368"/>
      <c r="AT156" s="368"/>
      <c r="AU156" s="368"/>
      <c r="AV156" s="369"/>
      <c r="AW156" s="15"/>
      <c r="AX156" s="15"/>
      <c r="AY156" s="15"/>
      <c r="AZ156" s="15"/>
      <c r="BA156" s="15"/>
      <c r="BB156" s="15"/>
      <c r="BC156" s="15"/>
      <c r="BD156" s="14"/>
      <c r="BE156" s="145">
        <f t="shared" ref="BE156" si="129">BE154+7</f>
        <v>44672</v>
      </c>
    </row>
    <row r="157" spans="1:57" s="3" customFormat="1" ht="25.15" customHeight="1" thickBot="1">
      <c r="A157" s="144"/>
      <c r="B157" s="146"/>
      <c r="C157" s="14"/>
      <c r="D157" s="14"/>
      <c r="E157" s="13"/>
      <c r="F157" s="14"/>
      <c r="G157" s="191"/>
      <c r="H157" s="192"/>
      <c r="I157" s="192"/>
      <c r="J157" s="192"/>
      <c r="K157" s="192"/>
      <c r="L157" s="193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4"/>
      <c r="AB157" s="14"/>
      <c r="AC157" s="13"/>
      <c r="AD157" s="14"/>
      <c r="AE157" s="14"/>
      <c r="AF157" s="14"/>
      <c r="AG157" s="13"/>
      <c r="AH157" s="14"/>
      <c r="AI157" s="370"/>
      <c r="AJ157" s="371"/>
      <c r="AK157" s="371"/>
      <c r="AL157" s="371"/>
      <c r="AM157" s="371"/>
      <c r="AN157" s="371"/>
      <c r="AO157" s="371"/>
      <c r="AP157" s="371"/>
      <c r="AQ157" s="371"/>
      <c r="AR157" s="371"/>
      <c r="AS157" s="371"/>
      <c r="AT157" s="371"/>
      <c r="AU157" s="371"/>
      <c r="AV157" s="372"/>
      <c r="AW157" s="15"/>
      <c r="AX157" s="15"/>
      <c r="AY157" s="15"/>
      <c r="AZ157" s="15"/>
      <c r="BA157" s="15"/>
      <c r="BB157" s="15"/>
      <c r="BC157" s="15"/>
      <c r="BD157" s="14"/>
      <c r="BE157" s="146"/>
    </row>
    <row r="158" spans="1:57" s="3" customFormat="1" ht="25.15" customHeight="1">
      <c r="A158" s="144"/>
      <c r="B158" s="145">
        <f t="shared" ref="B158" si="130">B156+7</f>
        <v>44679</v>
      </c>
      <c r="C158" s="14"/>
      <c r="D158" s="14"/>
      <c r="E158" s="13"/>
      <c r="F158" s="720" t="s">
        <v>128</v>
      </c>
      <c r="G158" s="721"/>
      <c r="H158" s="721"/>
      <c r="I158" s="721"/>
      <c r="J158" s="721"/>
      <c r="K158" s="721"/>
      <c r="L158" s="721"/>
      <c r="M158" s="721"/>
      <c r="N158" s="721"/>
      <c r="O158" s="721"/>
      <c r="P158" s="721"/>
      <c r="Q158" s="722"/>
      <c r="R158" s="15"/>
      <c r="S158" s="15"/>
      <c r="T158" s="15"/>
      <c r="U158" s="15"/>
      <c r="V158" s="15"/>
      <c r="W158" s="14"/>
      <c r="X158" s="238" t="s">
        <v>108</v>
      </c>
      <c r="Y158" s="239"/>
      <c r="Z158" s="239"/>
      <c r="AA158" s="239"/>
      <c r="AB158" s="239"/>
      <c r="AC158" s="239"/>
      <c r="AD158" s="239"/>
      <c r="AE158" s="239"/>
      <c r="AF158" s="239"/>
      <c r="AG158" s="239"/>
      <c r="AH158" s="239"/>
      <c r="AI158" s="239"/>
      <c r="AJ158" s="239"/>
      <c r="AK158" s="239"/>
      <c r="AL158" s="239"/>
      <c r="AM158" s="239"/>
      <c r="AN158" s="240"/>
      <c r="AO158" s="367" t="s">
        <v>200</v>
      </c>
      <c r="AP158" s="368"/>
      <c r="AQ158" s="368"/>
      <c r="AR158" s="368"/>
      <c r="AS158" s="368"/>
      <c r="AT158" s="368"/>
      <c r="AU158" s="368"/>
      <c r="AV158" s="368"/>
      <c r="AW158" s="368"/>
      <c r="AX158" s="368"/>
      <c r="AY158" s="368"/>
      <c r="AZ158" s="368"/>
      <c r="BA158" s="368"/>
      <c r="BB158" s="369"/>
      <c r="BC158" s="15"/>
      <c r="BD158" s="14"/>
      <c r="BE158" s="145">
        <f t="shared" ref="BE158" si="131">BE156+7</f>
        <v>44679</v>
      </c>
    </row>
    <row r="159" spans="1:57" s="3" customFormat="1" ht="25.15" customHeight="1" thickBot="1">
      <c r="A159" s="144"/>
      <c r="B159" s="146"/>
      <c r="C159" s="14"/>
      <c r="D159" s="14"/>
      <c r="E159" s="13"/>
      <c r="F159" s="723"/>
      <c r="G159" s="724"/>
      <c r="H159" s="724"/>
      <c r="I159" s="724"/>
      <c r="J159" s="724"/>
      <c r="K159" s="724"/>
      <c r="L159" s="724"/>
      <c r="M159" s="724"/>
      <c r="N159" s="724"/>
      <c r="O159" s="724"/>
      <c r="P159" s="724"/>
      <c r="Q159" s="725"/>
      <c r="R159" s="15"/>
      <c r="S159" s="15"/>
      <c r="T159" s="15"/>
      <c r="U159" s="15"/>
      <c r="V159" s="15"/>
      <c r="W159" s="14"/>
      <c r="X159" s="241"/>
      <c r="Y159" s="242"/>
      <c r="Z159" s="242"/>
      <c r="AA159" s="242"/>
      <c r="AB159" s="242"/>
      <c r="AC159" s="242"/>
      <c r="AD159" s="242"/>
      <c r="AE159" s="242"/>
      <c r="AF159" s="242"/>
      <c r="AG159" s="242"/>
      <c r="AH159" s="242"/>
      <c r="AI159" s="242"/>
      <c r="AJ159" s="242"/>
      <c r="AK159" s="242"/>
      <c r="AL159" s="242"/>
      <c r="AM159" s="242"/>
      <c r="AN159" s="243"/>
      <c r="AO159" s="370"/>
      <c r="AP159" s="371"/>
      <c r="AQ159" s="371"/>
      <c r="AR159" s="371"/>
      <c r="AS159" s="371"/>
      <c r="AT159" s="371"/>
      <c r="AU159" s="371"/>
      <c r="AV159" s="371"/>
      <c r="AW159" s="371"/>
      <c r="AX159" s="371"/>
      <c r="AY159" s="371"/>
      <c r="AZ159" s="371"/>
      <c r="BA159" s="371"/>
      <c r="BB159" s="372"/>
      <c r="BC159" s="15"/>
      <c r="BD159" s="14"/>
      <c r="BE159" s="146"/>
    </row>
    <row r="160" spans="1:57" s="3" customFormat="1" ht="25.15" customHeight="1">
      <c r="A160" s="144"/>
      <c r="B160" s="145">
        <f t="shared" ref="B160" si="132">B158+7</f>
        <v>44686</v>
      </c>
      <c r="C160" s="14"/>
      <c r="D160" s="14"/>
      <c r="E160" s="13"/>
      <c r="F160" s="720" t="s">
        <v>128</v>
      </c>
      <c r="G160" s="721"/>
      <c r="H160" s="721"/>
      <c r="I160" s="721"/>
      <c r="J160" s="721"/>
      <c r="K160" s="721"/>
      <c r="L160" s="721"/>
      <c r="M160" s="721"/>
      <c r="N160" s="721"/>
      <c r="O160" s="721"/>
      <c r="P160" s="721"/>
      <c r="Q160" s="722"/>
      <c r="R160" s="16"/>
      <c r="S160" s="16"/>
      <c r="T160" s="16"/>
      <c r="U160" s="16"/>
      <c r="V160" s="16"/>
      <c r="W160" s="16"/>
      <c r="X160" s="16"/>
      <c r="Y160" s="16"/>
      <c r="Z160" s="16"/>
      <c r="AA160" s="14"/>
      <c r="AB160" s="14"/>
      <c r="AC160" s="13"/>
      <c r="AD160" s="14"/>
      <c r="AE160" s="14"/>
      <c r="AF160" s="14"/>
      <c r="AG160" s="13"/>
      <c r="AH160" s="14"/>
      <c r="AI160" s="14"/>
      <c r="AJ160" s="14"/>
      <c r="AK160" s="15"/>
      <c r="AL160" s="15"/>
      <c r="AM160" s="361" t="s">
        <v>41</v>
      </c>
      <c r="AN160" s="362"/>
      <c r="AO160" s="362"/>
      <c r="AP160" s="362"/>
      <c r="AQ160" s="362"/>
      <c r="AR160" s="362"/>
      <c r="AS160" s="362"/>
      <c r="AT160" s="363"/>
      <c r="AU160" s="15"/>
      <c r="AV160" s="15"/>
      <c r="AW160" s="15"/>
      <c r="AX160" s="15"/>
      <c r="AY160" s="15"/>
      <c r="AZ160" s="15"/>
      <c r="BA160" s="15"/>
      <c r="BB160" s="15"/>
      <c r="BC160" s="15"/>
      <c r="BD160" s="14"/>
      <c r="BE160" s="145">
        <f t="shared" ref="BE160" si="133">BE158+7</f>
        <v>44686</v>
      </c>
    </row>
    <row r="161" spans="1:57" s="3" customFormat="1" ht="25.15" customHeight="1" thickBot="1">
      <c r="A161" s="144"/>
      <c r="B161" s="146"/>
      <c r="C161" s="14"/>
      <c r="D161" s="14"/>
      <c r="E161" s="13"/>
      <c r="F161" s="723"/>
      <c r="G161" s="724"/>
      <c r="H161" s="724"/>
      <c r="I161" s="724"/>
      <c r="J161" s="724"/>
      <c r="K161" s="724"/>
      <c r="L161" s="724"/>
      <c r="M161" s="724"/>
      <c r="N161" s="724"/>
      <c r="O161" s="724"/>
      <c r="P161" s="724"/>
      <c r="Q161" s="725"/>
      <c r="R161" s="16"/>
      <c r="S161" s="16"/>
      <c r="T161" s="16"/>
      <c r="U161" s="16"/>
      <c r="V161" s="16"/>
      <c r="W161" s="16"/>
      <c r="X161" s="16"/>
      <c r="Y161" s="16"/>
      <c r="Z161" s="16"/>
      <c r="AA161" s="14"/>
      <c r="AB161" s="14"/>
      <c r="AC161" s="13"/>
      <c r="AD161" s="14"/>
      <c r="AE161" s="14"/>
      <c r="AF161" s="14"/>
      <c r="AG161" s="13"/>
      <c r="AH161" s="14"/>
      <c r="AI161" s="14"/>
      <c r="AJ161" s="14"/>
      <c r="AK161" s="15"/>
      <c r="AL161" s="15"/>
      <c r="AM161" s="364"/>
      <c r="AN161" s="365"/>
      <c r="AO161" s="365"/>
      <c r="AP161" s="365"/>
      <c r="AQ161" s="365"/>
      <c r="AR161" s="365"/>
      <c r="AS161" s="365"/>
      <c r="AT161" s="366"/>
      <c r="AU161" s="15"/>
      <c r="AV161" s="15"/>
      <c r="AW161" s="15"/>
      <c r="AX161" s="15"/>
      <c r="AY161" s="15"/>
      <c r="AZ161" s="15"/>
      <c r="BA161" s="15"/>
      <c r="BB161" s="15"/>
      <c r="BC161" s="15"/>
      <c r="BD161" s="14"/>
      <c r="BE161" s="146"/>
    </row>
    <row r="162" spans="1:57" s="3" customFormat="1" ht="25.15" customHeight="1">
      <c r="A162" s="144"/>
      <c r="B162" s="145">
        <f t="shared" ref="B162" si="134">B160+7</f>
        <v>44693</v>
      </c>
      <c r="C162" s="14"/>
      <c r="D162" s="14"/>
      <c r="E162" s="13"/>
      <c r="F162" s="720" t="s">
        <v>128</v>
      </c>
      <c r="G162" s="721"/>
      <c r="H162" s="721"/>
      <c r="I162" s="721"/>
      <c r="J162" s="721"/>
      <c r="K162" s="721"/>
      <c r="L162" s="721"/>
      <c r="M162" s="721"/>
      <c r="N162" s="721"/>
      <c r="O162" s="721"/>
      <c r="P162" s="721"/>
      <c r="Q162" s="722"/>
      <c r="R162" s="15"/>
      <c r="S162" s="15"/>
      <c r="T162" s="15"/>
      <c r="U162" s="15"/>
      <c r="V162" s="15"/>
      <c r="W162" s="16"/>
      <c r="X162" s="16"/>
      <c r="Y162" s="720" t="s">
        <v>128</v>
      </c>
      <c r="Z162" s="721"/>
      <c r="AA162" s="721"/>
      <c r="AB162" s="721"/>
      <c r="AC162" s="721"/>
      <c r="AD162" s="721"/>
      <c r="AE162" s="721"/>
      <c r="AF162" s="721"/>
      <c r="AG162" s="721"/>
      <c r="AH162" s="721"/>
      <c r="AI162" s="721"/>
      <c r="AJ162" s="722"/>
      <c r="AK162" s="13"/>
      <c r="AL162" s="14"/>
      <c r="AM162" s="361" t="s">
        <v>41</v>
      </c>
      <c r="AN162" s="362"/>
      <c r="AO162" s="362"/>
      <c r="AP162" s="362"/>
      <c r="AQ162" s="362"/>
      <c r="AR162" s="362"/>
      <c r="AS162" s="362"/>
      <c r="AT162" s="363"/>
      <c r="AU162" s="21"/>
      <c r="AV162" s="21"/>
      <c r="AW162" s="21"/>
      <c r="AX162" s="21"/>
      <c r="AY162" s="21"/>
      <c r="AZ162" s="21"/>
      <c r="BA162" s="21"/>
      <c r="BB162" s="14"/>
      <c r="BC162" s="14"/>
      <c r="BD162" s="14"/>
      <c r="BE162" s="145">
        <f t="shared" ref="BE162" si="135">BE160+7</f>
        <v>44693</v>
      </c>
    </row>
    <row r="163" spans="1:57" s="3" customFormat="1" ht="25.15" customHeight="1" thickBot="1">
      <c r="A163" s="144"/>
      <c r="B163" s="146"/>
      <c r="C163" s="14"/>
      <c r="D163" s="14"/>
      <c r="E163" s="13"/>
      <c r="F163" s="723"/>
      <c r="G163" s="724"/>
      <c r="H163" s="724"/>
      <c r="I163" s="724"/>
      <c r="J163" s="724"/>
      <c r="K163" s="724"/>
      <c r="L163" s="724"/>
      <c r="M163" s="724"/>
      <c r="N163" s="724"/>
      <c r="O163" s="724"/>
      <c r="P163" s="724"/>
      <c r="Q163" s="725"/>
      <c r="R163" s="15"/>
      <c r="S163" s="15"/>
      <c r="T163" s="15"/>
      <c r="U163" s="15"/>
      <c r="V163" s="15"/>
      <c r="W163" s="16"/>
      <c r="X163" s="16"/>
      <c r="Y163" s="723"/>
      <c r="Z163" s="724"/>
      <c r="AA163" s="724"/>
      <c r="AB163" s="724"/>
      <c r="AC163" s="724"/>
      <c r="AD163" s="724"/>
      <c r="AE163" s="724"/>
      <c r="AF163" s="724"/>
      <c r="AG163" s="724"/>
      <c r="AH163" s="724"/>
      <c r="AI163" s="724"/>
      <c r="AJ163" s="725"/>
      <c r="AK163" s="13"/>
      <c r="AL163" s="14"/>
      <c r="AM163" s="364"/>
      <c r="AN163" s="365"/>
      <c r="AO163" s="365"/>
      <c r="AP163" s="365"/>
      <c r="AQ163" s="365"/>
      <c r="AR163" s="365"/>
      <c r="AS163" s="365"/>
      <c r="AT163" s="366"/>
      <c r="AU163" s="21"/>
      <c r="AV163" s="21"/>
      <c r="AW163" s="21"/>
      <c r="AX163" s="21"/>
      <c r="AY163" s="21"/>
      <c r="AZ163" s="21"/>
      <c r="BA163" s="21"/>
      <c r="BB163" s="14"/>
      <c r="BC163" s="14"/>
      <c r="BD163" s="14"/>
      <c r="BE163" s="146"/>
    </row>
    <row r="164" spans="1:57" s="3" customFormat="1" ht="25.15" customHeight="1">
      <c r="A164" s="144"/>
      <c r="B164" s="145">
        <f t="shared" ref="B164" si="136">B162+7</f>
        <v>44700</v>
      </c>
      <c r="C164" s="16"/>
      <c r="D164" s="16"/>
      <c r="E164" s="16"/>
      <c r="F164" s="16"/>
      <c r="G164" s="410" t="s">
        <v>139</v>
      </c>
      <c r="H164" s="411"/>
      <c r="I164" s="411"/>
      <c r="J164" s="411"/>
      <c r="K164" s="411"/>
      <c r="L164" s="411"/>
      <c r="M164" s="411"/>
      <c r="N164" s="411"/>
      <c r="O164" s="411"/>
      <c r="P164" s="411"/>
      <c r="Q164" s="411"/>
      <c r="R164" s="411"/>
      <c r="S164" s="411"/>
      <c r="T164" s="411"/>
      <c r="U164" s="411"/>
      <c r="V164" s="412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07" t="s">
        <v>59</v>
      </c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359"/>
      <c r="AY164" s="16"/>
      <c r="AZ164" s="16"/>
      <c r="BA164" s="16"/>
      <c r="BB164" s="16"/>
      <c r="BC164" s="16"/>
      <c r="BD164" s="16"/>
      <c r="BE164" s="145">
        <f t="shared" ref="BE164" si="137">BE162+7</f>
        <v>44700</v>
      </c>
    </row>
    <row r="165" spans="1:57" s="3" customFormat="1" ht="25.15" customHeight="1" thickBot="1">
      <c r="A165" s="144"/>
      <c r="B165" s="146"/>
      <c r="C165" s="16"/>
      <c r="D165" s="16"/>
      <c r="E165" s="16"/>
      <c r="F165" s="16"/>
      <c r="G165" s="413"/>
      <c r="H165" s="414"/>
      <c r="I165" s="414"/>
      <c r="J165" s="414"/>
      <c r="K165" s="414"/>
      <c r="L165" s="414"/>
      <c r="M165" s="414"/>
      <c r="N165" s="414"/>
      <c r="O165" s="414"/>
      <c r="P165" s="414"/>
      <c r="Q165" s="414"/>
      <c r="R165" s="414"/>
      <c r="S165" s="414"/>
      <c r="T165" s="414"/>
      <c r="U165" s="414"/>
      <c r="V165" s="415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10"/>
      <c r="AJ165" s="111"/>
      <c r="AK165" s="111"/>
      <c r="AL165" s="111"/>
      <c r="AM165" s="111"/>
      <c r="AN165" s="111"/>
      <c r="AO165" s="111"/>
      <c r="AP165" s="111"/>
      <c r="AQ165" s="111"/>
      <c r="AR165" s="111"/>
      <c r="AS165" s="111"/>
      <c r="AT165" s="111"/>
      <c r="AU165" s="111"/>
      <c r="AV165" s="111"/>
      <c r="AW165" s="111"/>
      <c r="AX165" s="360"/>
      <c r="AY165" s="16"/>
      <c r="AZ165" s="16"/>
      <c r="BA165" s="16"/>
      <c r="BB165" s="16"/>
      <c r="BC165" s="16"/>
      <c r="BD165" s="16"/>
      <c r="BE165" s="146"/>
    </row>
    <row r="166" spans="1:57" s="3" customFormat="1" ht="25.15" customHeight="1">
      <c r="A166" s="144"/>
      <c r="B166" s="145">
        <f t="shared" ref="B166" si="138">B164+7</f>
        <v>44707</v>
      </c>
      <c r="C166" s="14"/>
      <c r="D166" s="14"/>
      <c r="E166" s="15"/>
      <c r="F166" s="15"/>
      <c r="G166" s="15"/>
      <c r="H166" s="14"/>
      <c r="I166" s="13"/>
      <c r="J166" s="14"/>
      <c r="K166" s="14"/>
      <c r="L166" s="16"/>
      <c r="M166" s="16"/>
      <c r="N166" s="16"/>
      <c r="O166" s="16"/>
      <c r="P166" s="16"/>
      <c r="Q166" s="16"/>
      <c r="R166" s="16"/>
      <c r="S166" s="16"/>
      <c r="T166" s="680" t="s">
        <v>319</v>
      </c>
      <c r="U166" s="681"/>
      <c r="V166" s="681"/>
      <c r="W166" s="681"/>
      <c r="X166" s="681"/>
      <c r="Y166" s="681"/>
      <c r="Z166" s="681"/>
      <c r="AA166" s="681"/>
      <c r="AB166" s="681"/>
      <c r="AC166" s="681"/>
      <c r="AD166" s="681"/>
      <c r="AE166" s="681"/>
      <c r="AF166" s="681"/>
      <c r="AG166" s="681"/>
      <c r="AH166" s="774"/>
      <c r="AI166" s="107" t="s">
        <v>60</v>
      </c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359"/>
      <c r="AY166" s="21"/>
      <c r="AZ166" s="21"/>
      <c r="BA166" s="21"/>
      <c r="BB166" s="14"/>
      <c r="BC166" s="14"/>
      <c r="BD166" s="14"/>
      <c r="BE166" s="145">
        <f t="shared" ref="BE166" si="139">BE164+7</f>
        <v>44707</v>
      </c>
    </row>
    <row r="167" spans="1:57" s="3" customFormat="1" ht="25.15" customHeight="1" thickBot="1">
      <c r="A167" s="144"/>
      <c r="B167" s="146"/>
      <c r="C167" s="14"/>
      <c r="D167" s="14"/>
      <c r="E167" s="15"/>
      <c r="F167" s="15"/>
      <c r="G167" s="15"/>
      <c r="H167" s="14"/>
      <c r="I167" s="13"/>
      <c r="J167" s="14"/>
      <c r="K167" s="14"/>
      <c r="L167" s="16"/>
      <c r="M167" s="16"/>
      <c r="N167" s="16"/>
      <c r="O167" s="16"/>
      <c r="P167" s="16"/>
      <c r="Q167" s="16"/>
      <c r="R167" s="16"/>
      <c r="S167" s="16"/>
      <c r="T167" s="683"/>
      <c r="U167" s="684"/>
      <c r="V167" s="684"/>
      <c r="W167" s="684"/>
      <c r="X167" s="684"/>
      <c r="Y167" s="684"/>
      <c r="Z167" s="684"/>
      <c r="AA167" s="684"/>
      <c r="AB167" s="684"/>
      <c r="AC167" s="684"/>
      <c r="AD167" s="684"/>
      <c r="AE167" s="684"/>
      <c r="AF167" s="684"/>
      <c r="AG167" s="684"/>
      <c r="AH167" s="775"/>
      <c r="AI167" s="110"/>
      <c r="AJ167" s="111"/>
      <c r="AK167" s="111"/>
      <c r="AL167" s="111"/>
      <c r="AM167" s="111"/>
      <c r="AN167" s="111"/>
      <c r="AO167" s="111"/>
      <c r="AP167" s="111"/>
      <c r="AQ167" s="111"/>
      <c r="AR167" s="111"/>
      <c r="AS167" s="111"/>
      <c r="AT167" s="111"/>
      <c r="AU167" s="111"/>
      <c r="AV167" s="111"/>
      <c r="AW167" s="111"/>
      <c r="AX167" s="360"/>
      <c r="AY167" s="21"/>
      <c r="AZ167" s="21"/>
      <c r="BA167" s="21"/>
      <c r="BB167" s="14"/>
      <c r="BC167" s="14"/>
      <c r="BD167" s="14"/>
      <c r="BE167" s="146"/>
    </row>
    <row r="168" spans="1:57" s="3" customFormat="1" ht="25.15" customHeight="1">
      <c r="A168" s="144"/>
      <c r="B168" s="145">
        <f t="shared" ref="B168" si="140">B166+7</f>
        <v>44714</v>
      </c>
      <c r="C168" s="14"/>
      <c r="D168" s="14"/>
      <c r="E168" s="15"/>
      <c r="F168" s="15"/>
      <c r="G168" s="15"/>
      <c r="H168" s="14"/>
      <c r="I168" s="13"/>
      <c r="J168" s="14"/>
      <c r="K168" s="14"/>
      <c r="L168" s="14"/>
      <c r="M168" s="13"/>
      <c r="N168" s="16"/>
      <c r="O168" s="16"/>
      <c r="P168" s="16"/>
      <c r="Q168" s="16"/>
      <c r="R168" s="16"/>
      <c r="S168" s="16"/>
      <c r="T168" s="16"/>
      <c r="U168" s="16"/>
      <c r="V168" s="14"/>
      <c r="W168" s="14"/>
      <c r="X168" s="14"/>
      <c r="Y168" s="13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4"/>
      <c r="AM168" s="14"/>
      <c r="AN168" s="14"/>
      <c r="AO168" s="13"/>
      <c r="AP168" s="14"/>
      <c r="AQ168" s="14"/>
      <c r="AR168" s="14"/>
      <c r="AS168" s="21"/>
      <c r="AT168" s="21"/>
      <c r="AU168" s="21"/>
      <c r="AV168" s="21"/>
      <c r="AW168" s="21"/>
      <c r="AX168" s="21"/>
      <c r="AY168" s="21"/>
      <c r="AZ168" s="21"/>
      <c r="BA168" s="21"/>
      <c r="BB168" s="14"/>
      <c r="BC168" s="14"/>
      <c r="BD168" s="14"/>
      <c r="BE168" s="145">
        <f t="shared" ref="BE168" si="141">BE166+7</f>
        <v>44714</v>
      </c>
    </row>
    <row r="169" spans="1:57" s="3" customFormat="1" ht="25.15" customHeight="1" thickBot="1">
      <c r="A169" s="144"/>
      <c r="B169" s="146"/>
      <c r="C169" s="14"/>
      <c r="D169" s="14"/>
      <c r="E169" s="15"/>
      <c r="F169" s="15"/>
      <c r="G169" s="15"/>
      <c r="H169" s="14"/>
      <c r="I169" s="13"/>
      <c r="J169" s="14"/>
      <c r="K169" s="14"/>
      <c r="L169" s="14"/>
      <c r="M169" s="13"/>
      <c r="N169" s="16"/>
      <c r="O169" s="16"/>
      <c r="P169" s="16"/>
      <c r="Q169" s="16"/>
      <c r="R169" s="16"/>
      <c r="S169" s="16"/>
      <c r="T169" s="16"/>
      <c r="U169" s="16"/>
      <c r="V169" s="14"/>
      <c r="W169" s="14"/>
      <c r="X169" s="14"/>
      <c r="Y169" s="13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4"/>
      <c r="AM169" s="14"/>
      <c r="AN169" s="14"/>
      <c r="AO169" s="13"/>
      <c r="AP169" s="14"/>
      <c r="AQ169" s="14"/>
      <c r="AR169" s="14"/>
      <c r="AS169" s="21"/>
      <c r="AT169" s="21"/>
      <c r="AU169" s="21"/>
      <c r="AV169" s="21"/>
      <c r="AW169" s="21"/>
      <c r="AX169" s="21"/>
      <c r="AY169" s="21"/>
      <c r="AZ169" s="21"/>
      <c r="BA169" s="21"/>
      <c r="BB169" s="14"/>
      <c r="BC169" s="14"/>
      <c r="BD169" s="14"/>
      <c r="BE169" s="146"/>
    </row>
    <row r="170" spans="1:57" s="3" customFormat="1" ht="25.15" customHeight="1">
      <c r="A170" s="144"/>
      <c r="B170" s="145">
        <f t="shared" ref="B170" si="142">B168+7</f>
        <v>44721</v>
      </c>
      <c r="C170" s="17"/>
      <c r="D170" s="17"/>
      <c r="E170" s="17"/>
      <c r="F170" s="17"/>
      <c r="G170" s="607" t="s">
        <v>50</v>
      </c>
      <c r="H170" s="608"/>
      <c r="I170" s="608"/>
      <c r="J170" s="608"/>
      <c r="K170" s="608"/>
      <c r="L170" s="609"/>
      <c r="M170" s="17"/>
      <c r="N170" s="17"/>
      <c r="O170" s="17"/>
      <c r="P170" s="17"/>
      <c r="Q170" s="17"/>
      <c r="R170" s="17"/>
      <c r="S170" s="901" t="s">
        <v>320</v>
      </c>
      <c r="T170" s="902"/>
      <c r="U170" s="902"/>
      <c r="V170" s="902"/>
      <c r="W170" s="902"/>
      <c r="X170" s="902"/>
      <c r="Y170" s="902"/>
      <c r="Z170" s="902"/>
      <c r="AA170" s="902"/>
      <c r="AB170" s="902"/>
      <c r="AC170" s="902"/>
      <c r="AD170" s="902"/>
      <c r="AE170" s="902"/>
      <c r="AF170" s="902"/>
      <c r="AG170" s="902"/>
      <c r="AH170" s="902"/>
      <c r="AI170" s="902"/>
      <c r="AJ170" s="902"/>
      <c r="AK170" s="902"/>
      <c r="AL170" s="902"/>
      <c r="AM170" s="902"/>
      <c r="AN170" s="902"/>
      <c r="AO170" s="902"/>
      <c r="AP170" s="902"/>
      <c r="AQ170" s="903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45">
        <f t="shared" ref="BE170" si="143">BE168+7</f>
        <v>44721</v>
      </c>
    </row>
    <row r="171" spans="1:57" s="3" customFormat="1" ht="25.15" customHeight="1" thickBot="1">
      <c r="A171" s="144"/>
      <c r="B171" s="146"/>
      <c r="C171" s="17"/>
      <c r="D171" s="17"/>
      <c r="E171" s="17"/>
      <c r="F171" s="17"/>
      <c r="G171" s="610"/>
      <c r="H171" s="611"/>
      <c r="I171" s="611"/>
      <c r="J171" s="611"/>
      <c r="K171" s="611"/>
      <c r="L171" s="612"/>
      <c r="M171" s="17"/>
      <c r="N171" s="17"/>
      <c r="O171" s="17"/>
      <c r="P171" s="17"/>
      <c r="Q171" s="17"/>
      <c r="R171" s="17"/>
      <c r="S171" s="904"/>
      <c r="T171" s="905"/>
      <c r="U171" s="905"/>
      <c r="V171" s="905"/>
      <c r="W171" s="905"/>
      <c r="X171" s="905"/>
      <c r="Y171" s="905"/>
      <c r="Z171" s="905"/>
      <c r="AA171" s="905"/>
      <c r="AB171" s="905"/>
      <c r="AC171" s="905"/>
      <c r="AD171" s="905"/>
      <c r="AE171" s="905"/>
      <c r="AF171" s="905"/>
      <c r="AG171" s="905"/>
      <c r="AH171" s="905"/>
      <c r="AI171" s="905"/>
      <c r="AJ171" s="905"/>
      <c r="AK171" s="905"/>
      <c r="AL171" s="905"/>
      <c r="AM171" s="905"/>
      <c r="AN171" s="905"/>
      <c r="AO171" s="905"/>
      <c r="AP171" s="905"/>
      <c r="AQ171" s="906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46"/>
    </row>
    <row r="172" spans="1:57" s="3" customFormat="1" ht="25.15" customHeight="1">
      <c r="A172" s="144"/>
      <c r="B172" s="145">
        <f t="shared" ref="B172" si="144">B170+7</f>
        <v>44728</v>
      </c>
      <c r="C172" s="14"/>
      <c r="D172" s="14"/>
      <c r="E172" s="13"/>
      <c r="F172" s="14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4"/>
      <c r="X172" s="14"/>
      <c r="Y172" s="13"/>
      <c r="Z172" s="14"/>
      <c r="AA172" s="14"/>
      <c r="AB172" s="14"/>
      <c r="AC172" s="13"/>
      <c r="AD172" s="14"/>
      <c r="AE172" s="14"/>
      <c r="AF172" s="14"/>
      <c r="AG172" s="13"/>
      <c r="AH172" s="14"/>
      <c r="AI172" s="14"/>
      <c r="AJ172" s="14"/>
      <c r="AK172" s="13"/>
      <c r="AL172" s="14"/>
      <c r="AM172" s="14"/>
      <c r="AN172" s="14"/>
      <c r="AO172" s="13"/>
      <c r="AP172" s="14"/>
      <c r="AQ172" s="14"/>
      <c r="AR172" s="14"/>
      <c r="AS172" s="13"/>
      <c r="AT172" s="14"/>
      <c r="AU172" s="14"/>
      <c r="AV172" s="14"/>
      <c r="AW172" s="13"/>
      <c r="AX172" s="14"/>
      <c r="AY172" s="14"/>
      <c r="AZ172" s="14"/>
      <c r="BA172" s="13"/>
      <c r="BB172" s="14"/>
      <c r="BC172" s="14"/>
      <c r="BD172" s="14"/>
      <c r="BE172" s="145">
        <f t="shared" ref="BE172" si="145">BE170+7</f>
        <v>44728</v>
      </c>
    </row>
    <row r="173" spans="1:57" s="3" customFormat="1" ht="25.15" customHeight="1" thickBot="1">
      <c r="A173" s="144"/>
      <c r="B173" s="146"/>
      <c r="C173" s="14"/>
      <c r="D173" s="14"/>
      <c r="E173" s="13"/>
      <c r="F173" s="14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4"/>
      <c r="X173" s="14"/>
      <c r="Y173" s="13"/>
      <c r="Z173" s="14"/>
      <c r="AA173" s="14"/>
      <c r="AB173" s="14"/>
      <c r="AC173" s="13"/>
      <c r="AD173" s="14"/>
      <c r="AE173" s="14"/>
      <c r="AF173" s="14"/>
      <c r="AG173" s="13"/>
      <c r="AH173" s="14"/>
      <c r="AI173" s="14"/>
      <c r="AJ173" s="14"/>
      <c r="AK173" s="13"/>
      <c r="AL173" s="14"/>
      <c r="AM173" s="14"/>
      <c r="AN173" s="14"/>
      <c r="AO173" s="13"/>
      <c r="AP173" s="14"/>
      <c r="AQ173" s="14"/>
      <c r="AR173" s="14"/>
      <c r="AS173" s="13"/>
      <c r="AT173" s="14"/>
      <c r="AU173" s="14"/>
      <c r="AV173" s="14"/>
      <c r="AW173" s="13"/>
      <c r="AX173" s="14"/>
      <c r="AY173" s="14"/>
      <c r="AZ173" s="14"/>
      <c r="BA173" s="13"/>
      <c r="BB173" s="14"/>
      <c r="BC173" s="14"/>
      <c r="BD173" s="14"/>
      <c r="BE173" s="146"/>
    </row>
    <row r="174" spans="1:57" s="3" customFormat="1" ht="25.15" customHeight="1">
      <c r="A174" s="144"/>
      <c r="B174" s="145">
        <f t="shared" ref="B174" si="146">B172+7</f>
        <v>44735</v>
      </c>
      <c r="C174" s="14"/>
      <c r="D174" s="14"/>
      <c r="E174" s="13"/>
      <c r="F174" s="14"/>
      <c r="G174" s="14"/>
      <c r="H174" s="14"/>
      <c r="I174" s="13"/>
      <c r="J174" s="14"/>
      <c r="K174" s="14"/>
      <c r="L174" s="14"/>
      <c r="M174" s="13"/>
      <c r="N174" s="14"/>
      <c r="O174" s="14"/>
      <c r="P174" s="14"/>
      <c r="Q174" s="13"/>
      <c r="R174" s="14"/>
      <c r="S174" s="14"/>
      <c r="T174" s="14"/>
      <c r="U174" s="13"/>
      <c r="V174" s="14"/>
      <c r="W174" s="14"/>
      <c r="X174" s="14"/>
      <c r="Y174" s="13"/>
      <c r="Z174" s="14"/>
      <c r="AA174" s="14"/>
      <c r="AB174" s="14"/>
      <c r="AC174" s="13"/>
      <c r="AD174" s="14"/>
      <c r="AE174" s="14"/>
      <c r="AF174" s="14"/>
      <c r="AG174" s="13"/>
      <c r="AH174" s="14"/>
      <c r="AI174" s="14"/>
      <c r="AJ174" s="14"/>
      <c r="AK174" s="13"/>
      <c r="AL174" s="14"/>
      <c r="AM174" s="14"/>
      <c r="AN174" s="14"/>
      <c r="AO174" s="13"/>
      <c r="AP174" s="14"/>
      <c r="AQ174" s="14"/>
      <c r="AR174" s="14"/>
      <c r="AS174" s="13"/>
      <c r="AT174" s="14"/>
      <c r="AU174" s="14"/>
      <c r="AV174" s="14"/>
      <c r="AW174" s="13"/>
      <c r="AX174" s="14"/>
      <c r="AY174" s="14"/>
      <c r="AZ174" s="14"/>
      <c r="BA174" s="13"/>
      <c r="BB174" s="14"/>
      <c r="BC174" s="14"/>
      <c r="BD174" s="14"/>
      <c r="BE174" s="145">
        <f t="shared" ref="BE174" si="147">BE172+7</f>
        <v>44735</v>
      </c>
    </row>
    <row r="175" spans="1:57" s="3" customFormat="1" ht="25.15" customHeight="1" thickBot="1">
      <c r="A175" s="144"/>
      <c r="B175" s="146"/>
      <c r="C175" s="14"/>
      <c r="D175" s="14"/>
      <c r="E175" s="13"/>
      <c r="F175" s="14"/>
      <c r="G175" s="14"/>
      <c r="H175" s="14"/>
      <c r="I175" s="13"/>
      <c r="J175" s="14"/>
      <c r="K175" s="14"/>
      <c r="L175" s="14"/>
      <c r="M175" s="13"/>
      <c r="N175" s="14"/>
      <c r="O175" s="14"/>
      <c r="P175" s="14"/>
      <c r="Q175" s="13"/>
      <c r="R175" s="14"/>
      <c r="S175" s="14"/>
      <c r="T175" s="14"/>
      <c r="U175" s="13"/>
      <c r="V175" s="14"/>
      <c r="W175" s="14"/>
      <c r="X175" s="14"/>
      <c r="Y175" s="13"/>
      <c r="Z175" s="14"/>
      <c r="AA175" s="14"/>
      <c r="AB175" s="14"/>
      <c r="AC175" s="13"/>
      <c r="AD175" s="14"/>
      <c r="AE175" s="14"/>
      <c r="AF175" s="14"/>
      <c r="AG175" s="13"/>
      <c r="AH175" s="14"/>
      <c r="AI175" s="14"/>
      <c r="AJ175" s="14"/>
      <c r="AK175" s="13"/>
      <c r="AL175" s="14"/>
      <c r="AM175" s="14"/>
      <c r="AN175" s="14"/>
      <c r="AO175" s="13"/>
      <c r="AP175" s="14"/>
      <c r="AQ175" s="14"/>
      <c r="AR175" s="14"/>
      <c r="AS175" s="13"/>
      <c r="AT175" s="14"/>
      <c r="AU175" s="14"/>
      <c r="AV175" s="14"/>
      <c r="AW175" s="13"/>
      <c r="AX175" s="14"/>
      <c r="AY175" s="14"/>
      <c r="AZ175" s="14"/>
      <c r="BA175" s="13"/>
      <c r="BB175" s="14"/>
      <c r="BC175" s="14"/>
      <c r="BD175" s="14"/>
      <c r="BE175" s="146"/>
    </row>
    <row r="176" spans="1:57" s="3" customFormat="1" ht="25.15" customHeight="1">
      <c r="A176" s="144"/>
      <c r="B176" s="145">
        <f t="shared" ref="B176" si="148">B174+7</f>
        <v>44742</v>
      </c>
      <c r="C176" s="14"/>
      <c r="D176" s="14"/>
      <c r="E176" s="13"/>
      <c r="F176" s="14"/>
      <c r="G176" s="14"/>
      <c r="H176" s="14"/>
      <c r="I176" s="13"/>
      <c r="J176" s="14"/>
      <c r="K176" s="14"/>
      <c r="L176" s="14"/>
      <c r="M176" s="13"/>
      <c r="N176" s="14"/>
      <c r="O176" s="14"/>
      <c r="P176" s="14"/>
      <c r="Q176" s="13"/>
      <c r="R176" s="14"/>
      <c r="S176" s="14"/>
      <c r="T176" s="14"/>
      <c r="U176" s="13"/>
      <c r="V176" s="14"/>
      <c r="W176" s="14"/>
      <c r="X176" s="14"/>
      <c r="Y176" s="13"/>
      <c r="Z176" s="14"/>
      <c r="AA176" s="14"/>
      <c r="AB176" s="14"/>
      <c r="AC176" s="13"/>
      <c r="AD176" s="14"/>
      <c r="AE176" s="14"/>
      <c r="AF176" s="14"/>
      <c r="AG176" s="13"/>
      <c r="AH176" s="14"/>
      <c r="AI176" s="14"/>
      <c r="AJ176" s="14"/>
      <c r="AK176" s="13"/>
      <c r="AL176" s="14"/>
      <c r="AM176" s="14"/>
      <c r="AN176" s="14"/>
      <c r="AO176" s="13"/>
      <c r="AP176" s="14"/>
      <c r="AQ176" s="14"/>
      <c r="AR176" s="14"/>
      <c r="AS176" s="13"/>
      <c r="AT176" s="14"/>
      <c r="AU176" s="14"/>
      <c r="AV176" s="14"/>
      <c r="AW176" s="13"/>
      <c r="AX176" s="14"/>
      <c r="AY176" s="14"/>
      <c r="AZ176" s="14"/>
      <c r="BA176" s="13"/>
      <c r="BB176" s="14"/>
      <c r="BC176" s="14"/>
      <c r="BD176" s="14"/>
      <c r="BE176" s="145">
        <f t="shared" ref="BE176" si="149">BE174+7</f>
        <v>44742</v>
      </c>
    </row>
    <row r="177" spans="1:57" s="3" customFormat="1" ht="25.15" customHeight="1" thickBot="1">
      <c r="A177" s="144"/>
      <c r="B177" s="146"/>
      <c r="C177" s="14"/>
      <c r="D177" s="14"/>
      <c r="E177" s="13"/>
      <c r="F177" s="14"/>
      <c r="G177" s="14"/>
      <c r="H177" s="14"/>
      <c r="I177" s="13"/>
      <c r="J177" s="14"/>
      <c r="K177" s="14"/>
      <c r="L177" s="14"/>
      <c r="M177" s="13"/>
      <c r="N177" s="14"/>
      <c r="O177" s="14"/>
      <c r="P177" s="14"/>
      <c r="Q177" s="13"/>
      <c r="R177" s="14"/>
      <c r="S177" s="14"/>
      <c r="T177" s="14"/>
      <c r="U177" s="13"/>
      <c r="V177" s="14"/>
      <c r="W177" s="14"/>
      <c r="X177" s="14"/>
      <c r="Y177" s="13"/>
      <c r="Z177" s="14"/>
      <c r="AA177" s="14"/>
      <c r="AB177" s="14"/>
      <c r="AC177" s="13"/>
      <c r="AD177" s="14"/>
      <c r="AE177" s="14"/>
      <c r="AF177" s="14"/>
      <c r="AG177" s="13"/>
      <c r="AH177" s="14"/>
      <c r="AI177" s="14"/>
      <c r="AJ177" s="14"/>
      <c r="AK177" s="13"/>
      <c r="AL177" s="14"/>
      <c r="AM177" s="14"/>
      <c r="AN177" s="14"/>
      <c r="AO177" s="13"/>
      <c r="AP177" s="14"/>
      <c r="AQ177" s="14"/>
      <c r="AR177" s="14"/>
      <c r="AS177" s="13"/>
      <c r="AT177" s="14"/>
      <c r="AU177" s="14"/>
      <c r="AV177" s="14"/>
      <c r="AW177" s="13"/>
      <c r="AX177" s="14"/>
      <c r="AY177" s="14"/>
      <c r="AZ177" s="14"/>
      <c r="BA177" s="13"/>
      <c r="BB177" s="14"/>
      <c r="BC177" s="14"/>
      <c r="BD177" s="14"/>
      <c r="BE177" s="146"/>
    </row>
    <row r="178" spans="1:57" s="3" customFormat="1" ht="25.15" customHeight="1">
      <c r="A178" s="144"/>
      <c r="B178" s="145">
        <f t="shared" ref="B178" si="150">B176+7</f>
        <v>44749</v>
      </c>
      <c r="C178" s="14"/>
      <c r="D178" s="14"/>
      <c r="E178" s="13"/>
      <c r="F178" s="14"/>
      <c r="G178" s="14"/>
      <c r="H178" s="14"/>
      <c r="I178" s="13"/>
      <c r="J178" s="14"/>
      <c r="K178" s="14"/>
      <c r="L178" s="14"/>
      <c r="M178" s="13"/>
      <c r="N178" s="14"/>
      <c r="O178" s="14"/>
      <c r="P178" s="14"/>
      <c r="Q178" s="13"/>
      <c r="R178" s="14"/>
      <c r="S178" s="14"/>
      <c r="T178" s="14"/>
      <c r="U178" s="13"/>
      <c r="V178" s="14"/>
      <c r="W178" s="14"/>
      <c r="X178" s="14"/>
      <c r="Y178" s="13"/>
      <c r="Z178" s="14"/>
      <c r="AA178" s="14"/>
      <c r="AB178" s="14"/>
      <c r="AC178" s="13"/>
      <c r="AD178" s="14"/>
      <c r="AE178" s="14"/>
      <c r="AF178" s="14"/>
      <c r="AG178" s="13"/>
      <c r="AH178" s="14"/>
      <c r="AI178" s="14"/>
      <c r="AJ178" s="14"/>
      <c r="AK178" s="13"/>
      <c r="AL178" s="14"/>
      <c r="AM178" s="14"/>
      <c r="AN178" s="14"/>
      <c r="AO178" s="13"/>
      <c r="AP178" s="14"/>
      <c r="AQ178" s="14"/>
      <c r="AR178" s="14"/>
      <c r="AS178" s="13"/>
      <c r="AT178" s="14"/>
      <c r="AU178" s="14"/>
      <c r="AV178" s="14"/>
      <c r="AW178" s="13"/>
      <c r="AX178" s="14"/>
      <c r="AY178" s="14"/>
      <c r="AZ178" s="14"/>
      <c r="BA178" s="13"/>
      <c r="BB178" s="14"/>
      <c r="BC178" s="14"/>
      <c r="BD178" s="14"/>
      <c r="BE178" s="145">
        <f t="shared" ref="BE178" si="151">BE176+7</f>
        <v>44749</v>
      </c>
    </row>
    <row r="179" spans="1:57" s="3" customFormat="1" ht="25.15" customHeight="1" thickBot="1">
      <c r="A179" s="144"/>
      <c r="B179" s="146"/>
      <c r="C179" s="14"/>
      <c r="D179" s="14"/>
      <c r="E179" s="13"/>
      <c r="F179" s="14"/>
      <c r="G179" s="14"/>
      <c r="H179" s="14"/>
      <c r="I179" s="13"/>
      <c r="J179" s="14"/>
      <c r="K179" s="14"/>
      <c r="L179" s="14"/>
      <c r="M179" s="13"/>
      <c r="N179" s="14"/>
      <c r="O179" s="14"/>
      <c r="P179" s="14"/>
      <c r="Q179" s="13"/>
      <c r="R179" s="14"/>
      <c r="S179" s="14"/>
      <c r="T179" s="14"/>
      <c r="U179" s="13"/>
      <c r="V179" s="14"/>
      <c r="W179" s="14"/>
      <c r="X179" s="14"/>
      <c r="Y179" s="13"/>
      <c r="Z179" s="14"/>
      <c r="AA179" s="14"/>
      <c r="AB179" s="14"/>
      <c r="AC179" s="13"/>
      <c r="AD179" s="14"/>
      <c r="AE179" s="14"/>
      <c r="AF179" s="14"/>
      <c r="AG179" s="13"/>
      <c r="AH179" s="14"/>
      <c r="AI179" s="14"/>
      <c r="AJ179" s="14"/>
      <c r="AK179" s="13"/>
      <c r="AL179" s="14"/>
      <c r="AM179" s="14"/>
      <c r="AN179" s="14"/>
      <c r="AO179" s="13"/>
      <c r="AP179" s="14"/>
      <c r="AQ179" s="14"/>
      <c r="AR179" s="14"/>
      <c r="AS179" s="13"/>
      <c r="AT179" s="14"/>
      <c r="AU179" s="14"/>
      <c r="AV179" s="14"/>
      <c r="AW179" s="13"/>
      <c r="AX179" s="14"/>
      <c r="AY179" s="14"/>
      <c r="AZ179" s="14"/>
      <c r="BA179" s="13"/>
      <c r="BB179" s="14"/>
      <c r="BC179" s="14"/>
      <c r="BD179" s="14"/>
      <c r="BE179" s="146"/>
    </row>
    <row r="180" spans="1:57" s="3" customFormat="1" ht="25.15" customHeight="1">
      <c r="A180" s="144"/>
      <c r="B180" s="145">
        <f t="shared" ref="B180" si="152">B178+7</f>
        <v>44756</v>
      </c>
      <c r="C180" s="14"/>
      <c r="D180" s="14"/>
      <c r="E180" s="13"/>
      <c r="F180" s="14"/>
      <c r="G180" s="14"/>
      <c r="H180" s="14"/>
      <c r="I180" s="13"/>
      <c r="J180" s="14"/>
      <c r="K180" s="14"/>
      <c r="L180" s="14"/>
      <c r="M180" s="13"/>
      <c r="N180" s="14"/>
      <c r="O180" s="14"/>
      <c r="P180" s="14"/>
      <c r="Q180" s="13"/>
      <c r="R180" s="14"/>
      <c r="S180" s="14"/>
      <c r="T180" s="14"/>
      <c r="U180" s="13"/>
      <c r="V180" s="14"/>
      <c r="W180" s="14"/>
      <c r="X180" s="14"/>
      <c r="Y180" s="13"/>
      <c r="Z180" s="14"/>
      <c r="AA180" s="14"/>
      <c r="AB180" s="14"/>
      <c r="AC180" s="13"/>
      <c r="AD180" s="14"/>
      <c r="AE180" s="14"/>
      <c r="AF180" s="14"/>
      <c r="AG180" s="13"/>
      <c r="AH180" s="14"/>
      <c r="AI180" s="14"/>
      <c r="AJ180" s="14"/>
      <c r="AK180" s="13"/>
      <c r="AL180" s="14"/>
      <c r="AM180" s="14"/>
      <c r="AN180" s="14"/>
      <c r="AO180" s="13"/>
      <c r="AP180" s="14"/>
      <c r="AQ180" s="14"/>
      <c r="AR180" s="14"/>
      <c r="AS180" s="13"/>
      <c r="AT180" s="14"/>
      <c r="AU180" s="14"/>
      <c r="AV180" s="14"/>
      <c r="AW180" s="13"/>
      <c r="AX180" s="14"/>
      <c r="AY180" s="14"/>
      <c r="AZ180" s="14"/>
      <c r="BA180" s="13"/>
      <c r="BB180" s="14"/>
      <c r="BC180" s="14"/>
      <c r="BD180" s="14"/>
      <c r="BE180" s="145">
        <f t="shared" ref="BE180" si="153">BE178+7</f>
        <v>44756</v>
      </c>
    </row>
    <row r="181" spans="1:57" s="3" customFormat="1" ht="25.15" customHeight="1" thickBot="1">
      <c r="A181" s="144"/>
      <c r="B181" s="146"/>
      <c r="C181" s="14"/>
      <c r="D181" s="14"/>
      <c r="E181" s="13"/>
      <c r="F181" s="14"/>
      <c r="G181" s="14"/>
      <c r="H181" s="14"/>
      <c r="I181" s="13"/>
      <c r="J181" s="14"/>
      <c r="K181" s="14"/>
      <c r="L181" s="14"/>
      <c r="M181" s="13"/>
      <c r="N181" s="14"/>
      <c r="O181" s="14"/>
      <c r="P181" s="14"/>
      <c r="Q181" s="13"/>
      <c r="R181" s="14"/>
      <c r="S181" s="14"/>
      <c r="T181" s="14"/>
      <c r="U181" s="13"/>
      <c r="V181" s="14"/>
      <c r="W181" s="14"/>
      <c r="X181" s="14"/>
      <c r="Y181" s="13"/>
      <c r="Z181" s="14"/>
      <c r="AA181" s="14"/>
      <c r="AB181" s="14"/>
      <c r="AC181" s="13"/>
      <c r="AD181" s="14"/>
      <c r="AE181" s="14"/>
      <c r="AF181" s="14"/>
      <c r="AG181" s="13"/>
      <c r="AH181" s="14"/>
      <c r="AI181" s="14"/>
      <c r="AJ181" s="14"/>
      <c r="AK181" s="13"/>
      <c r="AL181" s="14"/>
      <c r="AM181" s="14"/>
      <c r="AN181" s="14"/>
      <c r="AO181" s="13"/>
      <c r="AP181" s="14"/>
      <c r="AQ181" s="14"/>
      <c r="AR181" s="14"/>
      <c r="AS181" s="13"/>
      <c r="AT181" s="14"/>
      <c r="AU181" s="14"/>
      <c r="AV181" s="14"/>
      <c r="AW181" s="13"/>
      <c r="AX181" s="14"/>
      <c r="AY181" s="14"/>
      <c r="AZ181" s="14"/>
      <c r="BA181" s="13"/>
      <c r="BB181" s="14"/>
      <c r="BC181" s="14"/>
      <c r="BD181" s="14"/>
      <c r="BE181" s="146"/>
    </row>
    <row r="182" spans="1:57" s="3" customFormat="1" ht="25.15" customHeight="1" thickBot="1">
      <c r="A182" s="149" t="s">
        <v>8</v>
      </c>
      <c r="B182" s="70"/>
      <c r="C182" s="104">
        <v>7</v>
      </c>
      <c r="D182" s="105"/>
      <c r="E182" s="105"/>
      <c r="F182" s="106"/>
      <c r="G182" s="102" t="s">
        <v>2</v>
      </c>
      <c r="H182" s="130"/>
      <c r="I182" s="130"/>
      <c r="J182" s="131"/>
      <c r="K182" s="102">
        <v>9</v>
      </c>
      <c r="L182" s="130"/>
      <c r="M182" s="130"/>
      <c r="N182" s="131"/>
      <c r="O182" s="102">
        <v>10</v>
      </c>
      <c r="P182" s="130"/>
      <c r="Q182" s="130"/>
      <c r="R182" s="131"/>
      <c r="S182" s="102">
        <v>11</v>
      </c>
      <c r="T182" s="130"/>
      <c r="U182" s="130"/>
      <c r="V182" s="131"/>
      <c r="W182" s="102">
        <v>12</v>
      </c>
      <c r="X182" s="130"/>
      <c r="Y182" s="130"/>
      <c r="Z182" s="131"/>
      <c r="AA182" s="102">
        <v>13</v>
      </c>
      <c r="AB182" s="130"/>
      <c r="AC182" s="130"/>
      <c r="AD182" s="131"/>
      <c r="AE182" s="102">
        <v>14</v>
      </c>
      <c r="AF182" s="130"/>
      <c r="AG182" s="130"/>
      <c r="AH182" s="131"/>
      <c r="AI182" s="102">
        <v>15</v>
      </c>
      <c r="AJ182" s="130"/>
      <c r="AK182" s="130"/>
      <c r="AL182" s="131"/>
      <c r="AM182" s="102">
        <v>16</v>
      </c>
      <c r="AN182" s="130"/>
      <c r="AO182" s="130"/>
      <c r="AP182" s="131"/>
      <c r="AQ182" s="102">
        <v>17</v>
      </c>
      <c r="AR182" s="130"/>
      <c r="AS182" s="130"/>
      <c r="AT182" s="131"/>
      <c r="AU182" s="102">
        <v>18</v>
      </c>
      <c r="AV182" s="130"/>
      <c r="AW182" s="130"/>
      <c r="AX182" s="131"/>
      <c r="AY182" s="102">
        <v>19</v>
      </c>
      <c r="AZ182" s="130"/>
      <c r="BA182" s="130"/>
      <c r="BB182" s="131"/>
      <c r="BC182" s="102" t="s">
        <v>3</v>
      </c>
      <c r="BD182" s="103"/>
      <c r="BE182" s="152"/>
    </row>
    <row r="183" spans="1:57" s="3" customFormat="1" ht="25.15" customHeight="1" thickBot="1">
      <c r="A183" s="150"/>
      <c r="B183" s="71"/>
      <c r="C183" s="4" t="s">
        <v>4</v>
      </c>
      <c r="D183" s="4">
        <v>15</v>
      </c>
      <c r="E183" s="4">
        <v>30</v>
      </c>
      <c r="F183" s="4">
        <v>45</v>
      </c>
      <c r="G183" s="4" t="s">
        <v>4</v>
      </c>
      <c r="H183" s="4">
        <v>15</v>
      </c>
      <c r="I183" s="4">
        <v>30</v>
      </c>
      <c r="J183" s="4">
        <v>45</v>
      </c>
      <c r="K183" s="4">
        <v>0</v>
      </c>
      <c r="L183" s="4">
        <v>15</v>
      </c>
      <c r="M183" s="4">
        <v>30</v>
      </c>
      <c r="N183" s="4">
        <v>45</v>
      </c>
      <c r="O183" s="4">
        <v>0</v>
      </c>
      <c r="P183" s="4">
        <v>15</v>
      </c>
      <c r="Q183" s="4">
        <v>30</v>
      </c>
      <c r="R183" s="4">
        <v>45</v>
      </c>
      <c r="S183" s="4">
        <v>0</v>
      </c>
      <c r="T183" s="4">
        <v>15</v>
      </c>
      <c r="U183" s="4">
        <v>30</v>
      </c>
      <c r="V183" s="4">
        <v>45</v>
      </c>
      <c r="W183" s="4">
        <v>0</v>
      </c>
      <c r="X183" s="4">
        <v>15</v>
      </c>
      <c r="Y183" s="4">
        <v>30</v>
      </c>
      <c r="Z183" s="4">
        <v>45</v>
      </c>
      <c r="AA183" s="4">
        <v>0</v>
      </c>
      <c r="AB183" s="4">
        <v>15</v>
      </c>
      <c r="AC183" s="4">
        <v>30</v>
      </c>
      <c r="AD183" s="4">
        <v>45</v>
      </c>
      <c r="AE183" s="4">
        <v>0</v>
      </c>
      <c r="AF183" s="4">
        <v>15</v>
      </c>
      <c r="AG183" s="4">
        <v>30</v>
      </c>
      <c r="AH183" s="4">
        <v>45</v>
      </c>
      <c r="AI183" s="4">
        <v>0</v>
      </c>
      <c r="AJ183" s="4">
        <v>15</v>
      </c>
      <c r="AK183" s="4">
        <v>30</v>
      </c>
      <c r="AL183" s="4">
        <v>45</v>
      </c>
      <c r="AM183" s="4">
        <v>0</v>
      </c>
      <c r="AN183" s="4">
        <v>15</v>
      </c>
      <c r="AO183" s="4">
        <v>30</v>
      </c>
      <c r="AP183" s="4">
        <v>45</v>
      </c>
      <c r="AQ183" s="4">
        <v>0</v>
      </c>
      <c r="AR183" s="4">
        <v>15</v>
      </c>
      <c r="AS183" s="4">
        <v>30</v>
      </c>
      <c r="AT183" s="4">
        <v>45</v>
      </c>
      <c r="AU183" s="4">
        <v>0</v>
      </c>
      <c r="AV183" s="4">
        <v>15</v>
      </c>
      <c r="AW183" s="4">
        <v>30</v>
      </c>
      <c r="AX183" s="4">
        <v>45</v>
      </c>
      <c r="AY183" s="4">
        <v>0</v>
      </c>
      <c r="AZ183" s="4">
        <v>15</v>
      </c>
      <c r="BA183" s="4">
        <v>30</v>
      </c>
      <c r="BB183" s="4">
        <v>45</v>
      </c>
      <c r="BC183" s="4">
        <v>0</v>
      </c>
      <c r="BD183" s="4">
        <v>15</v>
      </c>
      <c r="BE183" s="153"/>
    </row>
    <row r="184" spans="1:57" s="3" customFormat="1" ht="25.15" customHeight="1">
      <c r="A184" s="150"/>
      <c r="B184" s="76">
        <v>44617</v>
      </c>
      <c r="C184" s="14"/>
      <c r="D184" s="14"/>
      <c r="E184" s="15"/>
      <c r="F184" s="15"/>
      <c r="G184" s="15"/>
      <c r="H184" s="15"/>
      <c r="I184" s="15"/>
      <c r="J184" s="15"/>
      <c r="K184" s="13"/>
      <c r="L184" s="14"/>
      <c r="M184" s="14"/>
      <c r="N184" s="13"/>
      <c r="O184" s="14"/>
      <c r="P184" s="14"/>
      <c r="Q184" s="13"/>
      <c r="R184" s="14"/>
      <c r="S184" s="14"/>
      <c r="T184" s="13"/>
      <c r="U184" s="14"/>
      <c r="V184" s="14"/>
      <c r="W184" s="14"/>
      <c r="X184" s="14"/>
      <c r="Y184" s="13"/>
      <c r="Z184" s="14"/>
      <c r="AA184" s="14"/>
      <c r="AB184" s="14"/>
      <c r="AC184" s="13"/>
      <c r="AD184" s="14"/>
      <c r="AE184" s="14"/>
      <c r="AF184" s="14"/>
      <c r="AG184" s="13"/>
      <c r="AH184" s="14"/>
      <c r="AI184" s="14"/>
      <c r="AJ184" s="14"/>
      <c r="AK184" s="13"/>
      <c r="AL184" s="14"/>
      <c r="AM184" s="14"/>
      <c r="AN184" s="14"/>
      <c r="AO184" s="13"/>
      <c r="AP184" s="14"/>
      <c r="AQ184" s="14"/>
      <c r="AR184" s="14"/>
      <c r="AS184" s="13"/>
      <c r="AT184" s="14"/>
      <c r="AU184" s="14"/>
      <c r="AV184" s="14"/>
      <c r="AW184" s="13"/>
      <c r="AX184" s="14"/>
      <c r="AY184" s="14"/>
      <c r="AZ184" s="14"/>
      <c r="BA184" s="13"/>
      <c r="BB184" s="14"/>
      <c r="BC184" s="14"/>
      <c r="BD184" s="14"/>
      <c r="BE184" s="76">
        <v>44617</v>
      </c>
    </row>
    <row r="185" spans="1:57" s="3" customFormat="1" ht="25.15" customHeight="1" thickBot="1">
      <c r="A185" s="150"/>
      <c r="B185" s="77"/>
      <c r="C185" s="14"/>
      <c r="D185" s="14"/>
      <c r="E185" s="15"/>
      <c r="F185" s="15"/>
      <c r="G185" s="15"/>
      <c r="H185" s="15"/>
      <c r="I185" s="15"/>
      <c r="J185" s="15"/>
      <c r="K185" s="13"/>
      <c r="L185" s="14"/>
      <c r="M185" s="14"/>
      <c r="N185" s="13"/>
      <c r="O185" s="14"/>
      <c r="P185" s="14"/>
      <c r="Q185" s="13"/>
      <c r="R185" s="14"/>
      <c r="S185" s="14"/>
      <c r="T185" s="13"/>
      <c r="U185" s="14"/>
      <c r="V185" s="14"/>
      <c r="W185" s="14"/>
      <c r="X185" s="14"/>
      <c r="Y185" s="13"/>
      <c r="Z185" s="14"/>
      <c r="AA185" s="14"/>
      <c r="AB185" s="14"/>
      <c r="AC185" s="13"/>
      <c r="AD185" s="14"/>
      <c r="AE185" s="14"/>
      <c r="AF185" s="14"/>
      <c r="AG185" s="13"/>
      <c r="AH185" s="14"/>
      <c r="AI185" s="14"/>
      <c r="AJ185" s="14"/>
      <c r="AK185" s="13"/>
      <c r="AL185" s="14"/>
      <c r="AM185" s="14"/>
      <c r="AN185" s="14"/>
      <c r="AO185" s="13"/>
      <c r="AP185" s="14"/>
      <c r="AQ185" s="14"/>
      <c r="AR185" s="14"/>
      <c r="AS185" s="13"/>
      <c r="AT185" s="14"/>
      <c r="AU185" s="14"/>
      <c r="AV185" s="14"/>
      <c r="AW185" s="13"/>
      <c r="AX185" s="14"/>
      <c r="AY185" s="14"/>
      <c r="AZ185" s="14"/>
      <c r="BA185" s="13"/>
      <c r="BB185" s="14"/>
      <c r="BC185" s="14"/>
      <c r="BD185" s="14"/>
      <c r="BE185" s="77"/>
    </row>
    <row r="186" spans="1:57" s="3" customFormat="1" ht="25.15" customHeight="1">
      <c r="A186" s="150"/>
      <c r="B186" s="76">
        <f>B184+7</f>
        <v>44624</v>
      </c>
      <c r="C186" s="14"/>
      <c r="D186" s="14"/>
      <c r="E186" s="652" t="s">
        <v>45</v>
      </c>
      <c r="F186" s="653"/>
      <c r="G186" s="653"/>
      <c r="H186" s="653"/>
      <c r="I186" s="653"/>
      <c r="J186" s="654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4"/>
      <c r="AB186" s="14"/>
      <c r="AC186" s="13"/>
      <c r="AD186" s="14"/>
      <c r="AE186" s="14"/>
      <c r="AF186" s="14"/>
      <c r="AG186" s="13"/>
      <c r="AH186" s="14"/>
      <c r="AI186" s="14"/>
      <c r="AJ186" s="83" t="s">
        <v>214</v>
      </c>
      <c r="AK186" s="84"/>
      <c r="AL186" s="84"/>
      <c r="AM186" s="84"/>
      <c r="AN186" s="84"/>
      <c r="AO186" s="141"/>
      <c r="AP186" s="14"/>
      <c r="AQ186" s="14"/>
      <c r="AR186" s="14"/>
      <c r="AS186" s="13"/>
      <c r="AT186" s="14"/>
      <c r="AU186" s="14"/>
      <c r="AV186" s="14"/>
      <c r="AW186" s="13"/>
      <c r="AX186" s="14"/>
      <c r="AY186" s="14"/>
      <c r="AZ186" s="14"/>
      <c r="BA186" s="13"/>
      <c r="BB186" s="14"/>
      <c r="BC186" s="14"/>
      <c r="BD186" s="14"/>
      <c r="BE186" s="76">
        <f>BE184+7</f>
        <v>44624</v>
      </c>
    </row>
    <row r="187" spans="1:57" s="3" customFormat="1" ht="25.15" customHeight="1" thickBot="1">
      <c r="A187" s="150"/>
      <c r="B187" s="151"/>
      <c r="C187" s="14"/>
      <c r="D187" s="14"/>
      <c r="E187" s="655"/>
      <c r="F187" s="656"/>
      <c r="G187" s="656"/>
      <c r="H187" s="656"/>
      <c r="I187" s="656"/>
      <c r="J187" s="657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4"/>
      <c r="AB187" s="14"/>
      <c r="AC187" s="13"/>
      <c r="AD187" s="14"/>
      <c r="AE187" s="14"/>
      <c r="AF187" s="14"/>
      <c r="AG187" s="13"/>
      <c r="AH187" s="14"/>
      <c r="AI187" s="14"/>
      <c r="AJ187" s="86"/>
      <c r="AK187" s="87"/>
      <c r="AL187" s="87"/>
      <c r="AM187" s="87"/>
      <c r="AN187" s="87"/>
      <c r="AO187" s="142"/>
      <c r="AP187" s="14"/>
      <c r="AQ187" s="14"/>
      <c r="AR187" s="14"/>
      <c r="AS187" s="13"/>
      <c r="AT187" s="14"/>
      <c r="AU187" s="14"/>
      <c r="AV187" s="14"/>
      <c r="AW187" s="13"/>
      <c r="AX187" s="14"/>
      <c r="AY187" s="14"/>
      <c r="AZ187" s="14"/>
      <c r="BA187" s="13"/>
      <c r="BB187" s="14"/>
      <c r="BC187" s="14"/>
      <c r="BD187" s="14"/>
      <c r="BE187" s="151"/>
    </row>
    <row r="188" spans="1:57" s="3" customFormat="1" ht="25.15" customHeight="1">
      <c r="A188" s="150"/>
      <c r="B188" s="76">
        <f t="shared" ref="B188" si="154">B186+7</f>
        <v>44631</v>
      </c>
      <c r="C188" s="14"/>
      <c r="D188" s="14"/>
      <c r="E188" s="652" t="s">
        <v>45</v>
      </c>
      <c r="F188" s="653"/>
      <c r="G188" s="653"/>
      <c r="H188" s="653"/>
      <c r="I188" s="653"/>
      <c r="J188" s="654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4"/>
      <c r="X188" s="14"/>
      <c r="Y188" s="13"/>
      <c r="Z188" s="14"/>
      <c r="AA188" s="14"/>
      <c r="AB188" s="14"/>
      <c r="AC188" s="13"/>
      <c r="AD188" s="14"/>
      <c r="AE188" s="14"/>
      <c r="AF188" s="14"/>
      <c r="AG188" s="13"/>
      <c r="AH188" s="14"/>
      <c r="AI188" s="16"/>
      <c r="AJ188" s="16"/>
      <c r="AK188" s="16"/>
      <c r="AL188" s="16"/>
      <c r="AM188" s="83" t="s">
        <v>188</v>
      </c>
      <c r="AN188" s="84"/>
      <c r="AO188" s="84"/>
      <c r="AP188" s="84"/>
      <c r="AQ188" s="84"/>
      <c r="AR188" s="84"/>
      <c r="AS188" s="84"/>
      <c r="AT188" s="84"/>
      <c r="AU188" s="141"/>
      <c r="AV188" s="14"/>
      <c r="AW188" s="13"/>
      <c r="AX188" s="14"/>
      <c r="AY188" s="14"/>
      <c r="AZ188" s="14"/>
      <c r="BA188" s="13"/>
      <c r="BB188" s="14"/>
      <c r="BC188" s="14"/>
      <c r="BD188" s="14"/>
      <c r="BE188" s="76">
        <f t="shared" ref="BE188" si="155">BE186+7</f>
        <v>44631</v>
      </c>
    </row>
    <row r="189" spans="1:57" s="3" customFormat="1" ht="25.15" customHeight="1" thickBot="1">
      <c r="A189" s="150"/>
      <c r="B189" s="151"/>
      <c r="C189" s="14"/>
      <c r="D189" s="14"/>
      <c r="E189" s="655"/>
      <c r="F189" s="656"/>
      <c r="G189" s="656"/>
      <c r="H189" s="656"/>
      <c r="I189" s="656"/>
      <c r="J189" s="657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4"/>
      <c r="X189" s="14"/>
      <c r="Y189" s="13"/>
      <c r="Z189" s="14"/>
      <c r="AA189" s="14"/>
      <c r="AB189" s="14"/>
      <c r="AC189" s="13"/>
      <c r="AD189" s="14"/>
      <c r="AE189" s="14"/>
      <c r="AF189" s="14"/>
      <c r="AG189" s="13"/>
      <c r="AH189" s="14"/>
      <c r="AI189" s="16"/>
      <c r="AJ189" s="16"/>
      <c r="AK189" s="16"/>
      <c r="AL189" s="16"/>
      <c r="AM189" s="86"/>
      <c r="AN189" s="87"/>
      <c r="AO189" s="87"/>
      <c r="AP189" s="87"/>
      <c r="AQ189" s="87"/>
      <c r="AR189" s="87"/>
      <c r="AS189" s="87"/>
      <c r="AT189" s="87"/>
      <c r="AU189" s="142"/>
      <c r="AV189" s="14"/>
      <c r="AW189" s="13"/>
      <c r="AX189" s="14"/>
      <c r="AY189" s="14"/>
      <c r="AZ189" s="14"/>
      <c r="BA189" s="13"/>
      <c r="BB189" s="14"/>
      <c r="BC189" s="14"/>
      <c r="BD189" s="14"/>
      <c r="BE189" s="151"/>
    </row>
    <row r="190" spans="1:57" s="3" customFormat="1" ht="25.15" customHeight="1">
      <c r="A190" s="150"/>
      <c r="B190" s="76">
        <f t="shared" ref="B190" si="156">B188+7</f>
        <v>44638</v>
      </c>
      <c r="C190" s="14"/>
      <c r="D190" s="14"/>
      <c r="E190" s="652" t="s">
        <v>45</v>
      </c>
      <c r="F190" s="653"/>
      <c r="G190" s="653"/>
      <c r="H190" s="653"/>
      <c r="I190" s="653"/>
      <c r="J190" s="654"/>
      <c r="K190" s="13"/>
      <c r="L190" s="13"/>
      <c r="M190" s="95" t="s">
        <v>129</v>
      </c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7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4" t="s">
        <v>321</v>
      </c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5"/>
      <c r="BB190" s="195"/>
      <c r="BC190" s="195"/>
      <c r="BD190" s="672"/>
      <c r="BE190" s="76">
        <f t="shared" ref="BE190" si="157">BE188+7</f>
        <v>44638</v>
      </c>
    </row>
    <row r="191" spans="1:57" s="3" customFormat="1" ht="25.15" customHeight="1" thickBot="1">
      <c r="A191" s="150"/>
      <c r="B191" s="151"/>
      <c r="C191" s="14"/>
      <c r="D191" s="14"/>
      <c r="E191" s="655"/>
      <c r="F191" s="656"/>
      <c r="G191" s="656"/>
      <c r="H191" s="656"/>
      <c r="I191" s="656"/>
      <c r="J191" s="657"/>
      <c r="K191" s="13"/>
      <c r="L191" s="13"/>
      <c r="M191" s="98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100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7"/>
      <c r="AR191" s="198"/>
      <c r="AS191" s="198"/>
      <c r="AT191" s="198"/>
      <c r="AU191" s="198"/>
      <c r="AV191" s="198"/>
      <c r="AW191" s="198"/>
      <c r="AX191" s="198"/>
      <c r="AY191" s="198"/>
      <c r="AZ191" s="198"/>
      <c r="BA191" s="198"/>
      <c r="BB191" s="198"/>
      <c r="BC191" s="198"/>
      <c r="BD191" s="673"/>
      <c r="BE191" s="151"/>
    </row>
    <row r="192" spans="1:57" s="3" customFormat="1" ht="25.15" customHeight="1">
      <c r="A192" s="150"/>
      <c r="B192" s="76">
        <f t="shared" ref="B192" si="158">B190+7</f>
        <v>44645</v>
      </c>
      <c r="C192" s="14"/>
      <c r="D192" s="14"/>
      <c r="E192" s="13"/>
      <c r="F192" s="14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4"/>
      <c r="X192" s="14"/>
      <c r="Y192" s="13"/>
      <c r="Z192" s="14"/>
      <c r="AA192" s="14"/>
      <c r="AB192" s="14"/>
      <c r="AC192" s="13"/>
      <c r="AD192" s="14"/>
      <c r="AE192" s="14"/>
      <c r="AF192" s="14"/>
      <c r="AG192" s="13"/>
      <c r="AH192" s="14"/>
      <c r="AI192" s="16"/>
      <c r="AJ192" s="16"/>
      <c r="AK192" s="16"/>
      <c r="AL192" s="16"/>
      <c r="AM192" s="83" t="s">
        <v>188</v>
      </c>
      <c r="AN192" s="84"/>
      <c r="AO192" s="84"/>
      <c r="AP192" s="84"/>
      <c r="AQ192" s="84"/>
      <c r="AR192" s="84"/>
      <c r="AS192" s="84"/>
      <c r="AT192" s="84"/>
      <c r="AU192" s="141"/>
      <c r="AV192" s="14"/>
      <c r="AW192" s="13"/>
      <c r="AX192" s="14"/>
      <c r="AY192" s="14"/>
      <c r="AZ192" s="14"/>
      <c r="BA192" s="13"/>
      <c r="BB192" s="14"/>
      <c r="BC192" s="14"/>
      <c r="BD192" s="14"/>
      <c r="BE192" s="76">
        <f t="shared" ref="BE192" si="159">BE190+7</f>
        <v>44645</v>
      </c>
    </row>
    <row r="193" spans="1:57" s="3" customFormat="1" ht="25.15" customHeight="1" thickBot="1">
      <c r="A193" s="150"/>
      <c r="B193" s="151"/>
      <c r="C193" s="14"/>
      <c r="D193" s="14"/>
      <c r="E193" s="13"/>
      <c r="F193" s="14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4"/>
      <c r="X193" s="14"/>
      <c r="Y193" s="13"/>
      <c r="Z193" s="14"/>
      <c r="AA193" s="14"/>
      <c r="AB193" s="14"/>
      <c r="AC193" s="13"/>
      <c r="AD193" s="14"/>
      <c r="AE193" s="14"/>
      <c r="AF193" s="14"/>
      <c r="AG193" s="13"/>
      <c r="AH193" s="14"/>
      <c r="AI193" s="16"/>
      <c r="AJ193" s="16"/>
      <c r="AK193" s="16"/>
      <c r="AL193" s="16"/>
      <c r="AM193" s="86"/>
      <c r="AN193" s="87"/>
      <c r="AO193" s="87"/>
      <c r="AP193" s="87"/>
      <c r="AQ193" s="87"/>
      <c r="AR193" s="87"/>
      <c r="AS193" s="87"/>
      <c r="AT193" s="87"/>
      <c r="AU193" s="142"/>
      <c r="AV193" s="14"/>
      <c r="AW193" s="13"/>
      <c r="AX193" s="14"/>
      <c r="AY193" s="14"/>
      <c r="AZ193" s="14"/>
      <c r="BA193" s="13"/>
      <c r="BB193" s="14"/>
      <c r="BC193" s="14"/>
      <c r="BD193" s="14"/>
      <c r="BE193" s="151"/>
    </row>
    <row r="194" spans="1:57" s="3" customFormat="1" ht="25.15" customHeight="1">
      <c r="A194" s="150"/>
      <c r="B194" s="76">
        <f t="shared" ref="B194" si="160">B192+7</f>
        <v>44652</v>
      </c>
      <c r="C194" s="14"/>
      <c r="D194" s="14"/>
      <c r="E194" s="652" t="s">
        <v>45</v>
      </c>
      <c r="F194" s="653"/>
      <c r="G194" s="653"/>
      <c r="H194" s="653"/>
      <c r="I194" s="653"/>
      <c r="J194" s="654"/>
      <c r="K194" s="13"/>
      <c r="L194" s="14"/>
      <c r="M194" s="14"/>
      <c r="N194" s="13"/>
      <c r="O194" s="14"/>
      <c r="P194" s="14"/>
      <c r="Q194" s="13"/>
      <c r="R194" s="14"/>
      <c r="S194" s="14"/>
      <c r="T194" s="13"/>
      <c r="U194" s="14"/>
      <c r="V194" s="14"/>
      <c r="W194" s="14"/>
      <c r="X194" s="14"/>
      <c r="Y194" s="13"/>
      <c r="Z194" s="14"/>
      <c r="AA194" s="14"/>
      <c r="AB194" s="14"/>
      <c r="AC194" s="14"/>
      <c r="AD194" s="14"/>
      <c r="AE194" s="14"/>
      <c r="AF194" s="14"/>
      <c r="AG194" s="14"/>
      <c r="AH194" s="14"/>
      <c r="AI194" s="367" t="s">
        <v>195</v>
      </c>
      <c r="AJ194" s="368"/>
      <c r="AK194" s="368"/>
      <c r="AL194" s="368"/>
      <c r="AM194" s="368"/>
      <c r="AN194" s="368"/>
      <c r="AO194" s="368"/>
      <c r="AP194" s="368"/>
      <c r="AQ194" s="368"/>
      <c r="AR194" s="368"/>
      <c r="AS194" s="368"/>
      <c r="AT194" s="368"/>
      <c r="AU194" s="368"/>
      <c r="AV194" s="368"/>
      <c r="AW194" s="368"/>
      <c r="AX194" s="368"/>
      <c r="AY194" s="368"/>
      <c r="AZ194" s="369"/>
      <c r="BA194" s="14"/>
      <c r="BB194" s="14"/>
      <c r="BC194" s="14"/>
      <c r="BD194" s="14"/>
      <c r="BE194" s="76">
        <f t="shared" ref="BE194" si="161">BE192+7</f>
        <v>44652</v>
      </c>
    </row>
    <row r="195" spans="1:57" s="3" customFormat="1" ht="25.15" customHeight="1" thickBot="1">
      <c r="A195" s="150"/>
      <c r="B195" s="151"/>
      <c r="C195" s="14"/>
      <c r="D195" s="14"/>
      <c r="E195" s="655"/>
      <c r="F195" s="656"/>
      <c r="G195" s="656"/>
      <c r="H195" s="656"/>
      <c r="I195" s="656"/>
      <c r="J195" s="657"/>
      <c r="K195" s="13"/>
      <c r="L195" s="14"/>
      <c r="M195" s="14"/>
      <c r="N195" s="13"/>
      <c r="O195" s="14"/>
      <c r="P195" s="14"/>
      <c r="Q195" s="13"/>
      <c r="R195" s="14"/>
      <c r="S195" s="14"/>
      <c r="T195" s="13"/>
      <c r="U195" s="14"/>
      <c r="V195" s="14"/>
      <c r="W195" s="14"/>
      <c r="X195" s="14"/>
      <c r="Y195" s="13"/>
      <c r="Z195" s="14"/>
      <c r="AA195" s="14"/>
      <c r="AB195" s="14"/>
      <c r="AC195" s="14"/>
      <c r="AD195" s="14"/>
      <c r="AE195" s="14"/>
      <c r="AF195" s="14"/>
      <c r="AG195" s="14"/>
      <c r="AH195" s="14"/>
      <c r="AI195" s="370"/>
      <c r="AJ195" s="371"/>
      <c r="AK195" s="371"/>
      <c r="AL195" s="371"/>
      <c r="AM195" s="371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2"/>
      <c r="BA195" s="14"/>
      <c r="BB195" s="14"/>
      <c r="BC195" s="14"/>
      <c r="BD195" s="14"/>
      <c r="BE195" s="151"/>
    </row>
    <row r="196" spans="1:57" s="3" customFormat="1" ht="25.15" customHeight="1">
      <c r="A196" s="150"/>
      <c r="B196" s="76">
        <f t="shared" ref="B196" si="162">B194+7</f>
        <v>44659</v>
      </c>
      <c r="C196" s="14"/>
      <c r="D196" s="14"/>
      <c r="E196" s="652" t="s">
        <v>45</v>
      </c>
      <c r="F196" s="653"/>
      <c r="G196" s="653"/>
      <c r="H196" s="653"/>
      <c r="I196" s="653"/>
      <c r="J196" s="654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4"/>
      <c r="AB196" s="14"/>
      <c r="AC196" s="13"/>
      <c r="AD196" s="14"/>
      <c r="AE196" s="14"/>
      <c r="AF196" s="14"/>
      <c r="AG196" s="13"/>
      <c r="AH196" s="14"/>
      <c r="AI196" s="14"/>
      <c r="AJ196" s="14"/>
      <c r="AK196" s="13"/>
      <c r="AL196" s="14"/>
      <c r="AM196" s="14"/>
      <c r="AN196" s="14"/>
      <c r="AO196" s="14"/>
      <c r="AP196" s="14"/>
      <c r="AQ196" s="14"/>
      <c r="AR196" s="14"/>
      <c r="AS196" s="14"/>
      <c r="AT196" s="589" t="s">
        <v>195</v>
      </c>
      <c r="AU196" s="590"/>
      <c r="AV196" s="590"/>
      <c r="AW196" s="590"/>
      <c r="AX196" s="590"/>
      <c r="AY196" s="590"/>
      <c r="AZ196" s="590"/>
      <c r="BA196" s="590"/>
      <c r="BB196" s="893"/>
      <c r="BC196" s="14"/>
      <c r="BD196" s="14"/>
      <c r="BE196" s="76">
        <f t="shared" ref="BE196" si="163">BE194+7</f>
        <v>44659</v>
      </c>
    </row>
    <row r="197" spans="1:57" s="3" customFormat="1" ht="25.15" customHeight="1" thickBot="1">
      <c r="A197" s="150"/>
      <c r="B197" s="151"/>
      <c r="C197" s="14"/>
      <c r="D197" s="14"/>
      <c r="E197" s="655"/>
      <c r="F197" s="656"/>
      <c r="G197" s="656"/>
      <c r="H197" s="656"/>
      <c r="I197" s="656"/>
      <c r="J197" s="657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4"/>
      <c r="AB197" s="14"/>
      <c r="AC197" s="13"/>
      <c r="AD197" s="14"/>
      <c r="AE197" s="14"/>
      <c r="AF197" s="14"/>
      <c r="AG197" s="13"/>
      <c r="AH197" s="14"/>
      <c r="AI197" s="14"/>
      <c r="AJ197" s="14"/>
      <c r="AK197" s="13"/>
      <c r="AL197" s="14"/>
      <c r="AM197" s="14"/>
      <c r="AN197" s="14"/>
      <c r="AO197" s="14"/>
      <c r="AP197" s="14"/>
      <c r="AQ197" s="14"/>
      <c r="AR197" s="14"/>
      <c r="AS197" s="14"/>
      <c r="AT197" s="592"/>
      <c r="AU197" s="593"/>
      <c r="AV197" s="593"/>
      <c r="AW197" s="593"/>
      <c r="AX197" s="593"/>
      <c r="AY197" s="593"/>
      <c r="AZ197" s="593"/>
      <c r="BA197" s="593"/>
      <c r="BB197" s="894"/>
      <c r="BC197" s="14"/>
      <c r="BD197" s="14"/>
      <c r="BE197" s="77"/>
    </row>
    <row r="198" spans="1:57" s="3" customFormat="1" ht="25.15" customHeight="1">
      <c r="A198" s="150"/>
      <c r="B198" s="81">
        <f t="shared" ref="B198" si="164">B196+7</f>
        <v>44666</v>
      </c>
      <c r="C198" s="5"/>
      <c r="D198" s="5"/>
      <c r="E198" s="6"/>
      <c r="F198" s="5"/>
      <c r="G198" s="5"/>
      <c r="H198" s="6"/>
      <c r="I198" s="5"/>
      <c r="J198" s="5"/>
      <c r="K198" s="6"/>
      <c r="L198" s="5"/>
      <c r="M198" s="5"/>
      <c r="N198" s="6"/>
      <c r="O198" s="5"/>
      <c r="P198" s="5"/>
      <c r="Q198" s="6"/>
      <c r="R198" s="5"/>
      <c r="S198" s="5"/>
      <c r="T198" s="6"/>
      <c r="U198" s="5"/>
      <c r="V198" s="5"/>
      <c r="W198" s="5"/>
      <c r="X198" s="5"/>
      <c r="Y198" s="6"/>
      <c r="Z198" s="5"/>
      <c r="AA198" s="5"/>
      <c r="AB198" s="5"/>
      <c r="AC198" s="6"/>
      <c r="AD198" s="5"/>
      <c r="AE198" s="5"/>
      <c r="AF198" s="5"/>
      <c r="AG198" s="6"/>
      <c r="AH198" s="5"/>
      <c r="AI198" s="5"/>
      <c r="AJ198" s="5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5"/>
      <c r="BE198" s="81">
        <f>BE196+7</f>
        <v>44666</v>
      </c>
    </row>
    <row r="199" spans="1:57" s="3" customFormat="1" ht="25.15" customHeight="1" thickBot="1">
      <c r="A199" s="150"/>
      <c r="B199" s="154"/>
      <c r="C199" s="5"/>
      <c r="D199" s="5"/>
      <c r="E199" s="6"/>
      <c r="F199" s="5"/>
      <c r="G199" s="5"/>
      <c r="H199" s="6"/>
      <c r="I199" s="5"/>
      <c r="J199" s="5"/>
      <c r="K199" s="6"/>
      <c r="L199" s="5"/>
      <c r="M199" s="5"/>
      <c r="N199" s="6"/>
      <c r="O199" s="5"/>
      <c r="P199" s="5"/>
      <c r="Q199" s="6"/>
      <c r="R199" s="5"/>
      <c r="S199" s="5"/>
      <c r="T199" s="6"/>
      <c r="U199" s="5"/>
      <c r="V199" s="5"/>
      <c r="W199" s="5"/>
      <c r="X199" s="5"/>
      <c r="Y199" s="6"/>
      <c r="Z199" s="5"/>
      <c r="AA199" s="5"/>
      <c r="AB199" s="5"/>
      <c r="AC199" s="6"/>
      <c r="AD199" s="5"/>
      <c r="AE199" s="5"/>
      <c r="AF199" s="5"/>
      <c r="AG199" s="6"/>
      <c r="AH199" s="5"/>
      <c r="AI199" s="5"/>
      <c r="AJ199" s="5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5"/>
      <c r="BE199" s="154"/>
    </row>
    <row r="200" spans="1:57" s="3" customFormat="1" ht="25.15" customHeight="1">
      <c r="A200" s="150"/>
      <c r="B200" s="76">
        <f t="shared" ref="B200" si="165">B198+7</f>
        <v>44673</v>
      </c>
      <c r="C200" s="14"/>
      <c r="D200" s="14"/>
      <c r="E200" s="652" t="s">
        <v>45</v>
      </c>
      <c r="F200" s="653"/>
      <c r="G200" s="653"/>
      <c r="H200" s="653"/>
      <c r="I200" s="653"/>
      <c r="J200" s="654"/>
      <c r="K200" s="13"/>
      <c r="L200" s="14"/>
      <c r="M200" s="14"/>
      <c r="N200" s="13"/>
      <c r="O200" s="14"/>
      <c r="P200" s="14"/>
      <c r="Q200" s="13"/>
      <c r="R200" s="14"/>
      <c r="S200" s="238" t="s">
        <v>106</v>
      </c>
      <c r="T200" s="239"/>
      <c r="U200" s="239"/>
      <c r="V200" s="239"/>
      <c r="W200" s="239"/>
      <c r="X200" s="239"/>
      <c r="Y200" s="239"/>
      <c r="Z200" s="239"/>
      <c r="AA200" s="239"/>
      <c r="AB200" s="239"/>
      <c r="AC200" s="239"/>
      <c r="AD200" s="240"/>
      <c r="AE200" s="14"/>
      <c r="AF200" s="14"/>
      <c r="AG200" s="13"/>
      <c r="AH200" s="14"/>
      <c r="AI200" s="14"/>
      <c r="AJ200" s="14"/>
      <c r="AK200" s="13"/>
      <c r="AL200" s="14"/>
      <c r="AM200" s="83" t="s">
        <v>195</v>
      </c>
      <c r="AN200" s="84"/>
      <c r="AO200" s="84"/>
      <c r="AP200" s="84"/>
      <c r="AQ200" s="84"/>
      <c r="AR200" s="84"/>
      <c r="AS200" s="84"/>
      <c r="AT200" s="84"/>
      <c r="AU200" s="141"/>
      <c r="AV200" s="14"/>
      <c r="AW200" s="13"/>
      <c r="AX200" s="14"/>
      <c r="AY200" s="14"/>
      <c r="AZ200" s="14"/>
      <c r="BA200" s="13"/>
      <c r="BB200" s="14"/>
      <c r="BC200" s="14"/>
      <c r="BD200" s="14"/>
      <c r="BE200" s="76">
        <f t="shared" ref="BE200" si="166">BE198+7</f>
        <v>44673</v>
      </c>
    </row>
    <row r="201" spans="1:57" s="3" customFormat="1" ht="25.15" customHeight="1" thickBot="1">
      <c r="A201" s="150"/>
      <c r="B201" s="151"/>
      <c r="C201" s="14"/>
      <c r="D201" s="14"/>
      <c r="E201" s="655"/>
      <c r="F201" s="656"/>
      <c r="G201" s="656"/>
      <c r="H201" s="656"/>
      <c r="I201" s="656"/>
      <c r="J201" s="657"/>
      <c r="K201" s="13"/>
      <c r="L201" s="14"/>
      <c r="M201" s="14"/>
      <c r="N201" s="13"/>
      <c r="O201" s="14"/>
      <c r="P201" s="14"/>
      <c r="Q201" s="13"/>
      <c r="R201" s="14"/>
      <c r="S201" s="241"/>
      <c r="T201" s="242"/>
      <c r="U201" s="242"/>
      <c r="V201" s="242"/>
      <c r="W201" s="242"/>
      <c r="X201" s="242"/>
      <c r="Y201" s="242"/>
      <c r="Z201" s="242"/>
      <c r="AA201" s="242"/>
      <c r="AB201" s="242"/>
      <c r="AC201" s="242"/>
      <c r="AD201" s="243"/>
      <c r="AE201" s="14"/>
      <c r="AF201" s="14"/>
      <c r="AG201" s="13"/>
      <c r="AH201" s="14"/>
      <c r="AI201" s="14"/>
      <c r="AJ201" s="14"/>
      <c r="AK201" s="13"/>
      <c r="AL201" s="14"/>
      <c r="AM201" s="86"/>
      <c r="AN201" s="87"/>
      <c r="AO201" s="87"/>
      <c r="AP201" s="87"/>
      <c r="AQ201" s="87"/>
      <c r="AR201" s="87"/>
      <c r="AS201" s="87"/>
      <c r="AT201" s="87"/>
      <c r="AU201" s="142"/>
      <c r="AV201" s="14"/>
      <c r="AW201" s="13"/>
      <c r="AX201" s="14"/>
      <c r="AY201" s="14"/>
      <c r="AZ201" s="14"/>
      <c r="BA201" s="13"/>
      <c r="BB201" s="14"/>
      <c r="BC201" s="14"/>
      <c r="BD201" s="14"/>
      <c r="BE201" s="151"/>
    </row>
    <row r="202" spans="1:57" s="3" customFormat="1" ht="25.15" customHeight="1">
      <c r="A202" s="150"/>
      <c r="B202" s="76">
        <f t="shared" ref="B202" si="167">B200+7</f>
        <v>44680</v>
      </c>
      <c r="C202" s="14"/>
      <c r="D202" s="14"/>
      <c r="E202" s="652" t="s">
        <v>45</v>
      </c>
      <c r="F202" s="653"/>
      <c r="G202" s="653"/>
      <c r="H202" s="653"/>
      <c r="I202" s="653"/>
      <c r="J202" s="654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4"/>
      <c r="AB202" s="14"/>
      <c r="AC202" s="13"/>
      <c r="AD202" s="14"/>
      <c r="AE202" s="14"/>
      <c r="AF202" s="14"/>
      <c r="AG202" s="13"/>
      <c r="AH202" s="14"/>
      <c r="AI202" s="14"/>
      <c r="AJ202" s="14"/>
      <c r="AK202" s="13"/>
      <c r="AL202" s="14"/>
      <c r="AM202" s="83" t="s">
        <v>188</v>
      </c>
      <c r="AN202" s="84"/>
      <c r="AO202" s="84"/>
      <c r="AP202" s="84"/>
      <c r="AQ202" s="84"/>
      <c r="AR202" s="84"/>
      <c r="AS202" s="84"/>
      <c r="AT202" s="84"/>
      <c r="AU202" s="141"/>
      <c r="AV202" s="14"/>
      <c r="AW202" s="13"/>
      <c r="AX202" s="14"/>
      <c r="AY202" s="14"/>
      <c r="AZ202" s="14"/>
      <c r="BA202" s="13"/>
      <c r="BB202" s="14"/>
      <c r="BC202" s="14"/>
      <c r="BD202" s="14"/>
      <c r="BE202" s="76">
        <f t="shared" ref="BE202" si="168">BE200+7</f>
        <v>44680</v>
      </c>
    </row>
    <row r="203" spans="1:57" s="3" customFormat="1" ht="25.15" customHeight="1" thickBot="1">
      <c r="A203" s="150"/>
      <c r="B203" s="151"/>
      <c r="C203" s="14"/>
      <c r="D203" s="14"/>
      <c r="E203" s="655"/>
      <c r="F203" s="656"/>
      <c r="G203" s="656"/>
      <c r="H203" s="656"/>
      <c r="I203" s="656"/>
      <c r="J203" s="657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4"/>
      <c r="AB203" s="14"/>
      <c r="AC203" s="13"/>
      <c r="AD203" s="14"/>
      <c r="AE203" s="14"/>
      <c r="AF203" s="14"/>
      <c r="AG203" s="13"/>
      <c r="AH203" s="14"/>
      <c r="AI203" s="14"/>
      <c r="AJ203" s="14"/>
      <c r="AK203" s="13"/>
      <c r="AL203" s="14"/>
      <c r="AM203" s="86"/>
      <c r="AN203" s="87"/>
      <c r="AO203" s="87"/>
      <c r="AP203" s="87"/>
      <c r="AQ203" s="87"/>
      <c r="AR203" s="87"/>
      <c r="AS203" s="87"/>
      <c r="AT203" s="87"/>
      <c r="AU203" s="142"/>
      <c r="AV203" s="14"/>
      <c r="AW203" s="13"/>
      <c r="AX203" s="14"/>
      <c r="AY203" s="14"/>
      <c r="AZ203" s="14"/>
      <c r="BA203" s="13"/>
      <c r="BB203" s="14"/>
      <c r="BC203" s="14"/>
      <c r="BD203" s="14"/>
      <c r="BE203" s="151"/>
    </row>
    <row r="204" spans="1:57" s="3" customFormat="1" ht="25.15" customHeight="1">
      <c r="A204" s="150"/>
      <c r="B204" s="76">
        <f t="shared" ref="B204" si="169">B202+7</f>
        <v>44687</v>
      </c>
      <c r="C204" s="14"/>
      <c r="D204" s="14"/>
      <c r="E204" s="13"/>
      <c r="F204" s="14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901" t="s">
        <v>322</v>
      </c>
      <c r="AA204" s="902"/>
      <c r="AB204" s="902"/>
      <c r="AC204" s="902"/>
      <c r="AD204" s="902"/>
      <c r="AE204" s="902"/>
      <c r="AF204" s="902"/>
      <c r="AG204" s="902"/>
      <c r="AH204" s="902"/>
      <c r="AI204" s="902"/>
      <c r="AJ204" s="902"/>
      <c r="AK204" s="902"/>
      <c r="AL204" s="902"/>
      <c r="AM204" s="902"/>
      <c r="AN204" s="902"/>
      <c r="AO204" s="902"/>
      <c r="AP204" s="902"/>
      <c r="AQ204" s="902"/>
      <c r="AR204" s="903"/>
      <c r="AS204" s="16"/>
      <c r="AT204" s="16"/>
      <c r="AU204" s="16"/>
      <c r="AV204" s="770" t="s">
        <v>195</v>
      </c>
      <c r="AW204" s="740"/>
      <c r="AX204" s="740"/>
      <c r="AY204" s="740"/>
      <c r="AZ204" s="740"/>
      <c r="BA204" s="740"/>
      <c r="BB204" s="740"/>
      <c r="BC204" s="740"/>
      <c r="BD204" s="741"/>
      <c r="BE204" s="76">
        <f t="shared" ref="BE204" si="170">BE202+7</f>
        <v>44687</v>
      </c>
    </row>
    <row r="205" spans="1:57" s="3" customFormat="1" ht="25.15" customHeight="1" thickBot="1">
      <c r="A205" s="150"/>
      <c r="B205" s="151"/>
      <c r="C205" s="14"/>
      <c r="D205" s="14"/>
      <c r="E205" s="13"/>
      <c r="F205" s="14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904"/>
      <c r="AA205" s="905"/>
      <c r="AB205" s="905"/>
      <c r="AC205" s="905"/>
      <c r="AD205" s="905"/>
      <c r="AE205" s="905"/>
      <c r="AF205" s="905"/>
      <c r="AG205" s="905"/>
      <c r="AH205" s="905"/>
      <c r="AI205" s="905"/>
      <c r="AJ205" s="905"/>
      <c r="AK205" s="905"/>
      <c r="AL205" s="905"/>
      <c r="AM205" s="905"/>
      <c r="AN205" s="905"/>
      <c r="AO205" s="905"/>
      <c r="AP205" s="905"/>
      <c r="AQ205" s="905"/>
      <c r="AR205" s="906"/>
      <c r="AS205" s="16"/>
      <c r="AT205" s="16"/>
      <c r="AU205" s="16"/>
      <c r="AV205" s="772"/>
      <c r="AW205" s="742"/>
      <c r="AX205" s="742"/>
      <c r="AY205" s="742"/>
      <c r="AZ205" s="742"/>
      <c r="BA205" s="742"/>
      <c r="BB205" s="742"/>
      <c r="BC205" s="742"/>
      <c r="BD205" s="743"/>
      <c r="BE205" s="151"/>
    </row>
    <row r="206" spans="1:57" s="3" customFormat="1" ht="25.15" customHeight="1">
      <c r="A206" s="150"/>
      <c r="B206" s="76">
        <f t="shared" ref="B206" si="171">B204+7</f>
        <v>44694</v>
      </c>
      <c r="C206" s="14"/>
      <c r="D206" s="14"/>
      <c r="E206" s="652" t="s">
        <v>45</v>
      </c>
      <c r="F206" s="653"/>
      <c r="G206" s="653"/>
      <c r="H206" s="653"/>
      <c r="I206" s="653"/>
      <c r="J206" s="654"/>
      <c r="K206" s="19"/>
      <c r="L206" s="19"/>
      <c r="M206" s="19"/>
      <c r="N206" s="19"/>
      <c r="O206" s="613" t="s">
        <v>227</v>
      </c>
      <c r="P206" s="614"/>
      <c r="Q206" s="614"/>
      <c r="R206" s="614"/>
      <c r="S206" s="614"/>
      <c r="T206" s="614"/>
      <c r="U206" s="614"/>
      <c r="V206" s="614"/>
      <c r="W206" s="614"/>
      <c r="X206" s="614"/>
      <c r="Y206" s="614"/>
      <c r="Z206" s="615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83" t="s">
        <v>188</v>
      </c>
      <c r="AN206" s="84"/>
      <c r="AO206" s="84"/>
      <c r="AP206" s="84"/>
      <c r="AQ206" s="84"/>
      <c r="AR206" s="84"/>
      <c r="AS206" s="84"/>
      <c r="AT206" s="84"/>
      <c r="AU206" s="141"/>
      <c r="AV206" s="14"/>
      <c r="AW206" s="13"/>
      <c r="AX206" s="14"/>
      <c r="AY206" s="14"/>
      <c r="AZ206" s="14"/>
      <c r="BA206" s="13"/>
      <c r="BB206" s="14"/>
      <c r="BC206" s="14"/>
      <c r="BD206" s="14"/>
      <c r="BE206" s="76">
        <f t="shared" ref="BE206" si="172">BE204+7</f>
        <v>44694</v>
      </c>
    </row>
    <row r="207" spans="1:57" s="3" customFormat="1" ht="25.15" customHeight="1" thickBot="1">
      <c r="A207" s="150"/>
      <c r="B207" s="151"/>
      <c r="C207" s="14"/>
      <c r="D207" s="14"/>
      <c r="E207" s="655"/>
      <c r="F207" s="656"/>
      <c r="G207" s="656"/>
      <c r="H207" s="656"/>
      <c r="I207" s="656"/>
      <c r="J207" s="657"/>
      <c r="K207" s="19"/>
      <c r="L207" s="19"/>
      <c r="M207" s="19"/>
      <c r="N207" s="19"/>
      <c r="O207" s="616"/>
      <c r="P207" s="617"/>
      <c r="Q207" s="617"/>
      <c r="R207" s="617"/>
      <c r="S207" s="617"/>
      <c r="T207" s="617"/>
      <c r="U207" s="617"/>
      <c r="V207" s="617"/>
      <c r="W207" s="617"/>
      <c r="X207" s="617"/>
      <c r="Y207" s="617"/>
      <c r="Z207" s="618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86"/>
      <c r="AN207" s="87"/>
      <c r="AO207" s="87"/>
      <c r="AP207" s="87"/>
      <c r="AQ207" s="87"/>
      <c r="AR207" s="87"/>
      <c r="AS207" s="87"/>
      <c r="AT207" s="87"/>
      <c r="AU207" s="142"/>
      <c r="AV207" s="14"/>
      <c r="AW207" s="13"/>
      <c r="AX207" s="14"/>
      <c r="AY207" s="14"/>
      <c r="AZ207" s="14"/>
      <c r="BA207" s="13"/>
      <c r="BB207" s="14"/>
      <c r="BC207" s="14"/>
      <c r="BD207" s="14"/>
      <c r="BE207" s="151"/>
    </row>
    <row r="208" spans="1:57" s="3" customFormat="1" ht="25.15" customHeight="1">
      <c r="A208" s="150"/>
      <c r="B208" s="76">
        <f t="shared" ref="B208" si="173">B206+7</f>
        <v>44701</v>
      </c>
      <c r="C208" s="16"/>
      <c r="D208" s="16"/>
      <c r="E208" s="652" t="s">
        <v>45</v>
      </c>
      <c r="F208" s="653"/>
      <c r="G208" s="653"/>
      <c r="H208" s="653"/>
      <c r="I208" s="653"/>
      <c r="J208" s="654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19" t="s">
        <v>323</v>
      </c>
      <c r="AB208" s="120"/>
      <c r="AC208" s="120"/>
      <c r="AD208" s="120"/>
      <c r="AE208" s="120"/>
      <c r="AF208" s="120"/>
      <c r="AG208" s="120"/>
      <c r="AH208" s="120"/>
      <c r="AI208" s="120"/>
      <c r="AJ208" s="120"/>
      <c r="AK208" s="120"/>
      <c r="AL208" s="120"/>
      <c r="AM208" s="120"/>
      <c r="AN208" s="120"/>
      <c r="AO208" s="120"/>
      <c r="AP208" s="120"/>
      <c r="AQ208" s="120"/>
      <c r="AR208" s="120"/>
      <c r="AS208" s="120"/>
      <c r="AT208" s="121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76">
        <f t="shared" ref="BE208" si="174">BE206+7</f>
        <v>44701</v>
      </c>
    </row>
    <row r="209" spans="1:57" s="3" customFormat="1" ht="25.15" customHeight="1" thickBot="1">
      <c r="A209" s="150"/>
      <c r="B209" s="151"/>
      <c r="C209" s="16"/>
      <c r="D209" s="16"/>
      <c r="E209" s="655"/>
      <c r="F209" s="656"/>
      <c r="G209" s="656"/>
      <c r="H209" s="656"/>
      <c r="I209" s="656"/>
      <c r="J209" s="657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22"/>
      <c r="AB209" s="123"/>
      <c r="AC209" s="123"/>
      <c r="AD209" s="123"/>
      <c r="AE209" s="123"/>
      <c r="AF209" s="123"/>
      <c r="AG209" s="123"/>
      <c r="AH209" s="123"/>
      <c r="AI209" s="123"/>
      <c r="AJ209" s="123"/>
      <c r="AK209" s="123"/>
      <c r="AL209" s="123"/>
      <c r="AM209" s="123"/>
      <c r="AN209" s="123"/>
      <c r="AO209" s="123"/>
      <c r="AP209" s="123"/>
      <c r="AQ209" s="123"/>
      <c r="AR209" s="123"/>
      <c r="AS209" s="123"/>
      <c r="AT209" s="124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51"/>
    </row>
    <row r="210" spans="1:57" s="3" customFormat="1" ht="25.15" customHeight="1">
      <c r="A210" s="150"/>
      <c r="B210" s="76">
        <f t="shared" ref="B210" si="175">B208+7</f>
        <v>44708</v>
      </c>
      <c r="C210" s="14"/>
      <c r="D210" s="14"/>
      <c r="E210" s="15"/>
      <c r="F210" s="15"/>
      <c r="G210" s="15"/>
      <c r="H210" s="13"/>
      <c r="I210" s="13"/>
      <c r="J210" s="13"/>
      <c r="K210" s="13"/>
      <c r="L210" s="13"/>
      <c r="M210" s="13"/>
      <c r="N210" s="14"/>
      <c r="O210" s="14"/>
      <c r="P210" s="14"/>
      <c r="Q210" s="13"/>
      <c r="R210" s="14"/>
      <c r="S210" s="119" t="s">
        <v>323</v>
      </c>
      <c r="T210" s="120"/>
      <c r="U210" s="120"/>
      <c r="V210" s="120"/>
      <c r="W210" s="120"/>
      <c r="X210" s="120"/>
      <c r="Y210" s="120"/>
      <c r="Z210" s="120"/>
      <c r="AA210" s="120"/>
      <c r="AB210" s="120"/>
      <c r="AC210" s="120"/>
      <c r="AD210" s="120"/>
      <c r="AE210" s="120"/>
      <c r="AF210" s="120"/>
      <c r="AG210" s="120"/>
      <c r="AH210" s="120"/>
      <c r="AI210" s="120"/>
      <c r="AJ210" s="120"/>
      <c r="AK210" s="120"/>
      <c r="AL210" s="120"/>
      <c r="AM210" s="120"/>
      <c r="AN210" s="120"/>
      <c r="AO210" s="120"/>
      <c r="AP210" s="120"/>
      <c r="AQ210" s="120"/>
      <c r="AR210" s="120"/>
      <c r="AS210" s="120"/>
      <c r="AT210" s="121"/>
      <c r="AU210" s="14"/>
      <c r="AV210" s="14"/>
      <c r="AW210" s="832" t="s">
        <v>195</v>
      </c>
      <c r="AX210" s="833"/>
      <c r="AY210" s="833"/>
      <c r="AZ210" s="833"/>
      <c r="BA210" s="833"/>
      <c r="BB210" s="833"/>
      <c r="BC210" s="833"/>
      <c r="BD210" s="834"/>
      <c r="BE210" s="76">
        <f t="shared" ref="BE210" si="176">BE208+7</f>
        <v>44708</v>
      </c>
    </row>
    <row r="211" spans="1:57" s="3" customFormat="1" ht="25.15" customHeight="1" thickBot="1">
      <c r="A211" s="150"/>
      <c r="B211" s="151"/>
      <c r="C211" s="14"/>
      <c r="D211" s="14"/>
      <c r="E211" s="15"/>
      <c r="F211" s="15"/>
      <c r="G211" s="15"/>
      <c r="H211" s="13"/>
      <c r="I211" s="13"/>
      <c r="J211" s="13"/>
      <c r="K211" s="13"/>
      <c r="L211" s="13"/>
      <c r="M211" s="13"/>
      <c r="N211" s="14"/>
      <c r="O211" s="14"/>
      <c r="P211" s="14"/>
      <c r="Q211" s="13"/>
      <c r="R211" s="14"/>
      <c r="S211" s="122"/>
      <c r="T211" s="123"/>
      <c r="U211" s="123"/>
      <c r="V211" s="123"/>
      <c r="W211" s="123"/>
      <c r="X211" s="123"/>
      <c r="Y211" s="123"/>
      <c r="Z211" s="123"/>
      <c r="AA211" s="123"/>
      <c r="AB211" s="123"/>
      <c r="AC211" s="123"/>
      <c r="AD211" s="123"/>
      <c r="AE211" s="123"/>
      <c r="AF211" s="123"/>
      <c r="AG211" s="123"/>
      <c r="AH211" s="123"/>
      <c r="AI211" s="123"/>
      <c r="AJ211" s="123"/>
      <c r="AK211" s="123"/>
      <c r="AL211" s="123"/>
      <c r="AM211" s="123"/>
      <c r="AN211" s="123"/>
      <c r="AO211" s="123"/>
      <c r="AP211" s="123"/>
      <c r="AQ211" s="123"/>
      <c r="AR211" s="123"/>
      <c r="AS211" s="123"/>
      <c r="AT211" s="124"/>
      <c r="AU211" s="14"/>
      <c r="AV211" s="14"/>
      <c r="AW211" s="835"/>
      <c r="AX211" s="836"/>
      <c r="AY211" s="836"/>
      <c r="AZ211" s="836"/>
      <c r="BA211" s="836"/>
      <c r="BB211" s="836"/>
      <c r="BC211" s="836"/>
      <c r="BD211" s="837"/>
      <c r="BE211" s="151"/>
    </row>
    <row r="212" spans="1:57" s="3" customFormat="1" ht="25.15" customHeight="1">
      <c r="A212" s="150"/>
      <c r="B212" s="76">
        <f t="shared" ref="B212" si="177">B210+7</f>
        <v>44715</v>
      </c>
      <c r="C212" s="14"/>
      <c r="D212" s="14"/>
      <c r="E212" s="15"/>
      <c r="F212" s="15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4"/>
      <c r="AB212" s="14"/>
      <c r="AC212" s="13"/>
      <c r="AD212" s="14"/>
      <c r="AE212" s="14"/>
      <c r="AF212" s="14"/>
      <c r="AG212" s="13"/>
      <c r="AH212" s="14"/>
      <c r="AI212" s="14"/>
      <c r="AJ212" s="14"/>
      <c r="AK212" s="13"/>
      <c r="AL212" s="14"/>
      <c r="AM212" s="14"/>
      <c r="AN212" s="14"/>
      <c r="AO212" s="13"/>
      <c r="AP212" s="14"/>
      <c r="AQ212" s="14"/>
      <c r="AR212" s="14"/>
      <c r="AS212" s="13"/>
      <c r="AT212" s="14"/>
      <c r="AU212" s="14"/>
      <c r="AV212" s="14"/>
      <c r="AW212" s="13"/>
      <c r="AX212" s="14"/>
      <c r="AY212" s="14"/>
      <c r="AZ212" s="14"/>
      <c r="BA212" s="13"/>
      <c r="BB212" s="14"/>
      <c r="BC212" s="14"/>
      <c r="BD212" s="14"/>
      <c r="BE212" s="76">
        <f t="shared" ref="BE212" si="178">BE210+7</f>
        <v>44715</v>
      </c>
    </row>
    <row r="213" spans="1:57" s="3" customFormat="1" ht="25.15" customHeight="1" thickBot="1">
      <c r="A213" s="150"/>
      <c r="B213" s="151"/>
      <c r="C213" s="14"/>
      <c r="D213" s="14"/>
      <c r="E213" s="15"/>
      <c r="F213" s="15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4"/>
      <c r="AB213" s="14"/>
      <c r="AC213" s="13"/>
      <c r="AD213" s="14"/>
      <c r="AE213" s="14"/>
      <c r="AF213" s="14"/>
      <c r="AG213" s="13"/>
      <c r="AH213" s="14"/>
      <c r="AI213" s="14"/>
      <c r="AJ213" s="14"/>
      <c r="AK213" s="13"/>
      <c r="AL213" s="14"/>
      <c r="AM213" s="14"/>
      <c r="AN213" s="14"/>
      <c r="AO213" s="13"/>
      <c r="AP213" s="14"/>
      <c r="AQ213" s="14"/>
      <c r="AR213" s="14"/>
      <c r="AS213" s="13"/>
      <c r="AT213" s="14"/>
      <c r="AU213" s="14"/>
      <c r="AV213" s="14"/>
      <c r="AW213" s="13"/>
      <c r="AX213" s="14"/>
      <c r="AY213" s="14"/>
      <c r="AZ213" s="14"/>
      <c r="BA213" s="13"/>
      <c r="BB213" s="14"/>
      <c r="BC213" s="14"/>
      <c r="BD213" s="14"/>
      <c r="BE213" s="151"/>
    </row>
    <row r="214" spans="1:57" s="3" customFormat="1" ht="25.15" customHeight="1">
      <c r="A214" s="150"/>
      <c r="B214" s="76">
        <f t="shared" ref="B214" si="179">B212+7</f>
        <v>44722</v>
      </c>
      <c r="C214" s="14"/>
      <c r="D214" s="14"/>
      <c r="E214" s="607" t="s">
        <v>45</v>
      </c>
      <c r="F214" s="608"/>
      <c r="G214" s="608"/>
      <c r="H214" s="608"/>
      <c r="I214" s="608"/>
      <c r="J214" s="608"/>
      <c r="K214" s="608"/>
      <c r="L214" s="609"/>
      <c r="M214" s="19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4"/>
      <c r="AB214" s="720" t="s">
        <v>128</v>
      </c>
      <c r="AC214" s="721"/>
      <c r="AD214" s="721"/>
      <c r="AE214" s="721"/>
      <c r="AF214" s="721"/>
      <c r="AG214" s="721"/>
      <c r="AH214" s="721"/>
      <c r="AI214" s="721"/>
      <c r="AJ214" s="721"/>
      <c r="AK214" s="721"/>
      <c r="AL214" s="721"/>
      <c r="AM214" s="722"/>
      <c r="AN214" s="720" t="s">
        <v>128</v>
      </c>
      <c r="AO214" s="721"/>
      <c r="AP214" s="721"/>
      <c r="AQ214" s="721"/>
      <c r="AR214" s="721"/>
      <c r="AS214" s="721"/>
      <c r="AT214" s="721"/>
      <c r="AU214" s="721"/>
      <c r="AV214" s="721"/>
      <c r="AW214" s="721"/>
      <c r="AX214" s="721"/>
      <c r="AY214" s="721"/>
      <c r="AZ214" s="721"/>
      <c r="BA214" s="721"/>
      <c r="BB214" s="722"/>
      <c r="BC214" s="14"/>
      <c r="BD214" s="14"/>
      <c r="BE214" s="76">
        <f t="shared" ref="BE214" si="180">BE212+7</f>
        <v>44722</v>
      </c>
    </row>
    <row r="215" spans="1:57" s="3" customFormat="1" ht="25.15" customHeight="1" thickBot="1">
      <c r="A215" s="150"/>
      <c r="B215" s="151"/>
      <c r="C215" s="14"/>
      <c r="D215" s="14"/>
      <c r="E215" s="610"/>
      <c r="F215" s="611"/>
      <c r="G215" s="611"/>
      <c r="H215" s="611"/>
      <c r="I215" s="611"/>
      <c r="J215" s="611"/>
      <c r="K215" s="611"/>
      <c r="L215" s="612"/>
      <c r="M215" s="19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4"/>
      <c r="AB215" s="723"/>
      <c r="AC215" s="724"/>
      <c r="AD215" s="724"/>
      <c r="AE215" s="724"/>
      <c r="AF215" s="724"/>
      <c r="AG215" s="724"/>
      <c r="AH215" s="724"/>
      <c r="AI215" s="724"/>
      <c r="AJ215" s="724"/>
      <c r="AK215" s="724"/>
      <c r="AL215" s="724"/>
      <c r="AM215" s="725"/>
      <c r="AN215" s="723"/>
      <c r="AO215" s="724"/>
      <c r="AP215" s="724"/>
      <c r="AQ215" s="724"/>
      <c r="AR215" s="724"/>
      <c r="AS215" s="724"/>
      <c r="AT215" s="724"/>
      <c r="AU215" s="724"/>
      <c r="AV215" s="724"/>
      <c r="AW215" s="724"/>
      <c r="AX215" s="724"/>
      <c r="AY215" s="724"/>
      <c r="AZ215" s="724"/>
      <c r="BA215" s="724"/>
      <c r="BB215" s="725"/>
      <c r="BC215" s="14"/>
      <c r="BD215" s="14"/>
      <c r="BE215" s="151"/>
    </row>
    <row r="216" spans="1:57" s="3" customFormat="1" ht="25.15" customHeight="1">
      <c r="A216" s="150"/>
      <c r="B216" s="76">
        <f t="shared" ref="B216" si="181">B214+7</f>
        <v>44729</v>
      </c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3"/>
      <c r="AH216" s="14"/>
      <c r="AI216" s="14"/>
      <c r="AJ216" s="14"/>
      <c r="AK216" s="13"/>
      <c r="AL216" s="14"/>
      <c r="AM216" s="14"/>
      <c r="AN216" s="14"/>
      <c r="AO216" s="13"/>
      <c r="AP216" s="14"/>
      <c r="AQ216" s="14"/>
      <c r="AR216" s="14"/>
      <c r="AS216" s="13"/>
      <c r="AT216" s="14"/>
      <c r="AU216" s="14"/>
      <c r="AV216" s="14"/>
      <c r="AW216" s="13"/>
      <c r="AX216" s="14"/>
      <c r="AY216" s="14"/>
      <c r="AZ216" s="14"/>
      <c r="BA216" s="13"/>
      <c r="BB216" s="14"/>
      <c r="BC216" s="14"/>
      <c r="BD216" s="14"/>
      <c r="BE216" s="76">
        <f t="shared" ref="BE216" si="182">BE214+7</f>
        <v>44729</v>
      </c>
    </row>
    <row r="217" spans="1:57" s="3" customFormat="1" ht="25.15" customHeight="1" thickBot="1">
      <c r="A217" s="150"/>
      <c r="B217" s="151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3"/>
      <c r="AH217" s="14"/>
      <c r="AI217" s="14"/>
      <c r="AJ217" s="14"/>
      <c r="AK217" s="13"/>
      <c r="AL217" s="14"/>
      <c r="AM217" s="14"/>
      <c r="AN217" s="14"/>
      <c r="AO217" s="13"/>
      <c r="AP217" s="14"/>
      <c r="AQ217" s="14"/>
      <c r="AR217" s="14"/>
      <c r="AS217" s="13"/>
      <c r="AT217" s="14"/>
      <c r="AU217" s="14"/>
      <c r="AV217" s="14"/>
      <c r="AW217" s="13"/>
      <c r="AX217" s="14"/>
      <c r="AY217" s="14"/>
      <c r="AZ217" s="14"/>
      <c r="BA217" s="13"/>
      <c r="BB217" s="14"/>
      <c r="BC217" s="14"/>
      <c r="BD217" s="14"/>
      <c r="BE217" s="151"/>
    </row>
    <row r="218" spans="1:57" s="3" customFormat="1" ht="25.15" customHeight="1">
      <c r="A218" s="150"/>
      <c r="B218" s="76">
        <f t="shared" ref="B218" si="183">B216+7</f>
        <v>44736</v>
      </c>
      <c r="C218" s="14"/>
      <c r="D218" s="14"/>
      <c r="E218" s="13"/>
      <c r="F218" s="14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4"/>
      <c r="AB218" s="14"/>
      <c r="AC218" s="13"/>
      <c r="AD218" s="14"/>
      <c r="AE218" s="14"/>
      <c r="AF218" s="14"/>
      <c r="AG218" s="13"/>
      <c r="AH218" s="14"/>
      <c r="AI218" s="14"/>
      <c r="AJ218" s="14"/>
      <c r="AK218" s="13"/>
      <c r="AL218" s="14"/>
      <c r="AM218" s="14"/>
      <c r="AN218" s="14"/>
      <c r="AO218" s="13"/>
      <c r="AP218" s="14"/>
      <c r="AQ218" s="14"/>
      <c r="AR218" s="14"/>
      <c r="AS218" s="13"/>
      <c r="AT218" s="14"/>
      <c r="AU218" s="14"/>
      <c r="AV218" s="14"/>
      <c r="AW218" s="13"/>
      <c r="AX218" s="14"/>
      <c r="AY218" s="14"/>
      <c r="AZ218" s="14"/>
      <c r="BA218" s="13"/>
      <c r="BB218" s="14"/>
      <c r="BC218" s="14"/>
      <c r="BD218" s="14"/>
      <c r="BE218" s="76">
        <f t="shared" ref="BE218" si="184">BE216+7</f>
        <v>44736</v>
      </c>
    </row>
    <row r="219" spans="1:57" s="3" customFormat="1" ht="25.15" customHeight="1" thickBot="1">
      <c r="A219" s="150"/>
      <c r="B219" s="151"/>
      <c r="C219" s="14"/>
      <c r="D219" s="14"/>
      <c r="E219" s="13"/>
      <c r="F219" s="14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4"/>
      <c r="AB219" s="14"/>
      <c r="AC219" s="13"/>
      <c r="AD219" s="14"/>
      <c r="AE219" s="14"/>
      <c r="AF219" s="14"/>
      <c r="AG219" s="13"/>
      <c r="AH219" s="14"/>
      <c r="AI219" s="14"/>
      <c r="AJ219" s="14"/>
      <c r="AK219" s="13"/>
      <c r="AL219" s="14"/>
      <c r="AM219" s="14"/>
      <c r="AN219" s="14"/>
      <c r="AO219" s="13"/>
      <c r="AP219" s="14"/>
      <c r="AQ219" s="14"/>
      <c r="AR219" s="14"/>
      <c r="AS219" s="13"/>
      <c r="AT219" s="14"/>
      <c r="AU219" s="14"/>
      <c r="AV219" s="14"/>
      <c r="AW219" s="13"/>
      <c r="AX219" s="14"/>
      <c r="AY219" s="14"/>
      <c r="AZ219" s="14"/>
      <c r="BA219" s="13"/>
      <c r="BB219" s="14"/>
      <c r="BC219" s="14"/>
      <c r="BD219" s="14"/>
      <c r="BE219" s="151"/>
    </row>
    <row r="220" spans="1:57" ht="25.15" customHeight="1">
      <c r="A220" s="150"/>
      <c r="B220" s="76">
        <f t="shared" ref="B220" si="185">B218+7</f>
        <v>44743</v>
      </c>
      <c r="C220" s="14"/>
      <c r="D220" s="14"/>
      <c r="E220" s="13"/>
      <c r="F220" s="14"/>
      <c r="G220" s="14"/>
      <c r="H220" s="14"/>
      <c r="I220" s="13"/>
      <c r="J220" s="14"/>
      <c r="K220" s="14"/>
      <c r="L220" s="14"/>
      <c r="M220" s="13"/>
      <c r="N220" s="14"/>
      <c r="O220" s="14"/>
      <c r="P220" s="14"/>
      <c r="Q220" s="13"/>
      <c r="R220" s="14"/>
      <c r="S220" s="14"/>
      <c r="T220" s="14"/>
      <c r="U220" s="13"/>
      <c r="V220" s="14"/>
      <c r="W220" s="14"/>
      <c r="X220" s="14"/>
      <c r="Y220" s="13"/>
      <c r="Z220" s="14"/>
      <c r="AA220" s="14"/>
      <c r="AB220" s="14"/>
      <c r="AC220" s="13"/>
      <c r="AD220" s="14"/>
      <c r="AE220" s="14"/>
      <c r="AF220" s="14"/>
      <c r="AG220" s="13"/>
      <c r="AH220" s="14"/>
      <c r="AI220" s="14"/>
      <c r="AJ220" s="14"/>
      <c r="AK220" s="13"/>
      <c r="AL220" s="14"/>
      <c r="AM220" s="14"/>
      <c r="AN220" s="14"/>
      <c r="AO220" s="13"/>
      <c r="AP220" s="14"/>
      <c r="AQ220" s="14"/>
      <c r="AR220" s="14"/>
      <c r="AS220" s="13"/>
      <c r="AT220" s="14"/>
      <c r="AU220" s="14"/>
      <c r="AV220" s="14"/>
      <c r="AW220" s="13"/>
      <c r="AX220" s="14"/>
      <c r="AY220" s="14"/>
      <c r="AZ220" s="14"/>
      <c r="BA220" s="13"/>
      <c r="BB220" s="14"/>
      <c r="BC220" s="14"/>
      <c r="BD220" s="14"/>
      <c r="BE220" s="76">
        <f t="shared" ref="BE220" si="186">BE218+7</f>
        <v>44743</v>
      </c>
    </row>
    <row r="221" spans="1:57" ht="25.15" customHeight="1" thickBot="1">
      <c r="A221" s="150"/>
      <c r="B221" s="151"/>
      <c r="C221" s="14"/>
      <c r="D221" s="14"/>
      <c r="E221" s="13"/>
      <c r="F221" s="14"/>
      <c r="G221" s="14"/>
      <c r="H221" s="14"/>
      <c r="I221" s="13"/>
      <c r="J221" s="14"/>
      <c r="K221" s="14"/>
      <c r="L221" s="14"/>
      <c r="M221" s="13"/>
      <c r="N221" s="14"/>
      <c r="O221" s="14"/>
      <c r="P221" s="14"/>
      <c r="Q221" s="13"/>
      <c r="R221" s="14"/>
      <c r="S221" s="14"/>
      <c r="T221" s="14"/>
      <c r="U221" s="13"/>
      <c r="V221" s="14"/>
      <c r="W221" s="14"/>
      <c r="X221" s="14"/>
      <c r="Y221" s="13"/>
      <c r="Z221" s="14"/>
      <c r="AA221" s="14"/>
      <c r="AB221" s="14"/>
      <c r="AC221" s="13"/>
      <c r="AD221" s="14"/>
      <c r="AE221" s="14"/>
      <c r="AF221" s="14"/>
      <c r="AG221" s="13"/>
      <c r="AH221" s="14"/>
      <c r="AI221" s="14"/>
      <c r="AJ221" s="14"/>
      <c r="AK221" s="13"/>
      <c r="AL221" s="14"/>
      <c r="AM221" s="14"/>
      <c r="AN221" s="14"/>
      <c r="AO221" s="13"/>
      <c r="AP221" s="14"/>
      <c r="AQ221" s="14"/>
      <c r="AR221" s="14"/>
      <c r="AS221" s="13"/>
      <c r="AT221" s="14"/>
      <c r="AU221" s="14"/>
      <c r="AV221" s="14"/>
      <c r="AW221" s="13"/>
      <c r="AX221" s="14"/>
      <c r="AY221" s="14"/>
      <c r="AZ221" s="14"/>
      <c r="BA221" s="13"/>
      <c r="BB221" s="14"/>
      <c r="BC221" s="14"/>
      <c r="BD221" s="14"/>
      <c r="BE221" s="151"/>
    </row>
    <row r="222" spans="1:57" ht="25.15" customHeight="1">
      <c r="A222" s="150"/>
      <c r="B222" s="76">
        <f t="shared" ref="B222" si="187">B220+7</f>
        <v>44750</v>
      </c>
      <c r="C222" s="22"/>
      <c r="D222" s="22"/>
      <c r="E222" s="22"/>
      <c r="F222" s="22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76">
        <f t="shared" ref="BE222" si="188">BE220+7</f>
        <v>44750</v>
      </c>
    </row>
    <row r="223" spans="1:57" ht="25.15" customHeight="1" thickBot="1">
      <c r="A223" s="150"/>
      <c r="B223" s="151"/>
      <c r="C223" s="22"/>
      <c r="D223" s="22"/>
      <c r="E223" s="22"/>
      <c r="F223" s="22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151"/>
    </row>
    <row r="224" spans="1:57" ht="25.15" customHeight="1">
      <c r="A224" s="150"/>
      <c r="B224" s="76">
        <f t="shared" ref="B224:B226" si="189">B222+7</f>
        <v>44757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76">
        <f t="shared" ref="BE224:BE226" si="190">BE222+7</f>
        <v>44757</v>
      </c>
    </row>
    <row r="225" spans="1:57" ht="25.15" customHeight="1" thickBot="1">
      <c r="A225" s="150"/>
      <c r="B225" s="151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51"/>
    </row>
    <row r="226" spans="1:57" ht="25.15" customHeight="1">
      <c r="A226" s="150"/>
      <c r="B226" s="76">
        <f t="shared" si="189"/>
        <v>44764</v>
      </c>
      <c r="C226" s="22"/>
      <c r="D226" s="22"/>
      <c r="E226" s="22"/>
      <c r="F226" s="22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76">
        <f t="shared" si="190"/>
        <v>44764</v>
      </c>
    </row>
    <row r="227" spans="1:57" ht="25.15" customHeight="1" thickBot="1">
      <c r="A227" s="150"/>
      <c r="B227" s="151"/>
      <c r="C227" s="22"/>
      <c r="D227" s="22"/>
      <c r="E227" s="22"/>
      <c r="F227" s="22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151"/>
    </row>
    <row r="228" spans="1:57" ht="30" customHeight="1">
      <c r="B228" s="11"/>
      <c r="BE228" s="11"/>
    </row>
    <row r="229" spans="1:57" ht="30" customHeight="1">
      <c r="B229" s="11"/>
      <c r="BE229" s="11"/>
    </row>
    <row r="230" spans="1:57" ht="30" customHeight="1">
      <c r="B230" s="155"/>
      <c r="C230" s="155"/>
      <c r="D230" s="155"/>
      <c r="E230" s="155"/>
      <c r="F230" s="155"/>
      <c r="G230" s="155"/>
      <c r="H230" s="155"/>
      <c r="I230" s="155"/>
      <c r="J230" s="155"/>
      <c r="K230" s="155"/>
      <c r="L230" s="155"/>
      <c r="M230" s="155"/>
      <c r="N230" s="155"/>
      <c r="O230" s="155"/>
      <c r="P230" s="155"/>
      <c r="Q230" s="155"/>
      <c r="R230" s="155"/>
      <c r="S230" s="155"/>
      <c r="T230" s="155"/>
      <c r="U230" s="155"/>
      <c r="V230" s="155"/>
      <c r="W230" s="155"/>
      <c r="X230" s="155"/>
      <c r="Y230" s="155"/>
      <c r="Z230" s="155"/>
      <c r="AA230" s="155"/>
      <c r="AB230" s="155"/>
      <c r="AC230" s="155"/>
      <c r="AD230" s="155"/>
      <c r="AE230" s="155"/>
      <c r="AF230" s="155"/>
      <c r="AG230" s="155"/>
      <c r="AH230" s="155"/>
      <c r="AI230" s="155"/>
      <c r="BE230" s="11"/>
    </row>
    <row r="231" spans="1:57" ht="30" customHeight="1">
      <c r="B231" s="155"/>
      <c r="C231" s="155"/>
      <c r="D231" s="155"/>
      <c r="E231" s="155"/>
      <c r="F231" s="155"/>
      <c r="G231" s="155"/>
      <c r="H231" s="155"/>
      <c r="I231" s="155"/>
      <c r="J231" s="155"/>
      <c r="K231" s="155"/>
      <c r="L231" s="155"/>
      <c r="M231" s="155"/>
      <c r="N231" s="155"/>
      <c r="O231" s="155"/>
      <c r="P231" s="155"/>
      <c r="Q231" s="155"/>
      <c r="R231" s="155"/>
      <c r="S231" s="155"/>
      <c r="T231" s="155"/>
      <c r="U231" s="155"/>
      <c r="V231" s="155"/>
      <c r="W231" s="155"/>
      <c r="X231" s="155"/>
      <c r="Y231" s="155"/>
      <c r="Z231" s="155"/>
      <c r="AA231" s="155"/>
      <c r="AB231" s="155"/>
      <c r="AC231" s="155"/>
      <c r="AD231" s="155"/>
      <c r="AE231" s="155"/>
      <c r="AF231" s="155"/>
      <c r="AG231" s="155"/>
      <c r="AH231" s="155"/>
      <c r="AI231" s="155"/>
      <c r="BE231" s="11"/>
    </row>
    <row r="232" spans="1:57" ht="30" customHeight="1">
      <c r="B232" s="11"/>
      <c r="BE232" s="11"/>
    </row>
    <row r="233" spans="1:57" ht="30" customHeight="1">
      <c r="B233" s="11"/>
      <c r="BE233" s="11"/>
    </row>
    <row r="234" spans="1:57" ht="30" customHeight="1">
      <c r="B234" s="11"/>
      <c r="BE234" s="11"/>
    </row>
    <row r="235" spans="1:57" ht="30" customHeight="1">
      <c r="B235" s="11"/>
      <c r="BE235" s="11"/>
    </row>
    <row r="236" spans="1:57" ht="30" customHeight="1">
      <c r="B236" s="11"/>
      <c r="BE236" s="11"/>
    </row>
    <row r="237" spans="1:57" ht="30" customHeight="1">
      <c r="B237" s="11"/>
      <c r="BE237" s="11"/>
    </row>
    <row r="238" spans="1:57" ht="30" customHeight="1">
      <c r="B238" s="11"/>
      <c r="BE238" s="11"/>
    </row>
    <row r="239" spans="1:57" ht="30" customHeight="1">
      <c r="B239" s="11"/>
      <c r="BE239" s="11"/>
    </row>
    <row r="240" spans="1:57" ht="30" customHeight="1">
      <c r="B240" s="11"/>
      <c r="BE240" s="11"/>
    </row>
    <row r="241" spans="2:57" ht="30" customHeight="1">
      <c r="B241" s="11"/>
      <c r="BE241" s="11"/>
    </row>
    <row r="242" spans="2:57" ht="30" customHeight="1">
      <c r="B242" s="11"/>
      <c r="BE242" s="11"/>
    </row>
    <row r="243" spans="2:57" ht="30" customHeight="1">
      <c r="B243" s="11"/>
      <c r="BE243" s="11"/>
    </row>
    <row r="244" spans="2:57" ht="30" customHeight="1">
      <c r="B244" s="11"/>
      <c r="BE244" s="11"/>
    </row>
    <row r="245" spans="2:57" ht="30" customHeight="1">
      <c r="B245" s="11"/>
      <c r="BE245" s="11"/>
    </row>
    <row r="246" spans="2:57" ht="30" customHeight="1">
      <c r="B246" s="11"/>
      <c r="BE246" s="11"/>
    </row>
    <row r="247" spans="2:57" ht="30" customHeight="1">
      <c r="B247" s="11"/>
      <c r="BE247" s="11"/>
    </row>
    <row r="248" spans="2:57" ht="30" customHeight="1">
      <c r="B248" s="11"/>
      <c r="BE248" s="11"/>
    </row>
    <row r="249" spans="2:57" ht="30" customHeight="1">
      <c r="B249" s="11"/>
      <c r="BE249" s="11"/>
    </row>
    <row r="250" spans="2:57" ht="30" customHeight="1">
      <c r="B250" s="11"/>
      <c r="BE250" s="11"/>
    </row>
    <row r="251" spans="2:57" ht="30" customHeight="1">
      <c r="B251" s="11"/>
      <c r="BE251" s="11"/>
    </row>
    <row r="252" spans="2:57" ht="30" customHeight="1">
      <c r="B252" s="11"/>
      <c r="BE252" s="11"/>
    </row>
    <row r="253" spans="2:57" ht="30" customHeight="1">
      <c r="B253" s="11"/>
      <c r="BE253" s="11"/>
    </row>
    <row r="254" spans="2:57" ht="30" customHeight="1">
      <c r="B254" s="11"/>
      <c r="BE254" s="11"/>
    </row>
    <row r="255" spans="2:57" ht="30" customHeight="1">
      <c r="B255" s="11"/>
      <c r="BE255" s="11"/>
    </row>
    <row r="256" spans="2:57" ht="30" customHeight="1">
      <c r="B256" s="11"/>
      <c r="BE256" s="11"/>
    </row>
    <row r="257" spans="2:57" ht="30" customHeight="1">
      <c r="B257" s="11"/>
      <c r="BE257" s="11"/>
    </row>
    <row r="258" spans="2:57" ht="30" customHeight="1">
      <c r="B258" s="11"/>
      <c r="BE258" s="11"/>
    </row>
    <row r="259" spans="2:57" ht="30" customHeight="1">
      <c r="B259" s="11"/>
      <c r="BE259" s="11"/>
    </row>
    <row r="260" spans="2:57" ht="30" customHeight="1">
      <c r="B260" s="11"/>
      <c r="BE260" s="11"/>
    </row>
    <row r="261" spans="2:57" ht="30" customHeight="1">
      <c r="B261" s="11"/>
      <c r="BE261" s="11"/>
    </row>
    <row r="262" spans="2:57" ht="30" customHeight="1">
      <c r="B262" s="11"/>
      <c r="BE262" s="11"/>
    </row>
    <row r="263" spans="2:57" ht="30" customHeight="1">
      <c r="B263" s="11"/>
      <c r="BE263" s="11"/>
    </row>
    <row r="264" spans="2:57" ht="30" customHeight="1">
      <c r="B264" s="11"/>
      <c r="BE264" s="11"/>
    </row>
    <row r="265" spans="2:57" ht="30" customHeight="1">
      <c r="B265" s="11"/>
      <c r="BE265" s="11"/>
    </row>
    <row r="266" spans="2:57" ht="30" customHeight="1">
      <c r="B266" s="11"/>
      <c r="BE266" s="11"/>
    </row>
    <row r="267" spans="2:57" ht="30" customHeight="1">
      <c r="B267" s="11"/>
      <c r="BE267" s="11"/>
    </row>
    <row r="268" spans="2:57" ht="30" customHeight="1">
      <c r="B268" s="11"/>
      <c r="BE268" s="11"/>
    </row>
    <row r="269" spans="2:57" ht="30" customHeight="1">
      <c r="B269" s="11"/>
      <c r="BE269" s="11"/>
    </row>
    <row r="270" spans="2:57" ht="30" customHeight="1">
      <c r="B270" s="11"/>
      <c r="BE270" s="11"/>
    </row>
    <row r="271" spans="2:57" ht="30" customHeight="1">
      <c r="B271" s="11"/>
      <c r="BE271" s="11"/>
    </row>
    <row r="272" spans="2:57" ht="30" customHeight="1">
      <c r="B272" s="11"/>
      <c r="BE272" s="11"/>
    </row>
    <row r="273" spans="2:57" ht="30" customHeight="1">
      <c r="B273" s="11"/>
      <c r="BE273" s="11"/>
    </row>
    <row r="274" spans="2:57" ht="30" customHeight="1">
      <c r="B274" s="11"/>
      <c r="BE274" s="11"/>
    </row>
    <row r="275" spans="2:57" ht="30" customHeight="1">
      <c r="B275" s="11"/>
      <c r="BE275" s="11"/>
    </row>
    <row r="276" spans="2:57" ht="30" customHeight="1">
      <c r="B276" s="11"/>
      <c r="BE276" s="11"/>
    </row>
    <row r="277" spans="2:57" ht="30" customHeight="1">
      <c r="B277" s="11"/>
      <c r="BE277" s="11"/>
    </row>
    <row r="278" spans="2:57" ht="30" customHeight="1">
      <c r="B278" s="11"/>
      <c r="BE278" s="11"/>
    </row>
    <row r="279" spans="2:57" ht="30" customHeight="1">
      <c r="B279" s="11"/>
      <c r="BE279" s="11"/>
    </row>
    <row r="280" spans="2:57" ht="30" customHeight="1">
      <c r="B280" s="11"/>
      <c r="BE280" s="11"/>
    </row>
    <row r="281" spans="2:57" ht="30" customHeight="1">
      <c r="B281" s="11"/>
      <c r="BE281" s="11"/>
    </row>
    <row r="282" spans="2:57" ht="30" customHeight="1">
      <c r="B282" s="11"/>
      <c r="BE282" s="11"/>
    </row>
    <row r="283" spans="2:57" ht="30" customHeight="1">
      <c r="B283" s="11"/>
      <c r="BE283" s="11"/>
    </row>
    <row r="284" spans="2:57" ht="30" customHeight="1">
      <c r="B284" s="11"/>
      <c r="BE284" s="11"/>
    </row>
    <row r="285" spans="2:57" ht="30" customHeight="1">
      <c r="B285" s="11"/>
      <c r="BE285" s="11"/>
    </row>
    <row r="286" spans="2:57" ht="30" customHeight="1">
      <c r="B286" s="11"/>
      <c r="BE286" s="11"/>
    </row>
    <row r="287" spans="2:57" ht="30" customHeight="1">
      <c r="B287" s="11"/>
      <c r="BE287" s="11"/>
    </row>
    <row r="288" spans="2:57" ht="30" customHeight="1">
      <c r="B288" s="11"/>
      <c r="BE288" s="11"/>
    </row>
    <row r="289" spans="2:57" ht="30" customHeight="1">
      <c r="B289" s="11"/>
      <c r="BE289" s="11"/>
    </row>
    <row r="290" spans="2:57" ht="30" customHeight="1">
      <c r="B290" s="11"/>
      <c r="BE290" s="11"/>
    </row>
    <row r="291" spans="2:57" ht="30" customHeight="1">
      <c r="B291" s="11"/>
      <c r="BE291" s="11"/>
    </row>
    <row r="292" spans="2:57" ht="30" customHeight="1">
      <c r="B292" s="11"/>
      <c r="BE292" s="11"/>
    </row>
    <row r="293" spans="2:57" ht="30" customHeight="1">
      <c r="B293" s="11"/>
      <c r="BE293" s="11"/>
    </row>
    <row r="294" spans="2:57" ht="30" customHeight="1">
      <c r="B294" s="11"/>
      <c r="BE294" s="11"/>
    </row>
    <row r="295" spans="2:57" ht="30" customHeight="1">
      <c r="B295" s="11"/>
      <c r="BE295" s="11"/>
    </row>
    <row r="296" spans="2:57" ht="30" customHeight="1">
      <c r="B296" s="11"/>
      <c r="BE296" s="11"/>
    </row>
    <row r="297" spans="2:57" ht="30" customHeight="1">
      <c r="B297" s="11"/>
      <c r="BE297" s="11"/>
    </row>
    <row r="298" spans="2:57" ht="30" customHeight="1">
      <c r="B298" s="11"/>
      <c r="BE298" s="11"/>
    </row>
    <row r="299" spans="2:57" ht="30" customHeight="1">
      <c r="B299" s="11"/>
      <c r="BE299" s="11"/>
    </row>
    <row r="300" spans="2:57" ht="30" customHeight="1">
      <c r="B300" s="11"/>
      <c r="BE300" s="11"/>
    </row>
    <row r="301" spans="2:57" ht="30" customHeight="1">
      <c r="B301" s="11"/>
      <c r="BE301" s="11"/>
    </row>
    <row r="302" spans="2:57" ht="30" customHeight="1">
      <c r="B302" s="11"/>
      <c r="BE302" s="11"/>
    </row>
    <row r="303" spans="2:57" ht="30" customHeight="1">
      <c r="B303" s="11"/>
      <c r="BE303" s="11"/>
    </row>
    <row r="304" spans="2:57" ht="30" customHeight="1">
      <c r="B304" s="11"/>
      <c r="BE304" s="11"/>
    </row>
    <row r="305" spans="2:57" ht="30" customHeight="1">
      <c r="B305" s="11"/>
      <c r="BE305" s="11"/>
    </row>
    <row r="306" spans="2:57" ht="30" customHeight="1">
      <c r="B306" s="11"/>
      <c r="BE306" s="11"/>
    </row>
    <row r="307" spans="2:57" ht="30" customHeight="1">
      <c r="B307" s="11"/>
      <c r="BE307" s="11"/>
    </row>
    <row r="308" spans="2:57" ht="30" customHeight="1">
      <c r="B308" s="11"/>
      <c r="BE308" s="11"/>
    </row>
    <row r="309" spans="2:57" ht="30" customHeight="1">
      <c r="B309" s="11"/>
      <c r="BE309" s="11"/>
    </row>
    <row r="310" spans="2:57" ht="30" customHeight="1">
      <c r="B310" s="11"/>
      <c r="BE310" s="11"/>
    </row>
    <row r="311" spans="2:57" ht="30" customHeight="1">
      <c r="B311" s="11"/>
      <c r="BE311" s="11"/>
    </row>
    <row r="312" spans="2:57" ht="30" customHeight="1">
      <c r="B312" s="11"/>
      <c r="BE312" s="11"/>
    </row>
    <row r="313" spans="2:57" ht="30" customHeight="1">
      <c r="B313" s="11"/>
      <c r="BE313" s="11"/>
    </row>
    <row r="314" spans="2:57" ht="30" customHeight="1">
      <c r="B314" s="11"/>
      <c r="BE314" s="11"/>
    </row>
    <row r="315" spans="2:57" ht="30" customHeight="1">
      <c r="B315" s="11"/>
      <c r="BE315" s="11"/>
    </row>
    <row r="316" spans="2:57" ht="30" customHeight="1">
      <c r="B316" s="11"/>
      <c r="BE316" s="11"/>
    </row>
    <row r="317" spans="2:57" ht="30" customHeight="1">
      <c r="B317" s="11"/>
      <c r="BE317" s="11"/>
    </row>
    <row r="318" spans="2:57" ht="30" customHeight="1">
      <c r="B318" s="11"/>
      <c r="BE318" s="11"/>
    </row>
    <row r="319" spans="2:57" ht="30" customHeight="1">
      <c r="B319" s="11"/>
      <c r="BE319" s="11"/>
    </row>
    <row r="320" spans="2:57" ht="30" customHeight="1">
      <c r="B320" s="11"/>
      <c r="BE320" s="11"/>
    </row>
    <row r="321" spans="2:57" ht="30" customHeight="1">
      <c r="B321" s="11"/>
      <c r="BE321" s="11"/>
    </row>
    <row r="322" spans="2:57" ht="30" customHeight="1">
      <c r="B322" s="11"/>
      <c r="BE322" s="11"/>
    </row>
    <row r="323" spans="2:57" ht="30" customHeight="1">
      <c r="B323" s="11"/>
      <c r="BE323" s="11"/>
    </row>
    <row r="324" spans="2:57" ht="30" customHeight="1">
      <c r="B324" s="11"/>
      <c r="BE324" s="11"/>
    </row>
    <row r="325" spans="2:57" ht="30" customHeight="1">
      <c r="B325" s="11"/>
      <c r="BE325" s="11"/>
    </row>
    <row r="326" spans="2:57" ht="30" customHeight="1">
      <c r="B326" s="11"/>
      <c r="BE326" s="11"/>
    </row>
    <row r="327" spans="2:57" ht="30" customHeight="1">
      <c r="B327" s="11"/>
      <c r="BE327" s="11"/>
    </row>
    <row r="328" spans="2:57" ht="30" customHeight="1">
      <c r="B328" s="11"/>
      <c r="BE328" s="11"/>
    </row>
    <row r="329" spans="2:57" ht="30" customHeight="1">
      <c r="B329" s="11"/>
      <c r="BE329" s="11"/>
    </row>
    <row r="330" spans="2:57" ht="30" customHeight="1">
      <c r="B330" s="11"/>
      <c r="BE330" s="11"/>
    </row>
    <row r="331" spans="2:57" ht="30" customHeight="1">
      <c r="B331" s="11"/>
      <c r="BE331" s="11"/>
    </row>
    <row r="332" spans="2:57" ht="30" customHeight="1">
      <c r="B332" s="11"/>
      <c r="BE332" s="11"/>
    </row>
    <row r="333" spans="2:57" ht="30" customHeight="1">
      <c r="B333" s="11"/>
      <c r="BE333" s="11"/>
    </row>
    <row r="334" spans="2:57" ht="30" customHeight="1">
      <c r="B334" s="11"/>
      <c r="BE334" s="11"/>
    </row>
    <row r="335" spans="2:57" ht="30" customHeight="1">
      <c r="B335" s="11"/>
      <c r="BE335" s="11"/>
    </row>
    <row r="336" spans="2:57" ht="30" customHeight="1">
      <c r="B336" s="11"/>
      <c r="BE336" s="11"/>
    </row>
    <row r="337" spans="2:57" ht="30" customHeight="1">
      <c r="B337" s="11"/>
      <c r="BE337" s="11"/>
    </row>
    <row r="338" spans="2:57" ht="30" customHeight="1">
      <c r="B338" s="11"/>
      <c r="BE338" s="11"/>
    </row>
    <row r="339" spans="2:57" ht="30" customHeight="1">
      <c r="B339" s="11"/>
      <c r="BE339" s="11"/>
    </row>
    <row r="340" spans="2:57" ht="30" customHeight="1">
      <c r="B340" s="11"/>
      <c r="BE340" s="11"/>
    </row>
    <row r="341" spans="2:57" ht="30" customHeight="1">
      <c r="B341" s="11"/>
      <c r="BE341" s="11"/>
    </row>
    <row r="342" spans="2:57" ht="30" customHeight="1">
      <c r="B342" s="11"/>
      <c r="BE342" s="11"/>
    </row>
    <row r="343" spans="2:57" ht="30" customHeight="1">
      <c r="B343" s="11"/>
      <c r="BE343" s="11"/>
    </row>
    <row r="344" spans="2:57" ht="30" customHeight="1">
      <c r="B344" s="11"/>
      <c r="BE344" s="11"/>
    </row>
    <row r="345" spans="2:57" ht="30" customHeight="1">
      <c r="B345" s="11"/>
      <c r="BE345" s="11"/>
    </row>
    <row r="346" spans="2:57" ht="30" customHeight="1">
      <c r="B346" s="11"/>
      <c r="BE346" s="11"/>
    </row>
    <row r="347" spans="2:57" ht="30" customHeight="1">
      <c r="B347" s="11"/>
      <c r="BE347" s="11"/>
    </row>
    <row r="348" spans="2:57" ht="30" customHeight="1">
      <c r="B348" s="11"/>
      <c r="BE348" s="11"/>
    </row>
    <row r="349" spans="2:57" ht="30" customHeight="1">
      <c r="B349" s="11"/>
      <c r="BE349" s="11"/>
    </row>
    <row r="350" spans="2:57" ht="30" customHeight="1">
      <c r="B350" s="11"/>
      <c r="BE350" s="11"/>
    </row>
    <row r="351" spans="2:57" ht="30" customHeight="1">
      <c r="B351" s="11"/>
      <c r="BE351" s="11"/>
    </row>
    <row r="352" spans="2:57" ht="30" customHeight="1">
      <c r="B352" s="11"/>
      <c r="BE352" s="11"/>
    </row>
    <row r="353" spans="2:57" ht="30" customHeight="1">
      <c r="B353" s="11"/>
      <c r="BE353" s="11"/>
    </row>
    <row r="354" spans="2:57" ht="30" customHeight="1">
      <c r="B354" s="11"/>
      <c r="BE354" s="11"/>
    </row>
    <row r="355" spans="2:57" ht="30" customHeight="1">
      <c r="B355" s="11"/>
      <c r="BE355" s="11"/>
    </row>
    <row r="356" spans="2:57" ht="30" customHeight="1">
      <c r="B356" s="11"/>
      <c r="BE356" s="11"/>
    </row>
    <row r="357" spans="2:57" ht="30" customHeight="1">
      <c r="B357" s="11"/>
      <c r="BE357" s="11"/>
    </row>
    <row r="358" spans="2:57" ht="30" customHeight="1">
      <c r="B358" s="11"/>
      <c r="BE358" s="11"/>
    </row>
    <row r="359" spans="2:57" ht="30" customHeight="1">
      <c r="B359" s="11"/>
      <c r="BE359" s="11"/>
    </row>
    <row r="360" spans="2:57" ht="30" customHeight="1">
      <c r="B360" s="11"/>
      <c r="BE360" s="11"/>
    </row>
    <row r="361" spans="2:57" ht="30" customHeight="1">
      <c r="B361" s="11"/>
      <c r="BE361" s="11"/>
    </row>
    <row r="362" spans="2:57" ht="30" customHeight="1">
      <c r="B362" s="11"/>
      <c r="BE362" s="11"/>
    </row>
    <row r="363" spans="2:57" ht="30" customHeight="1">
      <c r="B363" s="11"/>
      <c r="BE363" s="11"/>
    </row>
    <row r="364" spans="2:57" ht="30" customHeight="1">
      <c r="B364" s="11"/>
      <c r="BE364" s="11"/>
    </row>
    <row r="365" spans="2:57" ht="30" customHeight="1">
      <c r="B365" s="11"/>
      <c r="BE365" s="11"/>
    </row>
    <row r="366" spans="2:57" ht="30" customHeight="1">
      <c r="B366" s="11"/>
      <c r="BE366" s="11"/>
    </row>
    <row r="367" spans="2:57" ht="30" customHeight="1">
      <c r="B367" s="11"/>
      <c r="BE367" s="11"/>
    </row>
    <row r="368" spans="2:57" ht="30" customHeight="1">
      <c r="B368" s="11"/>
      <c r="BE368" s="11"/>
    </row>
    <row r="369" spans="2:57" ht="30" customHeight="1">
      <c r="B369" s="11"/>
      <c r="BE369" s="11"/>
    </row>
    <row r="370" spans="2:57" ht="30" customHeight="1">
      <c r="B370" s="11"/>
      <c r="BE370" s="11"/>
    </row>
    <row r="371" spans="2:57" ht="30" customHeight="1">
      <c r="B371" s="11"/>
      <c r="BE371" s="11"/>
    </row>
    <row r="372" spans="2:57" ht="30" customHeight="1">
      <c r="B372" s="11"/>
      <c r="BE372" s="11"/>
    </row>
    <row r="373" spans="2:57" ht="30" customHeight="1">
      <c r="B373" s="11"/>
      <c r="BE373" s="11"/>
    </row>
    <row r="374" spans="2:57" ht="30" customHeight="1">
      <c r="B374" s="11"/>
      <c r="BE374" s="11"/>
    </row>
    <row r="375" spans="2:57" ht="30" customHeight="1">
      <c r="B375" s="11"/>
      <c r="BE375" s="11"/>
    </row>
    <row r="376" spans="2:57" ht="30" customHeight="1">
      <c r="B376" s="11"/>
      <c r="BE376" s="11"/>
    </row>
    <row r="377" spans="2:57" ht="30" customHeight="1">
      <c r="B377" s="11"/>
      <c r="BE377" s="11"/>
    </row>
    <row r="378" spans="2:57" ht="30" customHeight="1">
      <c r="B378" s="11"/>
      <c r="BE378" s="11"/>
    </row>
    <row r="379" spans="2:57" ht="30" customHeight="1">
      <c r="B379" s="11"/>
      <c r="BE379" s="11"/>
    </row>
    <row r="380" spans="2:57" ht="30" customHeight="1">
      <c r="B380" s="11"/>
      <c r="BE380" s="11"/>
    </row>
    <row r="381" spans="2:57" ht="30" customHeight="1">
      <c r="B381" s="11"/>
      <c r="BE381" s="11"/>
    </row>
    <row r="382" spans="2:57" ht="30" customHeight="1">
      <c r="B382" s="11"/>
      <c r="BE382" s="11"/>
    </row>
    <row r="383" spans="2:57" ht="30" customHeight="1">
      <c r="B383" s="11"/>
      <c r="BE383" s="11"/>
    </row>
    <row r="384" spans="2:57" ht="30" customHeight="1">
      <c r="B384" s="11"/>
      <c r="BE384" s="11"/>
    </row>
    <row r="385" spans="2:57" ht="30" customHeight="1">
      <c r="B385" s="11"/>
      <c r="BE385" s="11"/>
    </row>
    <row r="386" spans="2:57" ht="30" customHeight="1">
      <c r="B386" s="11"/>
      <c r="BE386" s="11"/>
    </row>
    <row r="387" spans="2:57" ht="30" customHeight="1">
      <c r="B387" s="11"/>
      <c r="BE387" s="11"/>
    </row>
    <row r="388" spans="2:57" ht="30" customHeight="1">
      <c r="B388" s="11"/>
      <c r="BE388" s="11"/>
    </row>
    <row r="389" spans="2:57" ht="30" customHeight="1">
      <c r="B389" s="11"/>
      <c r="BE389" s="11"/>
    </row>
    <row r="390" spans="2:57" ht="30" customHeight="1">
      <c r="B390" s="11"/>
      <c r="BE390" s="11"/>
    </row>
    <row r="391" spans="2:57" ht="30" customHeight="1">
      <c r="B391" s="11"/>
      <c r="BE391" s="11"/>
    </row>
    <row r="392" spans="2:57" ht="30" customHeight="1">
      <c r="B392" s="11"/>
      <c r="BE392" s="11"/>
    </row>
    <row r="393" spans="2:57" ht="30" customHeight="1">
      <c r="B393" s="11"/>
      <c r="BE393" s="11"/>
    </row>
    <row r="394" spans="2:57" ht="30" customHeight="1">
      <c r="B394" s="11"/>
      <c r="BE394" s="11"/>
    </row>
    <row r="395" spans="2:57" ht="30" customHeight="1">
      <c r="B395" s="11"/>
      <c r="BE395" s="11"/>
    </row>
    <row r="396" spans="2:57" ht="30" customHeight="1">
      <c r="B396" s="11"/>
      <c r="BE396" s="11"/>
    </row>
    <row r="397" spans="2:57" ht="30" customHeight="1">
      <c r="B397" s="11"/>
      <c r="BE397" s="11"/>
    </row>
    <row r="398" spans="2:57" ht="30" customHeight="1">
      <c r="B398" s="11"/>
      <c r="BE398" s="11"/>
    </row>
    <row r="399" spans="2:57" ht="30" customHeight="1">
      <c r="B399" s="11"/>
      <c r="BE399" s="11"/>
    </row>
    <row r="400" spans="2:57" ht="30" customHeight="1">
      <c r="B400" s="11"/>
      <c r="BE400" s="11"/>
    </row>
    <row r="401" spans="2:57" ht="30" customHeight="1">
      <c r="B401" s="11"/>
      <c r="BE401" s="11"/>
    </row>
    <row r="402" spans="2:57" ht="30" customHeight="1">
      <c r="B402" s="11"/>
      <c r="BE402" s="11"/>
    </row>
    <row r="403" spans="2:57" ht="30" customHeight="1">
      <c r="B403" s="11"/>
      <c r="BE403" s="11"/>
    </row>
    <row r="404" spans="2:57" ht="30" customHeight="1">
      <c r="B404" s="11"/>
      <c r="BE404" s="11"/>
    </row>
    <row r="405" spans="2:57" ht="30" customHeight="1">
      <c r="B405" s="11"/>
      <c r="BE405" s="11"/>
    </row>
    <row r="406" spans="2:57" ht="30" customHeight="1">
      <c r="B406" s="11"/>
      <c r="BE406" s="11"/>
    </row>
    <row r="407" spans="2:57" ht="30" customHeight="1">
      <c r="B407" s="11"/>
      <c r="BE407" s="11"/>
    </row>
    <row r="408" spans="2:57" ht="30" customHeight="1">
      <c r="B408" s="11"/>
      <c r="BE408" s="11"/>
    </row>
    <row r="409" spans="2:57" ht="30" customHeight="1">
      <c r="B409" s="11"/>
      <c r="BE409" s="11"/>
    </row>
    <row r="410" spans="2:57" ht="30" customHeight="1">
      <c r="B410" s="11"/>
      <c r="BE410" s="11"/>
    </row>
    <row r="411" spans="2:57" ht="30" customHeight="1">
      <c r="B411" s="11"/>
      <c r="BE411" s="11"/>
    </row>
    <row r="412" spans="2:57" ht="30" customHeight="1">
      <c r="B412" s="11"/>
      <c r="BE412" s="11"/>
    </row>
    <row r="413" spans="2:57" ht="30" customHeight="1">
      <c r="B413" s="11"/>
      <c r="BE413" s="11"/>
    </row>
    <row r="414" spans="2:57" ht="30" customHeight="1">
      <c r="B414" s="11"/>
      <c r="BE414" s="11"/>
    </row>
    <row r="415" spans="2:57" ht="30" customHeight="1">
      <c r="B415" s="11"/>
      <c r="BE415" s="11"/>
    </row>
    <row r="416" spans="2:57" ht="30" customHeight="1">
      <c r="B416" s="11"/>
      <c r="BE416" s="11"/>
    </row>
    <row r="417" spans="2:57" ht="30" customHeight="1">
      <c r="B417" s="11"/>
      <c r="BE417" s="11"/>
    </row>
    <row r="418" spans="2:57" ht="30" customHeight="1">
      <c r="B418" s="11"/>
      <c r="BE418" s="11"/>
    </row>
    <row r="419" spans="2:57" ht="30" customHeight="1">
      <c r="B419" s="11"/>
      <c r="BE419" s="11"/>
    </row>
    <row r="420" spans="2:57" ht="30" customHeight="1">
      <c r="B420" s="11"/>
      <c r="BE420" s="11"/>
    </row>
    <row r="421" spans="2:57" ht="30" customHeight="1">
      <c r="B421" s="11"/>
      <c r="BE421" s="11"/>
    </row>
    <row r="422" spans="2:57" ht="30" customHeight="1">
      <c r="B422" s="11"/>
      <c r="BE422" s="11"/>
    </row>
    <row r="423" spans="2:57" ht="30" customHeight="1">
      <c r="B423" s="11"/>
      <c r="BE423" s="11"/>
    </row>
    <row r="424" spans="2:57" ht="30" customHeight="1">
      <c r="B424" s="11"/>
      <c r="BE424" s="11"/>
    </row>
    <row r="425" spans="2:57" ht="30" customHeight="1">
      <c r="B425" s="11"/>
      <c r="BE425" s="11"/>
    </row>
    <row r="426" spans="2:57" ht="30" customHeight="1">
      <c r="B426" s="11"/>
      <c r="BE426" s="11"/>
    </row>
    <row r="427" spans="2:57" ht="30" customHeight="1">
      <c r="B427" s="11"/>
      <c r="BE427" s="11"/>
    </row>
    <row r="428" spans="2:57" ht="30" customHeight="1">
      <c r="B428" s="11"/>
      <c r="BE428" s="11"/>
    </row>
    <row r="429" spans="2:57" ht="30" customHeight="1">
      <c r="B429" s="11"/>
      <c r="BE429" s="11"/>
    </row>
    <row r="430" spans="2:57" ht="30" customHeight="1">
      <c r="B430" s="11"/>
      <c r="BE430" s="11"/>
    </row>
    <row r="431" spans="2:57" ht="30" customHeight="1">
      <c r="B431" s="11"/>
      <c r="BE431" s="11"/>
    </row>
    <row r="432" spans="2:57" ht="30" customHeight="1">
      <c r="B432" s="11"/>
      <c r="BE432" s="11"/>
    </row>
    <row r="433" spans="2:57" ht="30" customHeight="1">
      <c r="B433" s="11"/>
      <c r="BE433" s="11"/>
    </row>
    <row r="434" spans="2:57" ht="30" customHeight="1">
      <c r="B434" s="11"/>
      <c r="BE434" s="11"/>
    </row>
    <row r="435" spans="2:57" ht="30" customHeight="1">
      <c r="B435" s="11"/>
      <c r="BE435" s="11"/>
    </row>
    <row r="436" spans="2:57" ht="30" customHeight="1">
      <c r="B436" s="11"/>
      <c r="BE436" s="11"/>
    </row>
    <row r="437" spans="2:57" ht="30" customHeight="1">
      <c r="B437" s="11"/>
      <c r="BE437" s="11"/>
    </row>
    <row r="438" spans="2:57" ht="30" customHeight="1">
      <c r="B438" s="11"/>
      <c r="BE438" s="11"/>
    </row>
    <row r="439" spans="2:57" ht="30" customHeight="1">
      <c r="B439" s="11"/>
      <c r="BE439" s="11"/>
    </row>
    <row r="440" spans="2:57" ht="30" customHeight="1">
      <c r="B440" s="11"/>
      <c r="BE440" s="11"/>
    </row>
    <row r="441" spans="2:57" ht="30" customHeight="1">
      <c r="B441" s="11"/>
      <c r="BE441" s="11"/>
    </row>
    <row r="442" spans="2:57" ht="30" customHeight="1">
      <c r="B442" s="11"/>
      <c r="BE442" s="11"/>
    </row>
    <row r="443" spans="2:57" ht="30" customHeight="1">
      <c r="B443" s="11"/>
      <c r="BE443" s="11"/>
    </row>
    <row r="444" spans="2:57" ht="30" customHeight="1">
      <c r="B444" s="11"/>
      <c r="BE444" s="11"/>
    </row>
    <row r="445" spans="2:57" ht="30" customHeight="1">
      <c r="B445" s="11"/>
      <c r="BE445" s="11"/>
    </row>
    <row r="446" spans="2:57" ht="30" customHeight="1">
      <c r="B446" s="11"/>
      <c r="BE446" s="11"/>
    </row>
    <row r="447" spans="2:57" ht="30" customHeight="1">
      <c r="B447" s="11"/>
      <c r="BE447" s="11"/>
    </row>
    <row r="448" spans="2:57" ht="30" customHeight="1">
      <c r="B448" s="11"/>
      <c r="BE448" s="11"/>
    </row>
    <row r="449" spans="2:57" ht="30" customHeight="1">
      <c r="B449" s="11"/>
      <c r="BE449" s="11"/>
    </row>
    <row r="450" spans="2:57" ht="30" customHeight="1">
      <c r="B450" s="11"/>
      <c r="BE450" s="11"/>
    </row>
    <row r="451" spans="2:57" ht="30" customHeight="1">
      <c r="B451" s="11"/>
      <c r="BE451" s="11"/>
    </row>
    <row r="452" spans="2:57" ht="30" customHeight="1">
      <c r="B452" s="11"/>
      <c r="BE452" s="11"/>
    </row>
    <row r="453" spans="2:57" ht="30" customHeight="1">
      <c r="B453" s="11"/>
      <c r="BE453" s="11"/>
    </row>
    <row r="454" spans="2:57" ht="30" customHeight="1">
      <c r="B454" s="11"/>
      <c r="BE454" s="11"/>
    </row>
    <row r="455" spans="2:57" ht="30" customHeight="1">
      <c r="B455" s="11"/>
      <c r="BE455" s="11"/>
    </row>
    <row r="456" spans="2:57" ht="30" customHeight="1">
      <c r="B456" s="11"/>
      <c r="BE456" s="11"/>
    </row>
    <row r="457" spans="2:57" ht="30" customHeight="1">
      <c r="B457" s="11"/>
      <c r="BE457" s="11"/>
    </row>
    <row r="458" spans="2:57" ht="30" customHeight="1">
      <c r="B458" s="11"/>
      <c r="BE458" s="11"/>
    </row>
    <row r="459" spans="2:57" ht="30" customHeight="1">
      <c r="B459" s="11"/>
      <c r="BE459" s="11"/>
    </row>
    <row r="460" spans="2:57" ht="30" customHeight="1">
      <c r="B460" s="11"/>
      <c r="BE460" s="11"/>
    </row>
    <row r="461" spans="2:57" ht="30" customHeight="1">
      <c r="B461" s="11"/>
      <c r="BE461" s="11"/>
    </row>
    <row r="462" spans="2:57" ht="30" customHeight="1">
      <c r="B462" s="11"/>
      <c r="BE462" s="11"/>
    </row>
    <row r="463" spans="2:57" ht="30" customHeight="1">
      <c r="B463" s="11"/>
      <c r="BE463" s="11"/>
    </row>
    <row r="464" spans="2:57" ht="30" customHeight="1">
      <c r="B464" s="11"/>
      <c r="BE464" s="11"/>
    </row>
    <row r="465" spans="2:57" ht="30" customHeight="1">
      <c r="B465" s="11"/>
      <c r="BE465" s="11"/>
    </row>
    <row r="466" spans="2:57" ht="30" customHeight="1">
      <c r="B466" s="11"/>
      <c r="BE466" s="11"/>
    </row>
    <row r="467" spans="2:57" ht="30" customHeight="1">
      <c r="B467" s="11"/>
      <c r="BE467" s="11"/>
    </row>
    <row r="468" spans="2:57" ht="30" customHeight="1">
      <c r="B468" s="11"/>
      <c r="BE468" s="11"/>
    </row>
    <row r="469" spans="2:57" ht="30" customHeight="1">
      <c r="B469" s="11"/>
      <c r="BE469" s="11"/>
    </row>
    <row r="470" spans="2:57" ht="30" customHeight="1">
      <c r="B470" s="11"/>
      <c r="BE470" s="11"/>
    </row>
    <row r="471" spans="2:57" ht="30" customHeight="1">
      <c r="B471" s="11"/>
      <c r="BE471" s="11"/>
    </row>
    <row r="472" spans="2:57" ht="30" customHeight="1">
      <c r="B472" s="11"/>
      <c r="BE472" s="11"/>
    </row>
    <row r="473" spans="2:57" ht="30" customHeight="1">
      <c r="B473" s="11"/>
      <c r="BE473" s="11"/>
    </row>
    <row r="474" spans="2:57" ht="30" customHeight="1">
      <c r="B474" s="11"/>
      <c r="BE474" s="11"/>
    </row>
    <row r="475" spans="2:57" ht="30" customHeight="1">
      <c r="B475" s="11"/>
      <c r="BE475" s="11"/>
    </row>
    <row r="476" spans="2:57" ht="30" customHeight="1">
      <c r="B476" s="11"/>
      <c r="BE476" s="11"/>
    </row>
    <row r="477" spans="2:57" ht="30" customHeight="1">
      <c r="B477" s="11"/>
      <c r="BE477" s="11"/>
    </row>
    <row r="478" spans="2:57" ht="30" customHeight="1">
      <c r="B478" s="11"/>
      <c r="BE478" s="11"/>
    </row>
    <row r="479" spans="2:57" ht="30" customHeight="1">
      <c r="B479" s="11"/>
      <c r="BE479" s="11"/>
    </row>
    <row r="480" spans="2:57" ht="30" customHeight="1">
      <c r="B480" s="11"/>
      <c r="BE480" s="11"/>
    </row>
    <row r="481" spans="2:57" ht="30" customHeight="1">
      <c r="B481" s="11"/>
      <c r="BE481" s="11"/>
    </row>
    <row r="482" spans="2:57" ht="30" customHeight="1">
      <c r="B482" s="11"/>
      <c r="BE482" s="11"/>
    </row>
    <row r="483" spans="2:57" ht="30" customHeight="1">
      <c r="B483" s="11"/>
      <c r="BE483" s="11"/>
    </row>
    <row r="484" spans="2:57" ht="30" customHeight="1">
      <c r="B484" s="11"/>
      <c r="BE484" s="11"/>
    </row>
    <row r="485" spans="2:57" ht="30" customHeight="1">
      <c r="B485" s="11"/>
      <c r="BE485" s="11"/>
    </row>
    <row r="486" spans="2:57" ht="30" customHeight="1">
      <c r="B486" s="11"/>
      <c r="BE486" s="11"/>
    </row>
    <row r="487" spans="2:57" ht="30" customHeight="1">
      <c r="B487" s="11"/>
      <c r="BE487" s="11"/>
    </row>
    <row r="488" spans="2:57" ht="30" customHeight="1">
      <c r="B488" s="11"/>
      <c r="BE488" s="11"/>
    </row>
    <row r="489" spans="2:57" ht="30" customHeight="1">
      <c r="B489" s="11"/>
      <c r="BE489" s="11"/>
    </row>
    <row r="490" spans="2:57" ht="30" customHeight="1">
      <c r="B490" s="11"/>
      <c r="BE490" s="11"/>
    </row>
    <row r="491" spans="2:57" ht="30" customHeight="1">
      <c r="B491" s="11"/>
      <c r="BE491" s="11"/>
    </row>
    <row r="492" spans="2:57" ht="30" customHeight="1">
      <c r="B492" s="11"/>
      <c r="BE492" s="11"/>
    </row>
    <row r="493" spans="2:57" ht="30" customHeight="1">
      <c r="B493" s="11"/>
      <c r="BE493" s="11"/>
    </row>
    <row r="494" spans="2:57" ht="30" customHeight="1">
      <c r="B494" s="11"/>
      <c r="BE494" s="11"/>
    </row>
    <row r="495" spans="2:57" ht="30" customHeight="1">
      <c r="B495" s="11"/>
      <c r="BE495" s="11"/>
    </row>
    <row r="496" spans="2:57" ht="30" customHeight="1">
      <c r="B496" s="11"/>
      <c r="BE496" s="11"/>
    </row>
    <row r="497" spans="2:57" ht="30" customHeight="1">
      <c r="B497" s="11"/>
      <c r="BE497" s="11"/>
    </row>
    <row r="498" spans="2:57" ht="30" customHeight="1">
      <c r="B498" s="11"/>
      <c r="BE498" s="11"/>
    </row>
    <row r="499" spans="2:57" ht="30" customHeight="1">
      <c r="B499" s="11"/>
      <c r="BE499" s="11"/>
    </row>
    <row r="500" spans="2:57" ht="30" customHeight="1">
      <c r="B500" s="11"/>
      <c r="BE500" s="11"/>
    </row>
    <row r="501" spans="2:57" ht="30" customHeight="1">
      <c r="B501" s="11"/>
      <c r="BE501" s="11"/>
    </row>
    <row r="502" spans="2:57" ht="30" customHeight="1">
      <c r="B502" s="11"/>
      <c r="BE502" s="11"/>
    </row>
    <row r="503" spans="2:57" ht="30" customHeight="1">
      <c r="B503" s="11"/>
      <c r="BE503" s="11"/>
    </row>
    <row r="504" spans="2:57" ht="30" customHeight="1">
      <c r="B504" s="11"/>
      <c r="BE504" s="11"/>
    </row>
    <row r="505" spans="2:57" ht="30" customHeight="1">
      <c r="B505" s="11"/>
      <c r="BE505" s="11"/>
    </row>
    <row r="506" spans="2:57" ht="30" customHeight="1">
      <c r="B506" s="11"/>
      <c r="BE506" s="11"/>
    </row>
    <row r="507" spans="2:57" ht="30" customHeight="1">
      <c r="B507" s="11"/>
      <c r="BE507" s="11"/>
    </row>
    <row r="508" spans="2:57" ht="30" customHeight="1">
      <c r="B508" s="11"/>
      <c r="BE508" s="11"/>
    </row>
    <row r="509" spans="2:57" ht="30" customHeight="1">
      <c r="B509" s="11"/>
      <c r="BE509" s="11"/>
    </row>
    <row r="510" spans="2:57" ht="30" customHeight="1">
      <c r="B510" s="11"/>
      <c r="BE510" s="11"/>
    </row>
    <row r="511" spans="2:57" ht="30" customHeight="1">
      <c r="B511" s="11"/>
      <c r="BE511" s="11"/>
    </row>
    <row r="512" spans="2:57" ht="30" customHeight="1">
      <c r="B512" s="11"/>
      <c r="BE512" s="11"/>
    </row>
    <row r="513" spans="2:57" ht="30" customHeight="1">
      <c r="B513" s="11"/>
      <c r="BE513" s="11"/>
    </row>
    <row r="514" spans="2:57" ht="30" customHeight="1">
      <c r="B514" s="11"/>
      <c r="BE514" s="11"/>
    </row>
    <row r="515" spans="2:57" ht="30" customHeight="1">
      <c r="B515" s="11"/>
      <c r="BE515" s="11"/>
    </row>
    <row r="516" spans="2:57" ht="30" customHeight="1">
      <c r="B516" s="11"/>
      <c r="BE516" s="11"/>
    </row>
    <row r="517" spans="2:57" ht="30" customHeight="1">
      <c r="B517" s="11"/>
      <c r="BE517" s="11"/>
    </row>
    <row r="518" spans="2:57" ht="30" customHeight="1">
      <c r="B518" s="11"/>
      <c r="BE518" s="11"/>
    </row>
    <row r="519" spans="2:57" ht="30" customHeight="1">
      <c r="B519" s="11"/>
      <c r="BE519" s="11"/>
    </row>
    <row r="520" spans="2:57" ht="30" customHeight="1">
      <c r="B520" s="11"/>
      <c r="BE520" s="11"/>
    </row>
    <row r="521" spans="2:57" ht="30" customHeight="1">
      <c r="B521" s="11"/>
      <c r="BE521" s="11"/>
    </row>
    <row r="522" spans="2:57" ht="30" customHeight="1">
      <c r="B522" s="11"/>
      <c r="BE522" s="11"/>
    </row>
    <row r="523" spans="2:57" ht="30" customHeight="1">
      <c r="B523" s="11"/>
      <c r="BE523" s="11"/>
    </row>
    <row r="524" spans="2:57" ht="30" customHeight="1">
      <c r="B524" s="11"/>
      <c r="BE524" s="11"/>
    </row>
    <row r="525" spans="2:57" ht="30" customHeight="1">
      <c r="B525" s="11"/>
      <c r="BE525" s="11"/>
    </row>
    <row r="526" spans="2:57" ht="30" customHeight="1">
      <c r="B526" s="11"/>
      <c r="BE526" s="11"/>
    </row>
    <row r="527" spans="2:57" ht="30" customHeight="1">
      <c r="B527" s="11"/>
      <c r="BE527" s="11"/>
    </row>
    <row r="528" spans="2:57" ht="30" customHeight="1">
      <c r="B528" s="11"/>
      <c r="BE528" s="11"/>
    </row>
    <row r="529" spans="2:57" ht="30" customHeight="1">
      <c r="B529" s="11"/>
      <c r="BE529" s="11"/>
    </row>
    <row r="530" spans="2:57" ht="30" customHeight="1">
      <c r="B530" s="11"/>
      <c r="BE530" s="11"/>
    </row>
    <row r="531" spans="2:57" ht="30" customHeight="1">
      <c r="B531" s="11"/>
      <c r="BE531" s="11"/>
    </row>
    <row r="532" spans="2:57" ht="30" customHeight="1">
      <c r="B532" s="11"/>
      <c r="BE532" s="11"/>
    </row>
    <row r="533" spans="2:57" ht="30" customHeight="1">
      <c r="B533" s="11"/>
      <c r="BE533" s="11"/>
    </row>
    <row r="534" spans="2:57" ht="30" customHeight="1">
      <c r="B534" s="11"/>
      <c r="BE534" s="11"/>
    </row>
    <row r="535" spans="2:57" ht="30" customHeight="1">
      <c r="B535" s="11"/>
      <c r="BE535" s="11"/>
    </row>
    <row r="536" spans="2:57" ht="30" customHeight="1">
      <c r="B536" s="11"/>
      <c r="BE536" s="11"/>
    </row>
    <row r="537" spans="2:57" ht="30" customHeight="1">
      <c r="B537" s="11"/>
      <c r="BE537" s="11"/>
    </row>
    <row r="538" spans="2:57" ht="30" customHeight="1">
      <c r="B538" s="11"/>
      <c r="BE538" s="11"/>
    </row>
    <row r="539" spans="2:57" ht="30" customHeight="1">
      <c r="B539" s="11"/>
      <c r="BE539" s="11"/>
    </row>
    <row r="540" spans="2:57" ht="30" customHeight="1">
      <c r="B540" s="11"/>
      <c r="BE540" s="11"/>
    </row>
    <row r="541" spans="2:57" ht="30" customHeight="1">
      <c r="B541" s="11"/>
      <c r="BE541" s="11"/>
    </row>
    <row r="542" spans="2:57" ht="30" customHeight="1">
      <c r="B542" s="11"/>
      <c r="BE542" s="11"/>
    </row>
    <row r="543" spans="2:57" ht="30" customHeight="1">
      <c r="B543" s="11"/>
      <c r="BE543" s="11"/>
    </row>
    <row r="544" spans="2:57" ht="30" customHeight="1">
      <c r="B544" s="11"/>
      <c r="BE544" s="11"/>
    </row>
    <row r="545" spans="2:57" ht="30" customHeight="1">
      <c r="B545" s="11"/>
      <c r="BE545" s="11"/>
    </row>
    <row r="546" spans="2:57" ht="30" customHeight="1">
      <c r="B546" s="11"/>
      <c r="BE546" s="11"/>
    </row>
    <row r="547" spans="2:57" ht="30" customHeight="1">
      <c r="B547" s="11"/>
      <c r="BE547" s="11"/>
    </row>
    <row r="548" spans="2:57" ht="30" customHeight="1">
      <c r="B548" s="11"/>
      <c r="BE548" s="11"/>
    </row>
    <row r="549" spans="2:57" ht="30" customHeight="1">
      <c r="B549" s="11"/>
      <c r="BE549" s="11"/>
    </row>
    <row r="550" spans="2:57" ht="30" customHeight="1">
      <c r="B550" s="11"/>
      <c r="BE550" s="11"/>
    </row>
    <row r="551" spans="2:57" ht="30" customHeight="1">
      <c r="B551" s="11"/>
      <c r="BE551" s="11"/>
    </row>
    <row r="552" spans="2:57" ht="30" customHeight="1">
      <c r="B552" s="11"/>
      <c r="BE552" s="11"/>
    </row>
    <row r="553" spans="2:57" ht="30" customHeight="1">
      <c r="B553" s="11"/>
      <c r="BE553" s="11"/>
    </row>
    <row r="554" spans="2:57" ht="30" customHeight="1">
      <c r="B554" s="11"/>
      <c r="BE554" s="11"/>
    </row>
    <row r="555" spans="2:57" ht="30" customHeight="1">
      <c r="B555" s="11"/>
      <c r="BE555" s="11"/>
    </row>
    <row r="556" spans="2:57" ht="30" customHeight="1">
      <c r="B556" s="11"/>
      <c r="BE556" s="11"/>
    </row>
    <row r="557" spans="2:57" ht="30" customHeight="1">
      <c r="B557" s="11"/>
      <c r="BE557" s="11"/>
    </row>
    <row r="558" spans="2:57" ht="30" customHeight="1">
      <c r="B558" s="11"/>
      <c r="BE558" s="11"/>
    </row>
    <row r="559" spans="2:57" ht="30" customHeight="1">
      <c r="B559" s="11"/>
      <c r="BE559" s="11"/>
    </row>
    <row r="560" spans="2:57" ht="30" customHeight="1">
      <c r="B560" s="11"/>
      <c r="BE560" s="11"/>
    </row>
    <row r="561" spans="2:57" ht="30" customHeight="1">
      <c r="B561" s="11"/>
      <c r="BE561" s="11"/>
    </row>
    <row r="562" spans="2:57" ht="30" customHeight="1">
      <c r="B562" s="11"/>
      <c r="BE562" s="11"/>
    </row>
    <row r="563" spans="2:57" ht="30" customHeight="1">
      <c r="B563" s="11"/>
      <c r="BE563" s="11"/>
    </row>
    <row r="564" spans="2:57" ht="30" customHeight="1">
      <c r="B564" s="11"/>
      <c r="BE564" s="11"/>
    </row>
    <row r="565" spans="2:57" ht="30" customHeight="1">
      <c r="B565" s="11"/>
      <c r="BE565" s="11"/>
    </row>
    <row r="566" spans="2:57" ht="30" customHeight="1">
      <c r="B566" s="11"/>
      <c r="BE566" s="11"/>
    </row>
    <row r="567" spans="2:57" ht="30" customHeight="1">
      <c r="B567" s="11"/>
      <c r="BE567" s="11"/>
    </row>
    <row r="568" spans="2:57" ht="30" customHeight="1">
      <c r="B568" s="11"/>
      <c r="BE568" s="11"/>
    </row>
    <row r="569" spans="2:57" ht="30" customHeight="1">
      <c r="B569" s="11"/>
      <c r="BE569" s="11"/>
    </row>
    <row r="570" spans="2:57" ht="30" customHeight="1">
      <c r="B570" s="11"/>
      <c r="BE570" s="11"/>
    </row>
    <row r="571" spans="2:57" ht="30" customHeight="1">
      <c r="B571" s="11"/>
      <c r="BE571" s="11"/>
    </row>
    <row r="572" spans="2:57" ht="30" customHeight="1">
      <c r="B572" s="11"/>
      <c r="BE572" s="11"/>
    </row>
    <row r="573" spans="2:57" ht="30" customHeight="1">
      <c r="B573" s="11"/>
      <c r="BE573" s="11"/>
    </row>
    <row r="574" spans="2:57" ht="30" customHeight="1">
      <c r="B574" s="11"/>
      <c r="BE574" s="11"/>
    </row>
    <row r="575" spans="2:57" ht="30" customHeight="1">
      <c r="B575" s="11"/>
      <c r="BE575" s="11"/>
    </row>
    <row r="576" spans="2:57" ht="30" customHeight="1">
      <c r="B576" s="11"/>
      <c r="BE576" s="11"/>
    </row>
    <row r="577" spans="2:57" ht="30" customHeight="1">
      <c r="B577" s="11"/>
      <c r="BE577" s="11"/>
    </row>
    <row r="578" spans="2:57" ht="30" customHeight="1">
      <c r="B578" s="11"/>
      <c r="BE578" s="11"/>
    </row>
    <row r="579" spans="2:57" ht="30" customHeight="1">
      <c r="B579" s="11"/>
      <c r="BE579" s="11"/>
    </row>
    <row r="580" spans="2:57" ht="30" customHeight="1">
      <c r="B580" s="11"/>
      <c r="BE580" s="11"/>
    </row>
    <row r="581" spans="2:57" ht="30" customHeight="1">
      <c r="B581" s="11"/>
      <c r="BE581" s="11"/>
    </row>
    <row r="582" spans="2:57" ht="30" customHeight="1">
      <c r="B582" s="11"/>
      <c r="BE582" s="11"/>
    </row>
    <row r="583" spans="2:57" ht="30" customHeight="1">
      <c r="B583" s="11"/>
      <c r="BE583" s="11"/>
    </row>
    <row r="584" spans="2:57" ht="30" customHeight="1">
      <c r="B584" s="11"/>
      <c r="BE584" s="11"/>
    </row>
    <row r="585" spans="2:57" ht="30" customHeight="1">
      <c r="B585" s="11"/>
      <c r="BE585" s="11"/>
    </row>
    <row r="586" spans="2:57" ht="30" customHeight="1">
      <c r="B586" s="11"/>
      <c r="BE586" s="11"/>
    </row>
    <row r="587" spans="2:57" ht="30" customHeight="1">
      <c r="B587" s="11"/>
      <c r="BE587" s="11"/>
    </row>
    <row r="588" spans="2:57" ht="30" customHeight="1">
      <c r="B588" s="11"/>
      <c r="BE588" s="11"/>
    </row>
    <row r="589" spans="2:57" ht="30" customHeight="1">
      <c r="B589" s="11"/>
      <c r="BE589" s="11"/>
    </row>
    <row r="590" spans="2:57" ht="30" customHeight="1">
      <c r="B590" s="11"/>
      <c r="BE590" s="11"/>
    </row>
    <row r="591" spans="2:57" ht="30" customHeight="1">
      <c r="B591" s="11"/>
      <c r="BE591" s="11"/>
    </row>
    <row r="592" spans="2:57" ht="30" customHeight="1">
      <c r="B592" s="11"/>
      <c r="BE592" s="11"/>
    </row>
    <row r="593" spans="2:57" ht="30" customHeight="1">
      <c r="B593" s="11"/>
      <c r="BE593" s="11"/>
    </row>
    <row r="594" spans="2:57" ht="30" customHeight="1">
      <c r="B594" s="11"/>
      <c r="BE594" s="11"/>
    </row>
    <row r="595" spans="2:57" ht="30" customHeight="1">
      <c r="B595" s="11"/>
      <c r="BE595" s="11"/>
    </row>
    <row r="596" spans="2:57" ht="30" customHeight="1">
      <c r="B596" s="11"/>
      <c r="BE596" s="11"/>
    </row>
    <row r="597" spans="2:57" ht="30" customHeight="1">
      <c r="B597" s="11"/>
      <c r="BE597" s="11"/>
    </row>
    <row r="598" spans="2:57" ht="30" customHeight="1">
      <c r="B598" s="11"/>
      <c r="BE598" s="11"/>
    </row>
    <row r="599" spans="2:57" ht="30" customHeight="1">
      <c r="B599" s="11"/>
      <c r="BE599" s="11"/>
    </row>
    <row r="600" spans="2:57" ht="30" customHeight="1">
      <c r="B600" s="11"/>
      <c r="BE600" s="11"/>
    </row>
    <row r="601" spans="2:57" ht="30" customHeight="1">
      <c r="B601" s="11"/>
      <c r="BE601" s="11"/>
    </row>
    <row r="602" spans="2:57" ht="30" customHeight="1">
      <c r="B602" s="11"/>
      <c r="BE602" s="11"/>
    </row>
    <row r="603" spans="2:57" ht="30" customHeight="1">
      <c r="B603" s="11"/>
      <c r="BE603" s="11"/>
    </row>
    <row r="604" spans="2:57" ht="30" customHeight="1">
      <c r="B604" s="11"/>
      <c r="BE604" s="11"/>
    </row>
    <row r="605" spans="2:57" ht="30" customHeight="1">
      <c r="B605" s="11"/>
      <c r="BE605" s="11"/>
    </row>
    <row r="606" spans="2:57" ht="30" customHeight="1">
      <c r="B606" s="11"/>
      <c r="BE606" s="11"/>
    </row>
    <row r="607" spans="2:57" ht="30" customHeight="1">
      <c r="B607" s="11"/>
      <c r="BE607" s="11"/>
    </row>
    <row r="608" spans="2:57" ht="30" customHeight="1">
      <c r="B608" s="11"/>
      <c r="BE608" s="11"/>
    </row>
    <row r="609" spans="2:57" ht="30" customHeight="1">
      <c r="B609" s="11"/>
      <c r="BE609" s="11"/>
    </row>
    <row r="610" spans="2:57" ht="30" customHeight="1">
      <c r="B610" s="11"/>
      <c r="BE610" s="11"/>
    </row>
    <row r="611" spans="2:57" ht="30" customHeight="1">
      <c r="B611" s="11"/>
      <c r="BE611" s="11"/>
    </row>
    <row r="612" spans="2:57" ht="30" customHeight="1">
      <c r="B612" s="11"/>
      <c r="BE612" s="11"/>
    </row>
    <row r="613" spans="2:57" ht="30" customHeight="1">
      <c r="B613" s="11"/>
      <c r="BE613" s="11"/>
    </row>
    <row r="614" spans="2:57" ht="30" customHeight="1">
      <c r="B614" s="11"/>
      <c r="BE614" s="11"/>
    </row>
    <row r="615" spans="2:57" ht="30" customHeight="1">
      <c r="B615" s="11"/>
      <c r="BE615" s="11"/>
    </row>
    <row r="616" spans="2:57" ht="30" customHeight="1">
      <c r="B616" s="11"/>
      <c r="BE616" s="11"/>
    </row>
    <row r="617" spans="2:57" ht="30" customHeight="1">
      <c r="B617" s="11"/>
      <c r="BE617" s="11"/>
    </row>
    <row r="618" spans="2:57" ht="30" customHeight="1">
      <c r="B618" s="11"/>
      <c r="BE618" s="11"/>
    </row>
    <row r="619" spans="2:57" ht="30" customHeight="1">
      <c r="B619" s="11"/>
      <c r="BE619" s="11"/>
    </row>
    <row r="620" spans="2:57" ht="30" customHeight="1">
      <c r="B620" s="11"/>
      <c r="BE620" s="11"/>
    </row>
    <row r="621" spans="2:57" ht="30" customHeight="1">
      <c r="B621" s="11"/>
      <c r="BE621" s="11"/>
    </row>
    <row r="622" spans="2:57" ht="30" customHeight="1">
      <c r="B622" s="11"/>
      <c r="BE622" s="11"/>
    </row>
    <row r="623" spans="2:57" ht="30" customHeight="1">
      <c r="B623" s="11"/>
      <c r="BE623" s="11"/>
    </row>
    <row r="624" spans="2:57" ht="30" customHeight="1">
      <c r="B624" s="11"/>
      <c r="BE624" s="11"/>
    </row>
    <row r="625" spans="2:57" ht="30" customHeight="1">
      <c r="B625" s="11"/>
      <c r="BE625" s="11"/>
    </row>
    <row r="626" spans="2:57" ht="30" customHeight="1">
      <c r="B626" s="11"/>
      <c r="BE626" s="11"/>
    </row>
    <row r="627" spans="2:57" ht="30" customHeight="1">
      <c r="B627" s="11"/>
      <c r="BE627" s="11"/>
    </row>
    <row r="628" spans="2:57" ht="30" customHeight="1">
      <c r="B628" s="11"/>
      <c r="BE628" s="11"/>
    </row>
    <row r="629" spans="2:57" ht="30" customHeight="1">
      <c r="B629" s="11"/>
      <c r="BE629" s="11"/>
    </row>
    <row r="630" spans="2:57" ht="30" customHeight="1">
      <c r="B630" s="11"/>
      <c r="BE630" s="11"/>
    </row>
    <row r="631" spans="2:57" ht="30" customHeight="1">
      <c r="B631" s="11"/>
      <c r="BE631" s="11"/>
    </row>
    <row r="632" spans="2:57" ht="30" customHeight="1">
      <c r="B632" s="11"/>
      <c r="BE632" s="11"/>
    </row>
    <row r="633" spans="2:57" ht="30" customHeight="1">
      <c r="B633" s="11"/>
      <c r="BE633" s="11"/>
    </row>
    <row r="634" spans="2:57" ht="30" customHeight="1">
      <c r="B634" s="11"/>
      <c r="BE634" s="11"/>
    </row>
    <row r="635" spans="2:57" ht="30" customHeight="1">
      <c r="B635" s="11"/>
      <c r="BE635" s="11"/>
    </row>
    <row r="636" spans="2:57" ht="30" customHeight="1">
      <c r="B636" s="11"/>
      <c r="BE636" s="11"/>
    </row>
    <row r="637" spans="2:57" ht="30" customHeight="1">
      <c r="B637" s="11"/>
      <c r="BE637" s="11"/>
    </row>
    <row r="638" spans="2:57" ht="30" customHeight="1">
      <c r="B638" s="11"/>
      <c r="BE638" s="11"/>
    </row>
    <row r="639" spans="2:57" ht="30" customHeight="1">
      <c r="B639" s="11"/>
      <c r="BE639" s="11"/>
    </row>
    <row r="640" spans="2:57" ht="30" customHeight="1">
      <c r="B640" s="11"/>
      <c r="BE640" s="11"/>
    </row>
    <row r="641" spans="2:57" ht="30" customHeight="1">
      <c r="B641" s="11"/>
      <c r="BE641" s="11"/>
    </row>
    <row r="642" spans="2:57" ht="30" customHeight="1">
      <c r="B642" s="11"/>
      <c r="BE642" s="11"/>
    </row>
    <row r="643" spans="2:57" ht="30" customHeight="1">
      <c r="B643" s="11"/>
      <c r="BE643" s="11"/>
    </row>
    <row r="644" spans="2:57" ht="30" customHeight="1">
      <c r="B644" s="11"/>
      <c r="BE644" s="11"/>
    </row>
    <row r="645" spans="2:57" ht="30" customHeight="1">
      <c r="B645" s="11"/>
      <c r="BE645" s="11"/>
    </row>
    <row r="646" spans="2:57" ht="30" customHeight="1">
      <c r="B646" s="11"/>
      <c r="BE646" s="11"/>
    </row>
    <row r="647" spans="2:57" ht="30" customHeight="1">
      <c r="B647" s="11"/>
      <c r="BE647" s="11"/>
    </row>
    <row r="648" spans="2:57" ht="30" customHeight="1">
      <c r="B648" s="11"/>
      <c r="BE648" s="11"/>
    </row>
    <row r="649" spans="2:57" ht="30" customHeight="1">
      <c r="B649" s="11"/>
      <c r="BE649" s="11"/>
    </row>
    <row r="650" spans="2:57" ht="30" customHeight="1">
      <c r="B650" s="11"/>
      <c r="BE650" s="11"/>
    </row>
    <row r="651" spans="2:57" ht="30" customHeight="1">
      <c r="B651" s="11"/>
      <c r="BE651" s="11"/>
    </row>
    <row r="652" spans="2:57" ht="30" customHeight="1">
      <c r="B652" s="11"/>
      <c r="BE652" s="11"/>
    </row>
    <row r="653" spans="2:57" ht="30" customHeight="1">
      <c r="B653" s="11"/>
      <c r="BE653" s="11"/>
    </row>
    <row r="654" spans="2:57" ht="30" customHeight="1">
      <c r="B654" s="11"/>
      <c r="BE654" s="11"/>
    </row>
    <row r="655" spans="2:57" ht="30" customHeight="1">
      <c r="B655" s="11"/>
      <c r="BE655" s="11"/>
    </row>
    <row r="656" spans="2:57" ht="30" customHeight="1">
      <c r="B656" s="11"/>
      <c r="BE656" s="11"/>
    </row>
    <row r="657" spans="2:57" ht="30" customHeight="1">
      <c r="B657" s="11"/>
      <c r="BE657" s="11"/>
    </row>
    <row r="658" spans="2:57" ht="30" customHeight="1">
      <c r="B658" s="11"/>
      <c r="BE658" s="11"/>
    </row>
    <row r="659" spans="2:57" ht="30" customHeight="1">
      <c r="B659" s="11"/>
      <c r="BE659" s="11"/>
    </row>
    <row r="660" spans="2:57" ht="30" customHeight="1">
      <c r="B660" s="11"/>
      <c r="BE660" s="11"/>
    </row>
    <row r="661" spans="2:57" ht="30" customHeight="1">
      <c r="B661" s="11"/>
      <c r="BE661" s="11"/>
    </row>
    <row r="662" spans="2:57" ht="30" customHeight="1">
      <c r="B662" s="11"/>
      <c r="BE662" s="11"/>
    </row>
    <row r="663" spans="2:57" ht="30" customHeight="1">
      <c r="B663" s="11"/>
      <c r="BE663" s="11"/>
    </row>
    <row r="664" spans="2:57" ht="30" customHeight="1">
      <c r="B664" s="11"/>
      <c r="BE664" s="11"/>
    </row>
    <row r="665" spans="2:57" ht="30" customHeight="1">
      <c r="B665" s="11"/>
      <c r="BE665" s="11"/>
    </row>
    <row r="666" spans="2:57" ht="30" customHeight="1">
      <c r="B666" s="11"/>
      <c r="BE666" s="11"/>
    </row>
    <row r="667" spans="2:57" ht="30" customHeight="1">
      <c r="B667" s="11"/>
      <c r="BE667" s="11"/>
    </row>
    <row r="668" spans="2:57" ht="30" customHeight="1">
      <c r="B668" s="11"/>
      <c r="BE668" s="11"/>
    </row>
    <row r="669" spans="2:57" ht="30" customHeight="1">
      <c r="B669" s="11"/>
      <c r="BE669" s="11"/>
    </row>
    <row r="670" spans="2:57" ht="30" customHeight="1">
      <c r="B670" s="11"/>
      <c r="BE670" s="11"/>
    </row>
    <row r="671" spans="2:57" ht="30" customHeight="1">
      <c r="B671" s="11"/>
      <c r="BE671" s="11"/>
    </row>
    <row r="672" spans="2:57" ht="30" customHeight="1">
      <c r="B672" s="11"/>
      <c r="BE672" s="11"/>
    </row>
    <row r="673" spans="2:57" ht="30" customHeight="1">
      <c r="B673" s="11"/>
      <c r="BE673" s="11"/>
    </row>
    <row r="674" spans="2:57" ht="30" customHeight="1">
      <c r="B674" s="11"/>
      <c r="BE674" s="11"/>
    </row>
    <row r="675" spans="2:57" ht="30" customHeight="1">
      <c r="B675" s="11"/>
      <c r="BE675" s="11"/>
    </row>
    <row r="676" spans="2:57" ht="30" customHeight="1">
      <c r="B676" s="11"/>
      <c r="BE676" s="11"/>
    </row>
    <row r="677" spans="2:57" ht="30" customHeight="1">
      <c r="B677" s="11"/>
      <c r="BE677" s="11"/>
    </row>
    <row r="678" spans="2:57" ht="30" customHeight="1">
      <c r="B678" s="11"/>
      <c r="BE678" s="11"/>
    </row>
    <row r="679" spans="2:57" ht="30" customHeight="1">
      <c r="B679" s="11"/>
      <c r="BE679" s="11"/>
    </row>
    <row r="680" spans="2:57" ht="30" customHeight="1">
      <c r="B680" s="11"/>
      <c r="BE680" s="11"/>
    </row>
    <row r="681" spans="2:57" ht="30" customHeight="1">
      <c r="B681" s="11"/>
      <c r="BE681" s="11"/>
    </row>
    <row r="682" spans="2:57" ht="30" customHeight="1">
      <c r="B682" s="11"/>
      <c r="BE682" s="11"/>
    </row>
    <row r="683" spans="2:57" ht="30" customHeight="1">
      <c r="B683" s="11"/>
      <c r="BE683" s="11"/>
    </row>
    <row r="684" spans="2:57" ht="30" customHeight="1">
      <c r="B684" s="11"/>
      <c r="BE684" s="11"/>
    </row>
    <row r="685" spans="2:57" ht="30" customHeight="1">
      <c r="B685" s="11"/>
      <c r="BE685" s="11"/>
    </row>
    <row r="686" spans="2:57" ht="30" customHeight="1">
      <c r="B686" s="11"/>
      <c r="BE686" s="11"/>
    </row>
    <row r="687" spans="2:57" ht="30" customHeight="1">
      <c r="B687" s="11"/>
      <c r="BE687" s="11"/>
    </row>
    <row r="688" spans="2:57" ht="30" customHeight="1">
      <c r="B688" s="11"/>
      <c r="BE688" s="11"/>
    </row>
    <row r="689" spans="2:57" ht="30" customHeight="1">
      <c r="B689" s="11"/>
      <c r="BE689" s="11"/>
    </row>
    <row r="690" spans="2:57" ht="30" customHeight="1">
      <c r="B690" s="11"/>
      <c r="BE690" s="11"/>
    </row>
    <row r="691" spans="2:57" ht="30" customHeight="1">
      <c r="B691" s="11"/>
      <c r="BE691" s="11"/>
    </row>
    <row r="692" spans="2:57" ht="30" customHeight="1">
      <c r="B692" s="11"/>
      <c r="BE692" s="11"/>
    </row>
    <row r="693" spans="2:57" ht="30" customHeight="1">
      <c r="B693" s="11"/>
      <c r="BE693" s="11"/>
    </row>
    <row r="694" spans="2:57" ht="30" customHeight="1">
      <c r="B694" s="11"/>
      <c r="BE694" s="11"/>
    </row>
    <row r="695" spans="2:57" ht="30" customHeight="1">
      <c r="B695" s="11"/>
      <c r="BE695" s="11"/>
    </row>
    <row r="696" spans="2:57" ht="30" customHeight="1">
      <c r="B696" s="11"/>
      <c r="BE696" s="11"/>
    </row>
    <row r="697" spans="2:57" ht="30" customHeight="1">
      <c r="B697" s="11"/>
      <c r="BE697" s="11"/>
    </row>
    <row r="698" spans="2:57" ht="30" customHeight="1">
      <c r="B698" s="11"/>
      <c r="BE698" s="11"/>
    </row>
    <row r="699" spans="2:57" ht="30" customHeight="1">
      <c r="B699" s="11"/>
      <c r="BE699" s="11"/>
    </row>
    <row r="700" spans="2:57" ht="30" customHeight="1">
      <c r="B700" s="11"/>
      <c r="BE700" s="11"/>
    </row>
    <row r="701" spans="2:57" ht="30" customHeight="1">
      <c r="B701" s="11"/>
      <c r="BE701" s="11"/>
    </row>
    <row r="702" spans="2:57" ht="30" customHeight="1">
      <c r="B702" s="11"/>
      <c r="BE702" s="11"/>
    </row>
    <row r="703" spans="2:57" ht="30" customHeight="1">
      <c r="B703" s="11"/>
      <c r="BE703" s="11"/>
    </row>
    <row r="704" spans="2:57" ht="30" customHeight="1">
      <c r="B704" s="11"/>
      <c r="BE704" s="11"/>
    </row>
    <row r="705" spans="2:57" ht="30" customHeight="1">
      <c r="B705" s="11"/>
      <c r="BE705" s="11"/>
    </row>
    <row r="706" spans="2:57" ht="30" customHeight="1">
      <c r="B706" s="11"/>
      <c r="BE706" s="11"/>
    </row>
    <row r="707" spans="2:57" ht="30" customHeight="1">
      <c r="B707" s="11"/>
      <c r="BE707" s="11"/>
    </row>
    <row r="708" spans="2:57" ht="30" customHeight="1">
      <c r="B708" s="11"/>
      <c r="BE708" s="11"/>
    </row>
    <row r="709" spans="2:57" ht="30" customHeight="1">
      <c r="B709" s="11"/>
      <c r="BE709" s="11"/>
    </row>
    <row r="710" spans="2:57" ht="30" customHeight="1">
      <c r="B710" s="11"/>
      <c r="BE710" s="11"/>
    </row>
    <row r="711" spans="2:57" ht="30" customHeight="1">
      <c r="B711" s="11"/>
      <c r="BE711" s="11"/>
    </row>
    <row r="712" spans="2:57" ht="30" customHeight="1">
      <c r="B712" s="11"/>
      <c r="BE712" s="11"/>
    </row>
    <row r="713" spans="2:57" ht="30" customHeight="1">
      <c r="B713" s="11"/>
      <c r="BE713" s="11"/>
    </row>
    <row r="714" spans="2:57" ht="30" customHeight="1">
      <c r="B714" s="11"/>
      <c r="BE714" s="11"/>
    </row>
    <row r="715" spans="2:57" ht="30" customHeight="1">
      <c r="B715" s="11"/>
      <c r="BE715" s="11"/>
    </row>
    <row r="716" spans="2:57" ht="30" customHeight="1">
      <c r="B716" s="11"/>
      <c r="BE716" s="11"/>
    </row>
    <row r="717" spans="2:57" ht="30" customHeight="1">
      <c r="B717" s="11"/>
      <c r="BE717" s="11"/>
    </row>
    <row r="718" spans="2:57" ht="30" customHeight="1">
      <c r="B718" s="11"/>
      <c r="BE718" s="11"/>
    </row>
    <row r="719" spans="2:57" ht="30" customHeight="1">
      <c r="B719" s="11"/>
      <c r="BE719" s="11"/>
    </row>
    <row r="720" spans="2:57" ht="30" customHeight="1">
      <c r="B720" s="11"/>
      <c r="BE720" s="11"/>
    </row>
    <row r="721" spans="2:57" ht="30" customHeight="1">
      <c r="B721" s="11"/>
      <c r="BE721" s="11"/>
    </row>
    <row r="722" spans="2:57" ht="30" customHeight="1">
      <c r="B722" s="11"/>
      <c r="BE722" s="11"/>
    </row>
    <row r="723" spans="2:57" ht="30" customHeight="1">
      <c r="B723" s="11"/>
      <c r="BE723" s="11"/>
    </row>
    <row r="724" spans="2:57" ht="30" customHeight="1">
      <c r="B724" s="11"/>
      <c r="BE724" s="11"/>
    </row>
    <row r="725" spans="2:57" ht="30" customHeight="1">
      <c r="B725" s="11"/>
      <c r="BE725" s="11"/>
    </row>
    <row r="726" spans="2:57" ht="30" customHeight="1">
      <c r="B726" s="11"/>
      <c r="BE726" s="11"/>
    </row>
    <row r="727" spans="2:57" ht="30" customHeight="1">
      <c r="B727" s="11"/>
      <c r="BE727" s="11"/>
    </row>
    <row r="728" spans="2:57" ht="30" customHeight="1">
      <c r="B728" s="11"/>
      <c r="BE728" s="11"/>
    </row>
    <row r="729" spans="2:57" ht="30" customHeight="1">
      <c r="B729" s="11"/>
      <c r="BE729" s="11"/>
    </row>
    <row r="730" spans="2:57" ht="30" customHeight="1">
      <c r="B730" s="11"/>
      <c r="BE730" s="11"/>
    </row>
    <row r="731" spans="2:57" ht="30" customHeight="1">
      <c r="B731" s="11"/>
      <c r="BE731" s="11"/>
    </row>
    <row r="732" spans="2:57" ht="30" customHeight="1">
      <c r="B732" s="11"/>
      <c r="BE732" s="11"/>
    </row>
    <row r="733" spans="2:57" ht="30" customHeight="1">
      <c r="B733" s="11"/>
      <c r="BE733" s="11"/>
    </row>
    <row r="734" spans="2:57" ht="30" customHeight="1">
      <c r="B734" s="11"/>
      <c r="BE734" s="11"/>
    </row>
    <row r="735" spans="2:57" ht="30" customHeight="1">
      <c r="B735" s="11"/>
      <c r="BE735" s="11"/>
    </row>
    <row r="736" spans="2:57" ht="30" customHeight="1">
      <c r="B736" s="11"/>
      <c r="BE736" s="11"/>
    </row>
    <row r="737" spans="2:57" ht="30" customHeight="1">
      <c r="B737" s="11"/>
      <c r="BE737" s="11"/>
    </row>
    <row r="738" spans="2:57" ht="30" customHeight="1">
      <c r="B738" s="11"/>
      <c r="BE738" s="11"/>
    </row>
    <row r="739" spans="2:57" ht="30" customHeight="1">
      <c r="B739" s="11"/>
      <c r="BE739" s="11"/>
    </row>
    <row r="740" spans="2:57" ht="30" customHeight="1">
      <c r="B740" s="11"/>
      <c r="BE740" s="11"/>
    </row>
    <row r="741" spans="2:57" ht="30" customHeight="1">
      <c r="B741" s="11"/>
      <c r="BE741" s="11"/>
    </row>
    <row r="742" spans="2:57" ht="30" customHeight="1">
      <c r="B742" s="11"/>
      <c r="BE742" s="11"/>
    </row>
    <row r="743" spans="2:57" ht="30" customHeight="1">
      <c r="B743" s="11"/>
      <c r="BE743" s="11"/>
    </row>
    <row r="744" spans="2:57" ht="30" customHeight="1">
      <c r="B744" s="11"/>
      <c r="BE744" s="11"/>
    </row>
    <row r="745" spans="2:57" ht="30" customHeight="1">
      <c r="B745" s="11"/>
      <c r="BE745" s="11"/>
    </row>
    <row r="746" spans="2:57" ht="30" customHeight="1">
      <c r="B746" s="11"/>
      <c r="BE746" s="11"/>
    </row>
    <row r="747" spans="2:57" ht="30" customHeight="1">
      <c r="B747" s="11"/>
      <c r="BE747" s="11"/>
    </row>
    <row r="748" spans="2:57" ht="30" customHeight="1">
      <c r="B748" s="11"/>
      <c r="BE748" s="11"/>
    </row>
    <row r="749" spans="2:57" ht="30" customHeight="1">
      <c r="B749" s="11"/>
      <c r="BE749" s="11"/>
    </row>
    <row r="750" spans="2:57" ht="30" customHeight="1">
      <c r="B750" s="11"/>
      <c r="BE750" s="11"/>
    </row>
    <row r="751" spans="2:57" ht="30" customHeight="1">
      <c r="B751" s="11"/>
      <c r="BE751" s="11"/>
    </row>
    <row r="752" spans="2:57" ht="30" customHeight="1">
      <c r="B752" s="11"/>
      <c r="BE752" s="11"/>
    </row>
    <row r="753" spans="2:57" ht="30" customHeight="1">
      <c r="B753" s="11"/>
      <c r="BE753" s="11"/>
    </row>
    <row r="754" spans="2:57" ht="30" customHeight="1">
      <c r="B754" s="11"/>
      <c r="BE754" s="11"/>
    </row>
    <row r="755" spans="2:57" ht="30" customHeight="1">
      <c r="B755" s="11"/>
      <c r="BE755" s="11"/>
    </row>
    <row r="756" spans="2:57" ht="30" customHeight="1">
      <c r="B756" s="11"/>
      <c r="BE756" s="11"/>
    </row>
    <row r="757" spans="2:57" ht="30" customHeight="1">
      <c r="B757" s="11"/>
      <c r="BE757" s="11"/>
    </row>
    <row r="758" spans="2:57" ht="30" customHeight="1">
      <c r="B758" s="11"/>
      <c r="BE758" s="11"/>
    </row>
    <row r="759" spans="2:57" ht="30" customHeight="1">
      <c r="B759" s="11"/>
      <c r="BE759" s="11"/>
    </row>
    <row r="760" spans="2:57" ht="30" customHeight="1">
      <c r="B760" s="11"/>
      <c r="BE760" s="11"/>
    </row>
    <row r="761" spans="2:57" ht="30" customHeight="1">
      <c r="B761" s="11"/>
      <c r="BE761" s="11"/>
    </row>
    <row r="762" spans="2:57" ht="30" customHeight="1">
      <c r="B762" s="11"/>
      <c r="BE762" s="11"/>
    </row>
    <row r="763" spans="2:57" ht="30" customHeight="1">
      <c r="B763" s="11"/>
      <c r="BE763" s="11"/>
    </row>
    <row r="764" spans="2:57" ht="30" customHeight="1">
      <c r="B764" s="11"/>
      <c r="BE764" s="11"/>
    </row>
    <row r="765" spans="2:57" ht="30" customHeight="1">
      <c r="B765" s="11"/>
      <c r="BE765" s="11"/>
    </row>
    <row r="766" spans="2:57" ht="30" customHeight="1">
      <c r="B766" s="11"/>
      <c r="BE766" s="11"/>
    </row>
    <row r="767" spans="2:57" ht="30" customHeight="1">
      <c r="B767" s="11"/>
      <c r="BE767" s="11"/>
    </row>
    <row r="768" spans="2:57" ht="30" customHeight="1">
      <c r="B768" s="11"/>
      <c r="BE768" s="11"/>
    </row>
    <row r="769" spans="2:57" ht="30" customHeight="1">
      <c r="B769" s="11"/>
      <c r="BE769" s="11"/>
    </row>
    <row r="770" spans="2:57" ht="30" customHeight="1">
      <c r="B770" s="11"/>
      <c r="BE770" s="11"/>
    </row>
    <row r="771" spans="2:57" ht="30" customHeight="1">
      <c r="B771" s="11"/>
      <c r="BE771" s="11"/>
    </row>
    <row r="772" spans="2:57" ht="30" customHeight="1">
      <c r="B772" s="11"/>
      <c r="BE772" s="11"/>
    </row>
    <row r="773" spans="2:57" ht="30" customHeight="1">
      <c r="B773" s="11"/>
      <c r="BE773" s="11"/>
    </row>
    <row r="774" spans="2:57" ht="30" customHeight="1">
      <c r="B774" s="11"/>
      <c r="BE774" s="11"/>
    </row>
    <row r="775" spans="2:57" ht="30" customHeight="1">
      <c r="B775" s="11"/>
      <c r="BE775" s="11"/>
    </row>
    <row r="776" spans="2:57" ht="30" customHeight="1">
      <c r="B776" s="11"/>
      <c r="BE776" s="11"/>
    </row>
    <row r="777" spans="2:57" ht="30" customHeight="1">
      <c r="B777" s="11"/>
      <c r="BE777" s="11"/>
    </row>
    <row r="778" spans="2:57" ht="30" customHeight="1">
      <c r="B778" s="11"/>
      <c r="BE778" s="11"/>
    </row>
    <row r="779" spans="2:57" ht="30" customHeight="1">
      <c r="B779" s="11"/>
      <c r="BE779" s="11"/>
    </row>
    <row r="780" spans="2:57" ht="30" customHeight="1">
      <c r="B780" s="11"/>
      <c r="BE780" s="11"/>
    </row>
    <row r="781" spans="2:57" ht="30" customHeight="1">
      <c r="B781" s="11"/>
      <c r="BE781" s="11"/>
    </row>
    <row r="782" spans="2:57" ht="30" customHeight="1">
      <c r="B782" s="11"/>
      <c r="BE782" s="11"/>
    </row>
    <row r="783" spans="2:57" ht="30" customHeight="1">
      <c r="B783" s="11"/>
      <c r="BE783" s="11"/>
    </row>
    <row r="784" spans="2:57" ht="30" customHeight="1">
      <c r="B784" s="11"/>
      <c r="BE784" s="11"/>
    </row>
    <row r="785" spans="2:57" ht="30" customHeight="1">
      <c r="B785" s="11"/>
      <c r="BE785" s="11"/>
    </row>
    <row r="786" spans="2:57" ht="30" customHeight="1">
      <c r="B786" s="11"/>
      <c r="BE786" s="11"/>
    </row>
    <row r="787" spans="2:57" ht="30" customHeight="1">
      <c r="B787" s="11"/>
      <c r="BE787" s="11"/>
    </row>
    <row r="788" spans="2:57" ht="30" customHeight="1">
      <c r="B788" s="11"/>
      <c r="BE788" s="11"/>
    </row>
    <row r="789" spans="2:57" ht="30" customHeight="1">
      <c r="B789" s="11"/>
      <c r="BE789" s="11"/>
    </row>
    <row r="790" spans="2:57" ht="30" customHeight="1">
      <c r="B790" s="11"/>
      <c r="BE790" s="11"/>
    </row>
    <row r="791" spans="2:57" ht="30" customHeight="1">
      <c r="B791" s="11"/>
      <c r="BE791" s="11"/>
    </row>
    <row r="792" spans="2:57" ht="30" customHeight="1">
      <c r="B792" s="11"/>
      <c r="BE792" s="11"/>
    </row>
    <row r="793" spans="2:57" ht="30" customHeight="1">
      <c r="B793" s="11"/>
      <c r="BE793" s="11"/>
    </row>
    <row r="794" spans="2:57" ht="30" customHeight="1">
      <c r="B794" s="11"/>
      <c r="BE794" s="11"/>
    </row>
    <row r="795" spans="2:57" ht="30" customHeight="1">
      <c r="B795" s="11"/>
      <c r="BE795" s="11"/>
    </row>
    <row r="796" spans="2:57" ht="30" customHeight="1">
      <c r="B796" s="11"/>
      <c r="BE796" s="11"/>
    </row>
    <row r="797" spans="2:57" ht="30" customHeight="1">
      <c r="B797" s="11"/>
      <c r="BE797" s="11"/>
    </row>
    <row r="798" spans="2:57" ht="30" customHeight="1">
      <c r="B798" s="11"/>
      <c r="BE798" s="11"/>
    </row>
    <row r="799" spans="2:57" ht="30" customHeight="1">
      <c r="B799" s="11"/>
      <c r="BE799" s="11"/>
    </row>
    <row r="800" spans="2:57" ht="30" customHeight="1">
      <c r="B800" s="11"/>
      <c r="BE800" s="11"/>
    </row>
    <row r="801" spans="2:57" ht="30" customHeight="1">
      <c r="B801" s="11"/>
      <c r="BE801" s="11"/>
    </row>
    <row r="802" spans="2:57" ht="30" customHeight="1">
      <c r="B802" s="11"/>
      <c r="BE802" s="11"/>
    </row>
    <row r="803" spans="2:57" ht="30" customHeight="1">
      <c r="B803" s="11"/>
      <c r="BE803" s="11"/>
    </row>
    <row r="804" spans="2:57" ht="30" customHeight="1">
      <c r="B804" s="11"/>
      <c r="BE804" s="11"/>
    </row>
    <row r="805" spans="2:57" ht="30" customHeight="1">
      <c r="B805" s="11"/>
      <c r="BE805" s="11"/>
    </row>
    <row r="806" spans="2:57" ht="30" customHeight="1">
      <c r="B806" s="11"/>
      <c r="BE806" s="11"/>
    </row>
    <row r="807" spans="2:57" ht="30" customHeight="1">
      <c r="B807" s="11"/>
      <c r="BE807" s="11"/>
    </row>
    <row r="808" spans="2:57" ht="30" customHeight="1">
      <c r="B808" s="11"/>
      <c r="BE808" s="11"/>
    </row>
    <row r="809" spans="2:57" ht="30" customHeight="1">
      <c r="B809" s="11"/>
      <c r="BE809" s="11"/>
    </row>
    <row r="810" spans="2:57" ht="30" customHeight="1">
      <c r="B810" s="11"/>
      <c r="BE810" s="11"/>
    </row>
    <row r="811" spans="2:57" ht="30" customHeight="1">
      <c r="B811" s="11"/>
      <c r="BE811" s="11"/>
    </row>
    <row r="812" spans="2:57" ht="30" customHeight="1">
      <c r="B812" s="11"/>
      <c r="BE812" s="11"/>
    </row>
    <row r="813" spans="2:57" ht="30" customHeight="1">
      <c r="B813" s="11"/>
      <c r="BE813" s="11"/>
    </row>
    <row r="814" spans="2:57" ht="30" customHeight="1">
      <c r="B814" s="11"/>
      <c r="BE814" s="11"/>
    </row>
    <row r="815" spans="2:57" ht="30" customHeight="1">
      <c r="B815" s="11"/>
      <c r="BE815" s="11"/>
    </row>
    <row r="816" spans="2:57" ht="30" customHeight="1">
      <c r="B816" s="11"/>
      <c r="BE816" s="11"/>
    </row>
    <row r="817" spans="2:57" ht="30" customHeight="1">
      <c r="B817" s="11"/>
      <c r="BE817" s="11"/>
    </row>
    <row r="818" spans="2:57" ht="30" customHeight="1">
      <c r="B818" s="11"/>
      <c r="BE818" s="11"/>
    </row>
    <row r="819" spans="2:57" ht="30" customHeight="1">
      <c r="B819" s="11"/>
      <c r="BE819" s="11"/>
    </row>
    <row r="820" spans="2:57" ht="30" customHeight="1">
      <c r="B820" s="11"/>
      <c r="BE820" s="11"/>
    </row>
    <row r="821" spans="2:57" ht="30" customHeight="1">
      <c r="B821" s="11"/>
      <c r="BE821" s="11"/>
    </row>
    <row r="822" spans="2:57" ht="30" customHeight="1">
      <c r="B822" s="11"/>
      <c r="BE822" s="11"/>
    </row>
    <row r="823" spans="2:57" ht="30" customHeight="1">
      <c r="B823" s="11"/>
      <c r="BE823" s="11"/>
    </row>
    <row r="824" spans="2:57" ht="30" customHeight="1">
      <c r="B824" s="11"/>
      <c r="BE824" s="11"/>
    </row>
    <row r="825" spans="2:57" ht="30" customHeight="1">
      <c r="B825" s="11"/>
      <c r="BE825" s="11"/>
    </row>
    <row r="826" spans="2:57" ht="30" customHeight="1">
      <c r="B826" s="11"/>
      <c r="BE826" s="11"/>
    </row>
    <row r="827" spans="2:57" ht="30" customHeight="1">
      <c r="B827" s="11"/>
      <c r="BE827" s="11"/>
    </row>
    <row r="828" spans="2:57" ht="30" customHeight="1">
      <c r="B828" s="11"/>
      <c r="BE828" s="11"/>
    </row>
    <row r="829" spans="2:57" ht="30" customHeight="1">
      <c r="B829" s="11"/>
      <c r="BE829" s="11"/>
    </row>
    <row r="830" spans="2:57" ht="30" customHeight="1">
      <c r="B830" s="11"/>
      <c r="BE830" s="11"/>
    </row>
    <row r="831" spans="2:57" ht="30" customHeight="1">
      <c r="B831" s="11"/>
      <c r="BE831" s="11"/>
    </row>
    <row r="832" spans="2:57" ht="30" customHeight="1">
      <c r="B832" s="11"/>
      <c r="BE832" s="11"/>
    </row>
    <row r="833" spans="2:57" ht="30" customHeight="1">
      <c r="B833" s="11"/>
      <c r="BE833" s="11"/>
    </row>
    <row r="834" spans="2:57" ht="30" customHeight="1">
      <c r="B834" s="11"/>
      <c r="BE834" s="11"/>
    </row>
    <row r="835" spans="2:57" ht="30" customHeight="1">
      <c r="B835" s="11"/>
      <c r="BE835" s="11"/>
    </row>
    <row r="836" spans="2:57" ht="30" customHeight="1">
      <c r="B836" s="11"/>
      <c r="BE836" s="11"/>
    </row>
    <row r="837" spans="2:57" ht="30" customHeight="1">
      <c r="B837" s="11"/>
      <c r="BE837" s="11"/>
    </row>
    <row r="838" spans="2:57" ht="30" customHeight="1">
      <c r="B838" s="11"/>
      <c r="BE838" s="11"/>
    </row>
    <row r="839" spans="2:57" ht="30" customHeight="1">
      <c r="B839" s="11"/>
      <c r="BE839" s="11"/>
    </row>
    <row r="840" spans="2:57" ht="30" customHeight="1">
      <c r="B840" s="11"/>
      <c r="BE840" s="11"/>
    </row>
    <row r="841" spans="2:57" ht="30" customHeight="1">
      <c r="B841" s="11"/>
      <c r="BE841" s="11"/>
    </row>
    <row r="842" spans="2:57" ht="30" customHeight="1">
      <c r="B842" s="11"/>
      <c r="BE842" s="11"/>
    </row>
    <row r="843" spans="2:57" ht="30" customHeight="1">
      <c r="B843" s="11"/>
      <c r="BE843" s="11"/>
    </row>
    <row r="844" spans="2:57" ht="30" customHeight="1">
      <c r="B844" s="11"/>
      <c r="BE844" s="11"/>
    </row>
    <row r="845" spans="2:57" ht="30" customHeight="1">
      <c r="B845" s="11"/>
      <c r="BE845" s="11"/>
    </row>
    <row r="846" spans="2:57" ht="30" customHeight="1">
      <c r="B846" s="11"/>
      <c r="BE846" s="11"/>
    </row>
    <row r="847" spans="2:57" ht="30" customHeight="1">
      <c r="B847" s="11"/>
      <c r="BE847" s="11"/>
    </row>
    <row r="848" spans="2:57" ht="30" customHeight="1">
      <c r="B848" s="11"/>
      <c r="BE848" s="11"/>
    </row>
    <row r="849" spans="2:57" ht="30" customHeight="1">
      <c r="B849" s="11"/>
      <c r="BE849" s="11"/>
    </row>
    <row r="850" spans="2:57" ht="30" customHeight="1">
      <c r="B850" s="11"/>
      <c r="BE850" s="11"/>
    </row>
    <row r="851" spans="2:57" ht="30" customHeight="1">
      <c r="B851" s="11"/>
      <c r="BE851" s="11"/>
    </row>
    <row r="852" spans="2:57" ht="30" customHeight="1">
      <c r="B852" s="11"/>
      <c r="BE852" s="11"/>
    </row>
    <row r="853" spans="2:57" ht="30" customHeight="1">
      <c r="B853" s="11"/>
      <c r="BE853" s="11"/>
    </row>
    <row r="854" spans="2:57" ht="30" customHeight="1">
      <c r="B854" s="11"/>
      <c r="BE854" s="11"/>
    </row>
    <row r="855" spans="2:57" ht="30" customHeight="1">
      <c r="B855" s="11"/>
      <c r="BE855" s="11"/>
    </row>
    <row r="856" spans="2:57" ht="30" customHeight="1">
      <c r="B856" s="11"/>
      <c r="BE856" s="11"/>
    </row>
    <row r="857" spans="2:57" ht="30" customHeight="1">
      <c r="B857" s="11"/>
      <c r="BE857" s="11"/>
    </row>
    <row r="858" spans="2:57" ht="30" customHeight="1">
      <c r="B858" s="11"/>
      <c r="BE858" s="11"/>
    </row>
    <row r="859" spans="2:57" ht="30" customHeight="1">
      <c r="B859" s="11"/>
      <c r="BE859" s="11"/>
    </row>
    <row r="860" spans="2:57" ht="30" customHeight="1">
      <c r="B860" s="11"/>
      <c r="BE860" s="11"/>
    </row>
    <row r="861" spans="2:57" ht="30" customHeight="1">
      <c r="B861" s="11"/>
      <c r="BE861" s="11"/>
    </row>
    <row r="862" spans="2:57" ht="30" customHeight="1">
      <c r="B862" s="11"/>
      <c r="BE862" s="11"/>
    </row>
    <row r="863" spans="2:57" ht="30" customHeight="1">
      <c r="B863" s="11"/>
      <c r="BE863" s="11"/>
    </row>
    <row r="864" spans="2:57" ht="30" customHeight="1">
      <c r="B864" s="11"/>
      <c r="BE864" s="11"/>
    </row>
    <row r="865" spans="2:57" ht="30" customHeight="1">
      <c r="B865" s="11"/>
      <c r="BE865" s="11"/>
    </row>
    <row r="866" spans="2:57" ht="30" customHeight="1">
      <c r="B866" s="11"/>
      <c r="BE866" s="11"/>
    </row>
    <row r="867" spans="2:57" ht="30" customHeight="1">
      <c r="B867" s="11"/>
      <c r="BE867" s="11"/>
    </row>
    <row r="868" spans="2:57" ht="30" customHeight="1">
      <c r="B868" s="11"/>
      <c r="BE868" s="11"/>
    </row>
    <row r="869" spans="2:57" ht="30" customHeight="1">
      <c r="B869" s="11"/>
      <c r="BE869" s="11"/>
    </row>
    <row r="870" spans="2:57" ht="30" customHeight="1">
      <c r="B870" s="11"/>
      <c r="BE870" s="11"/>
    </row>
    <row r="871" spans="2:57" ht="30" customHeight="1">
      <c r="B871" s="11"/>
      <c r="BE871" s="11"/>
    </row>
    <row r="872" spans="2:57" ht="30" customHeight="1">
      <c r="B872" s="11"/>
      <c r="BE872" s="11"/>
    </row>
    <row r="873" spans="2:57" ht="30" customHeight="1">
      <c r="B873" s="11"/>
      <c r="BE873" s="11"/>
    </row>
    <row r="874" spans="2:57" ht="30" customHeight="1">
      <c r="B874" s="11"/>
      <c r="BE874" s="11"/>
    </row>
    <row r="875" spans="2:57" ht="30" customHeight="1">
      <c r="B875" s="11"/>
      <c r="BE875" s="11"/>
    </row>
    <row r="876" spans="2:57" ht="30" customHeight="1">
      <c r="B876" s="11"/>
      <c r="BE876" s="11"/>
    </row>
    <row r="877" spans="2:57" ht="30" customHeight="1">
      <c r="B877" s="11"/>
      <c r="BE877" s="11"/>
    </row>
    <row r="878" spans="2:57" ht="30" customHeight="1">
      <c r="B878" s="11"/>
      <c r="BE878" s="11"/>
    </row>
    <row r="879" spans="2:57" ht="30" customHeight="1">
      <c r="B879" s="11"/>
      <c r="BE879" s="11"/>
    </row>
    <row r="880" spans="2:57" ht="30" customHeight="1">
      <c r="B880" s="11"/>
      <c r="BE880" s="11"/>
    </row>
    <row r="881" spans="2:57" ht="30" customHeight="1">
      <c r="B881" s="11"/>
      <c r="BE881" s="11"/>
    </row>
    <row r="882" spans="2:57" ht="30" customHeight="1">
      <c r="B882" s="11"/>
      <c r="BE882" s="11"/>
    </row>
    <row r="883" spans="2:57" ht="30" customHeight="1">
      <c r="B883" s="11"/>
      <c r="BE883" s="11"/>
    </row>
    <row r="884" spans="2:57" ht="30" customHeight="1">
      <c r="B884" s="11"/>
      <c r="BE884" s="11"/>
    </row>
    <row r="885" spans="2:57" ht="30" customHeight="1">
      <c r="B885" s="11"/>
      <c r="BE885" s="11"/>
    </row>
    <row r="886" spans="2:57" ht="30" customHeight="1">
      <c r="B886" s="11"/>
      <c r="BE886" s="11"/>
    </row>
    <row r="887" spans="2:57" ht="30" customHeight="1">
      <c r="B887" s="11"/>
      <c r="BE887" s="11"/>
    </row>
    <row r="888" spans="2:57" ht="30" customHeight="1">
      <c r="B888" s="11"/>
      <c r="BE888" s="11"/>
    </row>
    <row r="889" spans="2:57" ht="30" customHeight="1">
      <c r="B889" s="11"/>
      <c r="BE889" s="11"/>
    </row>
    <row r="890" spans="2:57" ht="30" customHeight="1">
      <c r="B890" s="11"/>
      <c r="BE890" s="11"/>
    </row>
    <row r="891" spans="2:57" ht="30" customHeight="1">
      <c r="B891" s="11"/>
      <c r="BE891" s="11"/>
    </row>
    <row r="892" spans="2:57" ht="30" customHeight="1">
      <c r="B892" s="11"/>
      <c r="BE892" s="11"/>
    </row>
    <row r="893" spans="2:57" ht="30" customHeight="1">
      <c r="B893" s="11"/>
      <c r="BE893" s="11"/>
    </row>
    <row r="894" spans="2:57" ht="30" customHeight="1">
      <c r="B894" s="11"/>
      <c r="BE894" s="11"/>
    </row>
    <row r="895" spans="2:57" ht="30" customHeight="1">
      <c r="B895" s="11"/>
      <c r="BE895" s="11"/>
    </row>
    <row r="896" spans="2:57" ht="30" customHeight="1">
      <c r="B896" s="11"/>
      <c r="BE896" s="11"/>
    </row>
    <row r="897" spans="2:57" ht="30" customHeight="1">
      <c r="B897" s="11"/>
      <c r="BE897" s="11"/>
    </row>
    <row r="898" spans="2:57" ht="30" customHeight="1">
      <c r="B898" s="11"/>
      <c r="BE898" s="11"/>
    </row>
    <row r="899" spans="2:57" ht="30" customHeight="1">
      <c r="B899" s="11"/>
      <c r="BE899" s="11"/>
    </row>
    <row r="900" spans="2:57" ht="30" customHeight="1">
      <c r="B900" s="11"/>
      <c r="BE900" s="11"/>
    </row>
    <row r="901" spans="2:57" ht="30" customHeight="1">
      <c r="B901" s="11"/>
      <c r="BE901" s="11"/>
    </row>
    <row r="902" spans="2:57" ht="30" customHeight="1">
      <c r="B902" s="11"/>
      <c r="BE902" s="11"/>
    </row>
    <row r="903" spans="2:57" ht="30" customHeight="1">
      <c r="B903" s="11"/>
      <c r="BE903" s="11"/>
    </row>
    <row r="904" spans="2:57" ht="30" customHeight="1">
      <c r="B904" s="11"/>
      <c r="BE904" s="11"/>
    </row>
    <row r="905" spans="2:57" ht="30" customHeight="1">
      <c r="B905" s="11"/>
      <c r="BE905" s="11"/>
    </row>
    <row r="906" spans="2:57" ht="30" customHeight="1">
      <c r="B906" s="11"/>
      <c r="BE906" s="11"/>
    </row>
    <row r="907" spans="2:57" ht="30" customHeight="1">
      <c r="B907" s="11"/>
      <c r="BE907" s="11"/>
    </row>
    <row r="908" spans="2:57" ht="30" customHeight="1">
      <c r="B908" s="11"/>
      <c r="BE908" s="11"/>
    </row>
    <row r="909" spans="2:57" ht="30" customHeight="1">
      <c r="B909" s="11"/>
      <c r="BE909" s="11"/>
    </row>
    <row r="910" spans="2:57" ht="30" customHeight="1">
      <c r="B910" s="11"/>
      <c r="BE910" s="11"/>
    </row>
    <row r="911" spans="2:57" ht="30" customHeight="1">
      <c r="B911" s="11"/>
      <c r="BE911" s="11"/>
    </row>
    <row r="912" spans="2:57" ht="30" customHeight="1">
      <c r="B912" s="11"/>
      <c r="BE912" s="11"/>
    </row>
    <row r="913" spans="2:57" ht="30" customHeight="1">
      <c r="B913" s="11"/>
      <c r="BE913" s="11"/>
    </row>
    <row r="914" spans="2:57" ht="30" customHeight="1">
      <c r="B914" s="11"/>
      <c r="BE914" s="11"/>
    </row>
    <row r="915" spans="2:57" ht="30" customHeight="1">
      <c r="B915" s="11"/>
      <c r="BE915" s="11"/>
    </row>
    <row r="916" spans="2:57" ht="30" customHeight="1" thickBot="1">
      <c r="B916" s="11"/>
      <c r="BE916" s="11"/>
    </row>
  </sheetData>
  <mergeCells count="449">
    <mergeCell ref="W144:AB145"/>
    <mergeCell ref="AS140:AZ141"/>
    <mergeCell ref="S182:V182"/>
    <mergeCell ref="AN214:BB215"/>
    <mergeCell ref="BE148:BE149"/>
    <mergeCell ref="G142:V143"/>
    <mergeCell ref="G144:V145"/>
    <mergeCell ref="G146:V147"/>
    <mergeCell ref="BE214:BE215"/>
    <mergeCell ref="G152:L153"/>
    <mergeCell ref="G154:L155"/>
    <mergeCell ref="G156:L157"/>
    <mergeCell ref="E194:J195"/>
    <mergeCell ref="E196:J197"/>
    <mergeCell ref="E200:J201"/>
    <mergeCell ref="W182:Z182"/>
    <mergeCell ref="AA182:AD182"/>
    <mergeCell ref="AE182:AH182"/>
    <mergeCell ref="AI182:AL182"/>
    <mergeCell ref="AM182:AP182"/>
    <mergeCell ref="AC148:AJ149"/>
    <mergeCell ref="AT196:BB197"/>
    <mergeCell ref="AO158:BB159"/>
    <mergeCell ref="AW210:BD211"/>
    <mergeCell ref="B204:B205"/>
    <mergeCell ref="BE204:BE205"/>
    <mergeCell ref="B206:B207"/>
    <mergeCell ref="BE206:BE207"/>
    <mergeCell ref="E214:L215"/>
    <mergeCell ref="S210:AT211"/>
    <mergeCell ref="AA208:AT209"/>
    <mergeCell ref="B202:B203"/>
    <mergeCell ref="BE202:BE203"/>
    <mergeCell ref="E202:J203"/>
    <mergeCell ref="Z204:AR205"/>
    <mergeCell ref="O206:Z207"/>
    <mergeCell ref="B208:B209"/>
    <mergeCell ref="BE208:BE209"/>
    <mergeCell ref="E206:J207"/>
    <mergeCell ref="E208:J209"/>
    <mergeCell ref="AM202:AU203"/>
    <mergeCell ref="AM206:AU207"/>
    <mergeCell ref="B212:B213"/>
    <mergeCell ref="BE212:BE213"/>
    <mergeCell ref="B214:B215"/>
    <mergeCell ref="B210:B211"/>
    <mergeCell ref="BE210:BE211"/>
    <mergeCell ref="AB214:AM215"/>
    <mergeCell ref="B230:AI231"/>
    <mergeCell ref="B222:B223"/>
    <mergeCell ref="BE222:BE223"/>
    <mergeCell ref="B224:B225"/>
    <mergeCell ref="BE224:BE225"/>
    <mergeCell ref="B226:B227"/>
    <mergeCell ref="BE226:BE227"/>
    <mergeCell ref="B216:B217"/>
    <mergeCell ref="BE216:BE217"/>
    <mergeCell ref="B218:B219"/>
    <mergeCell ref="BE218:BE219"/>
    <mergeCell ref="B220:B221"/>
    <mergeCell ref="BE220:BE221"/>
    <mergeCell ref="B200:B201"/>
    <mergeCell ref="BE200:BE201"/>
    <mergeCell ref="E186:J187"/>
    <mergeCell ref="E188:J189"/>
    <mergeCell ref="E190:J191"/>
    <mergeCell ref="AQ190:BD191"/>
    <mergeCell ref="AJ186:AO187"/>
    <mergeCell ref="B192:B193"/>
    <mergeCell ref="BE192:BE193"/>
    <mergeCell ref="B194:B195"/>
    <mergeCell ref="BE194:BE195"/>
    <mergeCell ref="B196:B197"/>
    <mergeCell ref="BE196:BE197"/>
    <mergeCell ref="AM188:AU189"/>
    <mergeCell ref="AM192:AU193"/>
    <mergeCell ref="AM200:AU201"/>
    <mergeCell ref="S200:AD201"/>
    <mergeCell ref="M190:X191"/>
    <mergeCell ref="BE198:BE199"/>
    <mergeCell ref="AI194:AZ195"/>
    <mergeCell ref="B178:B179"/>
    <mergeCell ref="BE178:BE179"/>
    <mergeCell ref="B180:B181"/>
    <mergeCell ref="BE180:BE181"/>
    <mergeCell ref="A182:A227"/>
    <mergeCell ref="B182:B183"/>
    <mergeCell ref="C182:F182"/>
    <mergeCell ref="G182:J182"/>
    <mergeCell ref="K182:N182"/>
    <mergeCell ref="O182:R182"/>
    <mergeCell ref="B186:B187"/>
    <mergeCell ref="BE186:BE187"/>
    <mergeCell ref="B188:B189"/>
    <mergeCell ref="BE188:BE189"/>
    <mergeCell ref="B190:B191"/>
    <mergeCell ref="BE190:BE191"/>
    <mergeCell ref="AQ182:AT182"/>
    <mergeCell ref="AU182:AX182"/>
    <mergeCell ref="AY182:BB182"/>
    <mergeCell ref="BC182:BD182"/>
    <mergeCell ref="BE182:BE183"/>
    <mergeCell ref="B184:B185"/>
    <mergeCell ref="BE184:BE185"/>
    <mergeCell ref="B198:B199"/>
    <mergeCell ref="B172:B173"/>
    <mergeCell ref="BE172:BE173"/>
    <mergeCell ref="B174:B175"/>
    <mergeCell ref="BE174:BE175"/>
    <mergeCell ref="B176:B177"/>
    <mergeCell ref="BE176:BE177"/>
    <mergeCell ref="B166:B167"/>
    <mergeCell ref="BE166:BE167"/>
    <mergeCell ref="B168:B169"/>
    <mergeCell ref="BE168:BE169"/>
    <mergeCell ref="B170:B171"/>
    <mergeCell ref="BE170:BE171"/>
    <mergeCell ref="AI166:AX167"/>
    <mergeCell ref="G170:L171"/>
    <mergeCell ref="S170:AQ171"/>
    <mergeCell ref="T166:AH167"/>
    <mergeCell ref="B160:B161"/>
    <mergeCell ref="BE160:BE161"/>
    <mergeCell ref="B162:B163"/>
    <mergeCell ref="BE162:BE163"/>
    <mergeCell ref="B164:B165"/>
    <mergeCell ref="BE164:BE165"/>
    <mergeCell ref="B154:B155"/>
    <mergeCell ref="BE154:BE155"/>
    <mergeCell ref="B156:B157"/>
    <mergeCell ref="BE156:BE157"/>
    <mergeCell ref="B158:B159"/>
    <mergeCell ref="BE158:BE159"/>
    <mergeCell ref="AI164:AX165"/>
    <mergeCell ref="G164:V165"/>
    <mergeCell ref="AE154:AJ155"/>
    <mergeCell ref="AM160:AT161"/>
    <mergeCell ref="AM162:AT163"/>
    <mergeCell ref="Y162:AJ163"/>
    <mergeCell ref="F158:Q159"/>
    <mergeCell ref="F160:Q161"/>
    <mergeCell ref="F162:Q163"/>
    <mergeCell ref="AI156:AV157"/>
    <mergeCell ref="X158:AN159"/>
    <mergeCell ref="B150:B151"/>
    <mergeCell ref="BE150:BE151"/>
    <mergeCell ref="B152:B153"/>
    <mergeCell ref="BE152:BE153"/>
    <mergeCell ref="B142:B143"/>
    <mergeCell ref="BE142:BE143"/>
    <mergeCell ref="B144:B145"/>
    <mergeCell ref="BE144:BE145"/>
    <mergeCell ref="B146:B147"/>
    <mergeCell ref="BE146:BE147"/>
    <mergeCell ref="AA150:BD151"/>
    <mergeCell ref="AK144:AP145"/>
    <mergeCell ref="AK146:AP147"/>
    <mergeCell ref="AK148:AP149"/>
    <mergeCell ref="AM142:AT143"/>
    <mergeCell ref="O148:T149"/>
    <mergeCell ref="U148:Z149"/>
    <mergeCell ref="O150:T151"/>
    <mergeCell ref="U150:Z151"/>
    <mergeCell ref="AQ146:BD147"/>
    <mergeCell ref="G148:L149"/>
    <mergeCell ref="G150:L151"/>
    <mergeCell ref="Y142:AH143"/>
    <mergeCell ref="AA152:AP153"/>
    <mergeCell ref="B134:B135"/>
    <mergeCell ref="BE134:BE135"/>
    <mergeCell ref="B136:B137"/>
    <mergeCell ref="BE136:BE137"/>
    <mergeCell ref="A138:A181"/>
    <mergeCell ref="B138:B139"/>
    <mergeCell ref="C138:F138"/>
    <mergeCell ref="G138:J138"/>
    <mergeCell ref="K138:N138"/>
    <mergeCell ref="O138:R138"/>
    <mergeCell ref="AQ138:AT138"/>
    <mergeCell ref="AU138:AX138"/>
    <mergeCell ref="AY138:BB138"/>
    <mergeCell ref="BC138:BD138"/>
    <mergeCell ref="BE138:BE139"/>
    <mergeCell ref="B140:B141"/>
    <mergeCell ref="BE140:BE141"/>
    <mergeCell ref="S138:V138"/>
    <mergeCell ref="W138:Z138"/>
    <mergeCell ref="AA138:AD138"/>
    <mergeCell ref="AE138:AH138"/>
    <mergeCell ref="AI138:AL138"/>
    <mergeCell ref="AM138:AP138"/>
    <mergeCell ref="B148:B149"/>
    <mergeCell ref="B128:B129"/>
    <mergeCell ref="BE128:BE129"/>
    <mergeCell ref="B130:B131"/>
    <mergeCell ref="BE130:BE131"/>
    <mergeCell ref="B132:B133"/>
    <mergeCell ref="BE132:BE133"/>
    <mergeCell ref="B122:B123"/>
    <mergeCell ref="BE122:BE123"/>
    <mergeCell ref="B124:B125"/>
    <mergeCell ref="BE124:BE125"/>
    <mergeCell ref="B126:B127"/>
    <mergeCell ref="BE126:BE127"/>
    <mergeCell ref="C126:E127"/>
    <mergeCell ref="AM122:AT123"/>
    <mergeCell ref="O122:T123"/>
    <mergeCell ref="U122:Z123"/>
    <mergeCell ref="O126:T127"/>
    <mergeCell ref="U126:Z127"/>
    <mergeCell ref="AE124:AS125"/>
    <mergeCell ref="AE126:AS127"/>
    <mergeCell ref="I124:Q125"/>
    <mergeCell ref="B116:B117"/>
    <mergeCell ref="BE116:BE117"/>
    <mergeCell ref="B118:B119"/>
    <mergeCell ref="BE118:BE119"/>
    <mergeCell ref="B120:B121"/>
    <mergeCell ref="BE120:BE121"/>
    <mergeCell ref="B110:B111"/>
    <mergeCell ref="BE110:BE111"/>
    <mergeCell ref="B112:B113"/>
    <mergeCell ref="BE112:BE113"/>
    <mergeCell ref="B114:B115"/>
    <mergeCell ref="BE114:BE115"/>
    <mergeCell ref="AA112:AY113"/>
    <mergeCell ref="V110:AH111"/>
    <mergeCell ref="AQ114:BB115"/>
    <mergeCell ref="AQ118:BB119"/>
    <mergeCell ref="K110:P111"/>
    <mergeCell ref="K112:P113"/>
    <mergeCell ref="K114:P115"/>
    <mergeCell ref="AA114:AP115"/>
    <mergeCell ref="AG120:AL121"/>
    <mergeCell ref="AQ110:BD111"/>
    <mergeCell ref="G118:AP119"/>
    <mergeCell ref="K116:P117"/>
    <mergeCell ref="B106:B107"/>
    <mergeCell ref="BE106:BE107"/>
    <mergeCell ref="B108:B109"/>
    <mergeCell ref="BE108:BE109"/>
    <mergeCell ref="B98:B99"/>
    <mergeCell ref="BE98:BE99"/>
    <mergeCell ref="B100:B101"/>
    <mergeCell ref="BE100:BE101"/>
    <mergeCell ref="B102:B103"/>
    <mergeCell ref="BE102:BE103"/>
    <mergeCell ref="G100:V101"/>
    <mergeCell ref="G102:V103"/>
    <mergeCell ref="G104:V105"/>
    <mergeCell ref="G106:V107"/>
    <mergeCell ref="K108:P109"/>
    <mergeCell ref="AI100:BB101"/>
    <mergeCell ref="AI102:BB103"/>
    <mergeCell ref="AI104:BB105"/>
    <mergeCell ref="AI106:BB107"/>
    <mergeCell ref="AI108:BB109"/>
    <mergeCell ref="BC104:BD105"/>
    <mergeCell ref="BE90:BE91"/>
    <mergeCell ref="B92:B93"/>
    <mergeCell ref="BE92:BE93"/>
    <mergeCell ref="A94:A137"/>
    <mergeCell ref="B94:B95"/>
    <mergeCell ref="C94:F94"/>
    <mergeCell ref="G94:J94"/>
    <mergeCell ref="K94:N94"/>
    <mergeCell ref="O94:R94"/>
    <mergeCell ref="AQ94:AT94"/>
    <mergeCell ref="AU94:AX94"/>
    <mergeCell ref="AY94:BB94"/>
    <mergeCell ref="BC94:BD94"/>
    <mergeCell ref="BE94:BE95"/>
    <mergeCell ref="B96:B97"/>
    <mergeCell ref="BE96:BE97"/>
    <mergeCell ref="S94:V94"/>
    <mergeCell ref="W94:Z94"/>
    <mergeCell ref="AA94:AD94"/>
    <mergeCell ref="AE94:AH94"/>
    <mergeCell ref="AI94:AL94"/>
    <mergeCell ref="AM94:AP94"/>
    <mergeCell ref="B104:B105"/>
    <mergeCell ref="BE104:BE105"/>
    <mergeCell ref="BE84:BE85"/>
    <mergeCell ref="B86:B87"/>
    <mergeCell ref="BE86:BE87"/>
    <mergeCell ref="B88:B89"/>
    <mergeCell ref="BE88:BE89"/>
    <mergeCell ref="B78:B79"/>
    <mergeCell ref="BE78:BE79"/>
    <mergeCell ref="B80:B81"/>
    <mergeCell ref="BE80:BE81"/>
    <mergeCell ref="B82:B83"/>
    <mergeCell ref="BE82:BE83"/>
    <mergeCell ref="C80:E81"/>
    <mergeCell ref="V82:Y83"/>
    <mergeCell ref="S80:AA81"/>
    <mergeCell ref="AC80:AK81"/>
    <mergeCell ref="AH82:BD83"/>
    <mergeCell ref="BE72:BE73"/>
    <mergeCell ref="B74:B75"/>
    <mergeCell ref="BE74:BE75"/>
    <mergeCell ref="BE76:BE77"/>
    <mergeCell ref="B66:B67"/>
    <mergeCell ref="BE66:BE67"/>
    <mergeCell ref="B68:B69"/>
    <mergeCell ref="BE68:BE69"/>
    <mergeCell ref="B70:B71"/>
    <mergeCell ref="BE70:BE71"/>
    <mergeCell ref="U76:Z77"/>
    <mergeCell ref="AI66:AQ67"/>
    <mergeCell ref="AI70:AN71"/>
    <mergeCell ref="BE62:BE63"/>
    <mergeCell ref="B64:B65"/>
    <mergeCell ref="BE64:BE65"/>
    <mergeCell ref="B54:B55"/>
    <mergeCell ref="BE54:BE55"/>
    <mergeCell ref="B56:B57"/>
    <mergeCell ref="BE56:BE57"/>
    <mergeCell ref="BE58:BE59"/>
    <mergeCell ref="AI56:AQ57"/>
    <mergeCell ref="AI58:AQ59"/>
    <mergeCell ref="AI60:AQ61"/>
    <mergeCell ref="AI62:AQ63"/>
    <mergeCell ref="AI64:AQ65"/>
    <mergeCell ref="AR64:BD65"/>
    <mergeCell ref="G64:T65"/>
    <mergeCell ref="I58:AF59"/>
    <mergeCell ref="BE50:BE51"/>
    <mergeCell ref="B52:B53"/>
    <mergeCell ref="BE52:BE53"/>
    <mergeCell ref="S50:V50"/>
    <mergeCell ref="W50:Z50"/>
    <mergeCell ref="AA50:AD50"/>
    <mergeCell ref="AE50:AH50"/>
    <mergeCell ref="AI50:AL50"/>
    <mergeCell ref="BE60:BE61"/>
    <mergeCell ref="B40:B41"/>
    <mergeCell ref="G78:U79"/>
    <mergeCell ref="AY50:BB50"/>
    <mergeCell ref="B62:B63"/>
    <mergeCell ref="B72:B73"/>
    <mergeCell ref="B84:B85"/>
    <mergeCell ref="B90:B91"/>
    <mergeCell ref="AM50:AP50"/>
    <mergeCell ref="B60:B61"/>
    <mergeCell ref="U64:Z65"/>
    <mergeCell ref="A50:A93"/>
    <mergeCell ref="B50:B51"/>
    <mergeCell ref="C50:F50"/>
    <mergeCell ref="G50:J50"/>
    <mergeCell ref="K50:N50"/>
    <mergeCell ref="O50:R50"/>
    <mergeCell ref="AQ50:AT50"/>
    <mergeCell ref="AU50:AX50"/>
    <mergeCell ref="B58:B59"/>
    <mergeCell ref="B76:B77"/>
    <mergeCell ref="AR62:BD63"/>
    <mergeCell ref="Z60:AE61"/>
    <mergeCell ref="AS74:BB75"/>
    <mergeCell ref="AS76:BB77"/>
    <mergeCell ref="AS78:BB79"/>
    <mergeCell ref="AS80:BB81"/>
    <mergeCell ref="AW70:BD71"/>
    <mergeCell ref="BE46:BE47"/>
    <mergeCell ref="B48:B49"/>
    <mergeCell ref="BE48:BE49"/>
    <mergeCell ref="BC50:BD50"/>
    <mergeCell ref="BE28:BE29"/>
    <mergeCell ref="B30:B31"/>
    <mergeCell ref="BE30:BE31"/>
    <mergeCell ref="B32:B33"/>
    <mergeCell ref="BE32:BE33"/>
    <mergeCell ref="BE40:BE41"/>
    <mergeCell ref="B42:B43"/>
    <mergeCell ref="BE42:BE43"/>
    <mergeCell ref="B44:B45"/>
    <mergeCell ref="BE44:BE45"/>
    <mergeCell ref="B34:B35"/>
    <mergeCell ref="BE34:BE35"/>
    <mergeCell ref="B36:B37"/>
    <mergeCell ref="BE36:BE37"/>
    <mergeCell ref="B38:B39"/>
    <mergeCell ref="BE38:BE39"/>
    <mergeCell ref="C36:E37"/>
    <mergeCell ref="AJ36:AO37"/>
    <mergeCell ref="AM34:AX35"/>
    <mergeCell ref="B46:B47"/>
    <mergeCell ref="B22:B23"/>
    <mergeCell ref="BE22:BE23"/>
    <mergeCell ref="B24:B25"/>
    <mergeCell ref="BE24:BE25"/>
    <mergeCell ref="B26:B27"/>
    <mergeCell ref="BE26:BE27"/>
    <mergeCell ref="AI24:AN25"/>
    <mergeCell ref="AJ32:AO33"/>
    <mergeCell ref="AR24:AZ25"/>
    <mergeCell ref="AR28:AZ29"/>
    <mergeCell ref="B28:B29"/>
    <mergeCell ref="AB28:AP29"/>
    <mergeCell ref="G30:L31"/>
    <mergeCell ref="AG30:AL31"/>
    <mergeCell ref="AM4:AP4"/>
    <mergeCell ref="AQ4:AT4"/>
    <mergeCell ref="AU4:AX4"/>
    <mergeCell ref="AY4:BB4"/>
    <mergeCell ref="B16:B17"/>
    <mergeCell ref="BE16:BE17"/>
    <mergeCell ref="B18:B19"/>
    <mergeCell ref="BE18:BE19"/>
    <mergeCell ref="B20:B21"/>
    <mergeCell ref="BE20:BE21"/>
    <mergeCell ref="B10:B11"/>
    <mergeCell ref="BE10:BE11"/>
    <mergeCell ref="B12:B13"/>
    <mergeCell ref="BE12:BE13"/>
    <mergeCell ref="B14:B15"/>
    <mergeCell ref="BE14:BE15"/>
    <mergeCell ref="AR12:AW13"/>
    <mergeCell ref="W16:AK17"/>
    <mergeCell ref="Q18:Y19"/>
    <mergeCell ref="G18:O19"/>
    <mergeCell ref="AM20:AU21"/>
    <mergeCell ref="AV16:BD17"/>
    <mergeCell ref="AL16:AT17"/>
    <mergeCell ref="S14:AK15"/>
    <mergeCell ref="AQ152:BC153"/>
    <mergeCell ref="AV204:BD205"/>
    <mergeCell ref="AM120:BD121"/>
    <mergeCell ref="AR116:BC117"/>
    <mergeCell ref="X116:AP117"/>
    <mergeCell ref="A1:BE2"/>
    <mergeCell ref="A4:A49"/>
    <mergeCell ref="B4:B5"/>
    <mergeCell ref="C4:F4"/>
    <mergeCell ref="G4:J4"/>
    <mergeCell ref="K4:N4"/>
    <mergeCell ref="O4:R4"/>
    <mergeCell ref="S4:V4"/>
    <mergeCell ref="W4:Z4"/>
    <mergeCell ref="AA4:AD4"/>
    <mergeCell ref="BC4:BD4"/>
    <mergeCell ref="BE4:BE5"/>
    <mergeCell ref="B6:B7"/>
    <mergeCell ref="BE6:BE7"/>
    <mergeCell ref="B8:B9"/>
    <mergeCell ref="BE8:BE9"/>
    <mergeCell ref="AE4:AH4"/>
    <mergeCell ref="AI4:AL4"/>
    <mergeCell ref="G34:L35"/>
  </mergeCells>
  <pageMargins left="0.25" right="0.25" top="0.75" bottom="0.75" header="0.3" footer="0.3"/>
  <pageSetup paperSize="9" scale="18" fitToHeight="0" orientation="portrait" verticalDpi="4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19</vt:i4>
      </vt:variant>
    </vt:vector>
  </HeadingPairs>
  <TitlesOfParts>
    <vt:vector size="19" baseType="lpstr">
      <vt:lpstr>SOR</vt:lpstr>
      <vt:lpstr>IT</vt:lpstr>
      <vt:lpstr>KARETKA</vt:lpstr>
      <vt:lpstr>BO</vt:lpstr>
      <vt:lpstr>PORODOWA</vt:lpstr>
      <vt:lpstr>101 WW</vt:lpstr>
      <vt:lpstr>102 UM.PIEL</vt:lpstr>
      <vt:lpstr>103 OSCE</vt:lpstr>
      <vt:lpstr>104 UM.CHIR</vt:lpstr>
      <vt:lpstr>105 OSCE</vt:lpstr>
      <vt:lpstr>106 UM.TECH.</vt:lpstr>
      <vt:lpstr>201 UM. POŁ.</vt:lpstr>
      <vt:lpstr>202 BLS</vt:lpstr>
      <vt:lpstr>204 BLS</vt:lpstr>
      <vt:lpstr>206 UM.KLIN.</vt:lpstr>
      <vt:lpstr>100 A</vt:lpstr>
      <vt:lpstr>100 B</vt:lpstr>
      <vt:lpstr>100 C</vt:lpstr>
      <vt:lpstr>100 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Głód-Śliwińska</dc:creator>
  <cp:lastModifiedBy>Admin</cp:lastModifiedBy>
  <dcterms:created xsi:type="dcterms:W3CDTF">2022-01-30T20:14:43Z</dcterms:created>
  <dcterms:modified xsi:type="dcterms:W3CDTF">2022-04-11T11:09:38Z</dcterms:modified>
</cp:coreProperties>
</file>