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showPivotChartFilter="1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Arkusze maturalne NAUCZ\2020 matura próbna styczeń\Próbna Matura 2020  - Klucze i rozwiązania-20200112\Rozwiązania\"/>
    </mc:Choice>
  </mc:AlternateContent>
  <bookViews>
    <workbookView xWindow="-108" yWindow="-108" windowWidth="19416" windowHeight="10416" activeTab="2"/>
  </bookViews>
  <sheets>
    <sheet name="Zadanie 5.1, 5.2" sheetId="1" r:id="rId1"/>
    <sheet name="Zadanie 5.3" sheetId="4" r:id="rId2"/>
    <sheet name="Zadanie 5.5" sheetId="5" r:id="rId3"/>
  </sheets>
  <calcPr calcId="191029"/>
  <pivotCaches>
    <pivotCache cacheId="16" r:id="rId4"/>
    <pivotCache cacheId="17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" i="1" l="1"/>
  <c r="K2" i="1" s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3" i="1"/>
  <c r="D2" i="1"/>
  <c r="E2" i="1" s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3" i="1"/>
  <c r="B3" i="1"/>
  <c r="J3" i="1" l="1"/>
  <c r="K3" i="1" s="1"/>
  <c r="D3" i="1"/>
  <c r="B4" i="1"/>
  <c r="F2" i="1"/>
  <c r="H2" i="1" s="1"/>
  <c r="L2" i="1" l="1"/>
  <c r="I2" i="1"/>
  <c r="J4" i="1"/>
  <c r="K4" i="1" s="1"/>
  <c r="D4" i="1"/>
  <c r="B5" i="1"/>
  <c r="F3" i="1"/>
  <c r="E3" i="1"/>
  <c r="H3" i="1" s="1"/>
  <c r="L3" i="1" s="1"/>
  <c r="B6" i="1" l="1"/>
  <c r="J5" i="1"/>
  <c r="K5" i="1" s="1"/>
  <c r="D5" i="1"/>
  <c r="F4" i="1"/>
  <c r="E4" i="1"/>
  <c r="H4" i="1" s="1"/>
  <c r="L4" i="1" s="1"/>
  <c r="I3" i="1"/>
  <c r="F5" i="1" l="1"/>
  <c r="E5" i="1"/>
  <c r="H5" i="1" s="1"/>
  <c r="L5" i="1" s="1"/>
  <c r="I4" i="1"/>
  <c r="B7" i="1"/>
  <c r="J6" i="1"/>
  <c r="K6" i="1" s="1"/>
  <c r="D6" i="1"/>
  <c r="E6" i="1" l="1"/>
  <c r="H6" i="1" s="1"/>
  <c r="L6" i="1" s="1"/>
  <c r="F6" i="1"/>
  <c r="I5" i="1"/>
  <c r="B8" i="1"/>
  <c r="J7" i="1"/>
  <c r="K7" i="1" s="1"/>
  <c r="D7" i="1"/>
  <c r="B9" i="1" l="1"/>
  <c r="J8" i="1"/>
  <c r="K8" i="1" s="1"/>
  <c r="D8" i="1"/>
  <c r="I6" i="1"/>
  <c r="F7" i="1"/>
  <c r="E7" i="1"/>
  <c r="H7" i="1" s="1"/>
  <c r="L7" i="1" s="1"/>
  <c r="F8" i="1" l="1"/>
  <c r="E8" i="1"/>
  <c r="H8" i="1" s="1"/>
  <c r="L8" i="1" s="1"/>
  <c r="I7" i="1"/>
  <c r="B10" i="1"/>
  <c r="J9" i="1"/>
  <c r="K9" i="1" s="1"/>
  <c r="D9" i="1"/>
  <c r="F9" i="1" l="1"/>
  <c r="E9" i="1"/>
  <c r="H9" i="1" s="1"/>
  <c r="L9" i="1" s="1"/>
  <c r="B11" i="1"/>
  <c r="J10" i="1"/>
  <c r="K10" i="1" s="1"/>
  <c r="D10" i="1"/>
  <c r="I8" i="1"/>
  <c r="I9" i="1" l="1"/>
  <c r="E10" i="1"/>
  <c r="H10" i="1" s="1"/>
  <c r="L10" i="1" s="1"/>
  <c r="F10" i="1"/>
  <c r="B12" i="1"/>
  <c r="J11" i="1"/>
  <c r="K11" i="1" s="1"/>
  <c r="D11" i="1"/>
  <c r="B13" i="1" l="1"/>
  <c r="J12" i="1"/>
  <c r="K12" i="1" s="1"/>
  <c r="D12" i="1"/>
  <c r="F11" i="1"/>
  <c r="E11" i="1"/>
  <c r="H11" i="1" s="1"/>
  <c r="L11" i="1" s="1"/>
  <c r="I10" i="1"/>
  <c r="F12" i="1" l="1"/>
  <c r="E12" i="1"/>
  <c r="H12" i="1" s="1"/>
  <c r="L12" i="1" s="1"/>
  <c r="I11" i="1"/>
  <c r="B14" i="1"/>
  <c r="J13" i="1"/>
  <c r="K13" i="1" s="1"/>
  <c r="D13" i="1"/>
  <c r="F13" i="1" l="1"/>
  <c r="E13" i="1"/>
  <c r="B15" i="1"/>
  <c r="J14" i="1"/>
  <c r="K14" i="1" s="1"/>
  <c r="D14" i="1"/>
  <c r="I12" i="1"/>
  <c r="F14" i="1" l="1"/>
  <c r="E14" i="1"/>
  <c r="H14" i="1" s="1"/>
  <c r="L14" i="1" s="1"/>
  <c r="B16" i="1"/>
  <c r="J15" i="1"/>
  <c r="K15" i="1" s="1"/>
  <c r="D15" i="1"/>
  <c r="H13" i="1"/>
  <c r="L13" i="1" s="1"/>
  <c r="F15" i="1" l="1"/>
  <c r="E15" i="1"/>
  <c r="H15" i="1" s="1"/>
  <c r="L15" i="1" s="1"/>
  <c r="B17" i="1"/>
  <c r="J16" i="1"/>
  <c r="K16" i="1" s="1"/>
  <c r="D16" i="1"/>
  <c r="I13" i="1"/>
  <c r="I14" i="1" s="1"/>
  <c r="I15" i="1" s="1"/>
  <c r="F16" i="1" l="1"/>
  <c r="E16" i="1"/>
  <c r="H16" i="1" s="1"/>
  <c r="L16" i="1" s="1"/>
  <c r="B18" i="1"/>
  <c r="J17" i="1"/>
  <c r="K17" i="1" s="1"/>
  <c r="D17" i="1"/>
  <c r="F17" i="1" l="1"/>
  <c r="E17" i="1"/>
  <c r="B19" i="1"/>
  <c r="J18" i="1"/>
  <c r="K18" i="1" s="1"/>
  <c r="D18" i="1"/>
  <c r="I16" i="1"/>
  <c r="E18" i="1" l="1"/>
  <c r="H18" i="1" s="1"/>
  <c r="L18" i="1" s="1"/>
  <c r="F18" i="1"/>
  <c r="B20" i="1"/>
  <c r="J19" i="1"/>
  <c r="K19" i="1" s="1"/>
  <c r="D19" i="1"/>
  <c r="H17" i="1"/>
  <c r="L17" i="1" s="1"/>
  <c r="F19" i="1" l="1"/>
  <c r="E19" i="1"/>
  <c r="B21" i="1"/>
  <c r="J20" i="1"/>
  <c r="K20" i="1" s="1"/>
  <c r="D20" i="1"/>
  <c r="I17" i="1"/>
  <c r="I18" i="1" s="1"/>
  <c r="F20" i="1" l="1"/>
  <c r="E20" i="1"/>
  <c r="H20" i="1" s="1"/>
  <c r="L20" i="1" s="1"/>
  <c r="B22" i="1"/>
  <c r="J21" i="1"/>
  <c r="K21" i="1" s="1"/>
  <c r="D21" i="1"/>
  <c r="H19" i="1"/>
  <c r="L19" i="1" s="1"/>
  <c r="F21" i="1" l="1"/>
  <c r="E21" i="1"/>
  <c r="H21" i="1" s="1"/>
  <c r="L21" i="1" s="1"/>
  <c r="B23" i="1"/>
  <c r="J22" i="1"/>
  <c r="K22" i="1" s="1"/>
  <c r="D22" i="1"/>
  <c r="I19" i="1"/>
  <c r="I20" i="1" s="1"/>
  <c r="I21" i="1" s="1"/>
  <c r="E22" i="1" l="1"/>
  <c r="F22" i="1"/>
  <c r="B24" i="1"/>
  <c r="J23" i="1"/>
  <c r="K23" i="1" s="1"/>
  <c r="D23" i="1"/>
  <c r="B25" i="1" l="1"/>
  <c r="J24" i="1"/>
  <c r="K24" i="1" s="1"/>
  <c r="D24" i="1"/>
  <c r="H22" i="1"/>
  <c r="F23" i="1"/>
  <c r="E23" i="1"/>
  <c r="H23" i="1" s="1"/>
  <c r="L23" i="1" s="1"/>
  <c r="E24" i="1" l="1"/>
  <c r="H24" i="1" s="1"/>
  <c r="L24" i="1" s="1"/>
  <c r="F24" i="1"/>
  <c r="L22" i="1"/>
  <c r="I22" i="1"/>
  <c r="I23" i="1" s="1"/>
  <c r="B26" i="1"/>
  <c r="J25" i="1"/>
  <c r="K25" i="1" s="1"/>
  <c r="D25" i="1"/>
  <c r="F25" i="1" l="1"/>
  <c r="E25" i="1"/>
  <c r="H25" i="1" s="1"/>
  <c r="L25" i="1" s="1"/>
  <c r="B27" i="1"/>
  <c r="J26" i="1"/>
  <c r="K26" i="1" s="1"/>
  <c r="D26" i="1"/>
  <c r="I24" i="1"/>
  <c r="I25" i="1" s="1"/>
  <c r="E26" i="1" l="1"/>
  <c r="H26" i="1" s="1"/>
  <c r="L26" i="1" s="1"/>
  <c r="F26" i="1"/>
  <c r="B28" i="1"/>
  <c r="J27" i="1"/>
  <c r="K27" i="1" s="1"/>
  <c r="D27" i="1"/>
  <c r="I26" i="1" l="1"/>
  <c r="F27" i="1"/>
  <c r="E27" i="1"/>
  <c r="H27" i="1" s="1"/>
  <c r="L27" i="1" s="1"/>
  <c r="B29" i="1"/>
  <c r="J28" i="1"/>
  <c r="K28" i="1" s="1"/>
  <c r="D28" i="1"/>
  <c r="F28" i="1" l="1"/>
  <c r="E28" i="1"/>
  <c r="B30" i="1"/>
  <c r="J29" i="1"/>
  <c r="K29" i="1" s="1"/>
  <c r="D29" i="1"/>
  <c r="I27" i="1"/>
  <c r="B31" i="1" l="1"/>
  <c r="J30" i="1"/>
  <c r="K30" i="1" s="1"/>
  <c r="D30" i="1"/>
  <c r="F29" i="1"/>
  <c r="E29" i="1"/>
  <c r="H28" i="1"/>
  <c r="L28" i="1" s="1"/>
  <c r="H29" i="1" l="1"/>
  <c r="L29" i="1" s="1"/>
  <c r="I28" i="1"/>
  <c r="E30" i="1"/>
  <c r="H30" i="1" s="1"/>
  <c r="L30" i="1" s="1"/>
  <c r="F30" i="1"/>
  <c r="B32" i="1"/>
  <c r="J31" i="1"/>
  <c r="K31" i="1" s="1"/>
  <c r="D31" i="1"/>
  <c r="B33" i="1" l="1"/>
  <c r="J32" i="1"/>
  <c r="K32" i="1" s="1"/>
  <c r="D32" i="1"/>
  <c r="F31" i="1"/>
  <c r="E31" i="1"/>
  <c r="H31" i="1" s="1"/>
  <c r="L31" i="1" s="1"/>
  <c r="I29" i="1"/>
  <c r="I30" i="1" s="1"/>
  <c r="I31" i="1" l="1"/>
  <c r="E32" i="1"/>
  <c r="H32" i="1" s="1"/>
  <c r="L32" i="1" s="1"/>
  <c r="F32" i="1"/>
  <c r="B34" i="1"/>
  <c r="J33" i="1"/>
  <c r="K33" i="1" s="1"/>
  <c r="D33" i="1"/>
  <c r="B35" i="1" l="1"/>
  <c r="J34" i="1"/>
  <c r="K34" i="1" s="1"/>
  <c r="D34" i="1"/>
  <c r="F33" i="1"/>
  <c r="E33" i="1"/>
  <c r="I32" i="1"/>
  <c r="F34" i="1" l="1"/>
  <c r="E34" i="1"/>
  <c r="H34" i="1" s="1"/>
  <c r="L34" i="1" s="1"/>
  <c r="H33" i="1"/>
  <c r="L33" i="1" s="1"/>
  <c r="B36" i="1"/>
  <c r="J35" i="1"/>
  <c r="K35" i="1" s="1"/>
  <c r="D35" i="1"/>
  <c r="E35" i="1" l="1"/>
  <c r="H35" i="1" s="1"/>
  <c r="L35" i="1" s="1"/>
  <c r="F35" i="1"/>
  <c r="B37" i="1"/>
  <c r="J36" i="1"/>
  <c r="K36" i="1" s="1"/>
  <c r="D36" i="1"/>
  <c r="I33" i="1"/>
  <c r="I34" i="1" s="1"/>
  <c r="I35" i="1" l="1"/>
  <c r="E36" i="1"/>
  <c r="F36" i="1"/>
  <c r="B38" i="1"/>
  <c r="J37" i="1"/>
  <c r="K37" i="1" s="1"/>
  <c r="D37" i="1"/>
  <c r="F37" i="1" l="1"/>
  <c r="E37" i="1"/>
  <c r="H37" i="1" s="1"/>
  <c r="L37" i="1" s="1"/>
  <c r="B39" i="1"/>
  <c r="J38" i="1"/>
  <c r="K38" i="1" s="1"/>
  <c r="D38" i="1"/>
  <c r="H36" i="1"/>
  <c r="L36" i="1" s="1"/>
  <c r="I36" i="1"/>
  <c r="I37" i="1" s="1"/>
  <c r="F38" i="1" l="1"/>
  <c r="E38" i="1"/>
  <c r="H38" i="1" s="1"/>
  <c r="L38" i="1" s="1"/>
  <c r="B40" i="1"/>
  <c r="J39" i="1"/>
  <c r="K39" i="1" s="1"/>
  <c r="D39" i="1"/>
  <c r="F39" i="1" l="1"/>
  <c r="E39" i="1"/>
  <c r="H39" i="1" s="1"/>
  <c r="L39" i="1" s="1"/>
  <c r="B41" i="1"/>
  <c r="J40" i="1"/>
  <c r="K40" i="1" s="1"/>
  <c r="D40" i="1"/>
  <c r="I38" i="1"/>
  <c r="I39" i="1" s="1"/>
  <c r="E40" i="1" l="1"/>
  <c r="F40" i="1"/>
  <c r="B42" i="1"/>
  <c r="J41" i="1"/>
  <c r="K41" i="1" s="1"/>
  <c r="D41" i="1"/>
  <c r="F41" i="1" l="1"/>
  <c r="E41" i="1"/>
  <c r="B43" i="1"/>
  <c r="J42" i="1"/>
  <c r="K42" i="1" s="1"/>
  <c r="D42" i="1"/>
  <c r="H40" i="1"/>
  <c r="L40" i="1" l="1"/>
  <c r="I40" i="1"/>
  <c r="B44" i="1"/>
  <c r="J43" i="1"/>
  <c r="K43" i="1" s="1"/>
  <c r="D43" i="1"/>
  <c r="F42" i="1"/>
  <c r="E42" i="1"/>
  <c r="H42" i="1" s="1"/>
  <c r="L42" i="1" s="1"/>
  <c r="H41" i="1"/>
  <c r="L41" i="1" s="1"/>
  <c r="F43" i="1" l="1"/>
  <c r="E43" i="1"/>
  <c r="H43" i="1" s="1"/>
  <c r="L43" i="1" s="1"/>
  <c r="B45" i="1"/>
  <c r="J44" i="1"/>
  <c r="K44" i="1" s="1"/>
  <c r="D44" i="1"/>
  <c r="I41" i="1"/>
  <c r="I42" i="1" s="1"/>
  <c r="I43" i="1" s="1"/>
  <c r="I44" i="1" l="1"/>
  <c r="F44" i="1"/>
  <c r="E44" i="1"/>
  <c r="H44" i="1" s="1"/>
  <c r="L44" i="1" s="1"/>
  <c r="B46" i="1"/>
  <c r="J45" i="1"/>
  <c r="K45" i="1" s="1"/>
  <c r="D45" i="1"/>
  <c r="F45" i="1" l="1"/>
  <c r="E45" i="1"/>
  <c r="B47" i="1"/>
  <c r="J46" i="1"/>
  <c r="K46" i="1" s="1"/>
  <c r="D46" i="1"/>
  <c r="B48" i="1" l="1"/>
  <c r="J47" i="1"/>
  <c r="K47" i="1" s="1"/>
  <c r="D47" i="1"/>
  <c r="E46" i="1"/>
  <c r="F46" i="1"/>
  <c r="H45" i="1"/>
  <c r="L45" i="1" l="1"/>
  <c r="I45" i="1"/>
  <c r="H46" i="1"/>
  <c r="L46" i="1" s="1"/>
  <c r="F47" i="1"/>
  <c r="E47" i="1"/>
  <c r="H47" i="1" s="1"/>
  <c r="L47" i="1" s="1"/>
  <c r="B49" i="1"/>
  <c r="J48" i="1"/>
  <c r="K48" i="1" s="1"/>
  <c r="D48" i="1"/>
  <c r="B50" i="1" l="1"/>
  <c r="J49" i="1"/>
  <c r="K49" i="1" s="1"/>
  <c r="D49" i="1"/>
  <c r="F48" i="1"/>
  <c r="E48" i="1"/>
  <c r="H48" i="1" s="1"/>
  <c r="L48" i="1" s="1"/>
  <c r="I46" i="1"/>
  <c r="I47" i="1" s="1"/>
  <c r="F49" i="1" l="1"/>
  <c r="E49" i="1"/>
  <c r="H49" i="1" s="1"/>
  <c r="L49" i="1" s="1"/>
  <c r="I48" i="1"/>
  <c r="I49" i="1" s="1"/>
  <c r="B51" i="1"/>
  <c r="J50" i="1"/>
  <c r="K50" i="1" s="1"/>
  <c r="D50" i="1"/>
  <c r="B52" i="1" l="1"/>
  <c r="J51" i="1"/>
  <c r="K51" i="1" s="1"/>
  <c r="D51" i="1"/>
  <c r="F50" i="1"/>
  <c r="E50" i="1"/>
  <c r="H50" i="1" s="1"/>
  <c r="L50" i="1" s="1"/>
  <c r="I50" i="1" l="1"/>
  <c r="E51" i="1"/>
  <c r="F51" i="1"/>
  <c r="B53" i="1"/>
  <c r="J52" i="1"/>
  <c r="K52" i="1" s="1"/>
  <c r="D52" i="1"/>
  <c r="B54" i="1" l="1"/>
  <c r="J53" i="1"/>
  <c r="K53" i="1" s="1"/>
  <c r="D53" i="1"/>
  <c r="F52" i="1"/>
  <c r="E52" i="1"/>
  <c r="H52" i="1" s="1"/>
  <c r="L52" i="1" s="1"/>
  <c r="H51" i="1"/>
  <c r="L51" i="1" s="1"/>
  <c r="F53" i="1" l="1"/>
  <c r="E53" i="1"/>
  <c r="H53" i="1" s="1"/>
  <c r="L53" i="1" s="1"/>
  <c r="I51" i="1"/>
  <c r="I52" i="1" s="1"/>
  <c r="B55" i="1"/>
  <c r="J54" i="1"/>
  <c r="K54" i="1" s="1"/>
  <c r="D54" i="1"/>
  <c r="B56" i="1" l="1"/>
  <c r="J55" i="1"/>
  <c r="K55" i="1" s="1"/>
  <c r="D55" i="1"/>
  <c r="E54" i="1"/>
  <c r="H54" i="1" s="1"/>
  <c r="L54" i="1" s="1"/>
  <c r="F54" i="1"/>
  <c r="I53" i="1"/>
  <c r="F55" i="1" l="1"/>
  <c r="E55" i="1"/>
  <c r="H55" i="1" s="1"/>
  <c r="L55" i="1" s="1"/>
  <c r="I54" i="1"/>
  <c r="I55" i="1" s="1"/>
  <c r="B57" i="1"/>
  <c r="J56" i="1"/>
  <c r="K56" i="1" s="1"/>
  <c r="D56" i="1"/>
  <c r="B58" i="1" l="1"/>
  <c r="J57" i="1"/>
  <c r="K57" i="1" s="1"/>
  <c r="D57" i="1"/>
  <c r="E56" i="1"/>
  <c r="H56" i="1" s="1"/>
  <c r="L56" i="1" s="1"/>
  <c r="F56" i="1"/>
  <c r="I56" i="1" l="1"/>
  <c r="F57" i="1"/>
  <c r="E57" i="1"/>
  <c r="H57" i="1" s="1"/>
  <c r="L57" i="1" s="1"/>
  <c r="B59" i="1"/>
  <c r="J58" i="1"/>
  <c r="K58" i="1" s="1"/>
  <c r="D58" i="1"/>
  <c r="B60" i="1" l="1"/>
  <c r="J59" i="1"/>
  <c r="K59" i="1" s="1"/>
  <c r="D59" i="1"/>
  <c r="E58" i="1"/>
  <c r="H58" i="1" s="1"/>
  <c r="L58" i="1" s="1"/>
  <c r="F58" i="1"/>
  <c r="I57" i="1"/>
  <c r="F59" i="1" l="1"/>
  <c r="E59" i="1"/>
  <c r="H59" i="1" s="1"/>
  <c r="L59" i="1" s="1"/>
  <c r="I58" i="1"/>
  <c r="I59" i="1" s="1"/>
  <c r="B61" i="1"/>
  <c r="J60" i="1"/>
  <c r="K60" i="1" s="1"/>
  <c r="D60" i="1"/>
  <c r="B62" i="1" l="1"/>
  <c r="J61" i="1"/>
  <c r="K61" i="1" s="1"/>
  <c r="D61" i="1"/>
  <c r="F60" i="1"/>
  <c r="E60" i="1"/>
  <c r="H60" i="1" l="1"/>
  <c r="F61" i="1"/>
  <c r="E61" i="1"/>
  <c r="H61" i="1" s="1"/>
  <c r="L61" i="1" s="1"/>
  <c r="B63" i="1"/>
  <c r="J62" i="1"/>
  <c r="K62" i="1" s="1"/>
  <c r="D62" i="1"/>
  <c r="E62" i="1" l="1"/>
  <c r="F62" i="1"/>
  <c r="B64" i="1"/>
  <c r="J63" i="1"/>
  <c r="K63" i="1" s="1"/>
  <c r="D63" i="1"/>
  <c r="L60" i="1"/>
  <c r="I60" i="1"/>
  <c r="I61" i="1" s="1"/>
  <c r="F63" i="1" l="1"/>
  <c r="E63" i="1"/>
  <c r="H63" i="1" s="1"/>
  <c r="L63" i="1" s="1"/>
  <c r="B65" i="1"/>
  <c r="J64" i="1"/>
  <c r="K64" i="1" s="1"/>
  <c r="D64" i="1"/>
  <c r="H62" i="1"/>
  <c r="L62" i="1" s="1"/>
  <c r="E64" i="1" l="1"/>
  <c r="F64" i="1"/>
  <c r="B66" i="1"/>
  <c r="J65" i="1"/>
  <c r="K65" i="1" s="1"/>
  <c r="D65" i="1"/>
  <c r="I62" i="1"/>
  <c r="I63" i="1" s="1"/>
  <c r="H64" i="1" l="1"/>
  <c r="L64" i="1" s="1"/>
  <c r="F65" i="1"/>
  <c r="E65" i="1"/>
  <c r="B67" i="1"/>
  <c r="J66" i="1"/>
  <c r="K66" i="1" s="1"/>
  <c r="D66" i="1"/>
  <c r="B68" i="1" l="1"/>
  <c r="J67" i="1"/>
  <c r="K67" i="1" s="1"/>
  <c r="D67" i="1"/>
  <c r="F66" i="1"/>
  <c r="E66" i="1"/>
  <c r="H66" i="1" s="1"/>
  <c r="L66" i="1" s="1"/>
  <c r="H65" i="1"/>
  <c r="L65" i="1" s="1"/>
  <c r="I64" i="1"/>
  <c r="B69" i="1" l="1"/>
  <c r="J68" i="1"/>
  <c r="K68" i="1" s="1"/>
  <c r="D68" i="1"/>
  <c r="F67" i="1"/>
  <c r="E67" i="1"/>
  <c r="H67" i="1" s="1"/>
  <c r="L67" i="1" s="1"/>
  <c r="I65" i="1"/>
  <c r="I66" i="1" s="1"/>
  <c r="I67" i="1" l="1"/>
  <c r="I68" i="1" s="1"/>
  <c r="F68" i="1"/>
  <c r="E68" i="1"/>
  <c r="H68" i="1" s="1"/>
  <c r="L68" i="1" s="1"/>
  <c r="B70" i="1"/>
  <c r="J69" i="1"/>
  <c r="K69" i="1" s="1"/>
  <c r="D69" i="1"/>
  <c r="F69" i="1" l="1"/>
  <c r="E69" i="1"/>
  <c r="H69" i="1" s="1"/>
  <c r="L69" i="1" s="1"/>
  <c r="B71" i="1"/>
  <c r="J70" i="1"/>
  <c r="K70" i="1" s="1"/>
  <c r="D70" i="1"/>
  <c r="F70" i="1" l="1"/>
  <c r="E70" i="1"/>
  <c r="B72" i="1"/>
  <c r="J71" i="1"/>
  <c r="K71" i="1" s="1"/>
  <c r="D71" i="1"/>
  <c r="I69" i="1"/>
  <c r="F71" i="1" l="1"/>
  <c r="E71" i="1"/>
  <c r="H71" i="1" s="1"/>
  <c r="L71" i="1" s="1"/>
  <c r="B73" i="1"/>
  <c r="J72" i="1"/>
  <c r="K72" i="1" s="1"/>
  <c r="D72" i="1"/>
  <c r="H70" i="1"/>
  <c r="L70" i="1" s="1"/>
  <c r="F72" i="1" l="1"/>
  <c r="E72" i="1"/>
  <c r="B74" i="1"/>
  <c r="J73" i="1"/>
  <c r="K73" i="1" s="1"/>
  <c r="D73" i="1"/>
  <c r="I70" i="1"/>
  <c r="I71" i="1" s="1"/>
  <c r="F73" i="1" l="1"/>
  <c r="E73" i="1"/>
  <c r="H73" i="1" s="1"/>
  <c r="L73" i="1" s="1"/>
  <c r="B75" i="1"/>
  <c r="J74" i="1"/>
  <c r="K74" i="1" s="1"/>
  <c r="D74" i="1"/>
  <c r="H72" i="1"/>
  <c r="L72" i="1" s="1"/>
  <c r="F74" i="1" l="1"/>
  <c r="E74" i="1"/>
  <c r="B76" i="1"/>
  <c r="J75" i="1"/>
  <c r="K75" i="1" s="1"/>
  <c r="D75" i="1"/>
  <c r="I72" i="1"/>
  <c r="I73" i="1" s="1"/>
  <c r="F75" i="1" l="1"/>
  <c r="E75" i="1"/>
  <c r="H75" i="1" s="1"/>
  <c r="L75" i="1" s="1"/>
  <c r="B77" i="1"/>
  <c r="J76" i="1"/>
  <c r="K76" i="1" s="1"/>
  <c r="D76" i="1"/>
  <c r="H74" i="1"/>
  <c r="L74" i="1" s="1"/>
  <c r="E76" i="1" l="1"/>
  <c r="H76" i="1" s="1"/>
  <c r="L76" i="1" s="1"/>
  <c r="F76" i="1"/>
  <c r="B78" i="1"/>
  <c r="J77" i="1"/>
  <c r="K77" i="1" s="1"/>
  <c r="D77" i="1"/>
  <c r="I74" i="1"/>
  <c r="I75" i="1" s="1"/>
  <c r="I76" i="1" l="1"/>
  <c r="B79" i="1"/>
  <c r="J78" i="1"/>
  <c r="K78" i="1" s="1"/>
  <c r="D78" i="1"/>
  <c r="F77" i="1"/>
  <c r="E77" i="1"/>
  <c r="H77" i="1" s="1"/>
  <c r="L77" i="1" s="1"/>
  <c r="F78" i="1" l="1"/>
  <c r="E78" i="1"/>
  <c r="B80" i="1"/>
  <c r="J79" i="1"/>
  <c r="K79" i="1" s="1"/>
  <c r="D79" i="1"/>
  <c r="I77" i="1"/>
  <c r="B81" i="1" l="1"/>
  <c r="J80" i="1"/>
  <c r="K80" i="1" s="1"/>
  <c r="D80" i="1"/>
  <c r="E79" i="1"/>
  <c r="F79" i="1"/>
  <c r="H78" i="1"/>
  <c r="L78" i="1" s="1"/>
  <c r="F80" i="1" l="1"/>
  <c r="E80" i="1"/>
  <c r="H79" i="1"/>
  <c r="L79" i="1" s="1"/>
  <c r="B82" i="1"/>
  <c r="J81" i="1"/>
  <c r="K81" i="1" s="1"/>
  <c r="D81" i="1"/>
  <c r="I78" i="1"/>
  <c r="I79" i="1" s="1"/>
  <c r="F81" i="1" l="1"/>
  <c r="E81" i="1"/>
  <c r="B83" i="1"/>
  <c r="J82" i="1"/>
  <c r="K82" i="1" s="1"/>
  <c r="D82" i="1"/>
  <c r="H80" i="1"/>
  <c r="L80" i="1" s="1"/>
  <c r="B84" i="1" l="1"/>
  <c r="J83" i="1"/>
  <c r="K83" i="1" s="1"/>
  <c r="D83" i="1"/>
  <c r="F82" i="1"/>
  <c r="E82" i="1"/>
  <c r="H82" i="1" s="1"/>
  <c r="L82" i="1" s="1"/>
  <c r="I80" i="1"/>
  <c r="H81" i="1"/>
  <c r="L81" i="1" s="1"/>
  <c r="I81" i="1" l="1"/>
  <c r="I82" i="1" s="1"/>
  <c r="E83" i="1"/>
  <c r="F83" i="1"/>
  <c r="B85" i="1"/>
  <c r="J84" i="1"/>
  <c r="K84" i="1" s="1"/>
  <c r="D84" i="1"/>
  <c r="E84" i="1" l="1"/>
  <c r="H84" i="1" s="1"/>
  <c r="L84" i="1" s="1"/>
  <c r="F84" i="1"/>
  <c r="B86" i="1"/>
  <c r="J85" i="1"/>
  <c r="K85" i="1" s="1"/>
  <c r="D85" i="1"/>
  <c r="H83" i="1"/>
  <c r="L83" i="1" s="1"/>
  <c r="I83" i="1"/>
  <c r="I84" i="1" l="1"/>
  <c r="B87" i="1"/>
  <c r="J86" i="1"/>
  <c r="K86" i="1" s="1"/>
  <c r="D86" i="1"/>
  <c r="F85" i="1"/>
  <c r="E85" i="1"/>
  <c r="H85" i="1" s="1"/>
  <c r="L85" i="1" s="1"/>
  <c r="F86" i="1" l="1"/>
  <c r="E86" i="1"/>
  <c r="B88" i="1"/>
  <c r="J87" i="1"/>
  <c r="K87" i="1" s="1"/>
  <c r="D87" i="1"/>
  <c r="I85" i="1"/>
  <c r="F87" i="1" l="1"/>
  <c r="E87" i="1"/>
  <c r="H87" i="1" s="1"/>
  <c r="L87" i="1" s="1"/>
  <c r="B89" i="1"/>
  <c r="J88" i="1"/>
  <c r="K88" i="1" s="1"/>
  <c r="D88" i="1"/>
  <c r="H86" i="1"/>
  <c r="L86" i="1" s="1"/>
  <c r="F88" i="1" l="1"/>
  <c r="E88" i="1"/>
  <c r="B90" i="1"/>
  <c r="J89" i="1"/>
  <c r="K89" i="1" s="1"/>
  <c r="D89" i="1"/>
  <c r="I86" i="1"/>
  <c r="I87" i="1" s="1"/>
  <c r="F89" i="1" l="1"/>
  <c r="E89" i="1"/>
  <c r="H89" i="1" s="1"/>
  <c r="L89" i="1" s="1"/>
  <c r="B91" i="1"/>
  <c r="J90" i="1"/>
  <c r="K90" i="1" s="1"/>
  <c r="D90" i="1"/>
  <c r="H88" i="1"/>
  <c r="L88" i="1" s="1"/>
  <c r="F90" i="1" l="1"/>
  <c r="E90" i="1"/>
  <c r="B92" i="1"/>
  <c r="J91" i="1"/>
  <c r="K91" i="1" s="1"/>
  <c r="D91" i="1"/>
  <c r="I88" i="1"/>
  <c r="I89" i="1" s="1"/>
  <c r="F91" i="1" l="1"/>
  <c r="E91" i="1"/>
  <c r="H91" i="1" s="1"/>
  <c r="L91" i="1" s="1"/>
  <c r="B93" i="1"/>
  <c r="J92" i="1"/>
  <c r="K92" i="1" s="1"/>
  <c r="D92" i="1"/>
  <c r="H90" i="1"/>
  <c r="L90" i="1" s="1"/>
  <c r="F92" i="1" l="1"/>
  <c r="E92" i="1"/>
  <c r="H92" i="1" s="1"/>
  <c r="L92" i="1" s="1"/>
  <c r="B94" i="1"/>
  <c r="J93" i="1"/>
  <c r="K93" i="1" s="1"/>
  <c r="D93" i="1"/>
  <c r="I90" i="1"/>
  <c r="I91" i="1" s="1"/>
  <c r="I92" i="1" l="1"/>
  <c r="F93" i="1"/>
  <c r="E93" i="1"/>
  <c r="H93" i="1" s="1"/>
  <c r="L93" i="1" s="1"/>
  <c r="B95" i="1"/>
  <c r="J94" i="1"/>
  <c r="K94" i="1" s="1"/>
  <c r="D94" i="1"/>
  <c r="F94" i="1" l="1"/>
  <c r="E94" i="1"/>
  <c r="H94" i="1" s="1"/>
  <c r="L94" i="1" s="1"/>
  <c r="B96" i="1"/>
  <c r="J95" i="1"/>
  <c r="K95" i="1" s="1"/>
  <c r="D95" i="1"/>
  <c r="I93" i="1"/>
  <c r="I94" i="1" l="1"/>
  <c r="F95" i="1"/>
  <c r="E95" i="1"/>
  <c r="H95" i="1" s="1"/>
  <c r="L95" i="1" s="1"/>
  <c r="B97" i="1"/>
  <c r="J96" i="1"/>
  <c r="K96" i="1" s="1"/>
  <c r="D96" i="1"/>
  <c r="F96" i="1" l="1"/>
  <c r="E96" i="1"/>
  <c r="H96" i="1" s="1"/>
  <c r="L96" i="1" s="1"/>
  <c r="B98" i="1"/>
  <c r="J97" i="1"/>
  <c r="K97" i="1" s="1"/>
  <c r="D97" i="1"/>
  <c r="I95" i="1"/>
  <c r="I96" i="1" s="1"/>
  <c r="F97" i="1" l="1"/>
  <c r="E97" i="1"/>
  <c r="H97" i="1" s="1"/>
  <c r="L97" i="1" s="1"/>
  <c r="B99" i="1"/>
  <c r="J98" i="1"/>
  <c r="K98" i="1" s="1"/>
  <c r="D98" i="1"/>
  <c r="F98" i="1" l="1"/>
  <c r="E98" i="1"/>
  <c r="H98" i="1" s="1"/>
  <c r="L98" i="1" s="1"/>
  <c r="B100" i="1"/>
  <c r="J99" i="1"/>
  <c r="K99" i="1" s="1"/>
  <c r="D99" i="1"/>
  <c r="I97" i="1"/>
  <c r="I98" i="1" s="1"/>
  <c r="F99" i="1" l="1"/>
  <c r="E99" i="1"/>
  <c r="H99" i="1" s="1"/>
  <c r="L99" i="1" s="1"/>
  <c r="B101" i="1"/>
  <c r="J100" i="1"/>
  <c r="K100" i="1" s="1"/>
  <c r="D100" i="1"/>
  <c r="B102" i="1" l="1"/>
  <c r="J101" i="1"/>
  <c r="K101" i="1" s="1"/>
  <c r="D101" i="1"/>
  <c r="E100" i="1"/>
  <c r="H100" i="1" s="1"/>
  <c r="L100" i="1" s="1"/>
  <c r="F100" i="1"/>
  <c r="I99" i="1"/>
  <c r="I100" i="1" l="1"/>
  <c r="F101" i="1"/>
  <c r="E101" i="1"/>
  <c r="H101" i="1" s="1"/>
  <c r="L101" i="1" s="1"/>
  <c r="B103" i="1"/>
  <c r="J102" i="1"/>
  <c r="K102" i="1" s="1"/>
  <c r="D102" i="1"/>
  <c r="F102" i="1" l="1"/>
  <c r="E102" i="1"/>
  <c r="H102" i="1" s="1"/>
  <c r="L102" i="1" s="1"/>
  <c r="B104" i="1"/>
  <c r="J103" i="1"/>
  <c r="K103" i="1" s="1"/>
  <c r="D103" i="1"/>
  <c r="I101" i="1"/>
  <c r="I102" i="1" s="1"/>
  <c r="E103" i="1" l="1"/>
  <c r="F103" i="1"/>
  <c r="B105" i="1"/>
  <c r="J104" i="1"/>
  <c r="K104" i="1" s="1"/>
  <c r="D104" i="1"/>
  <c r="F104" i="1" l="1"/>
  <c r="E104" i="1"/>
  <c r="H104" i="1" s="1"/>
  <c r="L104" i="1" s="1"/>
  <c r="B106" i="1"/>
  <c r="J105" i="1"/>
  <c r="K105" i="1" s="1"/>
  <c r="D105" i="1"/>
  <c r="H103" i="1"/>
  <c r="L103" i="1" l="1"/>
  <c r="I103" i="1"/>
  <c r="I104" i="1" s="1"/>
  <c r="F105" i="1"/>
  <c r="E105" i="1"/>
  <c r="H105" i="1" s="1"/>
  <c r="L105" i="1" s="1"/>
  <c r="B107" i="1"/>
  <c r="J106" i="1"/>
  <c r="K106" i="1" s="1"/>
  <c r="D106" i="1"/>
  <c r="F106" i="1" l="1"/>
  <c r="E106" i="1"/>
  <c r="H106" i="1" s="1"/>
  <c r="L106" i="1" s="1"/>
  <c r="B108" i="1"/>
  <c r="J107" i="1"/>
  <c r="K107" i="1" s="1"/>
  <c r="D107" i="1"/>
  <c r="I105" i="1"/>
  <c r="I106" i="1" s="1"/>
  <c r="E107" i="1" l="1"/>
  <c r="F107" i="1"/>
  <c r="B109" i="1"/>
  <c r="J108" i="1"/>
  <c r="K108" i="1" s="1"/>
  <c r="D108" i="1"/>
  <c r="F108" i="1" l="1"/>
  <c r="E108" i="1"/>
  <c r="H108" i="1" s="1"/>
  <c r="L108" i="1" s="1"/>
  <c r="B110" i="1"/>
  <c r="J109" i="1"/>
  <c r="K109" i="1" s="1"/>
  <c r="D109" i="1"/>
  <c r="H107" i="1"/>
  <c r="L107" i="1" l="1"/>
  <c r="I107" i="1"/>
  <c r="I108" i="1" s="1"/>
  <c r="F109" i="1"/>
  <c r="E109" i="1"/>
  <c r="H109" i="1" s="1"/>
  <c r="L109" i="1" s="1"/>
  <c r="B111" i="1"/>
  <c r="J110" i="1"/>
  <c r="K110" i="1" s="1"/>
  <c r="D110" i="1"/>
  <c r="F110" i="1" l="1"/>
  <c r="E110" i="1"/>
  <c r="H110" i="1" s="1"/>
  <c r="L110" i="1" s="1"/>
  <c r="I109" i="1"/>
  <c r="B112" i="1"/>
  <c r="J111" i="1"/>
  <c r="K111" i="1" s="1"/>
  <c r="D111" i="1"/>
  <c r="F111" i="1" l="1"/>
  <c r="E111" i="1"/>
  <c r="H111" i="1" s="1"/>
  <c r="L111" i="1" s="1"/>
  <c r="B113" i="1"/>
  <c r="J112" i="1"/>
  <c r="K112" i="1" s="1"/>
  <c r="D112" i="1"/>
  <c r="I110" i="1"/>
  <c r="I111" i="1" s="1"/>
  <c r="F112" i="1" l="1"/>
  <c r="E112" i="1"/>
  <c r="H112" i="1" s="1"/>
  <c r="L112" i="1" s="1"/>
  <c r="B114" i="1"/>
  <c r="J113" i="1"/>
  <c r="K113" i="1" s="1"/>
  <c r="D113" i="1"/>
  <c r="F113" i="1" l="1"/>
  <c r="E113" i="1"/>
  <c r="H113" i="1" s="1"/>
  <c r="L113" i="1" s="1"/>
  <c r="B115" i="1"/>
  <c r="J114" i="1"/>
  <c r="K114" i="1" s="1"/>
  <c r="D114" i="1"/>
  <c r="I112" i="1"/>
  <c r="I113" i="1" s="1"/>
  <c r="F114" i="1" l="1"/>
  <c r="E114" i="1"/>
  <c r="H114" i="1" s="1"/>
  <c r="L114" i="1" s="1"/>
  <c r="B116" i="1"/>
  <c r="J115" i="1"/>
  <c r="K115" i="1" s="1"/>
  <c r="D115" i="1"/>
  <c r="F115" i="1" l="1"/>
  <c r="E115" i="1"/>
  <c r="H115" i="1" s="1"/>
  <c r="L115" i="1" s="1"/>
  <c r="B117" i="1"/>
  <c r="J116" i="1"/>
  <c r="K116" i="1" s="1"/>
  <c r="D116" i="1"/>
  <c r="I114" i="1"/>
  <c r="I115" i="1" s="1"/>
  <c r="F116" i="1" l="1"/>
  <c r="E116" i="1"/>
  <c r="H116" i="1" s="1"/>
  <c r="L116" i="1" s="1"/>
  <c r="B118" i="1"/>
  <c r="J117" i="1"/>
  <c r="K117" i="1" s="1"/>
  <c r="D117" i="1"/>
  <c r="I116" i="1"/>
  <c r="F117" i="1" l="1"/>
  <c r="E117" i="1"/>
  <c r="H117" i="1" s="1"/>
  <c r="L117" i="1" s="1"/>
  <c r="B119" i="1"/>
  <c r="J118" i="1"/>
  <c r="K118" i="1" s="1"/>
  <c r="D118" i="1"/>
  <c r="F118" i="1" l="1"/>
  <c r="E118" i="1"/>
  <c r="H118" i="1" s="1"/>
  <c r="L118" i="1" s="1"/>
  <c r="B120" i="1"/>
  <c r="J119" i="1"/>
  <c r="K119" i="1" s="1"/>
  <c r="D119" i="1"/>
  <c r="I117" i="1"/>
  <c r="I118" i="1" s="1"/>
  <c r="E119" i="1" l="1"/>
  <c r="H119" i="1" s="1"/>
  <c r="L119" i="1" s="1"/>
  <c r="F119" i="1"/>
  <c r="I119" i="1"/>
  <c r="B121" i="1"/>
  <c r="J120" i="1"/>
  <c r="K120" i="1" s="1"/>
  <c r="D120" i="1"/>
  <c r="F120" i="1" l="1"/>
  <c r="E120" i="1"/>
  <c r="H120" i="1" s="1"/>
  <c r="L120" i="1" s="1"/>
  <c r="B122" i="1"/>
  <c r="J121" i="1"/>
  <c r="K121" i="1" s="1"/>
  <c r="D121" i="1"/>
  <c r="I120" i="1" l="1"/>
  <c r="F121" i="1"/>
  <c r="E121" i="1"/>
  <c r="H121" i="1" s="1"/>
  <c r="L121" i="1" s="1"/>
  <c r="B123" i="1"/>
  <c r="J122" i="1"/>
  <c r="K122" i="1" s="1"/>
  <c r="D122" i="1"/>
  <c r="F122" i="1" l="1"/>
  <c r="E122" i="1"/>
  <c r="H122" i="1" s="1"/>
  <c r="L122" i="1" s="1"/>
  <c r="B124" i="1"/>
  <c r="J123" i="1"/>
  <c r="K123" i="1" s="1"/>
  <c r="D123" i="1"/>
  <c r="I121" i="1"/>
  <c r="I122" i="1" s="1"/>
  <c r="E123" i="1" l="1"/>
  <c r="F123" i="1"/>
  <c r="B125" i="1"/>
  <c r="J124" i="1"/>
  <c r="K124" i="1" s="1"/>
  <c r="D124" i="1"/>
  <c r="E124" i="1" l="1"/>
  <c r="H124" i="1" s="1"/>
  <c r="L124" i="1" s="1"/>
  <c r="F124" i="1"/>
  <c r="B126" i="1"/>
  <c r="J125" i="1"/>
  <c r="K125" i="1" s="1"/>
  <c r="D125" i="1"/>
  <c r="H123" i="1"/>
  <c r="F125" i="1" l="1"/>
  <c r="E125" i="1"/>
  <c r="H125" i="1" s="1"/>
  <c r="L125" i="1" s="1"/>
  <c r="B127" i="1"/>
  <c r="J126" i="1"/>
  <c r="K126" i="1" s="1"/>
  <c r="D126" i="1"/>
  <c r="L123" i="1"/>
  <c r="I123" i="1"/>
  <c r="I124" i="1" s="1"/>
  <c r="I125" i="1" s="1"/>
  <c r="F126" i="1" l="1"/>
  <c r="E126" i="1"/>
  <c r="H126" i="1" s="1"/>
  <c r="L126" i="1" s="1"/>
  <c r="B128" i="1"/>
  <c r="J127" i="1"/>
  <c r="K127" i="1" s="1"/>
  <c r="D127" i="1"/>
  <c r="E127" i="1" l="1"/>
  <c r="H127" i="1" s="1"/>
  <c r="L127" i="1" s="1"/>
  <c r="F127" i="1"/>
  <c r="B129" i="1"/>
  <c r="J128" i="1"/>
  <c r="K128" i="1" s="1"/>
  <c r="D128" i="1"/>
  <c r="I126" i="1"/>
  <c r="I127" i="1" s="1"/>
  <c r="B130" i="1" l="1"/>
  <c r="J129" i="1"/>
  <c r="K129" i="1" s="1"/>
  <c r="D129" i="1"/>
  <c r="F128" i="1"/>
  <c r="E128" i="1"/>
  <c r="H128" i="1" s="1"/>
  <c r="L128" i="1" s="1"/>
  <c r="F129" i="1" l="1"/>
  <c r="E129" i="1"/>
  <c r="H129" i="1" s="1"/>
  <c r="L129" i="1" s="1"/>
  <c r="B131" i="1"/>
  <c r="J130" i="1"/>
  <c r="K130" i="1" s="1"/>
  <c r="D130" i="1"/>
  <c r="I128" i="1"/>
  <c r="I129" i="1" s="1"/>
  <c r="F130" i="1" l="1"/>
  <c r="E130" i="1"/>
  <c r="H130" i="1" s="1"/>
  <c r="L130" i="1" s="1"/>
  <c r="B132" i="1"/>
  <c r="J131" i="1"/>
  <c r="K131" i="1" s="1"/>
  <c r="D131" i="1"/>
  <c r="F131" i="1" l="1"/>
  <c r="E131" i="1"/>
  <c r="H131" i="1" s="1"/>
  <c r="L131" i="1" s="1"/>
  <c r="B133" i="1"/>
  <c r="J132" i="1"/>
  <c r="K132" i="1" s="1"/>
  <c r="D132" i="1"/>
  <c r="I130" i="1"/>
  <c r="I131" i="1" s="1"/>
  <c r="F132" i="1" l="1"/>
  <c r="E132" i="1"/>
  <c r="H132" i="1" s="1"/>
  <c r="L132" i="1" s="1"/>
  <c r="B134" i="1"/>
  <c r="J133" i="1"/>
  <c r="K133" i="1" s="1"/>
  <c r="D133" i="1"/>
  <c r="F133" i="1" l="1"/>
  <c r="E133" i="1"/>
  <c r="H133" i="1" s="1"/>
  <c r="L133" i="1" s="1"/>
  <c r="B135" i="1"/>
  <c r="J134" i="1"/>
  <c r="K134" i="1" s="1"/>
  <c r="D134" i="1"/>
  <c r="I132" i="1"/>
  <c r="I133" i="1" s="1"/>
  <c r="F134" i="1" l="1"/>
  <c r="E134" i="1"/>
  <c r="H134" i="1" s="1"/>
  <c r="L134" i="1" s="1"/>
  <c r="B136" i="1"/>
  <c r="J135" i="1"/>
  <c r="K135" i="1" s="1"/>
  <c r="D135" i="1"/>
  <c r="F135" i="1" l="1"/>
  <c r="E135" i="1"/>
  <c r="H135" i="1" s="1"/>
  <c r="L135" i="1" s="1"/>
  <c r="B137" i="1"/>
  <c r="J136" i="1"/>
  <c r="K136" i="1" s="1"/>
  <c r="D136" i="1"/>
  <c r="I134" i="1"/>
  <c r="I135" i="1" s="1"/>
  <c r="F136" i="1" l="1"/>
  <c r="E136" i="1"/>
  <c r="H136" i="1" s="1"/>
  <c r="L136" i="1" s="1"/>
  <c r="B138" i="1"/>
  <c r="J137" i="1"/>
  <c r="K137" i="1" s="1"/>
  <c r="D137" i="1"/>
  <c r="F137" i="1" l="1"/>
  <c r="E137" i="1"/>
  <c r="H137" i="1" s="1"/>
  <c r="L137" i="1" s="1"/>
  <c r="B139" i="1"/>
  <c r="J138" i="1"/>
  <c r="K138" i="1" s="1"/>
  <c r="D138" i="1"/>
  <c r="I136" i="1"/>
  <c r="I137" i="1" s="1"/>
  <c r="F138" i="1" l="1"/>
  <c r="E138" i="1"/>
  <c r="H138" i="1" s="1"/>
  <c r="L138" i="1" s="1"/>
  <c r="B140" i="1"/>
  <c r="J139" i="1"/>
  <c r="K139" i="1" s="1"/>
  <c r="D139" i="1"/>
  <c r="F139" i="1" l="1"/>
  <c r="E139" i="1"/>
  <c r="H139" i="1" s="1"/>
  <c r="L139" i="1" s="1"/>
  <c r="B141" i="1"/>
  <c r="J140" i="1"/>
  <c r="K140" i="1" s="1"/>
  <c r="D140" i="1"/>
  <c r="I138" i="1"/>
  <c r="I139" i="1" s="1"/>
  <c r="F140" i="1" l="1"/>
  <c r="E140" i="1"/>
  <c r="H140" i="1" s="1"/>
  <c r="L140" i="1" s="1"/>
  <c r="B142" i="1"/>
  <c r="J141" i="1"/>
  <c r="K141" i="1" s="1"/>
  <c r="D141" i="1"/>
  <c r="F141" i="1" l="1"/>
  <c r="E141" i="1"/>
  <c r="H141" i="1" s="1"/>
  <c r="L141" i="1" s="1"/>
  <c r="B143" i="1"/>
  <c r="J142" i="1"/>
  <c r="K142" i="1" s="1"/>
  <c r="D142" i="1"/>
  <c r="I140" i="1"/>
  <c r="I141" i="1" s="1"/>
  <c r="F142" i="1" l="1"/>
  <c r="E142" i="1"/>
  <c r="H142" i="1" s="1"/>
  <c r="L142" i="1" s="1"/>
  <c r="B144" i="1"/>
  <c r="J143" i="1"/>
  <c r="K143" i="1" s="1"/>
  <c r="D143" i="1"/>
  <c r="E143" i="1" l="1"/>
  <c r="F143" i="1"/>
  <c r="B145" i="1"/>
  <c r="J144" i="1"/>
  <c r="K144" i="1" s="1"/>
  <c r="D144" i="1"/>
  <c r="I142" i="1"/>
  <c r="F144" i="1" l="1"/>
  <c r="E144" i="1"/>
  <c r="H144" i="1" s="1"/>
  <c r="L144" i="1" s="1"/>
  <c r="B146" i="1"/>
  <c r="J145" i="1"/>
  <c r="K145" i="1" s="1"/>
  <c r="D145" i="1"/>
  <c r="H143" i="1"/>
  <c r="L143" i="1" s="1"/>
  <c r="F145" i="1" l="1"/>
  <c r="E145" i="1"/>
  <c r="H145" i="1" s="1"/>
  <c r="L145" i="1" s="1"/>
  <c r="B147" i="1"/>
  <c r="J146" i="1"/>
  <c r="K146" i="1" s="1"/>
  <c r="D146" i="1"/>
  <c r="I143" i="1"/>
  <c r="I144" i="1" s="1"/>
  <c r="I145" i="1" s="1"/>
  <c r="F146" i="1" l="1"/>
  <c r="E146" i="1"/>
  <c r="H146" i="1" s="1"/>
  <c r="L146" i="1" s="1"/>
  <c r="B148" i="1"/>
  <c r="J147" i="1"/>
  <c r="K147" i="1" s="1"/>
  <c r="D147" i="1"/>
  <c r="E147" i="1" l="1"/>
  <c r="F147" i="1"/>
  <c r="B149" i="1"/>
  <c r="J148" i="1"/>
  <c r="K148" i="1" s="1"/>
  <c r="D148" i="1"/>
  <c r="I146" i="1"/>
  <c r="E148" i="1" l="1"/>
  <c r="F148" i="1"/>
  <c r="B150" i="1"/>
  <c r="J149" i="1"/>
  <c r="K149" i="1" s="1"/>
  <c r="D149" i="1"/>
  <c r="H147" i="1"/>
  <c r="L147" i="1" s="1"/>
  <c r="B151" i="1" l="1"/>
  <c r="J150" i="1"/>
  <c r="K150" i="1" s="1"/>
  <c r="D150" i="1"/>
  <c r="F149" i="1"/>
  <c r="E149" i="1"/>
  <c r="H149" i="1" s="1"/>
  <c r="L149" i="1" s="1"/>
  <c r="I147" i="1"/>
  <c r="H148" i="1"/>
  <c r="L148" i="1" s="1"/>
  <c r="I148" i="1" l="1"/>
  <c r="I149" i="1" s="1"/>
  <c r="F150" i="1"/>
  <c r="E150" i="1"/>
  <c r="H150" i="1" s="1"/>
  <c r="L150" i="1" s="1"/>
  <c r="B152" i="1"/>
  <c r="J151" i="1"/>
  <c r="K151" i="1" s="1"/>
  <c r="D151" i="1"/>
  <c r="F151" i="1" l="1"/>
  <c r="E151" i="1"/>
  <c r="H151" i="1" s="1"/>
  <c r="L151" i="1" s="1"/>
  <c r="B153" i="1"/>
  <c r="J152" i="1"/>
  <c r="K152" i="1" s="1"/>
  <c r="D152" i="1"/>
  <c r="I150" i="1"/>
  <c r="I151" i="1" l="1"/>
  <c r="F152" i="1"/>
  <c r="E152" i="1"/>
  <c r="H152" i="1" s="1"/>
  <c r="L152" i="1" s="1"/>
  <c r="B154" i="1"/>
  <c r="J153" i="1"/>
  <c r="K153" i="1" s="1"/>
  <c r="D153" i="1"/>
  <c r="F153" i="1" l="1"/>
  <c r="E153" i="1"/>
  <c r="H153" i="1" s="1"/>
  <c r="L153" i="1" s="1"/>
  <c r="B155" i="1"/>
  <c r="J154" i="1"/>
  <c r="K154" i="1" s="1"/>
  <c r="D154" i="1"/>
  <c r="I152" i="1"/>
  <c r="I153" i="1" s="1"/>
  <c r="F154" i="1" l="1"/>
  <c r="E154" i="1"/>
  <c r="H154" i="1" s="1"/>
  <c r="L154" i="1" s="1"/>
  <c r="B156" i="1"/>
  <c r="J155" i="1"/>
  <c r="K155" i="1" s="1"/>
  <c r="D155" i="1"/>
  <c r="F155" i="1" l="1"/>
  <c r="E155" i="1"/>
  <c r="H155" i="1" s="1"/>
  <c r="L155" i="1" s="1"/>
  <c r="B157" i="1"/>
  <c r="J156" i="1"/>
  <c r="K156" i="1" s="1"/>
  <c r="D156" i="1"/>
  <c r="I154" i="1"/>
  <c r="I155" i="1" s="1"/>
  <c r="F156" i="1" l="1"/>
  <c r="E156" i="1"/>
  <c r="H156" i="1" s="1"/>
  <c r="L156" i="1" s="1"/>
  <c r="B158" i="1"/>
  <c r="J157" i="1"/>
  <c r="K157" i="1" s="1"/>
  <c r="D157" i="1"/>
  <c r="F157" i="1" l="1"/>
  <c r="E157" i="1"/>
  <c r="H157" i="1" s="1"/>
  <c r="L157" i="1" s="1"/>
  <c r="B159" i="1"/>
  <c r="J158" i="1"/>
  <c r="K158" i="1" s="1"/>
  <c r="D158" i="1"/>
  <c r="I156" i="1"/>
  <c r="I157" i="1" s="1"/>
  <c r="F158" i="1" l="1"/>
  <c r="E158" i="1"/>
  <c r="H158" i="1" s="1"/>
  <c r="L158" i="1" s="1"/>
  <c r="B160" i="1"/>
  <c r="J159" i="1"/>
  <c r="K159" i="1" s="1"/>
  <c r="D159" i="1"/>
  <c r="F159" i="1" l="1"/>
  <c r="E159" i="1"/>
  <c r="H159" i="1" s="1"/>
  <c r="L159" i="1" s="1"/>
  <c r="B161" i="1"/>
  <c r="J160" i="1"/>
  <c r="K160" i="1" s="1"/>
  <c r="D160" i="1"/>
  <c r="I158" i="1"/>
  <c r="I159" i="1" s="1"/>
  <c r="F160" i="1" l="1"/>
  <c r="E160" i="1"/>
  <c r="H160" i="1" s="1"/>
  <c r="L160" i="1" s="1"/>
  <c r="B162" i="1"/>
  <c r="J161" i="1"/>
  <c r="K161" i="1" s="1"/>
  <c r="D161" i="1"/>
  <c r="I160" i="1"/>
  <c r="F161" i="1" l="1"/>
  <c r="E161" i="1"/>
  <c r="H161" i="1" s="1"/>
  <c r="L161" i="1" s="1"/>
  <c r="B163" i="1"/>
  <c r="J162" i="1"/>
  <c r="K162" i="1" s="1"/>
  <c r="D162" i="1"/>
  <c r="F162" i="1" l="1"/>
  <c r="E162" i="1"/>
  <c r="H162" i="1" s="1"/>
  <c r="L162" i="1" s="1"/>
  <c r="B164" i="1"/>
  <c r="J163" i="1"/>
  <c r="K163" i="1" s="1"/>
  <c r="D163" i="1"/>
  <c r="I161" i="1"/>
  <c r="I162" i="1" s="1"/>
  <c r="B165" i="1" l="1"/>
  <c r="J164" i="1"/>
  <c r="K164" i="1" s="1"/>
  <c r="D164" i="1"/>
  <c r="E163" i="1"/>
  <c r="H163" i="1" s="1"/>
  <c r="L163" i="1" s="1"/>
  <c r="F163" i="1"/>
  <c r="E164" i="1" l="1"/>
  <c r="F164" i="1"/>
  <c r="B166" i="1"/>
  <c r="J165" i="1"/>
  <c r="K165" i="1" s="1"/>
  <c r="D165" i="1"/>
  <c r="I163" i="1"/>
  <c r="F165" i="1" l="1"/>
  <c r="E165" i="1"/>
  <c r="H165" i="1" s="1"/>
  <c r="L165" i="1" s="1"/>
  <c r="B167" i="1"/>
  <c r="J166" i="1"/>
  <c r="K166" i="1" s="1"/>
  <c r="D166" i="1"/>
  <c r="H164" i="1"/>
  <c r="L164" i="1" s="1"/>
  <c r="F166" i="1" l="1"/>
  <c r="E166" i="1"/>
  <c r="H166" i="1" s="1"/>
  <c r="L166" i="1" s="1"/>
  <c r="B168" i="1"/>
  <c r="J167" i="1"/>
  <c r="K167" i="1" s="1"/>
  <c r="D167" i="1"/>
  <c r="I164" i="1"/>
  <c r="I165" i="1" s="1"/>
  <c r="I166" i="1" s="1"/>
  <c r="E167" i="1" l="1"/>
  <c r="F167" i="1"/>
  <c r="B169" i="1"/>
  <c r="J168" i="1"/>
  <c r="K168" i="1" s="1"/>
  <c r="D168" i="1"/>
  <c r="F168" i="1" l="1"/>
  <c r="E168" i="1"/>
  <c r="H168" i="1" s="1"/>
  <c r="L168" i="1" s="1"/>
  <c r="B170" i="1"/>
  <c r="J169" i="1"/>
  <c r="K169" i="1" s="1"/>
  <c r="D169" i="1"/>
  <c r="H167" i="1"/>
  <c r="F169" i="1" l="1"/>
  <c r="E169" i="1"/>
  <c r="H169" i="1" s="1"/>
  <c r="L169" i="1" s="1"/>
  <c r="L167" i="1"/>
  <c r="I167" i="1"/>
  <c r="I168" i="1" s="1"/>
  <c r="I169" i="1" s="1"/>
  <c r="B171" i="1"/>
  <c r="D170" i="1"/>
  <c r="F170" i="1" l="1"/>
  <c r="E170" i="1"/>
  <c r="H170" i="1" s="1"/>
  <c r="B172" i="1"/>
  <c r="D171" i="1"/>
  <c r="J170" i="1"/>
  <c r="K170" i="1" s="1"/>
  <c r="I170" i="1"/>
  <c r="B173" i="1" l="1"/>
  <c r="D172" i="1"/>
  <c r="E171" i="1"/>
  <c r="F171" i="1"/>
  <c r="J171" i="1"/>
  <c r="K171" i="1" s="1"/>
  <c r="L170" i="1"/>
  <c r="F172" i="1" l="1"/>
  <c r="E172" i="1"/>
  <c r="H172" i="1" s="1"/>
  <c r="L172" i="1" s="1"/>
  <c r="H171" i="1"/>
  <c r="J172" i="1"/>
  <c r="K172" i="1" s="1"/>
  <c r="B174" i="1"/>
  <c r="D173" i="1"/>
  <c r="F173" i="1" l="1"/>
  <c r="E173" i="1"/>
  <c r="H173" i="1" s="1"/>
  <c r="B175" i="1"/>
  <c r="D174" i="1"/>
  <c r="J173" i="1"/>
  <c r="K173" i="1" s="1"/>
  <c r="L171" i="1"/>
  <c r="I171" i="1"/>
  <c r="I172" i="1" s="1"/>
  <c r="I173" i="1" s="1"/>
  <c r="B176" i="1" l="1"/>
  <c r="D175" i="1"/>
  <c r="L173" i="1"/>
  <c r="F174" i="1"/>
  <c r="E174" i="1"/>
  <c r="H174" i="1" s="1"/>
  <c r="L174" i="1" s="1"/>
  <c r="J174" i="1"/>
  <c r="K174" i="1" s="1"/>
  <c r="I174" i="1" l="1"/>
  <c r="F175" i="1"/>
  <c r="E175" i="1"/>
  <c r="H175" i="1" s="1"/>
  <c r="J175" i="1"/>
  <c r="K175" i="1" s="1"/>
  <c r="B177" i="1"/>
  <c r="D176" i="1"/>
  <c r="F176" i="1" l="1"/>
  <c r="E176" i="1"/>
  <c r="B178" i="1"/>
  <c r="D177" i="1"/>
  <c r="J176" i="1"/>
  <c r="K176" i="1" s="1"/>
  <c r="L175" i="1"/>
  <c r="I175" i="1"/>
  <c r="F177" i="1" l="1"/>
  <c r="E177" i="1"/>
  <c r="H177" i="1" s="1"/>
  <c r="J177" i="1"/>
  <c r="K177" i="1" s="1"/>
  <c r="B179" i="1"/>
  <c r="D178" i="1"/>
  <c r="H176" i="1"/>
  <c r="L176" i="1" s="1"/>
  <c r="F178" i="1" l="1"/>
  <c r="E178" i="1"/>
  <c r="H178" i="1" s="1"/>
  <c r="J178" i="1"/>
  <c r="K178" i="1" s="1"/>
  <c r="L177" i="1"/>
  <c r="B180" i="1"/>
  <c r="J179" i="1"/>
  <c r="K179" i="1" s="1"/>
  <c r="D179" i="1"/>
  <c r="I176" i="1"/>
  <c r="I177" i="1" s="1"/>
  <c r="I178" i="1" s="1"/>
  <c r="E179" i="1" l="1"/>
  <c r="H179" i="1" s="1"/>
  <c r="L179" i="1" s="1"/>
  <c r="F179" i="1"/>
  <c r="L178" i="1"/>
  <c r="B181" i="1"/>
  <c r="J180" i="1"/>
  <c r="K180" i="1" s="1"/>
  <c r="D180" i="1"/>
  <c r="E180" i="1" l="1"/>
  <c r="H180" i="1" s="1"/>
  <c r="L180" i="1" s="1"/>
  <c r="F180" i="1"/>
  <c r="B182" i="1"/>
  <c r="D181" i="1"/>
  <c r="J181" i="1" s="1"/>
  <c r="K181" i="1" s="1"/>
  <c r="I179" i="1"/>
  <c r="I180" i="1" s="1"/>
  <c r="B183" i="1" l="1"/>
  <c r="D182" i="1"/>
  <c r="F181" i="1"/>
  <c r="E181" i="1"/>
  <c r="H181" i="1" s="1"/>
  <c r="L181" i="1" s="1"/>
  <c r="F182" i="1" l="1"/>
  <c r="E182" i="1"/>
  <c r="H182" i="1" s="1"/>
  <c r="J182" i="1"/>
  <c r="K182" i="1" s="1"/>
  <c r="B184" i="1"/>
  <c r="J183" i="1"/>
  <c r="K183" i="1" s="1"/>
  <c r="D183" i="1"/>
  <c r="I181" i="1"/>
  <c r="I182" i="1" s="1"/>
  <c r="B185" i="1" l="1"/>
  <c r="D184" i="1"/>
  <c r="E183" i="1"/>
  <c r="H183" i="1" s="1"/>
  <c r="L183" i="1" s="1"/>
  <c r="F183" i="1"/>
  <c r="L182" i="1"/>
  <c r="F184" i="1" l="1"/>
  <c r="E184" i="1"/>
  <c r="H184" i="1" s="1"/>
  <c r="B186" i="1"/>
  <c r="D185" i="1"/>
  <c r="J184" i="1"/>
  <c r="K184" i="1" s="1"/>
  <c r="I183" i="1"/>
  <c r="I184" i="1" s="1"/>
  <c r="F185" i="1" l="1"/>
  <c r="E185" i="1"/>
  <c r="H185" i="1" s="1"/>
  <c r="J185" i="1"/>
  <c r="K185" i="1" s="1"/>
  <c r="L184" i="1"/>
  <c r="B187" i="1"/>
  <c r="D186" i="1"/>
  <c r="J186" i="1" s="1"/>
  <c r="K186" i="1" s="1"/>
  <c r="B188" i="1" l="1"/>
  <c r="D187" i="1"/>
  <c r="L185" i="1"/>
  <c r="F186" i="1"/>
  <c r="E186" i="1"/>
  <c r="H186" i="1" s="1"/>
  <c r="L186" i="1" s="1"/>
  <c r="I185" i="1"/>
  <c r="E187" i="1" l="1"/>
  <c r="F187" i="1"/>
  <c r="J187" i="1"/>
  <c r="K187" i="1" s="1"/>
  <c r="I186" i="1"/>
  <c r="B189" i="1"/>
  <c r="D188" i="1"/>
  <c r="J188" i="1" s="1"/>
  <c r="K188" i="1" s="1"/>
  <c r="F188" i="1" l="1"/>
  <c r="E188" i="1"/>
  <c r="H188" i="1" s="1"/>
  <c r="L188" i="1" s="1"/>
  <c r="B190" i="1"/>
  <c r="J189" i="1"/>
  <c r="K189" i="1" s="1"/>
  <c r="D189" i="1"/>
  <c r="H187" i="1"/>
  <c r="L187" i="1" s="1"/>
  <c r="B191" i="1" l="1"/>
  <c r="D190" i="1"/>
  <c r="I187" i="1"/>
  <c r="I188" i="1" s="1"/>
  <c r="F189" i="1"/>
  <c r="E189" i="1"/>
  <c r="H189" i="1" s="1"/>
  <c r="L189" i="1" s="1"/>
  <c r="I189" i="1" l="1"/>
  <c r="F190" i="1"/>
  <c r="E190" i="1"/>
  <c r="H190" i="1" s="1"/>
  <c r="J190" i="1"/>
  <c r="K190" i="1" s="1"/>
  <c r="B192" i="1"/>
  <c r="D191" i="1"/>
  <c r="J191" i="1" s="1"/>
  <c r="K191" i="1" s="1"/>
  <c r="B193" i="1" l="1"/>
  <c r="D192" i="1"/>
  <c r="E191" i="1"/>
  <c r="F191" i="1"/>
  <c r="L190" i="1"/>
  <c r="I190" i="1"/>
  <c r="H191" i="1" l="1"/>
  <c r="L191" i="1" s="1"/>
  <c r="F192" i="1"/>
  <c r="E192" i="1"/>
  <c r="H192" i="1" s="1"/>
  <c r="J192" i="1"/>
  <c r="K192" i="1" s="1"/>
  <c r="B194" i="1"/>
  <c r="D193" i="1"/>
  <c r="F193" i="1" l="1"/>
  <c r="E193" i="1"/>
  <c r="B195" i="1"/>
  <c r="J194" i="1"/>
  <c r="K194" i="1" s="1"/>
  <c r="D194" i="1"/>
  <c r="J193" i="1"/>
  <c r="K193" i="1" s="1"/>
  <c r="L192" i="1"/>
  <c r="I191" i="1"/>
  <c r="I192" i="1" s="1"/>
  <c r="B196" i="1" l="1"/>
  <c r="J195" i="1"/>
  <c r="K195" i="1" s="1"/>
  <c r="D195" i="1"/>
  <c r="F194" i="1"/>
  <c r="E194" i="1"/>
  <c r="H194" i="1" s="1"/>
  <c r="L194" i="1" s="1"/>
  <c r="H193" i="1"/>
  <c r="L193" i="1" s="1"/>
  <c r="B197" i="1" l="1"/>
  <c r="D196" i="1"/>
  <c r="E195" i="1"/>
  <c r="H195" i="1" s="1"/>
  <c r="L195" i="1" s="1"/>
  <c r="F195" i="1"/>
  <c r="I193" i="1"/>
  <c r="I194" i="1" s="1"/>
  <c r="I195" i="1" l="1"/>
  <c r="F196" i="1"/>
  <c r="E196" i="1"/>
  <c r="H196" i="1" s="1"/>
  <c r="J196" i="1"/>
  <c r="K196" i="1" s="1"/>
  <c r="B198" i="1"/>
  <c r="D197" i="1"/>
  <c r="F197" i="1" l="1"/>
  <c r="E197" i="1"/>
  <c r="H197" i="1" s="1"/>
  <c r="J197" i="1"/>
  <c r="K197" i="1" s="1"/>
  <c r="B199" i="1"/>
  <c r="D198" i="1"/>
  <c r="L196" i="1"/>
  <c r="I196" i="1"/>
  <c r="I197" i="1" s="1"/>
  <c r="F198" i="1" l="1"/>
  <c r="E198" i="1"/>
  <c r="H198" i="1" s="1"/>
  <c r="B200" i="1"/>
  <c r="D199" i="1"/>
  <c r="L197" i="1"/>
  <c r="I198" i="1"/>
  <c r="J198" i="1"/>
  <c r="K198" i="1" s="1"/>
  <c r="F199" i="1" l="1"/>
  <c r="E199" i="1"/>
  <c r="H199" i="1" s="1"/>
  <c r="B201" i="1"/>
  <c r="D200" i="1"/>
  <c r="I199" i="1"/>
  <c r="L198" i="1"/>
  <c r="J199" i="1"/>
  <c r="K199" i="1" s="1"/>
  <c r="F200" i="1" l="1"/>
  <c r="E200" i="1"/>
  <c r="H200" i="1" s="1"/>
  <c r="J200" i="1"/>
  <c r="K200" i="1" s="1"/>
  <c r="L199" i="1"/>
  <c r="B202" i="1"/>
  <c r="D201" i="1"/>
  <c r="B203" i="1" l="1"/>
  <c r="D202" i="1"/>
  <c r="F201" i="1"/>
  <c r="E201" i="1"/>
  <c r="H201" i="1" s="1"/>
  <c r="L200" i="1"/>
  <c r="J201" i="1"/>
  <c r="K201" i="1" s="1"/>
  <c r="I200" i="1"/>
  <c r="I201" i="1" l="1"/>
  <c r="F202" i="1"/>
  <c r="E202" i="1"/>
  <c r="H202" i="1" s="1"/>
  <c r="L201" i="1"/>
  <c r="J202" i="1"/>
  <c r="K202" i="1" s="1"/>
  <c r="B204" i="1"/>
  <c r="D203" i="1"/>
  <c r="J203" i="1" s="1"/>
  <c r="K203" i="1" s="1"/>
  <c r="F203" i="1" l="1"/>
  <c r="E203" i="1"/>
  <c r="H203" i="1" s="1"/>
  <c r="L203" i="1" s="1"/>
  <c r="L202" i="1"/>
  <c r="B205" i="1"/>
  <c r="D204" i="1"/>
  <c r="I202" i="1"/>
  <c r="I203" i="1" s="1"/>
  <c r="E204" i="1" l="1"/>
  <c r="H204" i="1" s="1"/>
  <c r="F204" i="1"/>
  <c r="B206" i="1"/>
  <c r="D205" i="1"/>
  <c r="J205" i="1" s="1"/>
  <c r="K205" i="1" s="1"/>
  <c r="I204" i="1"/>
  <c r="J204" i="1"/>
  <c r="K204" i="1" s="1"/>
  <c r="B207" i="1" l="1"/>
  <c r="D206" i="1"/>
  <c r="F205" i="1"/>
  <c r="E205" i="1"/>
  <c r="L204" i="1"/>
  <c r="H205" i="1" l="1"/>
  <c r="F206" i="1"/>
  <c r="E206" i="1"/>
  <c r="H206" i="1" s="1"/>
  <c r="J206" i="1"/>
  <c r="K206" i="1" s="1"/>
  <c r="B208" i="1"/>
  <c r="D207" i="1"/>
  <c r="E207" i="1" l="1"/>
  <c r="F207" i="1"/>
  <c r="B209" i="1"/>
  <c r="J208" i="1"/>
  <c r="K208" i="1" s="1"/>
  <c r="D208" i="1"/>
  <c r="J207" i="1"/>
  <c r="K207" i="1" s="1"/>
  <c r="L206" i="1"/>
  <c r="L205" i="1"/>
  <c r="I205" i="1"/>
  <c r="I206" i="1" s="1"/>
  <c r="B210" i="1" l="1"/>
  <c r="J209" i="1"/>
  <c r="K209" i="1" s="1"/>
  <c r="D209" i="1"/>
  <c r="F208" i="1"/>
  <c r="E208" i="1"/>
  <c r="H207" i="1"/>
  <c r="L207" i="1" s="1"/>
  <c r="H208" i="1" l="1"/>
  <c r="L208" i="1" s="1"/>
  <c r="F209" i="1"/>
  <c r="E209" i="1"/>
  <c r="H209" i="1" s="1"/>
  <c r="L209" i="1" s="1"/>
  <c r="I207" i="1"/>
  <c r="I208" i="1" s="1"/>
  <c r="B211" i="1"/>
  <c r="J210" i="1"/>
  <c r="K210" i="1" s="1"/>
  <c r="D210" i="1"/>
  <c r="F210" i="1" l="1"/>
  <c r="E210" i="1"/>
  <c r="H210" i="1" s="1"/>
  <c r="L210" i="1" s="1"/>
  <c r="I209" i="1"/>
  <c r="B212" i="1"/>
  <c r="D211" i="1"/>
  <c r="B213" i="1" l="1"/>
  <c r="D212" i="1"/>
  <c r="F211" i="1"/>
  <c r="E211" i="1"/>
  <c r="J211" i="1"/>
  <c r="K211" i="1" s="1"/>
  <c r="I210" i="1"/>
  <c r="H211" i="1" l="1"/>
  <c r="L211" i="1" s="1"/>
  <c r="E212" i="1"/>
  <c r="H212" i="1" s="1"/>
  <c r="F212" i="1"/>
  <c r="J212" i="1"/>
  <c r="K212" i="1" s="1"/>
  <c r="I211" i="1"/>
  <c r="I212" i="1" s="1"/>
  <c r="B214" i="1"/>
  <c r="D213" i="1"/>
  <c r="F213" i="1" l="1"/>
  <c r="E213" i="1"/>
  <c r="H213" i="1" s="1"/>
  <c r="B215" i="1"/>
  <c r="D214" i="1"/>
  <c r="J213" i="1"/>
  <c r="K213" i="1" s="1"/>
  <c r="L212" i="1"/>
  <c r="I213" i="1"/>
  <c r="F214" i="1" l="1"/>
  <c r="E214" i="1"/>
  <c r="H214" i="1" s="1"/>
  <c r="J214" i="1"/>
  <c r="K214" i="1" s="1"/>
  <c r="L213" i="1"/>
  <c r="B216" i="1"/>
  <c r="J215" i="1"/>
  <c r="K215" i="1" s="1"/>
  <c r="D215" i="1"/>
  <c r="F215" i="1" l="1"/>
  <c r="E215" i="1"/>
  <c r="H215" i="1" s="1"/>
  <c r="L215" i="1" s="1"/>
  <c r="L214" i="1"/>
  <c r="B217" i="1"/>
  <c r="D216" i="1"/>
  <c r="I214" i="1"/>
  <c r="I215" i="1" s="1"/>
  <c r="B218" i="1" l="1"/>
  <c r="J217" i="1"/>
  <c r="K217" i="1" s="1"/>
  <c r="D217" i="1"/>
  <c r="F216" i="1"/>
  <c r="E216" i="1"/>
  <c r="H216" i="1" s="1"/>
  <c r="J216" i="1"/>
  <c r="K216" i="1" s="1"/>
  <c r="L216" i="1" l="1"/>
  <c r="F217" i="1"/>
  <c r="E217" i="1"/>
  <c r="H217" i="1" s="1"/>
  <c r="L217" i="1" s="1"/>
  <c r="B219" i="1"/>
  <c r="D218" i="1"/>
  <c r="I216" i="1"/>
  <c r="I217" i="1" s="1"/>
  <c r="F218" i="1" l="1"/>
  <c r="E218" i="1"/>
  <c r="H218" i="1" s="1"/>
  <c r="L218" i="1" s="1"/>
  <c r="J218" i="1"/>
  <c r="K218" i="1" s="1"/>
  <c r="B220" i="1"/>
  <c r="D219" i="1"/>
  <c r="F219" i="1" l="1"/>
  <c r="E219" i="1"/>
  <c r="H219" i="1" s="1"/>
  <c r="B221" i="1"/>
  <c r="D220" i="1"/>
  <c r="I218" i="1"/>
  <c r="J219" i="1"/>
  <c r="K219" i="1" s="1"/>
  <c r="F220" i="1" l="1"/>
  <c r="E220" i="1"/>
  <c r="H220" i="1" s="1"/>
  <c r="J220" i="1"/>
  <c r="K220" i="1" s="1"/>
  <c r="L219" i="1"/>
  <c r="I219" i="1"/>
  <c r="I220" i="1" s="1"/>
  <c r="B222" i="1"/>
  <c r="D221" i="1"/>
  <c r="B223" i="1" l="1"/>
  <c r="D222" i="1"/>
  <c r="F221" i="1"/>
  <c r="E221" i="1"/>
  <c r="J221" i="1"/>
  <c r="K221" i="1" s="1"/>
  <c r="L220" i="1"/>
  <c r="H221" i="1" l="1"/>
  <c r="F222" i="1"/>
  <c r="E222" i="1"/>
  <c r="H222" i="1" s="1"/>
  <c r="J222" i="1"/>
  <c r="K222" i="1" s="1"/>
  <c r="B224" i="1"/>
  <c r="D223" i="1"/>
  <c r="F223" i="1" l="1"/>
  <c r="E223" i="1"/>
  <c r="H223" i="1" s="1"/>
  <c r="J223" i="1"/>
  <c r="K223" i="1" s="1"/>
  <c r="B225" i="1"/>
  <c r="D224" i="1"/>
  <c r="L222" i="1"/>
  <c r="L221" i="1"/>
  <c r="I221" i="1"/>
  <c r="I222" i="1" s="1"/>
  <c r="F224" i="1" l="1"/>
  <c r="E224" i="1"/>
  <c r="H224" i="1" s="1"/>
  <c r="J224" i="1"/>
  <c r="K224" i="1" s="1"/>
  <c r="L223" i="1"/>
  <c r="B226" i="1"/>
  <c r="D225" i="1"/>
  <c r="I223" i="1"/>
  <c r="I224" i="1" s="1"/>
  <c r="B227" i="1" l="1"/>
  <c r="J226" i="1"/>
  <c r="K226" i="1" s="1"/>
  <c r="D226" i="1"/>
  <c r="F225" i="1"/>
  <c r="E225" i="1"/>
  <c r="H225" i="1" s="1"/>
  <c r="J225" i="1"/>
  <c r="K225" i="1" s="1"/>
  <c r="L224" i="1"/>
  <c r="L225" i="1" l="1"/>
  <c r="I225" i="1"/>
  <c r="F226" i="1"/>
  <c r="E226" i="1"/>
  <c r="H226" i="1" s="1"/>
  <c r="L226" i="1" s="1"/>
  <c r="B228" i="1"/>
  <c r="J227" i="1"/>
  <c r="K227" i="1" s="1"/>
  <c r="D227" i="1"/>
  <c r="F227" i="1" l="1"/>
  <c r="E227" i="1"/>
  <c r="H227" i="1" s="1"/>
  <c r="L227" i="1" s="1"/>
  <c r="I226" i="1"/>
  <c r="I227" i="1" s="1"/>
  <c r="B229" i="1"/>
  <c r="J228" i="1"/>
  <c r="K228" i="1" s="1"/>
  <c r="D228" i="1"/>
  <c r="F228" i="1" l="1"/>
  <c r="E228" i="1"/>
  <c r="H228" i="1" s="1"/>
  <c r="L228" i="1" s="1"/>
  <c r="B230" i="1"/>
  <c r="D229" i="1"/>
  <c r="F229" i="1" l="1"/>
  <c r="E229" i="1"/>
  <c r="H229" i="1" s="1"/>
  <c r="B231" i="1"/>
  <c r="D230" i="1"/>
  <c r="J229" i="1"/>
  <c r="K229" i="1" s="1"/>
  <c r="I228" i="1"/>
  <c r="I229" i="1" s="1"/>
  <c r="B232" i="1" l="1"/>
  <c r="J231" i="1"/>
  <c r="K231" i="1" s="1"/>
  <c r="D231" i="1"/>
  <c r="L229" i="1"/>
  <c r="F230" i="1"/>
  <c r="E230" i="1"/>
  <c r="H230" i="1" s="1"/>
  <c r="I230" i="1" s="1"/>
  <c r="J230" i="1"/>
  <c r="K230" i="1" s="1"/>
  <c r="L230" i="1" l="1"/>
  <c r="E231" i="1"/>
  <c r="H231" i="1" s="1"/>
  <c r="L231" i="1" s="1"/>
  <c r="F231" i="1"/>
  <c r="B233" i="1"/>
  <c r="D232" i="1"/>
  <c r="F232" i="1" l="1"/>
  <c r="E232" i="1"/>
  <c r="H232" i="1" s="1"/>
  <c r="J232" i="1"/>
  <c r="K232" i="1" s="1"/>
  <c r="B234" i="1"/>
  <c r="D233" i="1"/>
  <c r="I231" i="1"/>
  <c r="I232" i="1" s="1"/>
  <c r="B235" i="1" l="1"/>
  <c r="D234" i="1"/>
  <c r="L232" i="1"/>
  <c r="F233" i="1"/>
  <c r="E233" i="1"/>
  <c r="H233" i="1" s="1"/>
  <c r="L233" i="1" s="1"/>
  <c r="J233" i="1"/>
  <c r="K233" i="1" s="1"/>
  <c r="I233" i="1" l="1"/>
  <c r="F234" i="1"/>
  <c r="E234" i="1"/>
  <c r="H234" i="1" s="1"/>
  <c r="J234" i="1"/>
  <c r="K234" i="1" s="1"/>
  <c r="B236" i="1"/>
  <c r="J235" i="1"/>
  <c r="K235" i="1" s="1"/>
  <c r="D235" i="1"/>
  <c r="B237" i="1" l="1"/>
  <c r="D236" i="1"/>
  <c r="F235" i="1"/>
  <c r="E235" i="1"/>
  <c r="H235" i="1" s="1"/>
  <c r="L235" i="1" s="1"/>
  <c r="L234" i="1"/>
  <c r="I234" i="1"/>
  <c r="I235" i="1" l="1"/>
  <c r="F236" i="1"/>
  <c r="E236" i="1"/>
  <c r="H236" i="1" s="1"/>
  <c r="J236" i="1"/>
  <c r="K236" i="1" s="1"/>
  <c r="B238" i="1"/>
  <c r="D237" i="1"/>
  <c r="J237" i="1" s="1"/>
  <c r="K237" i="1" s="1"/>
  <c r="F237" i="1" l="1"/>
  <c r="E237" i="1"/>
  <c r="H237" i="1" s="1"/>
  <c r="L237" i="1" s="1"/>
  <c r="L236" i="1"/>
  <c r="B239" i="1"/>
  <c r="D238" i="1"/>
  <c r="J238" i="1" s="1"/>
  <c r="K238" i="1" s="1"/>
  <c r="I236" i="1"/>
  <c r="I237" i="1" s="1"/>
  <c r="F238" i="1" l="1"/>
  <c r="E238" i="1"/>
  <c r="H238" i="1" s="1"/>
  <c r="L238" i="1" s="1"/>
  <c r="B240" i="1"/>
  <c r="D239" i="1"/>
  <c r="F239" i="1" l="1"/>
  <c r="E239" i="1"/>
  <c r="H239" i="1" s="1"/>
  <c r="B241" i="1"/>
  <c r="D240" i="1"/>
  <c r="I238" i="1"/>
  <c r="I239" i="1" s="1"/>
  <c r="J239" i="1"/>
  <c r="K239" i="1" s="1"/>
  <c r="F240" i="1" l="1"/>
  <c r="E240" i="1"/>
  <c r="H240" i="1" s="1"/>
  <c r="B242" i="1"/>
  <c r="D241" i="1"/>
  <c r="J240" i="1"/>
  <c r="K240" i="1" s="1"/>
  <c r="L239" i="1"/>
  <c r="F241" i="1" l="1"/>
  <c r="E241" i="1"/>
  <c r="H241" i="1" s="1"/>
  <c r="L241" i="1" s="1"/>
  <c r="J241" i="1"/>
  <c r="K241" i="1" s="1"/>
  <c r="B243" i="1"/>
  <c r="D242" i="1"/>
  <c r="L240" i="1"/>
  <c r="I240" i="1"/>
  <c r="I241" i="1" s="1"/>
  <c r="F242" i="1" l="1"/>
  <c r="E242" i="1"/>
  <c r="H242" i="1" s="1"/>
  <c r="I242" i="1" s="1"/>
  <c r="J242" i="1"/>
  <c r="K242" i="1" s="1"/>
  <c r="B244" i="1"/>
  <c r="D243" i="1"/>
  <c r="B245" i="1" l="1"/>
  <c r="D244" i="1"/>
  <c r="E243" i="1"/>
  <c r="H243" i="1" s="1"/>
  <c r="L243" i="1" s="1"/>
  <c r="F243" i="1"/>
  <c r="L242" i="1"/>
  <c r="J243" i="1"/>
  <c r="K243" i="1" s="1"/>
  <c r="E244" i="1" l="1"/>
  <c r="H244" i="1" s="1"/>
  <c r="F244" i="1"/>
  <c r="J244" i="1"/>
  <c r="K244" i="1" s="1"/>
  <c r="B246" i="1"/>
  <c r="D245" i="1"/>
  <c r="J245" i="1" s="1"/>
  <c r="K245" i="1" s="1"/>
  <c r="I243" i="1"/>
  <c r="I244" i="1" s="1"/>
  <c r="B247" i="1" l="1"/>
  <c r="D246" i="1"/>
  <c r="F245" i="1"/>
  <c r="E245" i="1"/>
  <c r="H245" i="1" s="1"/>
  <c r="L245" i="1" s="1"/>
  <c r="L244" i="1"/>
  <c r="I245" i="1" l="1"/>
  <c r="F246" i="1"/>
  <c r="E246" i="1"/>
  <c r="H246" i="1" s="1"/>
  <c r="J246" i="1"/>
  <c r="K246" i="1" s="1"/>
  <c r="B248" i="1"/>
  <c r="D247" i="1"/>
  <c r="E247" i="1" l="1"/>
  <c r="F247" i="1"/>
  <c r="J247" i="1"/>
  <c r="K247" i="1" s="1"/>
  <c r="B249" i="1"/>
  <c r="D248" i="1"/>
  <c r="L246" i="1"/>
  <c r="I246" i="1"/>
  <c r="B250" i="1" l="1"/>
  <c r="D249" i="1"/>
  <c r="F248" i="1"/>
  <c r="E248" i="1"/>
  <c r="H248" i="1" s="1"/>
  <c r="J248" i="1"/>
  <c r="K248" i="1" s="1"/>
  <c r="H247" i="1"/>
  <c r="L247" i="1" s="1"/>
  <c r="I247" i="1" l="1"/>
  <c r="I248" i="1" s="1"/>
  <c r="F249" i="1"/>
  <c r="E249" i="1"/>
  <c r="H249" i="1" s="1"/>
  <c r="L248" i="1"/>
  <c r="J249" i="1"/>
  <c r="K249" i="1" s="1"/>
  <c r="B251" i="1"/>
  <c r="J250" i="1"/>
  <c r="K250" i="1" s="1"/>
  <c r="D250" i="1"/>
  <c r="B252" i="1" l="1"/>
  <c r="D251" i="1"/>
  <c r="F250" i="1"/>
  <c r="E250" i="1"/>
  <c r="L249" i="1"/>
  <c r="I249" i="1"/>
  <c r="E251" i="1" l="1"/>
  <c r="F251" i="1"/>
  <c r="H250" i="1"/>
  <c r="L250" i="1" s="1"/>
  <c r="J251" i="1"/>
  <c r="K251" i="1" s="1"/>
  <c r="I250" i="1"/>
  <c r="B253" i="1"/>
  <c r="J252" i="1"/>
  <c r="K252" i="1" s="1"/>
  <c r="D252" i="1"/>
  <c r="F252" i="1" l="1"/>
  <c r="E252" i="1"/>
  <c r="H252" i="1" s="1"/>
  <c r="L252" i="1" s="1"/>
  <c r="B254" i="1"/>
  <c r="D253" i="1"/>
  <c r="H251" i="1"/>
  <c r="L251" i="1" s="1"/>
  <c r="F253" i="1" l="1"/>
  <c r="E253" i="1"/>
  <c r="H253" i="1" s="1"/>
  <c r="B255" i="1"/>
  <c r="D254" i="1"/>
  <c r="J253" i="1"/>
  <c r="K253" i="1" s="1"/>
  <c r="I251" i="1"/>
  <c r="I252" i="1" s="1"/>
  <c r="I253" i="1" s="1"/>
  <c r="F254" i="1" l="1"/>
  <c r="E254" i="1"/>
  <c r="H254" i="1" s="1"/>
  <c r="B256" i="1"/>
  <c r="D255" i="1"/>
  <c r="J255" i="1" s="1"/>
  <c r="K255" i="1" s="1"/>
  <c r="J254" i="1"/>
  <c r="K254" i="1" s="1"/>
  <c r="I254" i="1"/>
  <c r="L253" i="1"/>
  <c r="B257" i="1" l="1"/>
  <c r="D256" i="1"/>
  <c r="J256" i="1" s="1"/>
  <c r="K256" i="1" s="1"/>
  <c r="E255" i="1"/>
  <c r="F255" i="1"/>
  <c r="L254" i="1"/>
  <c r="H255" i="1" l="1"/>
  <c r="F256" i="1"/>
  <c r="E256" i="1"/>
  <c r="H256" i="1" s="1"/>
  <c r="L256" i="1" s="1"/>
  <c r="B258" i="1"/>
  <c r="D257" i="1"/>
  <c r="F257" i="1" l="1"/>
  <c r="E257" i="1"/>
  <c r="H257" i="1" s="1"/>
  <c r="B259" i="1"/>
  <c r="D258" i="1"/>
  <c r="J258" i="1" s="1"/>
  <c r="K258" i="1" s="1"/>
  <c r="J257" i="1"/>
  <c r="K257" i="1" s="1"/>
  <c r="L255" i="1"/>
  <c r="I255" i="1"/>
  <c r="I256" i="1" s="1"/>
  <c r="I257" i="1" s="1"/>
  <c r="B260" i="1" l="1"/>
  <c r="D259" i="1"/>
  <c r="F258" i="1"/>
  <c r="E258" i="1"/>
  <c r="H258" i="1" s="1"/>
  <c r="L258" i="1" s="1"/>
  <c r="L257" i="1"/>
  <c r="E259" i="1" l="1"/>
  <c r="H259" i="1" s="1"/>
  <c r="F259" i="1"/>
  <c r="J259" i="1"/>
  <c r="K259" i="1" s="1"/>
  <c r="B261" i="1"/>
  <c r="J260" i="1"/>
  <c r="K260" i="1" s="1"/>
  <c r="D260" i="1"/>
  <c r="I258" i="1"/>
  <c r="I259" i="1" s="1"/>
  <c r="B262" i="1" l="1"/>
  <c r="D261" i="1"/>
  <c r="F260" i="1"/>
  <c r="E260" i="1"/>
  <c r="H260" i="1" s="1"/>
  <c r="L260" i="1" s="1"/>
  <c r="L259" i="1"/>
  <c r="I260" i="1" l="1"/>
  <c r="F261" i="1"/>
  <c r="E261" i="1"/>
  <c r="H261" i="1" s="1"/>
  <c r="J261" i="1"/>
  <c r="K261" i="1" s="1"/>
  <c r="B263" i="1"/>
  <c r="D262" i="1"/>
  <c r="J262" i="1" s="1"/>
  <c r="K262" i="1" s="1"/>
  <c r="F262" i="1" l="1"/>
  <c r="E262" i="1"/>
  <c r="H262" i="1" s="1"/>
  <c r="L262" i="1" s="1"/>
  <c r="L261" i="1"/>
  <c r="B264" i="1"/>
  <c r="D263" i="1"/>
  <c r="I261" i="1"/>
  <c r="I262" i="1" s="1"/>
  <c r="F263" i="1" l="1"/>
  <c r="E263" i="1"/>
  <c r="H263" i="1" s="1"/>
  <c r="L263" i="1" s="1"/>
  <c r="J263" i="1"/>
  <c r="K263" i="1" s="1"/>
  <c r="B265" i="1"/>
  <c r="J264" i="1"/>
  <c r="K264" i="1" s="1"/>
  <c r="D264" i="1"/>
  <c r="F264" i="1" l="1"/>
  <c r="E264" i="1"/>
  <c r="H264" i="1" s="1"/>
  <c r="L264" i="1" s="1"/>
  <c r="B266" i="1"/>
  <c r="D265" i="1"/>
  <c r="I263" i="1"/>
  <c r="I264" i="1" s="1"/>
  <c r="F265" i="1" l="1"/>
  <c r="E265" i="1"/>
  <c r="H265" i="1" s="1"/>
  <c r="J265" i="1"/>
  <c r="K265" i="1" s="1"/>
  <c r="B267" i="1"/>
  <c r="D266" i="1"/>
  <c r="F266" i="1" l="1"/>
  <c r="E266" i="1"/>
  <c r="H266" i="1" s="1"/>
  <c r="J266" i="1"/>
  <c r="K266" i="1" s="1"/>
  <c r="B268" i="1"/>
  <c r="D267" i="1"/>
  <c r="L265" i="1"/>
  <c r="I265" i="1"/>
  <c r="I266" i="1" s="1"/>
  <c r="F267" i="1" l="1"/>
  <c r="E267" i="1"/>
  <c r="H267" i="1" s="1"/>
  <c r="L267" i="1" s="1"/>
  <c r="J267" i="1"/>
  <c r="K267" i="1" s="1"/>
  <c r="B269" i="1"/>
  <c r="J268" i="1"/>
  <c r="K268" i="1" s="1"/>
  <c r="D268" i="1"/>
  <c r="L266" i="1"/>
  <c r="I267" i="1"/>
  <c r="B270" i="1" l="1"/>
  <c r="J269" i="1"/>
  <c r="K269" i="1" s="1"/>
  <c r="D269" i="1"/>
  <c r="E268" i="1"/>
  <c r="H268" i="1" s="1"/>
  <c r="L268" i="1" s="1"/>
  <c r="F268" i="1"/>
  <c r="I268" i="1" l="1"/>
  <c r="F269" i="1"/>
  <c r="E269" i="1"/>
  <c r="B271" i="1"/>
  <c r="J270" i="1"/>
  <c r="K270" i="1" s="1"/>
  <c r="D270" i="1"/>
  <c r="B272" i="1" l="1"/>
  <c r="J271" i="1"/>
  <c r="K271" i="1" s="1"/>
  <c r="D271" i="1"/>
  <c r="F270" i="1"/>
  <c r="E270" i="1"/>
  <c r="H270" i="1" s="1"/>
  <c r="L270" i="1" s="1"/>
  <c r="H269" i="1"/>
  <c r="L269" i="1" s="1"/>
  <c r="I269" i="1"/>
  <c r="I270" i="1" s="1"/>
  <c r="E271" i="1" l="1"/>
  <c r="H271" i="1" s="1"/>
  <c r="L271" i="1" s="1"/>
  <c r="F271" i="1"/>
  <c r="B273" i="1"/>
  <c r="D272" i="1"/>
  <c r="F272" i="1" l="1"/>
  <c r="E272" i="1"/>
  <c r="J272" i="1"/>
  <c r="K272" i="1" s="1"/>
  <c r="B274" i="1"/>
  <c r="J273" i="1"/>
  <c r="K273" i="1" s="1"/>
  <c r="D273" i="1"/>
  <c r="I271" i="1"/>
  <c r="F273" i="1" l="1"/>
  <c r="E273" i="1"/>
  <c r="H273" i="1" s="1"/>
  <c r="L273" i="1" s="1"/>
  <c r="B275" i="1"/>
  <c r="D274" i="1"/>
  <c r="H272" i="1"/>
  <c r="L272" i="1" s="1"/>
  <c r="F274" i="1" l="1"/>
  <c r="E274" i="1"/>
  <c r="H274" i="1" s="1"/>
  <c r="I272" i="1"/>
  <c r="I273" i="1" s="1"/>
  <c r="J274" i="1"/>
  <c r="K274" i="1" s="1"/>
  <c r="B276" i="1"/>
  <c r="D275" i="1"/>
  <c r="F275" i="1" l="1"/>
  <c r="E275" i="1"/>
  <c r="H275" i="1" s="1"/>
  <c r="L275" i="1" s="1"/>
  <c r="J275" i="1"/>
  <c r="K275" i="1" s="1"/>
  <c r="L274" i="1"/>
  <c r="B277" i="1"/>
  <c r="D276" i="1"/>
  <c r="I274" i="1"/>
  <c r="I275" i="1" s="1"/>
  <c r="E276" i="1" l="1"/>
  <c r="F276" i="1"/>
  <c r="B278" i="1"/>
  <c r="J277" i="1"/>
  <c r="K277" i="1" s="1"/>
  <c r="D277" i="1"/>
  <c r="J276" i="1"/>
  <c r="K276" i="1" s="1"/>
  <c r="F277" i="1" l="1"/>
  <c r="E277" i="1"/>
  <c r="H277" i="1" s="1"/>
  <c r="L277" i="1" s="1"/>
  <c r="B279" i="1"/>
  <c r="D278" i="1"/>
  <c r="H276" i="1"/>
  <c r="F278" i="1" l="1"/>
  <c r="E278" i="1"/>
  <c r="H278" i="1" s="1"/>
  <c r="L276" i="1"/>
  <c r="I276" i="1"/>
  <c r="I277" i="1" s="1"/>
  <c r="J278" i="1"/>
  <c r="K278" i="1" s="1"/>
  <c r="B280" i="1"/>
  <c r="J279" i="1"/>
  <c r="K279" i="1" s="1"/>
  <c r="D279" i="1"/>
  <c r="B281" i="1" l="1"/>
  <c r="D280" i="1"/>
  <c r="L278" i="1"/>
  <c r="F279" i="1"/>
  <c r="E279" i="1"/>
  <c r="H279" i="1" s="1"/>
  <c r="L279" i="1" s="1"/>
  <c r="I278" i="1"/>
  <c r="I279" i="1" l="1"/>
  <c r="F280" i="1"/>
  <c r="E280" i="1"/>
  <c r="H280" i="1" s="1"/>
  <c r="J280" i="1"/>
  <c r="K280" i="1" s="1"/>
  <c r="B282" i="1"/>
  <c r="D281" i="1"/>
  <c r="F281" i="1" l="1"/>
  <c r="E281" i="1"/>
  <c r="H281" i="1" s="1"/>
  <c r="L281" i="1" s="1"/>
  <c r="B283" i="1"/>
  <c r="J282" i="1"/>
  <c r="K282" i="1" s="1"/>
  <c r="D282" i="1"/>
  <c r="J281" i="1"/>
  <c r="K281" i="1" s="1"/>
  <c r="L280" i="1"/>
  <c r="I280" i="1"/>
  <c r="F282" i="1" l="1"/>
  <c r="E282" i="1"/>
  <c r="H282" i="1" s="1"/>
  <c r="L282" i="1" s="1"/>
  <c r="I281" i="1"/>
  <c r="B284" i="1"/>
  <c r="D283" i="1"/>
  <c r="J283" i="1" s="1"/>
  <c r="K283" i="1" s="1"/>
  <c r="B285" i="1" l="1"/>
  <c r="D284" i="1"/>
  <c r="F283" i="1"/>
  <c r="E283" i="1"/>
  <c r="H283" i="1" s="1"/>
  <c r="L283" i="1" s="1"/>
  <c r="I282" i="1"/>
  <c r="F284" i="1" l="1"/>
  <c r="E284" i="1"/>
  <c r="H284" i="1" s="1"/>
  <c r="L284" i="1" s="1"/>
  <c r="J284" i="1"/>
  <c r="K284" i="1" s="1"/>
  <c r="I283" i="1"/>
  <c r="B286" i="1"/>
  <c r="D285" i="1"/>
  <c r="F285" i="1" l="1"/>
  <c r="E285" i="1"/>
  <c r="H285" i="1" s="1"/>
  <c r="B287" i="1"/>
  <c r="J286" i="1"/>
  <c r="K286" i="1" s="1"/>
  <c r="D286" i="1"/>
  <c r="J285" i="1"/>
  <c r="K285" i="1" s="1"/>
  <c r="I284" i="1"/>
  <c r="I285" i="1" l="1"/>
  <c r="F286" i="1"/>
  <c r="E286" i="1"/>
  <c r="H286" i="1" s="1"/>
  <c r="L286" i="1" s="1"/>
  <c r="L285" i="1"/>
  <c r="B288" i="1"/>
  <c r="D287" i="1"/>
  <c r="B289" i="1" l="1"/>
  <c r="D288" i="1"/>
  <c r="F287" i="1"/>
  <c r="E287" i="1"/>
  <c r="H287" i="1" s="1"/>
  <c r="J287" i="1"/>
  <c r="K287" i="1" s="1"/>
  <c r="I286" i="1"/>
  <c r="F288" i="1" l="1"/>
  <c r="E288" i="1"/>
  <c r="L287" i="1"/>
  <c r="J288" i="1"/>
  <c r="K288" i="1" s="1"/>
  <c r="I287" i="1"/>
  <c r="B290" i="1"/>
  <c r="D289" i="1"/>
  <c r="F289" i="1" l="1"/>
  <c r="E289" i="1"/>
  <c r="H289" i="1" s="1"/>
  <c r="J289" i="1"/>
  <c r="K289" i="1" s="1"/>
  <c r="B291" i="1"/>
  <c r="D290" i="1"/>
  <c r="H288" i="1"/>
  <c r="L288" i="1" s="1"/>
  <c r="B292" i="1" l="1"/>
  <c r="D291" i="1"/>
  <c r="L289" i="1"/>
  <c r="F290" i="1"/>
  <c r="E290" i="1"/>
  <c r="H290" i="1" s="1"/>
  <c r="L290" i="1" s="1"/>
  <c r="J290" i="1"/>
  <c r="K290" i="1" s="1"/>
  <c r="I288" i="1"/>
  <c r="I289" i="1" s="1"/>
  <c r="E291" i="1" l="1"/>
  <c r="F291" i="1"/>
  <c r="I290" i="1"/>
  <c r="J291" i="1"/>
  <c r="K291" i="1" s="1"/>
  <c r="B293" i="1"/>
  <c r="J292" i="1"/>
  <c r="K292" i="1" s="1"/>
  <c r="D292" i="1"/>
  <c r="B294" i="1" l="1"/>
  <c r="D293" i="1"/>
  <c r="E292" i="1"/>
  <c r="H292" i="1" s="1"/>
  <c r="L292" i="1" s="1"/>
  <c r="F292" i="1"/>
  <c r="H291" i="1"/>
  <c r="L291" i="1" s="1"/>
  <c r="I291" i="1" l="1"/>
  <c r="I292" i="1" s="1"/>
  <c r="F293" i="1"/>
  <c r="E293" i="1"/>
  <c r="H293" i="1" s="1"/>
  <c r="J293" i="1"/>
  <c r="K293" i="1" s="1"/>
  <c r="B295" i="1"/>
  <c r="D294" i="1"/>
  <c r="F294" i="1" l="1"/>
  <c r="E294" i="1"/>
  <c r="H294" i="1" s="1"/>
  <c r="J294" i="1"/>
  <c r="K294" i="1" s="1"/>
  <c r="L293" i="1"/>
  <c r="B296" i="1"/>
  <c r="D295" i="1"/>
  <c r="J295" i="1" s="1"/>
  <c r="K295" i="1" s="1"/>
  <c r="I293" i="1"/>
  <c r="I294" i="1" s="1"/>
  <c r="B297" i="1" l="1"/>
  <c r="D296" i="1"/>
  <c r="F295" i="1"/>
  <c r="E295" i="1"/>
  <c r="H295" i="1" s="1"/>
  <c r="L295" i="1" s="1"/>
  <c r="L294" i="1"/>
  <c r="F296" i="1" l="1"/>
  <c r="E296" i="1"/>
  <c r="H296" i="1" s="1"/>
  <c r="B298" i="1"/>
  <c r="D297" i="1"/>
  <c r="J296" i="1"/>
  <c r="K296" i="1" s="1"/>
  <c r="I295" i="1"/>
  <c r="I296" i="1" s="1"/>
  <c r="F297" i="1" l="1"/>
  <c r="E297" i="1"/>
  <c r="H297" i="1" s="1"/>
  <c r="J297" i="1"/>
  <c r="K297" i="1" s="1"/>
  <c r="L296" i="1"/>
  <c r="B299" i="1"/>
  <c r="D298" i="1"/>
  <c r="F298" i="1" l="1"/>
  <c r="E298" i="1"/>
  <c r="H298" i="1" s="1"/>
  <c r="B300" i="1"/>
  <c r="J299" i="1"/>
  <c r="K299" i="1" s="1"/>
  <c r="D299" i="1"/>
  <c r="J298" i="1"/>
  <c r="K298" i="1" s="1"/>
  <c r="L297" i="1"/>
  <c r="I297" i="1"/>
  <c r="I298" i="1" s="1"/>
  <c r="E299" i="1" l="1"/>
  <c r="F299" i="1"/>
  <c r="B301" i="1"/>
  <c r="J300" i="1"/>
  <c r="K300" i="1" s="1"/>
  <c r="D300" i="1"/>
  <c r="L298" i="1"/>
  <c r="B302" i="1" l="1"/>
  <c r="D301" i="1"/>
  <c r="E300" i="1"/>
  <c r="H300" i="1" s="1"/>
  <c r="L300" i="1" s="1"/>
  <c r="F300" i="1"/>
  <c r="H299" i="1"/>
  <c r="L299" i="1" l="1"/>
  <c r="I299" i="1"/>
  <c r="I300" i="1" s="1"/>
  <c r="F301" i="1"/>
  <c r="E301" i="1"/>
  <c r="H301" i="1" s="1"/>
  <c r="J301" i="1"/>
  <c r="K301" i="1" s="1"/>
  <c r="B303" i="1"/>
  <c r="D302" i="1"/>
  <c r="F302" i="1" l="1"/>
  <c r="E302" i="1"/>
  <c r="H302" i="1" s="1"/>
  <c r="B304" i="1"/>
  <c r="D303" i="1"/>
  <c r="L301" i="1"/>
  <c r="J302" i="1"/>
  <c r="K302" i="1" s="1"/>
  <c r="I301" i="1"/>
  <c r="I302" i="1" s="1"/>
  <c r="F303" i="1" l="1"/>
  <c r="E303" i="1"/>
  <c r="H303" i="1" s="1"/>
  <c r="J303" i="1"/>
  <c r="K303" i="1" s="1"/>
  <c r="L302" i="1"/>
  <c r="I303" i="1"/>
  <c r="B305" i="1"/>
  <c r="J304" i="1"/>
  <c r="K304" i="1" s="1"/>
  <c r="D304" i="1"/>
  <c r="B306" i="1" l="1"/>
  <c r="D305" i="1"/>
  <c r="L303" i="1"/>
  <c r="F304" i="1"/>
  <c r="E304" i="1"/>
  <c r="H304" i="1" s="1"/>
  <c r="L304" i="1" s="1"/>
  <c r="F305" i="1" l="1"/>
  <c r="E305" i="1"/>
  <c r="H305" i="1" s="1"/>
  <c r="B307" i="1"/>
  <c r="D306" i="1"/>
  <c r="J306" i="1" s="1"/>
  <c r="K306" i="1" s="1"/>
  <c r="J305" i="1"/>
  <c r="K305" i="1" s="1"/>
  <c r="I304" i="1"/>
  <c r="I305" i="1" s="1"/>
  <c r="F306" i="1" l="1"/>
  <c r="E306" i="1"/>
  <c r="L305" i="1"/>
  <c r="B308" i="1"/>
  <c r="D307" i="1"/>
  <c r="H306" i="1" l="1"/>
  <c r="F307" i="1"/>
  <c r="E307" i="1"/>
  <c r="H307" i="1" s="1"/>
  <c r="L307" i="1" s="1"/>
  <c r="J307" i="1"/>
  <c r="K307" i="1" s="1"/>
  <c r="B309" i="1"/>
  <c r="D308" i="1"/>
  <c r="F308" i="1" l="1"/>
  <c r="E308" i="1"/>
  <c r="H308" i="1" s="1"/>
  <c r="B310" i="1"/>
  <c r="D309" i="1"/>
  <c r="J308" i="1"/>
  <c r="K308" i="1" s="1"/>
  <c r="L306" i="1"/>
  <c r="I306" i="1"/>
  <c r="I307" i="1" s="1"/>
  <c r="I308" i="1" s="1"/>
  <c r="F309" i="1" l="1"/>
  <c r="E309" i="1"/>
  <c r="H309" i="1" s="1"/>
  <c r="L308" i="1"/>
  <c r="J309" i="1"/>
  <c r="K309" i="1" s="1"/>
  <c r="B311" i="1"/>
  <c r="D310" i="1"/>
  <c r="F310" i="1" l="1"/>
  <c r="E310" i="1"/>
  <c r="H310" i="1" s="1"/>
  <c r="J310" i="1"/>
  <c r="K310" i="1" s="1"/>
  <c r="L309" i="1"/>
  <c r="B312" i="1"/>
  <c r="J311" i="1"/>
  <c r="K311" i="1" s="1"/>
  <c r="D311" i="1"/>
  <c r="I309" i="1"/>
  <c r="I310" i="1" s="1"/>
  <c r="B313" i="1" l="1"/>
  <c r="D312" i="1"/>
  <c r="J312" i="1" s="1"/>
  <c r="K312" i="1" s="1"/>
  <c r="E311" i="1"/>
  <c r="F311" i="1"/>
  <c r="L310" i="1"/>
  <c r="H311" i="1" l="1"/>
  <c r="F312" i="1"/>
  <c r="E312" i="1"/>
  <c r="H312" i="1" s="1"/>
  <c r="L312" i="1" s="1"/>
  <c r="B314" i="1"/>
  <c r="D313" i="1"/>
  <c r="F313" i="1" l="1"/>
  <c r="E313" i="1"/>
  <c r="J313" i="1"/>
  <c r="K313" i="1" s="1"/>
  <c r="B315" i="1"/>
  <c r="D314" i="1"/>
  <c r="L311" i="1"/>
  <c r="I311" i="1"/>
  <c r="I312" i="1" s="1"/>
  <c r="F314" i="1" l="1"/>
  <c r="E314" i="1"/>
  <c r="H314" i="1" s="1"/>
  <c r="B316" i="1"/>
  <c r="D315" i="1"/>
  <c r="J314" i="1"/>
  <c r="K314" i="1" s="1"/>
  <c r="H313" i="1"/>
  <c r="L313" i="1" s="1"/>
  <c r="E315" i="1" l="1"/>
  <c r="F315" i="1"/>
  <c r="J315" i="1"/>
  <c r="K315" i="1" s="1"/>
  <c r="L314" i="1"/>
  <c r="I313" i="1"/>
  <c r="I314" i="1" s="1"/>
  <c r="B317" i="1"/>
  <c r="D316" i="1"/>
  <c r="E316" i="1" l="1"/>
  <c r="F316" i="1"/>
  <c r="B318" i="1"/>
  <c r="J317" i="1"/>
  <c r="K317" i="1" s="1"/>
  <c r="D317" i="1"/>
  <c r="J316" i="1"/>
  <c r="K316" i="1" s="1"/>
  <c r="H315" i="1"/>
  <c r="L315" i="1" s="1"/>
  <c r="B319" i="1" l="1"/>
  <c r="D318" i="1"/>
  <c r="I315" i="1"/>
  <c r="F317" i="1"/>
  <c r="E317" i="1"/>
  <c r="H316" i="1"/>
  <c r="L316" i="1" s="1"/>
  <c r="I316" i="1" l="1"/>
  <c r="F318" i="1"/>
  <c r="E318" i="1"/>
  <c r="H318" i="1" s="1"/>
  <c r="J318" i="1"/>
  <c r="K318" i="1" s="1"/>
  <c r="H317" i="1"/>
  <c r="L317" i="1" s="1"/>
  <c r="B320" i="1"/>
  <c r="J319" i="1"/>
  <c r="K319" i="1" s="1"/>
  <c r="D319" i="1"/>
  <c r="B321" i="1" l="1"/>
  <c r="D320" i="1"/>
  <c r="E319" i="1"/>
  <c r="H319" i="1" s="1"/>
  <c r="L319" i="1" s="1"/>
  <c r="F319" i="1"/>
  <c r="L318" i="1"/>
  <c r="I317" i="1"/>
  <c r="I318" i="1" s="1"/>
  <c r="I319" i="1" s="1"/>
  <c r="F320" i="1" l="1"/>
  <c r="E320" i="1"/>
  <c r="H320" i="1" s="1"/>
  <c r="J320" i="1"/>
  <c r="K320" i="1" s="1"/>
  <c r="I320" i="1"/>
  <c r="B322" i="1"/>
  <c r="D321" i="1"/>
  <c r="F321" i="1" l="1"/>
  <c r="E321" i="1"/>
  <c r="H321" i="1" s="1"/>
  <c r="L321" i="1" s="1"/>
  <c r="J321" i="1"/>
  <c r="K321" i="1" s="1"/>
  <c r="B323" i="1"/>
  <c r="D322" i="1"/>
  <c r="J322" i="1" s="1"/>
  <c r="K322" i="1" s="1"/>
  <c r="I321" i="1"/>
  <c r="L320" i="1"/>
  <c r="B324" i="1" l="1"/>
  <c r="D323" i="1"/>
  <c r="F322" i="1"/>
  <c r="E322" i="1"/>
  <c r="H322" i="1" s="1"/>
  <c r="L322" i="1" s="1"/>
  <c r="E323" i="1" l="1"/>
  <c r="H323" i="1" s="1"/>
  <c r="F323" i="1"/>
  <c r="J323" i="1"/>
  <c r="K323" i="1" s="1"/>
  <c r="B325" i="1"/>
  <c r="D324" i="1"/>
  <c r="I322" i="1"/>
  <c r="I323" i="1" s="1"/>
  <c r="F324" i="1" l="1"/>
  <c r="E324" i="1"/>
  <c r="H324" i="1" s="1"/>
  <c r="B326" i="1"/>
  <c r="D325" i="1"/>
  <c r="J324" i="1"/>
  <c r="K324" i="1" s="1"/>
  <c r="L323" i="1"/>
  <c r="F325" i="1" l="1"/>
  <c r="E325" i="1"/>
  <c r="H325" i="1" s="1"/>
  <c r="L325" i="1" s="1"/>
  <c r="J325" i="1"/>
  <c r="K325" i="1" s="1"/>
  <c r="L324" i="1"/>
  <c r="B327" i="1"/>
  <c r="D326" i="1"/>
  <c r="I324" i="1"/>
  <c r="I325" i="1" s="1"/>
  <c r="F326" i="1" l="1"/>
  <c r="E326" i="1"/>
  <c r="H326" i="1" s="1"/>
  <c r="I326" i="1" s="1"/>
  <c r="J326" i="1"/>
  <c r="K326" i="1" s="1"/>
  <c r="B328" i="1"/>
  <c r="D327" i="1"/>
  <c r="F327" i="1" l="1"/>
  <c r="E327" i="1"/>
  <c r="H327" i="1" s="1"/>
  <c r="L327" i="1" s="1"/>
  <c r="J327" i="1"/>
  <c r="K327" i="1" s="1"/>
  <c r="B329" i="1"/>
  <c r="J328" i="1"/>
  <c r="K328" i="1" s="1"/>
  <c r="D328" i="1"/>
  <c r="L326" i="1"/>
  <c r="B330" i="1" l="1"/>
  <c r="D329" i="1"/>
  <c r="F328" i="1"/>
  <c r="E328" i="1"/>
  <c r="H328" i="1" s="1"/>
  <c r="L328" i="1" s="1"/>
  <c r="I327" i="1"/>
  <c r="I328" i="1" l="1"/>
  <c r="F329" i="1"/>
  <c r="E329" i="1"/>
  <c r="H329" i="1" s="1"/>
  <c r="L329" i="1" s="1"/>
  <c r="J329" i="1"/>
  <c r="K329" i="1" s="1"/>
  <c r="B331" i="1"/>
  <c r="D330" i="1"/>
  <c r="F330" i="1" l="1"/>
  <c r="E330" i="1"/>
  <c r="H330" i="1" s="1"/>
  <c r="J330" i="1"/>
  <c r="K330" i="1" s="1"/>
  <c r="B332" i="1"/>
  <c r="J331" i="1"/>
  <c r="K331" i="1" s="1"/>
  <c r="D331" i="1"/>
  <c r="I329" i="1"/>
  <c r="I330" i="1" s="1"/>
  <c r="E331" i="1" l="1"/>
  <c r="F331" i="1"/>
  <c r="B333" i="1"/>
  <c r="J332" i="1"/>
  <c r="K332" i="1" s="1"/>
  <c r="D332" i="1"/>
  <c r="L330" i="1"/>
  <c r="E332" i="1" l="1"/>
  <c r="H332" i="1" s="1"/>
  <c r="L332" i="1" s="1"/>
  <c r="F332" i="1"/>
  <c r="B334" i="1"/>
  <c r="D333" i="1"/>
  <c r="H331" i="1"/>
  <c r="F333" i="1" l="1"/>
  <c r="E333" i="1"/>
  <c r="H333" i="1" s="1"/>
  <c r="L333" i="1" s="1"/>
  <c r="B335" i="1"/>
  <c r="D334" i="1"/>
  <c r="J334" i="1" s="1"/>
  <c r="K334" i="1" s="1"/>
  <c r="J333" i="1"/>
  <c r="K333" i="1" s="1"/>
  <c r="L331" i="1"/>
  <c r="I331" i="1"/>
  <c r="I332" i="1" s="1"/>
  <c r="I333" i="1" s="1"/>
  <c r="F334" i="1" l="1"/>
  <c r="E334" i="1"/>
  <c r="H334" i="1" s="1"/>
  <c r="L334" i="1" s="1"/>
  <c r="B336" i="1"/>
  <c r="J335" i="1"/>
  <c r="K335" i="1" s="1"/>
  <c r="D335" i="1"/>
  <c r="F335" i="1" l="1"/>
  <c r="E335" i="1"/>
  <c r="H335" i="1" s="1"/>
  <c r="L335" i="1" s="1"/>
  <c r="B337" i="1"/>
  <c r="D336" i="1"/>
  <c r="I334" i="1"/>
  <c r="I335" i="1" s="1"/>
  <c r="F336" i="1" l="1"/>
  <c r="E336" i="1"/>
  <c r="H336" i="1" s="1"/>
  <c r="B338" i="1"/>
  <c r="D337" i="1"/>
  <c r="J337" i="1" s="1"/>
  <c r="K337" i="1" s="1"/>
  <c r="J336" i="1"/>
  <c r="K336" i="1" s="1"/>
  <c r="L336" i="1" l="1"/>
  <c r="I336" i="1"/>
  <c r="F337" i="1"/>
  <c r="E337" i="1"/>
  <c r="B339" i="1"/>
  <c r="D338" i="1"/>
  <c r="B340" i="1" l="1"/>
  <c r="J339" i="1"/>
  <c r="K339" i="1" s="1"/>
  <c r="D339" i="1"/>
  <c r="F338" i="1"/>
  <c r="E338" i="1"/>
  <c r="H338" i="1" s="1"/>
  <c r="L338" i="1" s="1"/>
  <c r="J338" i="1"/>
  <c r="K338" i="1" s="1"/>
  <c r="H337" i="1"/>
  <c r="L337" i="1" s="1"/>
  <c r="I337" i="1"/>
  <c r="I338" i="1" l="1"/>
  <c r="E339" i="1"/>
  <c r="F339" i="1"/>
  <c r="B341" i="1"/>
  <c r="J340" i="1"/>
  <c r="K340" i="1" s="1"/>
  <c r="D340" i="1"/>
  <c r="E340" i="1" l="1"/>
  <c r="F340" i="1"/>
  <c r="B342" i="1"/>
  <c r="J341" i="1"/>
  <c r="K341" i="1" s="1"/>
  <c r="D341" i="1"/>
  <c r="H339" i="1"/>
  <c r="L339" i="1" s="1"/>
  <c r="I339" i="1" l="1"/>
  <c r="F341" i="1"/>
  <c r="E341" i="1"/>
  <c r="H341" i="1" s="1"/>
  <c r="L341" i="1" s="1"/>
  <c r="B343" i="1"/>
  <c r="D342" i="1"/>
  <c r="H340" i="1"/>
  <c r="L340" i="1" s="1"/>
  <c r="F342" i="1" l="1"/>
  <c r="E342" i="1"/>
  <c r="H342" i="1" s="1"/>
  <c r="J342" i="1"/>
  <c r="K342" i="1" s="1"/>
  <c r="B344" i="1"/>
  <c r="D343" i="1"/>
  <c r="J343" i="1" s="1"/>
  <c r="K343" i="1" s="1"/>
  <c r="I340" i="1"/>
  <c r="I341" i="1" s="1"/>
  <c r="I342" i="1" s="1"/>
  <c r="B345" i="1" l="1"/>
  <c r="D344" i="1"/>
  <c r="F343" i="1"/>
  <c r="E343" i="1"/>
  <c r="H343" i="1" s="1"/>
  <c r="L343" i="1" s="1"/>
  <c r="L342" i="1"/>
  <c r="F344" i="1" l="1"/>
  <c r="E344" i="1"/>
  <c r="H344" i="1" s="1"/>
  <c r="J344" i="1"/>
  <c r="K344" i="1" s="1"/>
  <c r="B346" i="1"/>
  <c r="D345" i="1"/>
  <c r="I343" i="1"/>
  <c r="I344" i="1" s="1"/>
  <c r="B347" i="1" l="1"/>
  <c r="J346" i="1"/>
  <c r="K346" i="1" s="1"/>
  <c r="D346" i="1"/>
  <c r="F345" i="1"/>
  <c r="E345" i="1"/>
  <c r="H345" i="1" s="1"/>
  <c r="J345" i="1"/>
  <c r="K345" i="1" s="1"/>
  <c r="L344" i="1"/>
  <c r="L345" i="1" l="1"/>
  <c r="F346" i="1"/>
  <c r="E346" i="1"/>
  <c r="H346" i="1" s="1"/>
  <c r="L346" i="1" s="1"/>
  <c r="B348" i="1"/>
  <c r="J347" i="1"/>
  <c r="K347" i="1" s="1"/>
  <c r="D347" i="1"/>
  <c r="I345" i="1"/>
  <c r="I346" i="1" s="1"/>
  <c r="F347" i="1" l="1"/>
  <c r="E347" i="1"/>
  <c r="H347" i="1" s="1"/>
  <c r="L347" i="1" s="1"/>
  <c r="B349" i="1"/>
  <c r="D348" i="1"/>
  <c r="F348" i="1" l="1"/>
  <c r="E348" i="1"/>
  <c r="H348" i="1" s="1"/>
  <c r="J348" i="1"/>
  <c r="K348" i="1" s="1"/>
  <c r="B350" i="1"/>
  <c r="J349" i="1"/>
  <c r="K349" i="1" s="1"/>
  <c r="D349" i="1"/>
  <c r="I347" i="1"/>
  <c r="I348" i="1" s="1"/>
  <c r="F349" i="1" l="1"/>
  <c r="E349" i="1"/>
  <c r="H349" i="1" s="1"/>
  <c r="L349" i="1" s="1"/>
  <c r="B351" i="1"/>
  <c r="J350" i="1"/>
  <c r="K350" i="1" s="1"/>
  <c r="D350" i="1"/>
  <c r="L348" i="1"/>
  <c r="I349" i="1"/>
  <c r="F350" i="1" l="1"/>
  <c r="E350" i="1"/>
  <c r="H350" i="1" s="1"/>
  <c r="L350" i="1" s="1"/>
  <c r="B352" i="1"/>
  <c r="D351" i="1"/>
  <c r="F351" i="1" l="1"/>
  <c r="E351" i="1"/>
  <c r="H351" i="1" s="1"/>
  <c r="B353" i="1"/>
  <c r="D352" i="1"/>
  <c r="J351" i="1"/>
  <c r="K351" i="1" s="1"/>
  <c r="I350" i="1"/>
  <c r="I351" i="1" s="1"/>
  <c r="F352" i="1" l="1"/>
  <c r="E352" i="1"/>
  <c r="H352" i="1" s="1"/>
  <c r="J352" i="1"/>
  <c r="K352" i="1" s="1"/>
  <c r="L351" i="1"/>
  <c r="B354" i="1"/>
  <c r="D353" i="1"/>
  <c r="F353" i="1" l="1"/>
  <c r="E353" i="1"/>
  <c r="H353" i="1" s="1"/>
  <c r="B355" i="1"/>
  <c r="D354" i="1"/>
  <c r="J353" i="1"/>
  <c r="K353" i="1" s="1"/>
  <c r="L352" i="1"/>
  <c r="I352" i="1"/>
  <c r="I353" i="1" s="1"/>
  <c r="F354" i="1" l="1"/>
  <c r="E354" i="1"/>
  <c r="H354" i="1" s="1"/>
  <c r="J354" i="1"/>
  <c r="K354" i="1" s="1"/>
  <c r="B356" i="1"/>
  <c r="D355" i="1"/>
  <c r="L353" i="1"/>
  <c r="E355" i="1" l="1"/>
  <c r="F355" i="1"/>
  <c r="B357" i="1"/>
  <c r="D356" i="1"/>
  <c r="J355" i="1"/>
  <c r="K355" i="1" s="1"/>
  <c r="L354" i="1"/>
  <c r="I354" i="1"/>
  <c r="E356" i="1" l="1"/>
  <c r="H356" i="1" s="1"/>
  <c r="F356" i="1"/>
  <c r="J356" i="1"/>
  <c r="K356" i="1" s="1"/>
  <c r="B358" i="1"/>
  <c r="D357" i="1"/>
  <c r="H355" i="1"/>
  <c r="L355" i="1" s="1"/>
  <c r="F357" i="1" l="1"/>
  <c r="E357" i="1"/>
  <c r="H357" i="1" s="1"/>
  <c r="B359" i="1"/>
  <c r="D358" i="1"/>
  <c r="J357" i="1"/>
  <c r="K357" i="1" s="1"/>
  <c r="L356" i="1"/>
  <c r="I355" i="1"/>
  <c r="I356" i="1" s="1"/>
  <c r="I357" i="1" s="1"/>
  <c r="F358" i="1" l="1"/>
  <c r="E358" i="1"/>
  <c r="H358" i="1" s="1"/>
  <c r="L358" i="1" s="1"/>
  <c r="J358" i="1"/>
  <c r="K358" i="1" s="1"/>
  <c r="L357" i="1"/>
  <c r="B360" i="1"/>
  <c r="D359" i="1"/>
  <c r="J359" i="1" s="1"/>
  <c r="K359" i="1" s="1"/>
  <c r="B361" i="1" l="1"/>
  <c r="D360" i="1"/>
  <c r="F359" i="1"/>
  <c r="E359" i="1"/>
  <c r="H359" i="1" s="1"/>
  <c r="L359" i="1" s="1"/>
  <c r="I358" i="1"/>
  <c r="I359" i="1" l="1"/>
  <c r="F360" i="1"/>
  <c r="E360" i="1"/>
  <c r="J360" i="1"/>
  <c r="K360" i="1" s="1"/>
  <c r="B362" i="1"/>
  <c r="D361" i="1"/>
  <c r="F361" i="1" l="1"/>
  <c r="E361" i="1"/>
  <c r="H361" i="1" s="1"/>
  <c r="B363" i="1"/>
  <c r="D362" i="1"/>
  <c r="J361" i="1"/>
  <c r="K361" i="1" s="1"/>
  <c r="H360" i="1"/>
  <c r="L360" i="1" s="1"/>
  <c r="O1" i="1" l="1"/>
  <c r="F362" i="1"/>
  <c r="E362" i="1"/>
  <c r="H362" i="1" s="1"/>
  <c r="J362" i="1"/>
  <c r="K362" i="1" s="1"/>
  <c r="L361" i="1"/>
  <c r="I360" i="1"/>
  <c r="I361" i="1" s="1"/>
  <c r="I362" i="1" s="1"/>
  <c r="B364" i="1"/>
  <c r="J363" i="1"/>
  <c r="K363" i="1" s="1"/>
  <c r="D363" i="1"/>
  <c r="B365" i="1" l="1"/>
  <c r="D364" i="1"/>
  <c r="L362" i="1"/>
  <c r="E363" i="1"/>
  <c r="H363" i="1" s="1"/>
  <c r="L363" i="1" s="1"/>
  <c r="F363" i="1"/>
  <c r="I363" i="1" l="1"/>
  <c r="E364" i="1"/>
  <c r="F364" i="1"/>
  <c r="J364" i="1"/>
  <c r="K364" i="1" s="1"/>
  <c r="B366" i="1"/>
  <c r="J365" i="1"/>
  <c r="K365" i="1" s="1"/>
  <c r="D365" i="1"/>
  <c r="B367" i="1" l="1"/>
  <c r="J366" i="1"/>
  <c r="K366" i="1" s="1"/>
  <c r="D366" i="1"/>
  <c r="F365" i="1"/>
  <c r="E365" i="1"/>
  <c r="H365" i="1" s="1"/>
  <c r="L365" i="1" s="1"/>
  <c r="H364" i="1"/>
  <c r="L364" i="1" s="1"/>
  <c r="I364" i="1" l="1"/>
  <c r="I365" i="1" s="1"/>
  <c r="F366" i="1"/>
  <c r="E366" i="1"/>
  <c r="H366" i="1" s="1"/>
  <c r="L366" i="1" s="1"/>
  <c r="B368" i="1"/>
  <c r="J367" i="1"/>
  <c r="K367" i="1" s="1"/>
  <c r="D367" i="1"/>
  <c r="B369" i="1" l="1"/>
  <c r="D368" i="1"/>
  <c r="F367" i="1"/>
  <c r="E367" i="1"/>
  <c r="I366" i="1"/>
  <c r="H367" i="1" l="1"/>
  <c r="L367" i="1" s="1"/>
  <c r="F368" i="1"/>
  <c r="E368" i="1"/>
  <c r="H368" i="1" s="1"/>
  <c r="J368" i="1"/>
  <c r="K368" i="1" s="1"/>
  <c r="B370" i="1"/>
  <c r="D369" i="1"/>
  <c r="F369" i="1" l="1"/>
  <c r="E369" i="1"/>
  <c r="H369" i="1" s="1"/>
  <c r="B371" i="1"/>
  <c r="D370" i="1"/>
  <c r="J369" i="1"/>
  <c r="K369" i="1" s="1"/>
  <c r="L368" i="1"/>
  <c r="I367" i="1"/>
  <c r="I368" i="1" s="1"/>
  <c r="I369" i="1" s="1"/>
  <c r="B372" i="1" l="1"/>
  <c r="J371" i="1"/>
  <c r="K371" i="1" s="1"/>
  <c r="D371" i="1"/>
  <c r="L369" i="1"/>
  <c r="F370" i="1"/>
  <c r="E370" i="1"/>
  <c r="H370" i="1" s="1"/>
  <c r="J370" i="1"/>
  <c r="K370" i="1" s="1"/>
  <c r="L370" i="1" l="1"/>
  <c r="I370" i="1"/>
  <c r="F371" i="1"/>
  <c r="E371" i="1"/>
  <c r="H371" i="1" s="1"/>
  <c r="L371" i="1" s="1"/>
  <c r="B373" i="1"/>
  <c r="J372" i="1"/>
  <c r="K372" i="1" s="1"/>
  <c r="D372" i="1"/>
  <c r="B374" i="1" l="1"/>
  <c r="J373" i="1"/>
  <c r="K373" i="1" s="1"/>
  <c r="D373" i="1"/>
  <c r="F372" i="1"/>
  <c r="E372" i="1"/>
  <c r="I371" i="1"/>
  <c r="H372" i="1" l="1"/>
  <c r="L372" i="1" s="1"/>
  <c r="F373" i="1"/>
  <c r="E373" i="1"/>
  <c r="H373" i="1" s="1"/>
  <c r="L373" i="1" s="1"/>
  <c r="B375" i="1"/>
  <c r="J374" i="1"/>
  <c r="K374" i="1" s="1"/>
  <c r="D374" i="1"/>
  <c r="B376" i="1" l="1"/>
  <c r="J375" i="1"/>
  <c r="K375" i="1" s="1"/>
  <c r="D375" i="1"/>
  <c r="F374" i="1"/>
  <c r="E374" i="1"/>
  <c r="H374" i="1" s="1"/>
  <c r="L374" i="1" s="1"/>
  <c r="I372" i="1"/>
  <c r="I373" i="1" s="1"/>
  <c r="I374" i="1" l="1"/>
  <c r="E375" i="1"/>
  <c r="F375" i="1"/>
  <c r="B377" i="1"/>
  <c r="D376" i="1"/>
  <c r="J376" i="1" s="1"/>
  <c r="K376" i="1" s="1"/>
  <c r="F376" i="1" l="1"/>
  <c r="E376" i="1"/>
  <c r="H376" i="1" s="1"/>
  <c r="L376" i="1" s="1"/>
  <c r="B378" i="1"/>
  <c r="D377" i="1"/>
  <c r="H375" i="1"/>
  <c r="L375" i="1" s="1"/>
  <c r="I375" i="1" l="1"/>
  <c r="I376" i="1" s="1"/>
  <c r="F377" i="1"/>
  <c r="E377" i="1"/>
  <c r="H377" i="1" s="1"/>
  <c r="L377" i="1" s="1"/>
  <c r="J377" i="1"/>
  <c r="K377" i="1" s="1"/>
  <c r="B379" i="1"/>
  <c r="D378" i="1"/>
  <c r="F378" i="1" l="1"/>
  <c r="E378" i="1"/>
  <c r="H378" i="1" s="1"/>
  <c r="B380" i="1"/>
  <c r="D379" i="1"/>
  <c r="J378" i="1"/>
  <c r="K378" i="1" s="1"/>
  <c r="I377" i="1"/>
  <c r="I378" i="1" s="1"/>
  <c r="E379" i="1" l="1"/>
  <c r="H379" i="1" s="1"/>
  <c r="F379" i="1"/>
  <c r="J379" i="1"/>
  <c r="K379" i="1" s="1"/>
  <c r="B381" i="1"/>
  <c r="D380" i="1"/>
  <c r="L378" i="1"/>
  <c r="B382" i="1" l="1"/>
  <c r="D381" i="1"/>
  <c r="J381" i="1" s="1"/>
  <c r="K381" i="1" s="1"/>
  <c r="E380" i="1"/>
  <c r="H380" i="1" s="1"/>
  <c r="F380" i="1"/>
  <c r="J380" i="1"/>
  <c r="K380" i="1" s="1"/>
  <c r="L379" i="1"/>
  <c r="I379" i="1"/>
  <c r="I380" i="1" s="1"/>
  <c r="L380" i="1" l="1"/>
  <c r="F381" i="1"/>
  <c r="E381" i="1"/>
  <c r="H381" i="1" s="1"/>
  <c r="L381" i="1" s="1"/>
  <c r="B383" i="1"/>
  <c r="J382" i="1"/>
  <c r="K382" i="1" s="1"/>
  <c r="D382" i="1"/>
  <c r="F382" i="1" l="1"/>
  <c r="E382" i="1"/>
  <c r="H382" i="1" s="1"/>
  <c r="L382" i="1" s="1"/>
  <c r="B384" i="1"/>
  <c r="D383" i="1"/>
  <c r="I381" i="1"/>
  <c r="I382" i="1" s="1"/>
  <c r="E383" i="1" l="1"/>
  <c r="F383" i="1"/>
  <c r="B385" i="1"/>
  <c r="D384" i="1"/>
  <c r="J384" i="1" s="1"/>
  <c r="K384" i="1" s="1"/>
  <c r="J383" i="1"/>
  <c r="K383" i="1" s="1"/>
  <c r="F384" i="1" l="1"/>
  <c r="E384" i="1"/>
  <c r="H384" i="1" s="1"/>
  <c r="L384" i="1" s="1"/>
  <c r="B386" i="1"/>
  <c r="D385" i="1"/>
  <c r="H383" i="1"/>
  <c r="B387" i="1" l="1"/>
  <c r="D386" i="1"/>
  <c r="L383" i="1"/>
  <c r="I383" i="1"/>
  <c r="I384" i="1" s="1"/>
  <c r="F385" i="1"/>
  <c r="E385" i="1"/>
  <c r="H385" i="1" s="1"/>
  <c r="J385" i="1"/>
  <c r="K385" i="1" s="1"/>
  <c r="L385" i="1" l="1"/>
  <c r="F386" i="1"/>
  <c r="E386" i="1"/>
  <c r="H386" i="1" s="1"/>
  <c r="J386" i="1"/>
  <c r="K386" i="1" s="1"/>
  <c r="I385" i="1"/>
  <c r="I386" i="1" s="1"/>
  <c r="B388" i="1"/>
  <c r="D387" i="1"/>
  <c r="J387" i="1" s="1"/>
  <c r="K387" i="1" s="1"/>
  <c r="E387" i="1" l="1"/>
  <c r="F387" i="1"/>
  <c r="B389" i="1"/>
  <c r="D388" i="1"/>
  <c r="L386" i="1"/>
  <c r="F388" i="1" l="1"/>
  <c r="E388" i="1"/>
  <c r="H388" i="1" s="1"/>
  <c r="L388" i="1" s="1"/>
  <c r="J388" i="1"/>
  <c r="K388" i="1" s="1"/>
  <c r="B390" i="1"/>
  <c r="D389" i="1"/>
  <c r="H387" i="1"/>
  <c r="B391" i="1" l="1"/>
  <c r="D390" i="1"/>
  <c r="L387" i="1"/>
  <c r="I387" i="1"/>
  <c r="I388" i="1" s="1"/>
  <c r="F389" i="1"/>
  <c r="E389" i="1"/>
  <c r="H389" i="1" s="1"/>
  <c r="J389" i="1"/>
  <c r="K389" i="1" s="1"/>
  <c r="F390" i="1" l="1"/>
  <c r="E390" i="1"/>
  <c r="H390" i="1" s="1"/>
  <c r="L389" i="1"/>
  <c r="J390" i="1"/>
  <c r="K390" i="1" s="1"/>
  <c r="I389" i="1"/>
  <c r="B392" i="1"/>
  <c r="D391" i="1"/>
  <c r="F391" i="1" l="1"/>
  <c r="E391" i="1"/>
  <c r="H391" i="1" s="1"/>
  <c r="B393" i="1"/>
  <c r="D392" i="1"/>
  <c r="J391" i="1"/>
  <c r="K391" i="1" s="1"/>
  <c r="I390" i="1"/>
  <c r="I391" i="1" s="1"/>
  <c r="L390" i="1"/>
  <c r="B394" i="1" l="1"/>
  <c r="D393" i="1"/>
  <c r="J393" i="1" s="1"/>
  <c r="K393" i="1" s="1"/>
  <c r="F392" i="1"/>
  <c r="E392" i="1"/>
  <c r="H392" i="1" s="1"/>
  <c r="J392" i="1"/>
  <c r="K392" i="1" s="1"/>
  <c r="L391" i="1"/>
  <c r="L392" i="1" l="1"/>
  <c r="F393" i="1"/>
  <c r="E393" i="1"/>
  <c r="H393" i="1" s="1"/>
  <c r="L393" i="1" s="1"/>
  <c r="B395" i="1"/>
  <c r="D394" i="1"/>
  <c r="I392" i="1"/>
  <c r="I393" i="1" s="1"/>
  <c r="F394" i="1" l="1"/>
  <c r="E394" i="1"/>
  <c r="H394" i="1" s="1"/>
  <c r="I394" i="1" s="1"/>
  <c r="J394" i="1"/>
  <c r="K394" i="1" s="1"/>
  <c r="B396" i="1"/>
  <c r="J395" i="1"/>
  <c r="K395" i="1" s="1"/>
  <c r="D395" i="1"/>
  <c r="B397" i="1" l="1"/>
  <c r="D396" i="1"/>
  <c r="E395" i="1"/>
  <c r="H395" i="1" s="1"/>
  <c r="L395" i="1" s="1"/>
  <c r="F395" i="1"/>
  <c r="L394" i="1"/>
  <c r="E396" i="1" l="1"/>
  <c r="F396" i="1"/>
  <c r="J396" i="1"/>
  <c r="K396" i="1" s="1"/>
  <c r="B398" i="1"/>
  <c r="J397" i="1"/>
  <c r="K397" i="1" s="1"/>
  <c r="D397" i="1"/>
  <c r="I395" i="1"/>
  <c r="F397" i="1" l="1"/>
  <c r="E397" i="1"/>
  <c r="H397" i="1" s="1"/>
  <c r="L397" i="1" s="1"/>
  <c r="B399" i="1"/>
  <c r="D398" i="1"/>
  <c r="J398" i="1" s="1"/>
  <c r="K398" i="1" s="1"/>
  <c r="H396" i="1"/>
  <c r="L396" i="1" s="1"/>
  <c r="B400" i="1" l="1"/>
  <c r="D399" i="1"/>
  <c r="F398" i="1"/>
  <c r="E398" i="1"/>
  <c r="H398" i="1" s="1"/>
  <c r="L398" i="1" s="1"/>
  <c r="I396" i="1"/>
  <c r="I397" i="1" s="1"/>
  <c r="I398" i="1" s="1"/>
  <c r="F399" i="1" l="1"/>
  <c r="E399" i="1"/>
  <c r="H399" i="1" s="1"/>
  <c r="J399" i="1"/>
  <c r="K399" i="1" s="1"/>
  <c r="B401" i="1"/>
  <c r="D400" i="1"/>
  <c r="J400" i="1" s="1"/>
  <c r="K400" i="1" s="1"/>
  <c r="L399" i="1" l="1"/>
  <c r="F400" i="1"/>
  <c r="E400" i="1"/>
  <c r="H400" i="1" s="1"/>
  <c r="L400" i="1" s="1"/>
  <c r="B402" i="1"/>
  <c r="D401" i="1"/>
  <c r="I399" i="1"/>
  <c r="I400" i="1" s="1"/>
  <c r="F401" i="1" l="1"/>
  <c r="E401" i="1"/>
  <c r="H401" i="1" s="1"/>
  <c r="J401" i="1"/>
  <c r="K401" i="1" s="1"/>
  <c r="B403" i="1"/>
  <c r="D402" i="1"/>
  <c r="F402" i="1" l="1"/>
  <c r="E402" i="1"/>
  <c r="H402" i="1" s="1"/>
  <c r="B404" i="1"/>
  <c r="D403" i="1"/>
  <c r="J402" i="1"/>
  <c r="K402" i="1" s="1"/>
  <c r="L401" i="1"/>
  <c r="I401" i="1"/>
  <c r="I402" i="1" s="1"/>
  <c r="E403" i="1" l="1"/>
  <c r="F403" i="1"/>
  <c r="B405" i="1"/>
  <c r="D404" i="1"/>
  <c r="J403" i="1"/>
  <c r="K403" i="1" s="1"/>
  <c r="L402" i="1"/>
  <c r="E404" i="1" l="1"/>
  <c r="H404" i="1" s="1"/>
  <c r="F404" i="1"/>
  <c r="J404" i="1"/>
  <c r="K404" i="1" s="1"/>
  <c r="B406" i="1"/>
  <c r="D405" i="1"/>
  <c r="H403" i="1"/>
  <c r="L403" i="1" l="1"/>
  <c r="I403" i="1"/>
  <c r="I404" i="1" s="1"/>
  <c r="F405" i="1"/>
  <c r="E405" i="1"/>
  <c r="B407" i="1"/>
  <c r="D406" i="1"/>
  <c r="J405" i="1"/>
  <c r="K405" i="1" s="1"/>
  <c r="L404" i="1"/>
  <c r="F406" i="1" l="1"/>
  <c r="E406" i="1"/>
  <c r="H406" i="1" s="1"/>
  <c r="L406" i="1" s="1"/>
  <c r="B408" i="1"/>
  <c r="J407" i="1"/>
  <c r="K407" i="1" s="1"/>
  <c r="D407" i="1"/>
  <c r="J406" i="1"/>
  <c r="K406" i="1" s="1"/>
  <c r="H405" i="1"/>
  <c r="L405" i="1" s="1"/>
  <c r="I405" i="1"/>
  <c r="I406" i="1" s="1"/>
  <c r="F407" i="1" l="1"/>
  <c r="E407" i="1"/>
  <c r="H407" i="1" s="1"/>
  <c r="L407" i="1" s="1"/>
  <c r="B409" i="1"/>
  <c r="D408" i="1"/>
  <c r="F408" i="1" l="1"/>
  <c r="E408" i="1"/>
  <c r="H408" i="1" s="1"/>
  <c r="J408" i="1"/>
  <c r="K408" i="1" s="1"/>
  <c r="B410" i="1"/>
  <c r="D409" i="1"/>
  <c r="I407" i="1"/>
  <c r="I408" i="1" s="1"/>
  <c r="F409" i="1" l="1"/>
  <c r="E409" i="1"/>
  <c r="H409" i="1" s="1"/>
  <c r="J409" i="1"/>
  <c r="K409" i="1" s="1"/>
  <c r="B411" i="1"/>
  <c r="D410" i="1"/>
  <c r="L408" i="1"/>
  <c r="F410" i="1" l="1"/>
  <c r="E410" i="1"/>
  <c r="H410" i="1" s="1"/>
  <c r="J410" i="1"/>
  <c r="K410" i="1" s="1"/>
  <c r="L409" i="1"/>
  <c r="B412" i="1"/>
  <c r="D411" i="1"/>
  <c r="I409" i="1"/>
  <c r="I410" i="1" s="1"/>
  <c r="F411" i="1" l="1"/>
  <c r="E411" i="1"/>
  <c r="H411" i="1" s="1"/>
  <c r="B413" i="1"/>
  <c r="D412" i="1"/>
  <c r="J411" i="1"/>
  <c r="K411" i="1" s="1"/>
  <c r="L410" i="1"/>
  <c r="F412" i="1" l="1"/>
  <c r="E412" i="1"/>
  <c r="H412" i="1" s="1"/>
  <c r="B414" i="1"/>
  <c r="D413" i="1"/>
  <c r="L411" i="1"/>
  <c r="I411" i="1"/>
  <c r="I412" i="1" s="1"/>
  <c r="J412" i="1"/>
  <c r="K412" i="1" s="1"/>
  <c r="F413" i="1" l="1"/>
  <c r="E413" i="1"/>
  <c r="H413" i="1" s="1"/>
  <c r="B415" i="1"/>
  <c r="D414" i="1"/>
  <c r="J414" i="1" s="1"/>
  <c r="K414" i="1" s="1"/>
  <c r="J413" i="1"/>
  <c r="K413" i="1" s="1"/>
  <c r="L412" i="1"/>
  <c r="F414" i="1" l="1"/>
  <c r="E414" i="1"/>
  <c r="H414" i="1" s="1"/>
  <c r="L414" i="1" s="1"/>
  <c r="L413" i="1"/>
  <c r="B416" i="1"/>
  <c r="D415" i="1"/>
  <c r="I413" i="1"/>
  <c r="F415" i="1" l="1"/>
  <c r="E415" i="1"/>
  <c r="H415" i="1" s="1"/>
  <c r="B417" i="1"/>
  <c r="D416" i="1"/>
  <c r="I414" i="1"/>
  <c r="I415" i="1" s="1"/>
  <c r="J415" i="1"/>
  <c r="K415" i="1" s="1"/>
  <c r="F416" i="1" l="1"/>
  <c r="E416" i="1"/>
  <c r="H416" i="1" s="1"/>
  <c r="B418" i="1"/>
  <c r="D417" i="1"/>
  <c r="I416" i="1"/>
  <c r="J416" i="1"/>
  <c r="K416" i="1" s="1"/>
  <c r="L415" i="1"/>
  <c r="F417" i="1" l="1"/>
  <c r="E417" i="1"/>
  <c r="H417" i="1" s="1"/>
  <c r="B419" i="1"/>
  <c r="D418" i="1"/>
  <c r="L416" i="1"/>
  <c r="J417" i="1"/>
  <c r="K417" i="1" s="1"/>
  <c r="F418" i="1" l="1"/>
  <c r="E418" i="1"/>
  <c r="H418" i="1" s="1"/>
  <c r="L417" i="1"/>
  <c r="I417" i="1"/>
  <c r="J418" i="1"/>
  <c r="K418" i="1" s="1"/>
  <c r="B420" i="1"/>
  <c r="D419" i="1"/>
  <c r="E419" i="1" l="1"/>
  <c r="H419" i="1" s="1"/>
  <c r="F419" i="1"/>
  <c r="J419" i="1"/>
  <c r="K419" i="1" s="1"/>
  <c r="B421" i="1"/>
  <c r="D420" i="1"/>
  <c r="I418" i="1"/>
  <c r="I419" i="1" s="1"/>
  <c r="L418" i="1"/>
  <c r="E420" i="1" l="1"/>
  <c r="H420" i="1" s="1"/>
  <c r="F420" i="1"/>
  <c r="B422" i="1"/>
  <c r="D421" i="1"/>
  <c r="J420" i="1"/>
  <c r="K420" i="1" s="1"/>
  <c r="L419" i="1"/>
  <c r="F421" i="1" l="1"/>
  <c r="E421" i="1"/>
  <c r="H421" i="1" s="1"/>
  <c r="B423" i="1"/>
  <c r="D422" i="1"/>
  <c r="L420" i="1"/>
  <c r="J421" i="1"/>
  <c r="K421" i="1" s="1"/>
  <c r="I420" i="1"/>
  <c r="I421" i="1" s="1"/>
  <c r="F422" i="1" l="1"/>
  <c r="E422" i="1"/>
  <c r="H422" i="1" s="1"/>
  <c r="J422" i="1"/>
  <c r="K422" i="1" s="1"/>
  <c r="L421" i="1"/>
  <c r="B424" i="1"/>
  <c r="D423" i="1"/>
  <c r="F423" i="1" l="1"/>
  <c r="E423" i="1"/>
  <c r="H423" i="1" s="1"/>
  <c r="L423" i="1" s="1"/>
  <c r="J423" i="1"/>
  <c r="K423" i="1" s="1"/>
  <c r="L422" i="1"/>
  <c r="B425" i="1"/>
  <c r="J424" i="1"/>
  <c r="K424" i="1" s="1"/>
  <c r="D424" i="1"/>
  <c r="I422" i="1"/>
  <c r="I423" i="1" s="1"/>
  <c r="F424" i="1" l="1"/>
  <c r="E424" i="1"/>
  <c r="H424" i="1" s="1"/>
  <c r="L424" i="1" s="1"/>
  <c r="B426" i="1"/>
  <c r="D425" i="1"/>
  <c r="F425" i="1" l="1"/>
  <c r="E425" i="1"/>
  <c r="H425" i="1" s="1"/>
  <c r="L425" i="1" s="1"/>
  <c r="B427" i="1"/>
  <c r="D426" i="1"/>
  <c r="J425" i="1"/>
  <c r="K425" i="1" s="1"/>
  <c r="I424" i="1"/>
  <c r="I425" i="1" l="1"/>
  <c r="F426" i="1"/>
  <c r="E426" i="1"/>
  <c r="H426" i="1" s="1"/>
  <c r="J426" i="1"/>
  <c r="K426" i="1" s="1"/>
  <c r="B428" i="1"/>
  <c r="D427" i="1"/>
  <c r="E427" i="1" l="1"/>
  <c r="F427" i="1"/>
  <c r="J427" i="1"/>
  <c r="K427" i="1" s="1"/>
  <c r="L426" i="1"/>
  <c r="B429" i="1"/>
  <c r="D428" i="1"/>
  <c r="I426" i="1"/>
  <c r="B430" i="1" l="1"/>
  <c r="D429" i="1"/>
  <c r="E428" i="1"/>
  <c r="H428" i="1" s="1"/>
  <c r="F428" i="1"/>
  <c r="J428" i="1"/>
  <c r="K428" i="1" s="1"/>
  <c r="H427" i="1"/>
  <c r="L427" i="1" s="1"/>
  <c r="I427" i="1" l="1"/>
  <c r="I428" i="1" s="1"/>
  <c r="F429" i="1"/>
  <c r="E429" i="1"/>
  <c r="L428" i="1"/>
  <c r="J429" i="1"/>
  <c r="K429" i="1" s="1"/>
  <c r="B431" i="1"/>
  <c r="D430" i="1"/>
  <c r="B432" i="1" l="1"/>
  <c r="D431" i="1"/>
  <c r="F430" i="1"/>
  <c r="E430" i="1"/>
  <c r="H430" i="1" s="1"/>
  <c r="J430" i="1"/>
  <c r="K430" i="1" s="1"/>
  <c r="H429" i="1"/>
  <c r="L429" i="1" s="1"/>
  <c r="I429" i="1" l="1"/>
  <c r="I430" i="1" s="1"/>
  <c r="L430" i="1"/>
  <c r="F431" i="1"/>
  <c r="E431" i="1"/>
  <c r="H431" i="1" s="1"/>
  <c r="J431" i="1"/>
  <c r="K431" i="1" s="1"/>
  <c r="B433" i="1"/>
  <c r="D432" i="1"/>
  <c r="F432" i="1" l="1"/>
  <c r="E432" i="1"/>
  <c r="H432" i="1" s="1"/>
  <c r="L432" i="1" s="1"/>
  <c r="L431" i="1"/>
  <c r="J432" i="1"/>
  <c r="K432" i="1" s="1"/>
  <c r="B434" i="1"/>
  <c r="D433" i="1"/>
  <c r="I431" i="1"/>
  <c r="I432" i="1" s="1"/>
  <c r="F433" i="1" l="1"/>
  <c r="E433" i="1"/>
  <c r="H433" i="1" s="1"/>
  <c r="J433" i="1"/>
  <c r="K433" i="1" s="1"/>
  <c r="B435" i="1"/>
  <c r="J434" i="1"/>
  <c r="K434" i="1" s="1"/>
  <c r="D434" i="1"/>
  <c r="I433" i="1"/>
  <c r="F434" i="1" l="1"/>
  <c r="E434" i="1"/>
  <c r="H434" i="1" s="1"/>
  <c r="L434" i="1" s="1"/>
  <c r="B436" i="1"/>
  <c r="D435" i="1"/>
  <c r="L433" i="1"/>
  <c r="I434" i="1"/>
  <c r="F435" i="1" l="1"/>
  <c r="E435" i="1"/>
  <c r="H435" i="1" s="1"/>
  <c r="J435" i="1"/>
  <c r="K435" i="1" s="1"/>
  <c r="B437" i="1"/>
  <c r="J436" i="1"/>
  <c r="K436" i="1" s="1"/>
  <c r="D436" i="1"/>
  <c r="F436" i="1" l="1"/>
  <c r="E436" i="1"/>
  <c r="H436" i="1" s="1"/>
  <c r="L436" i="1" s="1"/>
  <c r="L435" i="1"/>
  <c r="B438" i="1"/>
  <c r="D437" i="1"/>
  <c r="I435" i="1"/>
  <c r="I436" i="1" s="1"/>
  <c r="B439" i="1" l="1"/>
  <c r="D438" i="1"/>
  <c r="F437" i="1"/>
  <c r="E437" i="1"/>
  <c r="H437" i="1" s="1"/>
  <c r="J437" i="1"/>
  <c r="K437" i="1" s="1"/>
  <c r="L437" i="1" l="1"/>
  <c r="B440" i="1"/>
  <c r="D439" i="1"/>
  <c r="J439" i="1" s="1"/>
  <c r="K439" i="1" s="1"/>
  <c r="F438" i="1"/>
  <c r="E438" i="1"/>
  <c r="H438" i="1" s="1"/>
  <c r="L438" i="1" s="1"/>
  <c r="J438" i="1"/>
  <c r="K438" i="1" s="1"/>
  <c r="I437" i="1"/>
  <c r="I438" i="1" l="1"/>
  <c r="F439" i="1"/>
  <c r="E439" i="1"/>
  <c r="H439" i="1" s="1"/>
  <c r="L439" i="1" s="1"/>
  <c r="B441" i="1"/>
  <c r="D440" i="1"/>
  <c r="F440" i="1" l="1"/>
  <c r="E440" i="1"/>
  <c r="H440" i="1" s="1"/>
  <c r="J440" i="1"/>
  <c r="K440" i="1" s="1"/>
  <c r="B442" i="1"/>
  <c r="J441" i="1"/>
  <c r="K441" i="1" s="1"/>
  <c r="D441" i="1"/>
  <c r="I439" i="1"/>
  <c r="I440" i="1" s="1"/>
  <c r="B443" i="1" l="1"/>
  <c r="D442" i="1"/>
  <c r="F441" i="1"/>
  <c r="E441" i="1"/>
  <c r="L440" i="1"/>
  <c r="F442" i="1" l="1"/>
  <c r="E442" i="1"/>
  <c r="H442" i="1" s="1"/>
  <c r="L442" i="1" s="1"/>
  <c r="J442" i="1"/>
  <c r="K442" i="1" s="1"/>
  <c r="H441" i="1"/>
  <c r="B444" i="1"/>
  <c r="J443" i="1"/>
  <c r="K443" i="1" s="1"/>
  <c r="D443" i="1"/>
  <c r="F443" i="1" l="1"/>
  <c r="E443" i="1"/>
  <c r="H443" i="1" s="1"/>
  <c r="L443" i="1" s="1"/>
  <c r="L441" i="1"/>
  <c r="I441" i="1"/>
  <c r="I442" i="1" s="1"/>
  <c r="I443" i="1" s="1"/>
  <c r="B445" i="1"/>
  <c r="J444" i="1"/>
  <c r="K444" i="1" s="1"/>
  <c r="D444" i="1"/>
  <c r="E444" i="1" l="1"/>
  <c r="F444" i="1"/>
  <c r="B446" i="1"/>
  <c r="J445" i="1"/>
  <c r="K445" i="1" s="1"/>
  <c r="D445" i="1"/>
  <c r="F445" i="1" l="1"/>
  <c r="E445" i="1"/>
  <c r="H445" i="1" s="1"/>
  <c r="L445" i="1" s="1"/>
  <c r="B447" i="1"/>
  <c r="D446" i="1"/>
  <c r="H444" i="1"/>
  <c r="F446" i="1" l="1"/>
  <c r="E446" i="1"/>
  <c r="H446" i="1" s="1"/>
  <c r="L444" i="1"/>
  <c r="I444" i="1"/>
  <c r="I445" i="1" s="1"/>
  <c r="J446" i="1"/>
  <c r="K446" i="1" s="1"/>
  <c r="B448" i="1"/>
  <c r="D447" i="1"/>
  <c r="F447" i="1" l="1"/>
  <c r="E447" i="1"/>
  <c r="H447" i="1" s="1"/>
  <c r="B449" i="1"/>
  <c r="D448" i="1"/>
  <c r="L446" i="1"/>
  <c r="J447" i="1"/>
  <c r="K447" i="1" s="1"/>
  <c r="I446" i="1"/>
  <c r="I447" i="1" s="1"/>
  <c r="F448" i="1" l="1"/>
  <c r="E448" i="1"/>
  <c r="H448" i="1" s="1"/>
  <c r="I448" i="1" s="1"/>
  <c r="J448" i="1"/>
  <c r="K448" i="1" s="1"/>
  <c r="L447" i="1"/>
  <c r="B450" i="1"/>
  <c r="J449" i="1"/>
  <c r="K449" i="1" s="1"/>
  <c r="D449" i="1"/>
  <c r="B451" i="1" l="1"/>
  <c r="D450" i="1"/>
  <c r="F449" i="1"/>
  <c r="E449" i="1"/>
  <c r="H449" i="1" s="1"/>
  <c r="L449" i="1" s="1"/>
  <c r="L448" i="1"/>
  <c r="F450" i="1" l="1"/>
  <c r="E450" i="1"/>
  <c r="H450" i="1" s="1"/>
  <c r="J450" i="1"/>
  <c r="K450" i="1" s="1"/>
  <c r="B452" i="1"/>
  <c r="D451" i="1"/>
  <c r="I449" i="1"/>
  <c r="I450" i="1" s="1"/>
  <c r="E451" i="1" l="1"/>
  <c r="F451" i="1"/>
  <c r="B453" i="1"/>
  <c r="J452" i="1"/>
  <c r="K452" i="1" s="1"/>
  <c r="D452" i="1"/>
  <c r="J451" i="1"/>
  <c r="K451" i="1" s="1"/>
  <c r="L450" i="1"/>
  <c r="B454" i="1" l="1"/>
  <c r="D453" i="1"/>
  <c r="F452" i="1"/>
  <c r="E452" i="1"/>
  <c r="H452" i="1" s="1"/>
  <c r="L452" i="1" s="1"/>
  <c r="H451" i="1"/>
  <c r="F453" i="1" l="1"/>
  <c r="E453" i="1"/>
  <c r="H453" i="1" s="1"/>
  <c r="J453" i="1"/>
  <c r="K453" i="1" s="1"/>
  <c r="L451" i="1"/>
  <c r="I451" i="1"/>
  <c r="I452" i="1" s="1"/>
  <c r="I453" i="1" s="1"/>
  <c r="B455" i="1"/>
  <c r="J454" i="1"/>
  <c r="K454" i="1" s="1"/>
  <c r="D454" i="1"/>
  <c r="B456" i="1" l="1"/>
  <c r="J455" i="1"/>
  <c r="K455" i="1" s="1"/>
  <c r="D455" i="1"/>
  <c r="F454" i="1"/>
  <c r="E454" i="1"/>
  <c r="H454" i="1" s="1"/>
  <c r="L454" i="1" s="1"/>
  <c r="L453" i="1"/>
  <c r="I454" i="1" l="1"/>
  <c r="F455" i="1"/>
  <c r="E455" i="1"/>
  <c r="H455" i="1" s="1"/>
  <c r="L455" i="1" s="1"/>
  <c r="B457" i="1"/>
  <c r="D456" i="1"/>
  <c r="J456" i="1" s="1"/>
  <c r="K456" i="1" s="1"/>
  <c r="F456" i="1" l="1"/>
  <c r="E456" i="1"/>
  <c r="H456" i="1" s="1"/>
  <c r="L456" i="1" s="1"/>
  <c r="B458" i="1"/>
  <c r="D457" i="1"/>
  <c r="I455" i="1"/>
  <c r="F457" i="1" l="1"/>
  <c r="E457" i="1"/>
  <c r="H457" i="1" s="1"/>
  <c r="I456" i="1"/>
  <c r="J457" i="1"/>
  <c r="K457" i="1" s="1"/>
  <c r="B459" i="1"/>
  <c r="D458" i="1"/>
  <c r="J458" i="1" s="1"/>
  <c r="K458" i="1" s="1"/>
  <c r="B460" i="1" l="1"/>
  <c r="D459" i="1"/>
  <c r="I457" i="1"/>
  <c r="F458" i="1"/>
  <c r="E458" i="1"/>
  <c r="H458" i="1" s="1"/>
  <c r="L458" i="1" s="1"/>
  <c r="L457" i="1"/>
  <c r="I458" i="1" l="1"/>
  <c r="F459" i="1"/>
  <c r="E459" i="1"/>
  <c r="H459" i="1" s="1"/>
  <c r="L459" i="1" s="1"/>
  <c r="J459" i="1"/>
  <c r="K459" i="1" s="1"/>
  <c r="B461" i="1"/>
  <c r="D460" i="1"/>
  <c r="E460" i="1" l="1"/>
  <c r="F460" i="1"/>
  <c r="J460" i="1"/>
  <c r="K460" i="1" s="1"/>
  <c r="B462" i="1"/>
  <c r="J461" i="1"/>
  <c r="K461" i="1" s="1"/>
  <c r="D461" i="1"/>
  <c r="I459" i="1"/>
  <c r="B463" i="1" l="1"/>
  <c r="D462" i="1"/>
  <c r="F461" i="1"/>
  <c r="E461" i="1"/>
  <c r="H461" i="1" s="1"/>
  <c r="L461" i="1" s="1"/>
  <c r="H460" i="1"/>
  <c r="L460" i="1" s="1"/>
  <c r="I460" i="1" l="1"/>
  <c r="I461" i="1" s="1"/>
  <c r="F462" i="1"/>
  <c r="E462" i="1"/>
  <c r="J462" i="1"/>
  <c r="K462" i="1" s="1"/>
  <c r="B464" i="1"/>
  <c r="D463" i="1"/>
  <c r="J463" i="1" s="1"/>
  <c r="K463" i="1" s="1"/>
  <c r="B465" i="1" l="1"/>
  <c r="D464" i="1"/>
  <c r="E463" i="1"/>
  <c r="H463" i="1" s="1"/>
  <c r="L463" i="1" s="1"/>
  <c r="F463" i="1"/>
  <c r="H462" i="1"/>
  <c r="L462" i="1" s="1"/>
  <c r="I462" i="1"/>
  <c r="I463" i="1" s="1"/>
  <c r="F464" i="1" l="1"/>
  <c r="E464" i="1"/>
  <c r="H464" i="1" s="1"/>
  <c r="J464" i="1"/>
  <c r="K464" i="1" s="1"/>
  <c r="B466" i="1"/>
  <c r="D465" i="1"/>
  <c r="F465" i="1" l="1"/>
  <c r="E465" i="1"/>
  <c r="J465" i="1"/>
  <c r="K465" i="1" s="1"/>
  <c r="B467" i="1"/>
  <c r="D466" i="1"/>
  <c r="L464" i="1"/>
  <c r="I464" i="1"/>
  <c r="F466" i="1" l="1"/>
  <c r="E466" i="1"/>
  <c r="H466" i="1" s="1"/>
  <c r="J466" i="1"/>
  <c r="K466" i="1" s="1"/>
  <c r="B468" i="1"/>
  <c r="D467" i="1"/>
  <c r="H465" i="1"/>
  <c r="L465" i="1" s="1"/>
  <c r="B469" i="1" l="1"/>
  <c r="D468" i="1"/>
  <c r="I465" i="1"/>
  <c r="I466" i="1" s="1"/>
  <c r="L466" i="1"/>
  <c r="F467" i="1"/>
  <c r="E467" i="1"/>
  <c r="H467" i="1" s="1"/>
  <c r="J467" i="1"/>
  <c r="K467" i="1" s="1"/>
  <c r="L467" i="1" l="1"/>
  <c r="E468" i="1"/>
  <c r="F468" i="1"/>
  <c r="J468" i="1"/>
  <c r="K468" i="1" s="1"/>
  <c r="I467" i="1"/>
  <c r="B470" i="1"/>
  <c r="J469" i="1"/>
  <c r="K469" i="1" s="1"/>
  <c r="D469" i="1"/>
  <c r="B471" i="1" l="1"/>
  <c r="J470" i="1"/>
  <c r="K470" i="1" s="1"/>
  <c r="D470" i="1"/>
  <c r="F469" i="1"/>
  <c r="E469" i="1"/>
  <c r="H469" i="1" s="1"/>
  <c r="L469" i="1" s="1"/>
  <c r="H468" i="1"/>
  <c r="L468" i="1" s="1"/>
  <c r="F470" i="1" l="1"/>
  <c r="E470" i="1"/>
  <c r="H470" i="1" s="1"/>
  <c r="L470" i="1" s="1"/>
  <c r="I468" i="1"/>
  <c r="I469" i="1" s="1"/>
  <c r="B472" i="1"/>
  <c r="D471" i="1"/>
  <c r="J471" i="1" s="1"/>
  <c r="K471" i="1" s="1"/>
  <c r="B473" i="1" l="1"/>
  <c r="D472" i="1"/>
  <c r="F471" i="1"/>
  <c r="E471" i="1"/>
  <c r="H471" i="1" s="1"/>
  <c r="L471" i="1" s="1"/>
  <c r="I470" i="1"/>
  <c r="I471" i="1" l="1"/>
  <c r="F472" i="1"/>
  <c r="E472" i="1"/>
  <c r="H472" i="1" s="1"/>
  <c r="J472" i="1"/>
  <c r="K472" i="1" s="1"/>
  <c r="B474" i="1"/>
  <c r="D473" i="1"/>
  <c r="F473" i="1" l="1"/>
  <c r="E473" i="1"/>
  <c r="B475" i="1"/>
  <c r="D474" i="1"/>
  <c r="J474" i="1" s="1"/>
  <c r="K474" i="1" s="1"/>
  <c r="J473" i="1"/>
  <c r="K473" i="1" s="1"/>
  <c r="L472" i="1"/>
  <c r="I472" i="1"/>
  <c r="B476" i="1" l="1"/>
  <c r="D475" i="1"/>
  <c r="F474" i="1"/>
  <c r="E474" i="1"/>
  <c r="H474" i="1" s="1"/>
  <c r="L474" i="1" s="1"/>
  <c r="H473" i="1"/>
  <c r="L473" i="1" s="1"/>
  <c r="F475" i="1" l="1"/>
  <c r="E475" i="1"/>
  <c r="J475" i="1"/>
  <c r="K475" i="1" s="1"/>
  <c r="B477" i="1"/>
  <c r="D476" i="1"/>
  <c r="J476" i="1" s="1"/>
  <c r="K476" i="1" s="1"/>
  <c r="I473" i="1"/>
  <c r="I474" i="1" s="1"/>
  <c r="B478" i="1" l="1"/>
  <c r="D477" i="1"/>
  <c r="F476" i="1"/>
  <c r="E476" i="1"/>
  <c r="H476" i="1" s="1"/>
  <c r="L476" i="1" s="1"/>
  <c r="H475" i="1"/>
  <c r="L475" i="1" s="1"/>
  <c r="F477" i="1" l="1"/>
  <c r="E477" i="1"/>
  <c r="H477" i="1" s="1"/>
  <c r="L477" i="1" s="1"/>
  <c r="J477" i="1"/>
  <c r="K477" i="1" s="1"/>
  <c r="B479" i="1"/>
  <c r="D478" i="1"/>
  <c r="I475" i="1"/>
  <c r="I476" i="1" s="1"/>
  <c r="I477" i="1" s="1"/>
  <c r="B480" i="1" l="1"/>
  <c r="J479" i="1"/>
  <c r="K479" i="1" s="1"/>
  <c r="D479" i="1"/>
  <c r="F478" i="1"/>
  <c r="E478" i="1"/>
  <c r="H478" i="1" s="1"/>
  <c r="J478" i="1"/>
  <c r="K478" i="1" s="1"/>
  <c r="L478" i="1" l="1"/>
  <c r="F479" i="1"/>
  <c r="E479" i="1"/>
  <c r="H479" i="1" s="1"/>
  <c r="L479" i="1" s="1"/>
  <c r="B481" i="1"/>
  <c r="D480" i="1"/>
  <c r="I478" i="1"/>
  <c r="I479" i="1" s="1"/>
  <c r="F480" i="1" l="1"/>
  <c r="E480" i="1"/>
  <c r="H480" i="1" s="1"/>
  <c r="B482" i="1"/>
  <c r="D481" i="1"/>
  <c r="J480" i="1"/>
  <c r="K480" i="1" s="1"/>
  <c r="F481" i="1" l="1"/>
  <c r="E481" i="1"/>
  <c r="H481" i="1" s="1"/>
  <c r="L481" i="1" s="1"/>
  <c r="J481" i="1"/>
  <c r="K481" i="1" s="1"/>
  <c r="L480" i="1"/>
  <c r="J482" i="1"/>
  <c r="K482" i="1" s="1"/>
  <c r="D482" i="1"/>
  <c r="I480" i="1"/>
  <c r="I481" i="1" l="1"/>
  <c r="F482" i="1"/>
  <c r="E482" i="1"/>
  <c r="H482" i="1" s="1"/>
  <c r="L482" i="1" s="1"/>
  <c r="L483" i="1" s="1"/>
  <c r="O5" i="1" s="1"/>
  <c r="I482" i="1" l="1"/>
  <c r="O4" i="1" s="1"/>
</calcChain>
</file>

<file path=xl/sharedStrings.xml><?xml version="1.0" encoding="utf-8"?>
<sst xmlns="http://schemas.openxmlformats.org/spreadsheetml/2006/main" count="147" uniqueCount="105">
  <si>
    <t>data</t>
  </si>
  <si>
    <t>premia</t>
  </si>
  <si>
    <t>wynagrodzenie razem</t>
  </si>
  <si>
    <t>pensja</t>
  </si>
  <si>
    <t xml:space="preserve">składka </t>
  </si>
  <si>
    <t>skłądka prac</t>
  </si>
  <si>
    <t>ppk razem</t>
  </si>
  <si>
    <t>narastająco</t>
  </si>
  <si>
    <t>Etykiety wierszy</t>
  </si>
  <si>
    <t>Suma końcowa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</si>
  <si>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</si>
  <si>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</si>
  <si>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</si>
  <si>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</si>
  <si>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</si>
  <si>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</si>
  <si>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</si>
  <si>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</si>
  <si>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</si>
  <si>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</si>
  <si>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</si>
  <si>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</si>
  <si>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</si>
  <si>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</si>
  <si>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</si>
  <si>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</si>
  <si>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</si>
  <si>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</si>
  <si>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</si>
  <si>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</si>
  <si>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</si>
  <si>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</si>
  <si>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</si>
  <si>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</si>
  <si>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</si>
  <si>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</si>
  <si>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</si>
  <si>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</si>
  <si>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</si>
  <si>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2049</t>
  </si>
  <si>
    <t>2050</t>
  </si>
  <si>
    <t>2051</t>
  </si>
  <si>
    <t>2052</t>
  </si>
  <si>
    <t>2053</t>
  </si>
  <si>
    <t>2054</t>
  </si>
  <si>
    <t>2055</t>
  </si>
  <si>
    <t>2056</t>
  </si>
  <si>
    <t>2057</t>
  </si>
  <si>
    <t>2058</t>
  </si>
  <si>
    <t>2059</t>
  </si>
  <si>
    <t>2060</t>
  </si>
  <si>
    <t>Suma z ppk razem</t>
  </si>
  <si>
    <t>miesięczna</t>
  </si>
  <si>
    <t xml:space="preserve">dodatkowa </t>
  </si>
  <si>
    <t>dodatkowo pracodawca</t>
  </si>
  <si>
    <t>Suma z ppk razem2</t>
  </si>
  <si>
    <t>miesięcznie 2</t>
  </si>
  <si>
    <t>dodatkowe składki</t>
  </si>
  <si>
    <t>Zadanie 5.1</t>
  </si>
  <si>
    <t>Zadanie 5.2</t>
  </si>
  <si>
    <t>przekroczy 20000 zł</t>
  </si>
  <si>
    <t>Z</t>
  </si>
  <si>
    <t>Zadanie 5.4</t>
  </si>
  <si>
    <t>Zadanie 5.6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</si>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</sst>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0\ &quot;zł&quot;"/>
    <numFmt numFmtId="165" formatCode="_-* #,##0.00\ [$zł-415]_-;\-* #,##0.00\ [$zł-415]_-;_-* &quot;-&quot;??\ [$zł-415]_-;_-@_-"/>
  </numFmts>
  <fonts count="1">
    <font>
      <sz val="11"/>
      <color theme="1"/>
      <name val="Czcionka tekstu podstawowego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7" fontId="0" fillId="0" borderId="0" xfId="0" applyNumberFormat="1"/>
    <xf numFmtId="2" fontId="0" fillId="0" borderId="0" xfId="0" applyNumberFormat="1"/>
    <xf numFmtId="164" fontId="0" fillId="0" borderId="0" xfId="0" applyNumberFormat="1"/>
    <xf numFmtId="0" fontId="0" fillId="0" borderId="0" xfId="0" pivotButton="1"/>
    <xf numFmtId="0" fontId="0" fillId="0" borderId="0" xfId="0" applyNumberFormat="1"/>
    <xf numFmtId="17" fontId="0" fillId="0" borderId="0" xfId="0" applyNumberFormat="1" applyAlignment="1">
      <alignment horizontal="left" indent="1"/>
    </xf>
    <xf numFmtId="17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6" fontId="0" fillId="0" borderId="0" xfId="0" applyNumberFormat="1"/>
    <xf numFmtId="165" fontId="0" fillId="0" borderId="0" xfId="0" applyNumberFormat="1"/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[Zadanie5_rozwiązanie.xlsx]Zadanie 5.3!Tabela przestawna1</c:name>
    <c:fmtId val="0"/>
  </c:pivotSource>
  <c:chart>
    <c:title>
      <c:layout/>
      <c:overlay val="0"/>
    </c:title>
    <c:autoTitleDeleted val="0"/>
    <c:pivotFmts>
      <c:pivotFmt>
        <c:idx val="0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'Zadanie 5.3'!$B$3</c:f>
              <c:strCache>
                <c:ptCount val="1"/>
                <c:pt idx="0">
                  <c:v>Suma</c:v>
                </c:pt>
              </c:strCache>
            </c:strRef>
          </c:tx>
          <c:invertIfNegative val="0"/>
          <c:cat>
            <c:strRef>
              <c:f>'Zadanie 5.3'!$A$4:$A$45</c:f>
              <c:strCach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strCache>
            </c:strRef>
          </c:cat>
          <c:val>
            <c:numRef>
              <c:f>'Zadanie 5.3'!$B$4:$B$45</c:f>
              <c:numCache>
                <c:formatCode>General</c:formatCode>
                <c:ptCount val="41"/>
                <c:pt idx="0">
                  <c:v>2432.5</c:v>
                </c:pt>
                <c:pt idx="1">
                  <c:v>2247.5200000000004</c:v>
                </c:pt>
                <c:pt idx="2">
                  <c:v>2296.2399999999998</c:v>
                </c:pt>
                <c:pt idx="3">
                  <c:v>2346.1600000000003</c:v>
                </c:pt>
                <c:pt idx="4">
                  <c:v>2607.4</c:v>
                </c:pt>
                <c:pt idx="5">
                  <c:v>2665</c:v>
                </c:pt>
                <c:pt idx="6">
                  <c:v>2724.16</c:v>
                </c:pt>
                <c:pt idx="7">
                  <c:v>2784.6399999999994</c:v>
                </c:pt>
                <c:pt idx="8">
                  <c:v>3056.8000000000006</c:v>
                </c:pt>
                <c:pt idx="9">
                  <c:v>3125.68</c:v>
                </c:pt>
                <c:pt idx="10">
                  <c:v>3196.24</c:v>
                </c:pt>
                <c:pt idx="11">
                  <c:v>3268.4799999999996</c:v>
                </c:pt>
                <c:pt idx="12">
                  <c:v>3552.8799999999992</c:v>
                </c:pt>
                <c:pt idx="13">
                  <c:v>3634.3600000000006</c:v>
                </c:pt>
                <c:pt idx="14">
                  <c:v>3717.52</c:v>
                </c:pt>
                <c:pt idx="15">
                  <c:v>3802.72</c:v>
                </c:pt>
                <c:pt idx="16">
                  <c:v>4100.0800000000008</c:v>
                </c:pt>
                <c:pt idx="17">
                  <c:v>4195</c:v>
                </c:pt>
                <c:pt idx="18">
                  <c:v>4292.4399999999996</c:v>
                </c:pt>
                <c:pt idx="19">
                  <c:v>4392.3999999999996</c:v>
                </c:pt>
                <c:pt idx="20">
                  <c:v>4704.5199999999995</c:v>
                </c:pt>
                <c:pt idx="21">
                  <c:v>4814.5600000000004</c:v>
                </c:pt>
                <c:pt idx="22">
                  <c:v>4927.4799999999996</c:v>
                </c:pt>
                <c:pt idx="23">
                  <c:v>5043.04</c:v>
                </c:pt>
                <c:pt idx="24">
                  <c:v>5371.4800000000005</c:v>
                </c:pt>
                <c:pt idx="25">
                  <c:v>5498.32</c:v>
                </c:pt>
                <c:pt idx="26">
                  <c:v>5628.04</c:v>
                </c:pt>
                <c:pt idx="27">
                  <c:v>5761.2400000000016</c:v>
                </c:pt>
                <c:pt idx="28">
                  <c:v>6107.68</c:v>
                </c:pt>
                <c:pt idx="29">
                  <c:v>6253</c:v>
                </c:pt>
                <c:pt idx="30">
                  <c:v>6401.6800000000012</c:v>
                </c:pt>
                <c:pt idx="31">
                  <c:v>6554.2000000000007</c:v>
                </c:pt>
                <c:pt idx="32">
                  <c:v>6920.44</c:v>
                </c:pt>
                <c:pt idx="33">
                  <c:v>7085.9199999999992</c:v>
                </c:pt>
                <c:pt idx="34">
                  <c:v>7255.6000000000013</c:v>
                </c:pt>
                <c:pt idx="35">
                  <c:v>7429.48</c:v>
                </c:pt>
                <c:pt idx="36">
                  <c:v>7817.56</c:v>
                </c:pt>
                <c:pt idx="37">
                  <c:v>8005.2400000000016</c:v>
                </c:pt>
                <c:pt idx="38">
                  <c:v>8198.08</c:v>
                </c:pt>
                <c:pt idx="39">
                  <c:v>8395.48</c:v>
                </c:pt>
                <c:pt idx="40">
                  <c:v>725.66000000000008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E0-433C-B8BF-F4D2AD2800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6255232"/>
        <c:axId val="149980288"/>
      </c:barChart>
      <c:catAx>
        <c:axId val="146255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49980288"/>
        <c:crosses val="autoZero"/>
        <c:auto val="1"/>
        <c:lblAlgn val="ctr"/>
        <c:lblOffset val="100"/>
        <c:noMultiLvlLbl val="0"/>
      </c:catAx>
      <c:valAx>
        <c:axId val="149980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62552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[Zadanie5_rozwiązanie.xlsx]Zadanie 5.5!Tabela przestawna2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pl-PL"/>
              <a:t>Zaktualizowane wpłaty na PPK</a:t>
            </a:r>
            <a:endParaRPr lang="en-US"/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8243523907337669E-2"/>
          <c:y val="0.11348837209302326"/>
          <c:w val="0.8376239491802655"/>
          <c:h val="0.7570537940360316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'Zadanie 5.5'!$B$1</c:f>
              <c:strCache>
                <c:ptCount val="1"/>
                <c:pt idx="0">
                  <c:v>Suma</c:v>
                </c:pt>
              </c:strCache>
            </c:strRef>
          </c:tx>
          <c:invertIfNegative val="0"/>
          <c:cat>
            <c:multiLvlStrRef>
              <c:f>'Zadanie 5.5'!$A$2:$A$82</c:f>
              <c:multiLvlStrCache>
                <c:ptCount val="40"/>
                <c:lvl>
                  <c:pt idx="0">
                    <c:v> </c:v>
                  </c:pt>
                  <c:pt idx="1">
                    <c:v> </c:v>
                  </c:pt>
                  <c:pt idx="2">
                    <c:v> </c:v>
                  </c:pt>
                  <c:pt idx="3">
                    <c:v> </c:v>
                  </c:pt>
                  <c:pt idx="4">
                    <c:v> </c:v>
                  </c:pt>
                  <c:pt idx="5">
                    <c:v> </c:v>
                  </c:pt>
                  <c:pt idx="6">
                    <c:v> </c:v>
                  </c:pt>
                  <c:pt idx="7">
                    <c:v> </c:v>
                  </c:pt>
                  <c:pt idx="8">
                    <c:v> </c:v>
                  </c:pt>
                  <c:pt idx="9">
                    <c:v> </c:v>
                  </c:pt>
                  <c:pt idx="10">
                    <c:v> </c:v>
                  </c:pt>
                  <c:pt idx="11">
                    <c:v> </c:v>
                  </c:pt>
                  <c:pt idx="12">
                    <c:v> </c:v>
                  </c:pt>
                  <c:pt idx="13">
                    <c:v> </c:v>
                  </c:pt>
                  <c:pt idx="14">
                    <c:v> </c:v>
                  </c:pt>
                  <c:pt idx="15">
                    <c:v> </c:v>
                  </c:pt>
                  <c:pt idx="16">
                    <c:v> </c:v>
                  </c:pt>
                  <c:pt idx="17">
                    <c:v> </c:v>
                  </c:pt>
                  <c:pt idx="18">
                    <c:v> </c:v>
                  </c:pt>
                  <c:pt idx="19">
                    <c:v> </c:v>
                  </c:pt>
                  <c:pt idx="20">
                    <c:v> </c:v>
                  </c:pt>
                  <c:pt idx="21">
                    <c:v> </c:v>
                  </c:pt>
                  <c:pt idx="22">
                    <c:v> </c:v>
                  </c:pt>
                  <c:pt idx="23">
                    <c:v> </c:v>
                  </c:pt>
                  <c:pt idx="24">
                    <c:v> </c:v>
                  </c:pt>
                  <c:pt idx="25">
                    <c:v> </c:v>
                  </c:pt>
                  <c:pt idx="26">
                    <c:v> </c:v>
                  </c:pt>
                  <c:pt idx="27">
                    <c:v> </c:v>
                  </c:pt>
                  <c:pt idx="28">
                    <c:v> </c:v>
                  </c:pt>
                  <c:pt idx="29">
                    <c:v> </c:v>
                  </c:pt>
                  <c:pt idx="30">
                    <c:v> </c:v>
                  </c:pt>
                  <c:pt idx="31">
                    <c:v> </c:v>
                  </c:pt>
                  <c:pt idx="32">
                    <c:v> </c:v>
                  </c:pt>
                  <c:pt idx="33">
                    <c:v> </c:v>
                  </c:pt>
                  <c:pt idx="34">
                    <c:v> </c:v>
                  </c:pt>
                  <c:pt idx="35">
                    <c:v> </c:v>
                  </c:pt>
                  <c:pt idx="36">
                    <c:v> </c:v>
                  </c:pt>
                  <c:pt idx="37">
                    <c:v> </c:v>
                  </c:pt>
                  <c:pt idx="38">
                    <c:v> </c:v>
                  </c:pt>
                  <c:pt idx="39">
                    <c:v> </c:v>
                  </c:pt>
                </c:lvl>
                <c:lvl>
                  <c:pt idx="0">
                    <c:v>20</c:v>
                  </c:pt>
                  <c:pt idx="1">
                    <c:v>21</c:v>
                  </c:pt>
                  <c:pt idx="2">
                    <c:v>22</c:v>
                  </c:pt>
                  <c:pt idx="3">
                    <c:v>23</c:v>
                  </c:pt>
                  <c:pt idx="4">
                    <c:v>24</c:v>
                  </c:pt>
                  <c:pt idx="5">
                    <c:v>25</c:v>
                  </c:pt>
                  <c:pt idx="6">
                    <c:v>26</c:v>
                  </c:pt>
                  <c:pt idx="7">
                    <c:v>27</c:v>
                  </c:pt>
                  <c:pt idx="8">
                    <c:v>28</c:v>
                  </c:pt>
                  <c:pt idx="9">
                    <c:v>29</c:v>
                  </c:pt>
                  <c:pt idx="10">
                    <c:v>30</c:v>
                  </c:pt>
                  <c:pt idx="11">
                    <c:v>31</c:v>
                  </c:pt>
                  <c:pt idx="12">
                    <c:v>32</c:v>
                  </c:pt>
                  <c:pt idx="13">
                    <c:v>33</c:v>
                  </c:pt>
                  <c:pt idx="14">
                    <c:v>34</c:v>
                  </c:pt>
                  <c:pt idx="15">
                    <c:v>35</c:v>
                  </c:pt>
                  <c:pt idx="16">
                    <c:v>36</c:v>
                  </c:pt>
                  <c:pt idx="17">
                    <c:v>37</c:v>
                  </c:pt>
                  <c:pt idx="18">
                    <c:v>38</c:v>
                  </c:pt>
                  <c:pt idx="19">
                    <c:v>39</c:v>
                  </c:pt>
                  <c:pt idx="20">
                    <c:v>40</c:v>
                  </c:pt>
                  <c:pt idx="21">
                    <c:v>41</c:v>
                  </c:pt>
                  <c:pt idx="22">
                    <c:v>42</c:v>
                  </c:pt>
                  <c:pt idx="23">
                    <c:v>43</c:v>
                  </c:pt>
                  <c:pt idx="24">
                    <c:v>44</c:v>
                  </c:pt>
                  <c:pt idx="25">
                    <c:v>45</c:v>
                  </c:pt>
                  <c:pt idx="26">
                    <c:v>46</c:v>
                  </c:pt>
                  <c:pt idx="27">
                    <c:v>47</c:v>
                  </c:pt>
                  <c:pt idx="28">
                    <c:v>48</c:v>
                  </c:pt>
                  <c:pt idx="29">
                    <c:v>49</c:v>
                  </c:pt>
                  <c:pt idx="30">
                    <c:v>50</c:v>
                  </c:pt>
                  <c:pt idx="31">
                    <c:v>51</c:v>
                  </c:pt>
                  <c:pt idx="32">
                    <c:v>52</c:v>
                  </c:pt>
                  <c:pt idx="33">
                    <c:v>53</c:v>
                  </c:pt>
                  <c:pt idx="34">
                    <c:v>54</c:v>
                  </c:pt>
                  <c:pt idx="35">
                    <c:v>55</c:v>
                  </c:pt>
                  <c:pt idx="36">
                    <c:v>56</c:v>
                  </c:pt>
                  <c:pt idx="37">
                    <c:v>57</c:v>
                  </c:pt>
                  <c:pt idx="38">
                    <c:v>58</c:v>
                  </c:pt>
                  <c:pt idx="39">
                    <c:v>59</c:v>
                  </c:pt>
                </c:lvl>
              </c:multiLvlStrCache>
            </c:multiLvlStrRef>
          </c:cat>
          <c:val>
            <c:numRef>
              <c:f>'Zadanie 5.5'!$B$2:$B$82</c:f>
              <c:numCache>
                <c:formatCode>General</c:formatCode>
                <c:ptCount val="40"/>
                <c:pt idx="0">
                  <c:v>397.5</c:v>
                </c:pt>
                <c:pt idx="1">
                  <c:v>401.46000000000004</c:v>
                </c:pt>
                <c:pt idx="2">
                  <c:v>405.52</c:v>
                </c:pt>
                <c:pt idx="3">
                  <c:v>409.68</c:v>
                </c:pt>
                <c:pt idx="4">
                  <c:v>431.45</c:v>
                </c:pt>
                <c:pt idx="5">
                  <c:v>436.25</c:v>
                </c:pt>
                <c:pt idx="6">
                  <c:v>441.18</c:v>
                </c:pt>
                <c:pt idx="7">
                  <c:v>446.22</c:v>
                </c:pt>
                <c:pt idx="8">
                  <c:v>468.9</c:v>
                </c:pt>
                <c:pt idx="9">
                  <c:v>474.64</c:v>
                </c:pt>
                <c:pt idx="10">
                  <c:v>480.52</c:v>
                </c:pt>
                <c:pt idx="11">
                  <c:v>486.53999999999996</c:v>
                </c:pt>
                <c:pt idx="12">
                  <c:v>510.24</c:v>
                </c:pt>
                <c:pt idx="13">
                  <c:v>517.03</c:v>
                </c:pt>
                <c:pt idx="14">
                  <c:v>889.05000000000007</c:v>
                </c:pt>
                <c:pt idx="15">
                  <c:v>905.27999999999986</c:v>
                </c:pt>
                <c:pt idx="16">
                  <c:v>961.92000000000007</c:v>
                </c:pt>
                <c:pt idx="17">
                  <c:v>980</c:v>
                </c:pt>
                <c:pt idx="18">
                  <c:v>998.56</c:v>
                </c:pt>
                <c:pt idx="19">
                  <c:v>1017.6</c:v>
                </c:pt>
                <c:pt idx="20">
                  <c:v>1077.05</c:v>
                </c:pt>
                <c:pt idx="21">
                  <c:v>1098.01</c:v>
                </c:pt>
                <c:pt idx="22">
                  <c:v>1119.52</c:v>
                </c:pt>
                <c:pt idx="23">
                  <c:v>1141.53</c:v>
                </c:pt>
                <c:pt idx="24">
                  <c:v>1204.0899999999999</c:v>
                </c:pt>
                <c:pt idx="25">
                  <c:v>1228.25</c:v>
                </c:pt>
                <c:pt idx="26">
                  <c:v>1252.96</c:v>
                </c:pt>
                <c:pt idx="27">
                  <c:v>1278.33</c:v>
                </c:pt>
                <c:pt idx="28">
                  <c:v>1344.3200000000002</c:v>
                </c:pt>
                <c:pt idx="29">
                  <c:v>1372</c:v>
                </c:pt>
                <c:pt idx="30">
                  <c:v>1400.3200000000002</c:v>
                </c:pt>
                <c:pt idx="31">
                  <c:v>1429.37</c:v>
                </c:pt>
                <c:pt idx="32">
                  <c:v>1499.13</c:v>
                </c:pt>
                <c:pt idx="33">
                  <c:v>1530.65</c:v>
                </c:pt>
                <c:pt idx="34">
                  <c:v>1562.97</c:v>
                </c:pt>
                <c:pt idx="35">
                  <c:v>1596.09</c:v>
                </c:pt>
                <c:pt idx="36">
                  <c:v>1670.0100000000002</c:v>
                </c:pt>
                <c:pt idx="37">
                  <c:v>1705.76</c:v>
                </c:pt>
                <c:pt idx="38">
                  <c:v>1742.49</c:v>
                </c:pt>
                <c:pt idx="39">
                  <c:v>1780.09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64-404F-A597-1C1EC238B7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5"/>
        <c:overlap val="40"/>
        <c:axId val="152577536"/>
        <c:axId val="152579072"/>
      </c:barChart>
      <c:catAx>
        <c:axId val="1525775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2579072"/>
        <c:crosses val="autoZero"/>
        <c:auto val="1"/>
        <c:lblAlgn val="ctr"/>
        <c:lblOffset val="100"/>
        <c:noMultiLvlLbl val="0"/>
      </c:catAx>
      <c:valAx>
        <c:axId val="152579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25775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800" baseline="0"/>
      </a:pPr>
      <a:endParaRPr lang="pl-PL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371475</xdr:colOff>
      <xdr:row>7</xdr:row>
      <xdr:rowOff>28575</xdr:rowOff>
    </xdr:from>
    <xdr:to>
      <xdr:col>8</xdr:col>
      <xdr:colOff>209550</xdr:colOff>
      <xdr:row>22</xdr:row>
      <xdr:rowOff>57150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350520</xdr:colOff>
      <xdr:row>4</xdr:row>
      <xdr:rowOff>99060</xdr:rowOff>
    </xdr:from>
    <xdr:to>
      <xdr:col>16</xdr:col>
      <xdr:colOff>265430</xdr:colOff>
      <xdr:row>24</xdr:row>
      <xdr:rowOff>95250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Zygfryd" refreshedDate="43808.939787962961" createdVersion="3" refreshedVersion="3" minRefreshableVersion="3" recordCount="481">
  <cacheSource type="worksheet">
    <worksheetSource ref="A1:I482" sheet="Zadanie 5.1, 5.2"/>
  </cacheSource>
  <cacheFields count="9">
    <cacheField name="data" numFmtId="17">
      <sharedItems containsSemiMixedTypes="0" containsNonDate="0" containsDate="1" containsString="0" minDate="2020-01-01T00:00:00" maxDate="2060-01-02T00:00:00" count="481">
        <d v="2020-01-01T00:00:00"/>
        <d v="2020-02-01T00:00:00"/>
        <d v="2020-03-01T00:00:00"/>
        <d v="2020-04-01T00:00:00"/>
        <d v="2020-05-01T00:00:00"/>
        <d v="2020-06-01T00:00:00"/>
        <d v="2020-07-01T00:00:00"/>
        <d v="2020-08-01T00:00:00"/>
        <d v="2020-09-01T00:00:00"/>
        <d v="2020-10-01T00:00:00"/>
        <d v="2020-11-01T00:00:00"/>
        <d v="2020-12-01T00:00:00"/>
        <d v="2021-01-01T00:00:00"/>
        <d v="2021-02-01T00:00:00"/>
        <d v="2021-03-01T00:00:00"/>
        <d v="2021-04-01T00:00:00"/>
        <d v="2021-05-01T00:00:00"/>
        <d v="2021-06-01T00:00:00"/>
        <d v="2021-07-01T00:00:00"/>
        <d v="2021-08-01T00:00:00"/>
        <d v="2021-09-01T00:00:00"/>
        <d v="2021-10-01T00:00:00"/>
        <d v="2021-11-01T00:00:00"/>
        <d v="2021-12-01T00:00:00"/>
        <d v="2022-01-01T00:00:00"/>
        <d v="2022-02-01T00:00:00"/>
        <d v="2022-03-01T00:00:00"/>
        <d v="2022-04-01T00:00:00"/>
        <d v="2022-05-01T00:00:00"/>
        <d v="2022-06-01T00:00:00"/>
        <d v="2022-07-01T00:00:00"/>
        <d v="2022-08-01T00:00:00"/>
        <d v="2022-09-01T00:00:00"/>
        <d v="2022-10-01T00:00:00"/>
        <d v="2022-11-01T00:00:00"/>
        <d v="2022-12-01T00:00:00"/>
        <d v="2023-01-01T00:00:00"/>
        <d v="2023-02-01T00:00:00"/>
        <d v="2023-03-01T00:00:00"/>
        <d v="2023-04-01T00:00:00"/>
        <d v="2023-05-01T00:00:00"/>
        <d v="2023-06-01T00:00:00"/>
        <d v="2023-07-01T00:00:00"/>
        <d v="2023-08-01T00:00:00"/>
        <d v="2023-09-01T00:00:00"/>
        <d v="2023-10-01T00:00:00"/>
        <d v="2023-11-01T00:00:00"/>
        <d v="2023-12-01T00:00:00"/>
        <d v="2024-01-01T00:00:00"/>
        <d v="2024-02-01T00:00:00"/>
        <d v="2024-03-01T00:00:00"/>
        <d v="2024-04-01T00:00:00"/>
        <d v="2024-05-01T00:00:00"/>
        <d v="2024-06-01T00:00:00"/>
        <d v="2024-07-01T00:00:00"/>
        <d v="2024-08-01T00:00:00"/>
        <d v="2024-09-01T00:00:00"/>
        <d v="2024-10-01T00:00:00"/>
        <d v="2024-11-01T00:00:00"/>
        <d v="2024-12-01T00:00:00"/>
        <d v="2025-01-01T00:00:00"/>
        <d v="2025-02-01T00:00:00"/>
        <d v="2025-03-01T00:00:00"/>
        <d v="2025-04-01T00:00:00"/>
        <d v="2025-05-01T00:00:00"/>
        <d v="2025-06-01T00:00:00"/>
        <d v="2025-07-01T00:00:00"/>
        <d v="2025-08-01T00:00:00"/>
        <d v="2025-09-01T00:00:00"/>
        <d v="2025-10-01T00:00:00"/>
        <d v="2025-11-01T00:00:00"/>
        <d v="2025-12-01T00:00:00"/>
        <d v="2026-01-01T00:00:00"/>
        <d v="2026-02-01T00:00:00"/>
        <d v="2026-03-01T00:00:00"/>
        <d v="2026-04-01T00:00:00"/>
        <d v="2026-05-01T00:00:00"/>
        <d v="2026-06-01T00:00:00"/>
        <d v="2026-07-01T00:00:00"/>
        <d v="2026-08-01T00:00:00"/>
        <d v="2026-09-01T00:00:00"/>
        <d v="2026-10-01T00:00:00"/>
        <d v="2026-11-01T00:00:00"/>
        <d v="2026-12-01T00:00:00"/>
        <d v="2027-01-01T00:00:00"/>
        <d v="2027-02-01T00:00:00"/>
        <d v="2027-03-01T00:00:00"/>
        <d v="2027-04-01T00:00:00"/>
        <d v="2027-05-01T00:00:00"/>
        <d v="2027-06-01T00:00:00"/>
        <d v="2027-07-01T00:00:00"/>
        <d v="2027-08-01T00:00:00"/>
        <d v="2027-09-01T00:00:00"/>
        <d v="2027-10-01T00:00:00"/>
        <d v="2027-11-01T00:00:00"/>
        <d v="2027-12-01T00:00:00"/>
        <d v="2028-01-01T00:00:00"/>
        <d v="2028-02-01T00:00:00"/>
        <d v="2028-03-01T00:00:00"/>
        <d v="2028-04-01T00:00:00"/>
        <d v="2028-05-01T00:00:00"/>
        <d v="2028-06-01T00:00:00"/>
        <d v="2028-07-01T00:00:00"/>
        <d v="2028-08-01T00:00:00"/>
        <d v="2028-09-01T00:00:00"/>
        <d v="2028-10-01T00:00:00"/>
        <d v="2028-11-01T00:00:00"/>
        <d v="2028-12-01T00:00:00"/>
        <d v="2029-01-01T00:00:00"/>
        <d v="2029-02-01T00:00:00"/>
        <d v="2029-03-01T00:00:00"/>
        <d v="2029-04-01T00:00:00"/>
        <d v="2029-05-01T00:00:00"/>
        <d v="2029-06-01T00:00:00"/>
        <d v="2029-07-01T00:00:00"/>
        <d v="2029-08-01T00:00:00"/>
        <d v="2029-09-01T00:00:00"/>
        <d v="2029-10-01T00:00:00"/>
        <d v="2029-11-01T00:00:00"/>
        <d v="2029-12-01T00:00:00"/>
        <d v="2030-01-01T00:00:00"/>
        <d v="2030-02-01T00:00:00"/>
        <d v="2030-03-01T00:00:00"/>
        <d v="2030-04-01T00:00:00"/>
        <d v="2030-05-01T00:00:00"/>
        <d v="2030-06-01T00:00:00"/>
        <d v="2030-07-01T00:00:00"/>
        <d v="2030-08-01T00:00:00"/>
        <d v="2030-09-01T00:00:00"/>
        <d v="2030-10-01T00:00:00"/>
        <d v="2030-11-01T00:00:00"/>
        <d v="2030-12-01T00:00:00"/>
        <d v="2031-01-01T00:00:00"/>
        <d v="2031-02-01T00:00:00"/>
        <d v="2031-03-01T00:00:00"/>
        <d v="2031-04-01T00:00:00"/>
        <d v="2031-05-01T00:00:00"/>
        <d v="2031-06-01T00:00:00"/>
        <d v="2031-07-01T00:00:00"/>
        <d v="2031-08-01T00:00:00"/>
        <d v="2031-09-01T00:00:00"/>
        <d v="2031-10-01T00:00:00"/>
        <d v="2031-11-01T00:00:00"/>
        <d v="2031-12-01T00:00:00"/>
        <d v="2032-01-01T00:00:00"/>
        <d v="2032-02-01T00:00:00"/>
        <d v="2032-03-01T00:00:00"/>
        <d v="2032-04-01T00:00:00"/>
        <d v="2032-05-01T00:00:00"/>
        <d v="2032-06-01T00:00:00"/>
        <d v="2032-07-01T00:00:00"/>
        <d v="2032-08-01T00:00:00"/>
        <d v="2032-09-01T00:00:00"/>
        <d v="2032-10-01T00:00:00"/>
        <d v="2032-11-01T00:00:00"/>
        <d v="2032-12-01T00:00:00"/>
        <d v="2033-01-01T00:00:00"/>
        <d v="2033-02-01T00:00:00"/>
        <d v="2033-03-01T00:00:00"/>
        <d v="2033-04-01T00:00:00"/>
        <d v="2033-05-01T00:00:00"/>
        <d v="2033-06-01T00:00:00"/>
        <d v="2033-07-01T00:00:00"/>
        <d v="2033-08-01T00:00:00"/>
        <d v="2033-09-01T00:00:00"/>
        <d v="2033-10-01T00:00:00"/>
        <d v="2033-11-01T00:00:00"/>
        <d v="2033-12-01T00:00:00"/>
        <d v="2034-01-01T00:00:00"/>
        <d v="2034-02-01T00:00:00"/>
        <d v="2034-03-01T00:00:00"/>
        <d v="2034-04-01T00:00:00"/>
        <d v="2034-05-01T00:00:00"/>
        <d v="2034-06-01T00:00:00"/>
        <d v="2034-07-01T00:00:00"/>
        <d v="2034-08-01T00:00:00"/>
        <d v="2034-09-01T00:00:00"/>
        <d v="2034-10-01T00:00:00"/>
        <d v="2034-11-01T00:00:00"/>
        <d v="2034-12-01T00:00:00"/>
        <d v="2035-01-01T00:00:00"/>
        <d v="2035-02-01T00:00:00"/>
        <d v="2035-03-01T00:00:00"/>
        <d v="2035-04-01T00:00:00"/>
        <d v="2035-05-01T00:00:00"/>
        <d v="2035-06-01T00:00:00"/>
        <d v="2035-07-01T00:00:00"/>
        <d v="2035-08-01T00:00:00"/>
        <d v="2035-09-01T00:00:00"/>
        <d v="2035-10-01T00:00:00"/>
        <d v="2035-11-01T00:00:00"/>
        <d v="2035-12-01T00:00:00"/>
        <d v="2036-01-01T00:00:00"/>
        <d v="2036-02-01T00:00:00"/>
        <d v="2036-03-01T00:00:00"/>
        <d v="2036-04-01T00:00:00"/>
        <d v="2036-05-01T00:00:00"/>
        <d v="2036-06-01T00:00:00"/>
        <d v="2036-07-01T00:00:00"/>
        <d v="2036-08-01T00:00:00"/>
        <d v="2036-09-01T00:00:00"/>
        <d v="2036-10-01T00:00:00"/>
        <d v="2036-11-01T00:00:00"/>
        <d v="2036-12-01T00:00:00"/>
        <d v="2037-01-01T00:00:00"/>
        <d v="2037-02-01T00:00:00"/>
        <d v="2037-03-01T00:00:00"/>
        <d v="2037-04-01T00:00:00"/>
        <d v="2037-05-01T00:00:00"/>
        <d v="2037-06-01T00:00:00"/>
        <d v="2037-07-01T00:00:00"/>
        <d v="2037-08-01T00:00:00"/>
        <d v="2037-09-01T00:00:00"/>
        <d v="2037-10-01T00:00:00"/>
        <d v="2037-11-01T00:00:00"/>
        <d v="2037-12-01T00:00:00"/>
        <d v="2038-01-01T00:00:00"/>
        <d v="2038-02-01T00:00:00"/>
        <d v="2038-03-01T00:00:00"/>
        <d v="2038-04-01T00:00:00"/>
        <d v="2038-05-01T00:00:00"/>
        <d v="2038-06-01T00:00:00"/>
        <d v="2038-07-01T00:00:00"/>
        <d v="2038-08-01T00:00:00"/>
        <d v="2038-09-01T00:00:00"/>
        <d v="2038-10-01T00:00:00"/>
        <d v="2038-11-01T00:00:00"/>
        <d v="2038-12-01T00:00:00"/>
        <d v="2039-01-01T00:00:00"/>
        <d v="2039-02-01T00:00:00"/>
        <d v="2039-03-01T00:00:00"/>
        <d v="2039-04-01T00:00:00"/>
        <d v="2039-05-01T00:00:00"/>
        <d v="2039-06-01T00:00:00"/>
        <d v="2039-07-01T00:00:00"/>
        <d v="2039-08-01T00:00:00"/>
        <d v="2039-09-01T00:00:00"/>
        <d v="2039-10-01T00:00:00"/>
        <d v="2039-11-01T00:00:00"/>
        <d v="2039-12-01T00:00:00"/>
        <d v="2040-01-01T00:00:00"/>
        <d v="2040-02-01T00:00:00"/>
        <d v="2040-03-01T00:00:00"/>
        <d v="2040-04-01T00:00:00"/>
        <d v="2040-05-01T00:00:00"/>
        <d v="2040-06-01T00:00:00"/>
        <d v="2040-07-01T00:00:00"/>
        <d v="2040-08-01T00:00:00"/>
        <d v="2040-09-01T00:00:00"/>
        <d v="2040-10-01T00:00:00"/>
        <d v="2040-11-01T00:00:00"/>
        <d v="2040-12-01T00:00:00"/>
        <d v="2041-01-01T00:00:00"/>
        <d v="2041-02-01T00:00:00"/>
        <d v="2041-03-01T00:00:00"/>
        <d v="2041-04-01T00:00:00"/>
        <d v="2041-05-01T00:00:00"/>
        <d v="2041-06-01T00:00:00"/>
        <d v="2041-07-01T00:00:00"/>
        <d v="2041-08-01T00:00:00"/>
        <d v="2041-09-01T00:00:00"/>
        <d v="2041-10-01T00:00:00"/>
        <d v="2041-11-01T00:00:00"/>
        <d v="2041-12-01T00:00:00"/>
        <d v="2042-01-01T00:00:00"/>
        <d v="2042-02-01T00:00:00"/>
        <d v="2042-03-01T00:00:00"/>
        <d v="2042-04-01T00:00:00"/>
        <d v="2042-05-01T00:00:00"/>
        <d v="2042-06-01T00:00:00"/>
        <d v="2042-07-01T00:00:00"/>
        <d v="2042-08-01T00:00:00"/>
        <d v="2042-09-01T00:00:00"/>
        <d v="2042-10-01T00:00:00"/>
        <d v="2042-11-01T00:00:00"/>
        <d v="2042-12-01T00:00:00"/>
        <d v="2043-01-01T00:00:00"/>
        <d v="2043-02-01T00:00:00"/>
        <d v="2043-03-01T00:00:00"/>
        <d v="2043-04-01T00:00:00"/>
        <d v="2043-05-01T00:00:00"/>
        <d v="2043-06-01T00:00:00"/>
        <d v="2043-07-01T00:00:00"/>
        <d v="2043-08-01T00:00:00"/>
        <d v="2043-09-01T00:00:00"/>
        <d v="2043-10-01T00:00:00"/>
        <d v="2043-11-01T00:00:00"/>
        <d v="2043-12-01T00:00:00"/>
        <d v="2044-01-01T00:00:00"/>
        <d v="2044-02-01T00:00:00"/>
        <d v="2044-03-01T00:00:00"/>
        <d v="2044-04-01T00:00:00"/>
        <d v="2044-05-01T00:00:00"/>
        <d v="2044-06-01T00:00:00"/>
        <d v="2044-07-01T00:00:00"/>
        <d v="2044-08-01T00:00:00"/>
        <d v="2044-09-01T00:00:00"/>
        <d v="2044-10-01T00:00:00"/>
        <d v="2044-11-01T00:00:00"/>
        <d v="2044-12-01T00:00:00"/>
        <d v="2045-01-01T00:00:00"/>
        <d v="2045-02-01T00:00:00"/>
        <d v="2045-03-01T00:00:00"/>
        <d v="2045-04-01T00:00:00"/>
        <d v="2045-05-01T00:00:00"/>
        <d v="2045-06-01T00:00:00"/>
        <d v="2045-07-01T00:00:00"/>
        <d v="2045-08-01T00:00:00"/>
        <d v="2045-09-01T00:00:00"/>
        <d v="2045-10-01T00:00:00"/>
        <d v="2045-11-01T00:00:00"/>
        <d v="2045-12-01T00:00:00"/>
        <d v="2046-01-01T00:00:00"/>
        <d v="2046-02-01T00:00:00"/>
        <d v="2046-03-01T00:00:00"/>
        <d v="2046-04-01T00:00:00"/>
        <d v="2046-05-01T00:00:00"/>
        <d v="2046-06-01T00:00:00"/>
        <d v="2046-07-01T00:00:00"/>
        <d v="2046-08-01T00:00:00"/>
        <d v="2046-09-01T00:00:00"/>
        <d v="2046-10-01T00:00:00"/>
        <d v="2046-11-01T00:00:00"/>
        <d v="2046-12-01T00:00:00"/>
        <d v="2047-01-01T00:00:00"/>
        <d v="2047-02-01T00:00:00"/>
        <d v="2047-03-01T00:00:00"/>
        <d v="2047-04-01T00:00:00"/>
        <d v="2047-05-01T00:00:00"/>
        <d v="2047-06-01T00:00:00"/>
        <d v="2047-07-01T00:00:00"/>
        <d v="2047-08-01T00:00:00"/>
        <d v="2047-09-01T00:00:00"/>
        <d v="2047-10-01T00:00:00"/>
        <d v="2047-11-01T00:00:00"/>
        <d v="2047-12-01T00:00:00"/>
        <d v="2048-01-01T00:00:00"/>
        <d v="2048-02-01T00:00:00"/>
        <d v="2048-03-01T00:00:00"/>
        <d v="2048-04-01T00:00:00"/>
        <d v="2048-05-01T00:00:00"/>
        <d v="2048-06-01T00:00:00"/>
        <d v="2048-07-01T00:00:00"/>
        <d v="2048-08-01T00:00:00"/>
        <d v="2048-09-01T00:00:00"/>
        <d v="2048-10-01T00:00:00"/>
        <d v="2048-11-01T00:00:00"/>
        <d v="2048-12-01T00:00:00"/>
        <d v="2049-01-01T00:00:00"/>
        <d v="2049-02-01T00:00:00"/>
        <d v="2049-03-01T00:00:00"/>
        <d v="2049-04-01T00:00:00"/>
        <d v="2049-05-01T00:00:00"/>
        <d v="2049-06-01T00:00:00"/>
        <d v="2049-07-01T00:00:00"/>
        <d v="2049-08-01T00:00:00"/>
        <d v="2049-09-01T00:00:00"/>
        <d v="2049-10-01T00:00:00"/>
        <d v="2049-11-01T00:00:00"/>
        <d v="2049-12-01T00:00:00"/>
        <d v="2050-01-01T00:00:00"/>
        <d v="2050-02-01T00:00:00"/>
        <d v="2050-03-01T00:00:00"/>
        <d v="2050-04-01T00:00:00"/>
        <d v="2050-05-01T00:00:00"/>
        <d v="2050-06-01T00:00:00"/>
        <d v="2050-07-01T00:00:00"/>
        <d v="2050-08-01T00:00:00"/>
        <d v="2050-09-01T00:00:00"/>
        <d v="2050-10-01T00:00:00"/>
        <d v="2050-11-01T00:00:00"/>
        <d v="2050-12-01T00:00:00"/>
        <d v="2051-01-01T00:00:00"/>
        <d v="2051-02-01T00:00:00"/>
        <d v="2051-03-01T00:00:00"/>
        <d v="2051-04-01T00:00:00"/>
        <d v="2051-05-01T00:00:00"/>
        <d v="2051-06-01T00:00:00"/>
        <d v="2051-07-01T00:00:00"/>
        <d v="2051-08-01T00:00:00"/>
        <d v="2051-09-01T00:00:00"/>
        <d v="2051-10-01T00:00:00"/>
        <d v="2051-11-01T00:00:00"/>
        <d v="2051-12-01T00:00:00"/>
        <d v="2052-01-01T00:00:00"/>
        <d v="2052-02-01T00:00:00"/>
        <d v="2052-03-01T00:00:00"/>
        <d v="2052-04-01T00:00:00"/>
        <d v="2052-05-01T00:00:00"/>
        <d v="2052-06-01T00:00:00"/>
        <d v="2052-07-01T00:00:00"/>
        <d v="2052-08-01T00:00:00"/>
        <d v="2052-09-01T00:00:00"/>
        <d v="2052-10-01T00:00:00"/>
        <d v="2052-11-01T00:00:00"/>
        <d v="2052-12-01T00:00:00"/>
        <d v="2053-01-01T00:00:00"/>
        <d v="2053-02-01T00:00:00"/>
        <d v="2053-03-01T00:00:00"/>
        <d v="2053-04-01T00:00:00"/>
        <d v="2053-05-01T00:00:00"/>
        <d v="2053-06-01T00:00:00"/>
        <d v="2053-07-01T00:00:00"/>
        <d v="2053-08-01T00:00:00"/>
        <d v="2053-09-01T00:00:00"/>
        <d v="2053-10-01T00:00:00"/>
        <d v="2053-11-01T00:00:00"/>
        <d v="2053-12-01T00:00:00"/>
        <d v="2054-01-01T00:00:00"/>
        <d v="2054-02-01T00:00:00"/>
        <d v="2054-03-01T00:00:00"/>
        <d v="2054-04-01T00:00:00"/>
        <d v="2054-05-01T00:00:00"/>
        <d v="2054-06-01T00:00:00"/>
        <d v="2054-07-01T00:00:00"/>
        <d v="2054-08-01T00:00:00"/>
        <d v="2054-09-01T00:00:00"/>
        <d v="2054-10-01T00:00:00"/>
        <d v="2054-11-01T00:00:00"/>
        <d v="2054-12-01T00:00:00"/>
        <d v="2055-01-01T00:00:00"/>
        <d v="2055-02-01T00:00:00"/>
        <d v="2055-03-01T00:00:00"/>
        <d v="2055-04-01T00:00:00"/>
        <d v="2055-05-01T00:00:00"/>
        <d v="2055-06-01T00:00:00"/>
        <d v="2055-07-01T00:00:00"/>
        <d v="2055-08-01T00:00:00"/>
        <d v="2055-09-01T00:00:00"/>
        <d v="2055-10-01T00:00:00"/>
        <d v="2055-11-01T00:00:00"/>
        <d v="2055-12-01T00:00:00"/>
        <d v="2056-01-01T00:00:00"/>
        <d v="2056-02-01T00:00:00"/>
        <d v="2056-03-01T00:00:00"/>
        <d v="2056-04-01T00:00:00"/>
        <d v="2056-05-01T00:00:00"/>
        <d v="2056-06-01T00:00:00"/>
        <d v="2056-07-01T00:00:00"/>
        <d v="2056-08-01T00:00:00"/>
        <d v="2056-09-01T00:00:00"/>
        <d v="2056-10-01T00:00:00"/>
        <d v="2056-11-01T00:00:00"/>
        <d v="2056-12-01T00:00:00"/>
        <d v="2057-01-01T00:00:00"/>
        <d v="2057-02-01T00:00:00"/>
        <d v="2057-03-01T00:00:00"/>
        <d v="2057-04-01T00:00:00"/>
        <d v="2057-05-01T00:00:00"/>
        <d v="2057-06-01T00:00:00"/>
        <d v="2057-07-01T00:00:00"/>
        <d v="2057-08-01T00:00:00"/>
        <d v="2057-09-01T00:00:00"/>
        <d v="2057-10-01T00:00:00"/>
        <d v="2057-11-01T00:00:00"/>
        <d v="2057-12-01T00:00:00"/>
        <d v="2058-01-01T00:00:00"/>
        <d v="2058-02-01T00:00:00"/>
        <d v="2058-03-01T00:00:00"/>
        <d v="2058-04-01T00:00:00"/>
        <d v="2058-05-01T00:00:00"/>
        <d v="2058-06-01T00:00:00"/>
        <d v="2058-07-01T00:00:00"/>
        <d v="2058-08-01T00:00:00"/>
        <d v="2058-09-01T00:00:00"/>
        <d v="2058-10-01T00:00:00"/>
        <d v="2058-11-01T00:00:00"/>
        <d v="2058-12-01T00:00:00"/>
        <d v="2059-01-01T00:00:00"/>
        <d v="2059-02-01T00:00:00"/>
        <d v="2059-03-01T00:00:00"/>
        <d v="2059-04-01T00:00:00"/>
        <d v="2059-05-01T00:00:00"/>
        <d v="2059-06-01T00:00:00"/>
        <d v="2059-07-01T00:00:00"/>
        <d v="2059-08-01T00:00:00"/>
        <d v="2059-09-01T00:00:00"/>
        <d v="2059-10-01T00:00:00"/>
        <d v="2059-11-01T00:00:00"/>
        <d v="2059-12-01T00:00:00"/>
        <d v="2060-01-01T00:00:00"/>
      </sharedItems>
      <fieldGroup base="0">
        <rangePr groupBy="years" startDate="2020-01-01T00:00:00" endDate="2060-01-02T00:00:00"/>
        <groupItems count="43">
          <s v="&lt;2020-01-01"/>
          <s v="2020"/>
          <s v="2021"/>
          <s v="2022"/>
          <s v="2023"/>
          <s v="2024"/>
          <s v="2025"/>
          <s v="2026"/>
          <s v="2027"/>
          <s v="2028"/>
          <s v="2029"/>
          <s v="2030"/>
          <s v="2031"/>
          <s v="2032"/>
          <s v="2033"/>
          <s v="2034"/>
          <s v="2035"/>
          <s v="2036"/>
          <s v="2037"/>
          <s v="2038"/>
          <s v="2039"/>
          <s v="2040"/>
          <s v="2041"/>
          <s v="2042"/>
          <s v="2043"/>
          <s v="2044"/>
          <s v="2045"/>
          <s v="2046"/>
          <s v="2047"/>
          <s v="2048"/>
          <s v="2049"/>
          <s v="2050"/>
          <s v="2051"/>
          <s v="2052"/>
          <s v="2053"/>
          <s v="2054"/>
          <s v="2055"/>
          <s v="2056"/>
          <s v="2057"/>
          <s v="2058"/>
          <s v="2059"/>
          <s v="2060"/>
          <s v="&gt;2060-01-02"/>
        </groupItems>
      </fieldGroup>
    </cacheField>
    <cacheField name="pensja" numFmtId="0">
      <sharedItems containsSemiMixedTypes="0" containsString="0" containsNumber="1" containsInteger="1" minValue="4500" maxValue="20233"/>
    </cacheField>
    <cacheField name="premia" numFmtId="0">
      <sharedItems containsSemiMixedTypes="0" containsString="0" containsNumber="1" containsInteger="1" minValue="0" maxValue="500"/>
    </cacheField>
    <cacheField name="wynagrodzenie razem" numFmtId="164">
      <sharedItems containsSemiMixedTypes="0" containsString="0" containsNumber="1" containsInteger="1" minValue="4500" maxValue="20733"/>
    </cacheField>
    <cacheField name="składka " numFmtId="2">
      <sharedItems containsSemiMixedTypes="0" containsString="0" containsNumber="1" minValue="90" maxValue="414.66"/>
    </cacheField>
    <cacheField name="skłądka prac" numFmtId="0">
      <sharedItems containsSemiMixedTypes="0" containsString="0" containsNumber="1" minValue="67.5" maxValue="311"/>
    </cacheField>
    <cacheField name="dodatkowe skłądki" numFmtId="0">
      <sharedItems containsSemiMixedTypes="0" containsString="0" containsNumber="1" containsInteger="1" minValue="0" maxValue="250"/>
    </cacheField>
    <cacheField name="ppk razem" numFmtId="2">
      <sharedItems containsSemiMixedTypes="0" containsString="0" containsNumber="1" minValue="157.5" maxValue="913.79" count="122">
        <n v="407.5"/>
        <n v="157.5"/>
        <n v="175"/>
        <n v="397.5"/>
        <n v="178.96"/>
        <n v="161.46"/>
        <n v="401.46000000000004"/>
        <n v="183.01999999999998"/>
        <n v="165.51999999999998"/>
        <n v="405.52"/>
        <n v="187.18"/>
        <n v="169.68"/>
        <n v="409.68"/>
        <n v="208.95"/>
        <n v="191.45"/>
        <n v="431.45"/>
        <n v="213.75"/>
        <n v="196.25"/>
        <n v="436.25"/>
        <n v="218.68"/>
        <n v="201.18"/>
        <n v="441.18"/>
        <n v="223.72"/>
        <n v="206.22"/>
        <n v="446.22"/>
        <n v="246.4"/>
        <n v="228.9"/>
        <n v="468.9"/>
        <n v="252.14000000000001"/>
        <n v="234.64000000000001"/>
        <n v="474.64"/>
        <n v="258.02"/>
        <n v="240.51999999999998"/>
        <n v="480.52"/>
        <n v="264.03999999999996"/>
        <n v="246.54"/>
        <n v="486.53999999999996"/>
        <n v="287.74"/>
        <n v="270.24"/>
        <n v="510.24"/>
        <n v="294.53000000000003"/>
        <n v="277.03000000000003"/>
        <n v="517.03"/>
        <n v="301.45999999999998"/>
        <n v="283.95999999999998"/>
        <n v="523.96"/>
        <n v="308.56"/>
        <n v="291.06"/>
        <n v="531.05999999999995"/>
        <n v="333.34000000000003"/>
        <n v="315.84000000000003"/>
        <n v="555.84"/>
        <n v="341.25"/>
        <n v="323.75"/>
        <n v="563.75"/>
        <n v="349.37"/>
        <n v="331.87"/>
        <n v="571.87"/>
        <n v="357.70000000000005"/>
        <n v="340.20000000000005"/>
        <n v="580.20000000000005"/>
        <n v="383.71"/>
        <n v="366.21"/>
        <n v="606.21"/>
        <n v="392.88"/>
        <n v="375.38"/>
        <n v="615.38"/>
        <n v="402.28999999999996"/>
        <n v="384.78999999999996"/>
        <n v="624.79"/>
        <n v="411.91999999999996"/>
        <n v="394.41999999999996"/>
        <n v="634.41999999999996"/>
        <n v="439.29"/>
        <n v="421.79"/>
        <n v="661.79"/>
        <n v="449.86"/>
        <n v="432.36"/>
        <n v="672.36"/>
        <n v="460.67"/>
        <n v="443.17"/>
        <n v="683.17000000000007"/>
        <n v="471.77"/>
        <n v="454.27"/>
        <n v="694.27"/>
        <n v="500.64"/>
        <n v="483.14"/>
        <n v="723.14"/>
        <n v="512.75"/>
        <n v="495.25"/>
        <n v="735.25"/>
        <n v="525.14"/>
        <n v="507.64"/>
        <n v="747.64"/>
        <n v="537.84999999999991"/>
        <n v="520.34999999999991"/>
        <n v="760.34999999999991"/>
        <n v="568.37"/>
        <n v="550.87"/>
        <n v="790.87"/>
        <n v="582.16000000000008"/>
        <n v="564.66000000000008"/>
        <n v="804.66000000000008"/>
        <n v="596.29999999999995"/>
        <n v="578.79999999999995"/>
        <n v="818.8"/>
        <n v="610.79"/>
        <n v="593.29"/>
        <n v="833.29"/>
        <n v="643.13"/>
        <n v="625.63"/>
        <n v="865.63"/>
        <n v="658.77"/>
        <n v="641.27"/>
        <n v="881.27"/>
        <n v="674.84"/>
        <n v="657.34"/>
        <n v="897.34"/>
        <n v="691.29"/>
        <n v="673.79"/>
        <n v="913.79"/>
        <n v="725.66000000000008"/>
      </sharedItems>
    </cacheField>
    <cacheField name="narastająco" numFmtId="0">
      <sharedItems containsSemiMixedTypes="0" containsString="0" containsNumber="1" minValue="407.5" maxValue="193336.9199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Zygfryd" refreshedDate="43808.949457175928" createdVersion="3" refreshedVersion="3" minRefreshableVersion="3" recordCount="481">
  <cacheSource type="worksheet">
    <worksheetSource ref="A1:O482" sheet="Zadanie 5.1, 5.2"/>
  </cacheSource>
  <cacheFields count="15">
    <cacheField name="data" numFmtId="17">
      <sharedItems containsSemiMixedTypes="0" containsNonDate="0" containsDate="1" containsString="0" minDate="2020-01-01T00:00:00" maxDate="2060-01-02T00:00:00" count="481">
        <d v="2020-01-01T00:00:00"/>
        <d v="2020-02-01T00:00:00"/>
        <d v="2020-03-01T00:00:00"/>
        <d v="2020-04-01T00:00:00"/>
        <d v="2020-05-01T00:00:00"/>
        <d v="2020-06-01T00:00:00"/>
        <d v="2020-07-01T00:00:00"/>
        <d v="2020-08-01T00:00:00"/>
        <d v="2020-09-01T00:00:00"/>
        <d v="2020-10-01T00:00:00"/>
        <d v="2020-11-01T00:00:00"/>
        <d v="2020-12-01T00:00:00"/>
        <d v="2021-01-01T00:00:00"/>
        <d v="2021-02-01T00:00:00"/>
        <d v="2021-03-01T00:00:00"/>
        <d v="2021-04-01T00:00:00"/>
        <d v="2021-05-01T00:00:00"/>
        <d v="2021-06-01T00:00:00"/>
        <d v="2021-07-01T00:00:00"/>
        <d v="2021-08-01T00:00:00"/>
        <d v="2021-09-01T00:00:00"/>
        <d v="2021-10-01T00:00:00"/>
        <d v="2021-11-01T00:00:00"/>
        <d v="2021-12-01T00:00:00"/>
        <d v="2022-01-01T00:00:00"/>
        <d v="2022-02-01T00:00:00"/>
        <d v="2022-03-01T00:00:00"/>
        <d v="2022-04-01T00:00:00"/>
        <d v="2022-05-01T00:00:00"/>
        <d v="2022-06-01T00:00:00"/>
        <d v="2022-07-01T00:00:00"/>
        <d v="2022-08-01T00:00:00"/>
        <d v="2022-09-01T00:00:00"/>
        <d v="2022-10-01T00:00:00"/>
        <d v="2022-11-01T00:00:00"/>
        <d v="2022-12-01T00:00:00"/>
        <d v="2023-01-01T00:00:00"/>
        <d v="2023-02-01T00:00:00"/>
        <d v="2023-03-01T00:00:00"/>
        <d v="2023-04-01T00:00:00"/>
        <d v="2023-05-01T00:00:00"/>
        <d v="2023-06-01T00:00:00"/>
        <d v="2023-07-01T00:00:00"/>
        <d v="2023-08-01T00:00:00"/>
        <d v="2023-09-01T00:00:00"/>
        <d v="2023-10-01T00:00:00"/>
        <d v="2023-11-01T00:00:00"/>
        <d v="2023-12-01T00:00:00"/>
        <d v="2024-01-01T00:00:00"/>
        <d v="2024-02-01T00:00:00"/>
        <d v="2024-03-01T00:00:00"/>
        <d v="2024-04-01T00:00:00"/>
        <d v="2024-05-01T00:00:00"/>
        <d v="2024-06-01T00:00:00"/>
        <d v="2024-07-01T00:00:00"/>
        <d v="2024-08-01T00:00:00"/>
        <d v="2024-09-01T00:00:00"/>
        <d v="2024-10-01T00:00:00"/>
        <d v="2024-11-01T00:00:00"/>
        <d v="2024-12-01T00:00:00"/>
        <d v="2025-01-01T00:00:00"/>
        <d v="2025-02-01T00:00:00"/>
        <d v="2025-03-01T00:00:00"/>
        <d v="2025-04-01T00:00:00"/>
        <d v="2025-05-01T00:00:00"/>
        <d v="2025-06-01T00:00:00"/>
        <d v="2025-07-01T00:00:00"/>
        <d v="2025-08-01T00:00:00"/>
        <d v="2025-09-01T00:00:00"/>
        <d v="2025-10-01T00:00:00"/>
        <d v="2025-11-01T00:00:00"/>
        <d v="2025-12-01T00:00:00"/>
        <d v="2026-01-01T00:00:00"/>
        <d v="2026-02-01T00:00:00"/>
        <d v="2026-03-01T00:00:00"/>
        <d v="2026-04-01T00:00:00"/>
        <d v="2026-05-01T00:00:00"/>
        <d v="2026-06-01T00:00:00"/>
        <d v="2026-07-01T00:00:00"/>
        <d v="2026-08-01T00:00:00"/>
        <d v="2026-09-01T00:00:00"/>
        <d v="2026-10-01T00:00:00"/>
        <d v="2026-11-01T00:00:00"/>
        <d v="2026-12-01T00:00:00"/>
        <d v="2027-01-01T00:00:00"/>
        <d v="2027-02-01T00:00:00"/>
        <d v="2027-03-01T00:00:00"/>
        <d v="2027-04-01T00:00:00"/>
        <d v="2027-05-01T00:00:00"/>
        <d v="2027-06-01T00:00:00"/>
        <d v="2027-07-01T00:00:00"/>
        <d v="2027-08-01T00:00:00"/>
        <d v="2027-09-01T00:00:00"/>
        <d v="2027-10-01T00:00:00"/>
        <d v="2027-11-01T00:00:00"/>
        <d v="2027-12-01T00:00:00"/>
        <d v="2028-01-01T00:00:00"/>
        <d v="2028-02-01T00:00:00"/>
        <d v="2028-03-01T00:00:00"/>
        <d v="2028-04-01T00:00:00"/>
        <d v="2028-05-01T00:00:00"/>
        <d v="2028-06-01T00:00:00"/>
        <d v="2028-07-01T00:00:00"/>
        <d v="2028-08-01T00:00:00"/>
        <d v="2028-09-01T00:00:00"/>
        <d v="2028-10-01T00:00:00"/>
        <d v="2028-11-01T00:00:00"/>
        <d v="2028-12-01T00:00:00"/>
        <d v="2029-01-01T00:00:00"/>
        <d v="2029-02-01T00:00:00"/>
        <d v="2029-03-01T00:00:00"/>
        <d v="2029-04-01T00:00:00"/>
        <d v="2029-05-01T00:00:00"/>
        <d v="2029-06-01T00:00:00"/>
        <d v="2029-07-01T00:00:00"/>
        <d v="2029-08-01T00:00:00"/>
        <d v="2029-09-01T00:00:00"/>
        <d v="2029-10-01T00:00:00"/>
        <d v="2029-11-01T00:00:00"/>
        <d v="2029-12-01T00:00:00"/>
        <d v="2030-01-01T00:00:00"/>
        <d v="2030-02-01T00:00:00"/>
        <d v="2030-03-01T00:00:00"/>
        <d v="2030-04-01T00:00:00"/>
        <d v="2030-05-01T00:00:00"/>
        <d v="2030-06-01T00:00:00"/>
        <d v="2030-07-01T00:00:00"/>
        <d v="2030-08-01T00:00:00"/>
        <d v="2030-09-01T00:00:00"/>
        <d v="2030-10-01T00:00:00"/>
        <d v="2030-11-01T00:00:00"/>
        <d v="2030-12-01T00:00:00"/>
        <d v="2031-01-01T00:00:00"/>
        <d v="2031-02-01T00:00:00"/>
        <d v="2031-03-01T00:00:00"/>
        <d v="2031-04-01T00:00:00"/>
        <d v="2031-05-01T00:00:00"/>
        <d v="2031-06-01T00:00:00"/>
        <d v="2031-07-01T00:00:00"/>
        <d v="2031-08-01T00:00:00"/>
        <d v="2031-09-01T00:00:00"/>
        <d v="2031-10-01T00:00:00"/>
        <d v="2031-11-01T00:00:00"/>
        <d v="2031-12-01T00:00:00"/>
        <d v="2032-01-01T00:00:00"/>
        <d v="2032-02-01T00:00:00"/>
        <d v="2032-03-01T00:00:00"/>
        <d v="2032-04-01T00:00:00"/>
        <d v="2032-05-01T00:00:00"/>
        <d v="2032-06-01T00:00:00"/>
        <d v="2032-07-01T00:00:00"/>
        <d v="2032-08-01T00:00:00"/>
        <d v="2032-09-01T00:00:00"/>
        <d v="2032-10-01T00:00:00"/>
        <d v="2032-11-01T00:00:00"/>
        <d v="2032-12-01T00:00:00"/>
        <d v="2033-01-01T00:00:00"/>
        <d v="2033-02-01T00:00:00"/>
        <d v="2033-03-01T00:00:00"/>
        <d v="2033-04-01T00:00:00"/>
        <d v="2033-05-01T00:00:00"/>
        <d v="2033-06-01T00:00:00"/>
        <d v="2033-07-01T00:00:00"/>
        <d v="2033-08-01T00:00:00"/>
        <d v="2033-09-01T00:00:00"/>
        <d v="2033-10-01T00:00:00"/>
        <d v="2033-11-01T00:00:00"/>
        <d v="2033-12-01T00:00:00"/>
        <d v="2034-01-01T00:00:00"/>
        <d v="2034-02-01T00:00:00"/>
        <d v="2034-03-01T00:00:00"/>
        <d v="2034-04-01T00:00:00"/>
        <d v="2034-05-01T00:00:00"/>
        <d v="2034-06-01T00:00:00"/>
        <d v="2034-07-01T00:00:00"/>
        <d v="2034-08-01T00:00:00"/>
        <d v="2034-09-01T00:00:00"/>
        <d v="2034-10-01T00:00:00"/>
        <d v="2034-11-01T00:00:00"/>
        <d v="2034-12-01T00:00:00"/>
        <d v="2035-01-01T00:00:00"/>
        <d v="2035-02-01T00:00:00"/>
        <d v="2035-03-01T00:00:00"/>
        <d v="2035-04-01T00:00:00"/>
        <d v="2035-05-01T00:00:00"/>
        <d v="2035-06-01T00:00:00"/>
        <d v="2035-07-01T00:00:00"/>
        <d v="2035-08-01T00:00:00"/>
        <d v="2035-09-01T00:00:00"/>
        <d v="2035-10-01T00:00:00"/>
        <d v="2035-11-01T00:00:00"/>
        <d v="2035-12-01T00:00:00"/>
        <d v="2036-01-01T00:00:00"/>
        <d v="2036-02-01T00:00:00"/>
        <d v="2036-03-01T00:00:00"/>
        <d v="2036-04-01T00:00:00"/>
        <d v="2036-05-01T00:00:00"/>
        <d v="2036-06-01T00:00:00"/>
        <d v="2036-07-01T00:00:00"/>
        <d v="2036-08-01T00:00:00"/>
        <d v="2036-09-01T00:00:00"/>
        <d v="2036-10-01T00:00:00"/>
        <d v="2036-11-01T00:00:00"/>
        <d v="2036-12-01T00:00:00"/>
        <d v="2037-01-01T00:00:00"/>
        <d v="2037-02-01T00:00:00"/>
        <d v="2037-03-01T00:00:00"/>
        <d v="2037-04-01T00:00:00"/>
        <d v="2037-05-01T00:00:00"/>
        <d v="2037-06-01T00:00:00"/>
        <d v="2037-07-01T00:00:00"/>
        <d v="2037-08-01T00:00:00"/>
        <d v="2037-09-01T00:00:00"/>
        <d v="2037-10-01T00:00:00"/>
        <d v="2037-11-01T00:00:00"/>
        <d v="2037-12-01T00:00:00"/>
        <d v="2038-01-01T00:00:00"/>
        <d v="2038-02-01T00:00:00"/>
        <d v="2038-03-01T00:00:00"/>
        <d v="2038-04-01T00:00:00"/>
        <d v="2038-05-01T00:00:00"/>
        <d v="2038-06-01T00:00:00"/>
        <d v="2038-07-01T00:00:00"/>
        <d v="2038-08-01T00:00:00"/>
        <d v="2038-09-01T00:00:00"/>
        <d v="2038-10-01T00:00:00"/>
        <d v="2038-11-01T00:00:00"/>
        <d v="2038-12-01T00:00:00"/>
        <d v="2039-01-01T00:00:00"/>
        <d v="2039-02-01T00:00:00"/>
        <d v="2039-03-01T00:00:00"/>
        <d v="2039-04-01T00:00:00"/>
        <d v="2039-05-01T00:00:00"/>
        <d v="2039-06-01T00:00:00"/>
        <d v="2039-07-01T00:00:00"/>
        <d v="2039-08-01T00:00:00"/>
        <d v="2039-09-01T00:00:00"/>
        <d v="2039-10-01T00:00:00"/>
        <d v="2039-11-01T00:00:00"/>
        <d v="2039-12-01T00:00:00"/>
        <d v="2040-01-01T00:00:00"/>
        <d v="2040-02-01T00:00:00"/>
        <d v="2040-03-01T00:00:00"/>
        <d v="2040-04-01T00:00:00"/>
        <d v="2040-05-01T00:00:00"/>
        <d v="2040-06-01T00:00:00"/>
        <d v="2040-07-01T00:00:00"/>
        <d v="2040-08-01T00:00:00"/>
        <d v="2040-09-01T00:00:00"/>
        <d v="2040-10-01T00:00:00"/>
        <d v="2040-11-01T00:00:00"/>
        <d v="2040-12-01T00:00:00"/>
        <d v="2041-01-01T00:00:00"/>
        <d v="2041-02-01T00:00:00"/>
        <d v="2041-03-01T00:00:00"/>
        <d v="2041-04-01T00:00:00"/>
        <d v="2041-05-01T00:00:00"/>
        <d v="2041-06-01T00:00:00"/>
        <d v="2041-07-01T00:00:00"/>
        <d v="2041-08-01T00:00:00"/>
        <d v="2041-09-01T00:00:00"/>
        <d v="2041-10-01T00:00:00"/>
        <d v="2041-11-01T00:00:00"/>
        <d v="2041-12-01T00:00:00"/>
        <d v="2042-01-01T00:00:00"/>
        <d v="2042-02-01T00:00:00"/>
        <d v="2042-03-01T00:00:00"/>
        <d v="2042-04-01T00:00:00"/>
        <d v="2042-05-01T00:00:00"/>
        <d v="2042-06-01T00:00:00"/>
        <d v="2042-07-01T00:00:00"/>
        <d v="2042-08-01T00:00:00"/>
        <d v="2042-09-01T00:00:00"/>
        <d v="2042-10-01T00:00:00"/>
        <d v="2042-11-01T00:00:00"/>
        <d v="2042-12-01T00:00:00"/>
        <d v="2043-01-01T00:00:00"/>
        <d v="2043-02-01T00:00:00"/>
        <d v="2043-03-01T00:00:00"/>
        <d v="2043-04-01T00:00:00"/>
        <d v="2043-05-01T00:00:00"/>
        <d v="2043-06-01T00:00:00"/>
        <d v="2043-07-01T00:00:00"/>
        <d v="2043-08-01T00:00:00"/>
        <d v="2043-09-01T00:00:00"/>
        <d v="2043-10-01T00:00:00"/>
        <d v="2043-11-01T00:00:00"/>
        <d v="2043-12-01T00:00:00"/>
        <d v="2044-01-01T00:00:00"/>
        <d v="2044-02-01T00:00:00"/>
        <d v="2044-03-01T00:00:00"/>
        <d v="2044-04-01T00:00:00"/>
        <d v="2044-05-01T00:00:00"/>
        <d v="2044-06-01T00:00:00"/>
        <d v="2044-07-01T00:00:00"/>
        <d v="2044-08-01T00:00:00"/>
        <d v="2044-09-01T00:00:00"/>
        <d v="2044-10-01T00:00:00"/>
        <d v="2044-11-01T00:00:00"/>
        <d v="2044-12-01T00:00:00"/>
        <d v="2045-01-01T00:00:00"/>
        <d v="2045-02-01T00:00:00"/>
        <d v="2045-03-01T00:00:00"/>
        <d v="2045-04-01T00:00:00"/>
        <d v="2045-05-01T00:00:00"/>
        <d v="2045-06-01T00:00:00"/>
        <d v="2045-07-01T00:00:00"/>
        <d v="2045-08-01T00:00:00"/>
        <d v="2045-09-01T00:00:00"/>
        <d v="2045-10-01T00:00:00"/>
        <d v="2045-11-01T00:00:00"/>
        <d v="2045-12-01T00:00:00"/>
        <d v="2046-01-01T00:00:00"/>
        <d v="2046-02-01T00:00:00"/>
        <d v="2046-03-01T00:00:00"/>
        <d v="2046-04-01T00:00:00"/>
        <d v="2046-05-01T00:00:00"/>
        <d v="2046-06-01T00:00:00"/>
        <d v="2046-07-01T00:00:00"/>
        <d v="2046-08-01T00:00:00"/>
        <d v="2046-09-01T00:00:00"/>
        <d v="2046-10-01T00:00:00"/>
        <d v="2046-11-01T00:00:00"/>
        <d v="2046-12-01T00:00:00"/>
        <d v="2047-01-01T00:00:00"/>
        <d v="2047-02-01T00:00:00"/>
        <d v="2047-03-01T00:00:00"/>
        <d v="2047-04-01T00:00:00"/>
        <d v="2047-05-01T00:00:00"/>
        <d v="2047-06-01T00:00:00"/>
        <d v="2047-07-01T00:00:00"/>
        <d v="2047-08-01T00:00:00"/>
        <d v="2047-09-01T00:00:00"/>
        <d v="2047-10-01T00:00:00"/>
        <d v="2047-11-01T00:00:00"/>
        <d v="2047-12-01T00:00:00"/>
        <d v="2048-01-01T00:00:00"/>
        <d v="2048-02-01T00:00:00"/>
        <d v="2048-03-01T00:00:00"/>
        <d v="2048-04-01T00:00:00"/>
        <d v="2048-05-01T00:00:00"/>
        <d v="2048-06-01T00:00:00"/>
        <d v="2048-07-01T00:00:00"/>
        <d v="2048-08-01T00:00:00"/>
        <d v="2048-09-01T00:00:00"/>
        <d v="2048-10-01T00:00:00"/>
        <d v="2048-11-01T00:00:00"/>
        <d v="2048-12-01T00:00:00"/>
        <d v="2049-01-01T00:00:00"/>
        <d v="2049-02-01T00:00:00"/>
        <d v="2049-03-01T00:00:00"/>
        <d v="2049-04-01T00:00:00"/>
        <d v="2049-05-01T00:00:00"/>
        <d v="2049-06-01T00:00:00"/>
        <d v="2049-07-01T00:00:00"/>
        <d v="2049-08-01T00:00:00"/>
        <d v="2049-09-01T00:00:00"/>
        <d v="2049-10-01T00:00:00"/>
        <d v="2049-11-01T00:00:00"/>
        <d v="2049-12-01T00:00:00"/>
        <d v="2050-01-01T00:00:00"/>
        <d v="2050-02-01T00:00:00"/>
        <d v="2050-03-01T00:00:00"/>
        <d v="2050-04-01T00:00:00"/>
        <d v="2050-05-01T00:00:00"/>
        <d v="2050-06-01T00:00:00"/>
        <d v="2050-07-01T00:00:00"/>
        <d v="2050-08-01T00:00:00"/>
        <d v="2050-09-01T00:00:00"/>
        <d v="2050-10-01T00:00:00"/>
        <d v="2050-11-01T00:00:00"/>
        <d v="2050-12-01T00:00:00"/>
        <d v="2051-01-01T00:00:00"/>
        <d v="2051-02-01T00:00:00"/>
        <d v="2051-03-01T00:00:00"/>
        <d v="2051-04-01T00:00:00"/>
        <d v="2051-05-01T00:00:00"/>
        <d v="2051-06-01T00:00:00"/>
        <d v="2051-07-01T00:00:00"/>
        <d v="2051-08-01T00:00:00"/>
        <d v="2051-09-01T00:00:00"/>
        <d v="2051-10-01T00:00:00"/>
        <d v="2051-11-01T00:00:00"/>
        <d v="2051-12-01T00:00:00"/>
        <d v="2052-01-01T00:00:00"/>
        <d v="2052-02-01T00:00:00"/>
        <d v="2052-03-01T00:00:00"/>
        <d v="2052-04-01T00:00:00"/>
        <d v="2052-05-01T00:00:00"/>
        <d v="2052-06-01T00:00:00"/>
        <d v="2052-07-01T00:00:00"/>
        <d v="2052-08-01T00:00:00"/>
        <d v="2052-09-01T00:00:00"/>
        <d v="2052-10-01T00:00:00"/>
        <d v="2052-11-01T00:00:00"/>
        <d v="2052-12-01T00:00:00"/>
        <d v="2053-01-01T00:00:00"/>
        <d v="2053-02-01T00:00:00"/>
        <d v="2053-03-01T00:00:00"/>
        <d v="2053-04-01T00:00:00"/>
        <d v="2053-05-01T00:00:00"/>
        <d v="2053-06-01T00:00:00"/>
        <d v="2053-07-01T00:00:00"/>
        <d v="2053-08-01T00:00:00"/>
        <d v="2053-09-01T00:00:00"/>
        <d v="2053-10-01T00:00:00"/>
        <d v="2053-11-01T00:00:00"/>
        <d v="2053-12-01T00:00:00"/>
        <d v="2054-01-01T00:00:00"/>
        <d v="2054-02-01T00:00:00"/>
        <d v="2054-03-01T00:00:00"/>
        <d v="2054-04-01T00:00:00"/>
        <d v="2054-05-01T00:00:00"/>
        <d v="2054-06-01T00:00:00"/>
        <d v="2054-07-01T00:00:00"/>
        <d v="2054-08-01T00:00:00"/>
        <d v="2054-09-01T00:00:00"/>
        <d v="2054-10-01T00:00:00"/>
        <d v="2054-11-01T00:00:00"/>
        <d v="2054-12-01T00:00:00"/>
        <d v="2055-01-01T00:00:00"/>
        <d v="2055-02-01T00:00:00"/>
        <d v="2055-03-01T00:00:00"/>
        <d v="2055-04-01T00:00:00"/>
        <d v="2055-05-01T00:00:00"/>
        <d v="2055-06-01T00:00:00"/>
        <d v="2055-07-01T00:00:00"/>
        <d v="2055-08-01T00:00:00"/>
        <d v="2055-09-01T00:00:00"/>
        <d v="2055-10-01T00:00:00"/>
        <d v="2055-11-01T00:00:00"/>
        <d v="2055-12-01T00:00:00"/>
        <d v="2056-01-01T00:00:00"/>
        <d v="2056-02-01T00:00:00"/>
        <d v="2056-03-01T00:00:00"/>
        <d v="2056-04-01T00:00:00"/>
        <d v="2056-05-01T00:00:00"/>
        <d v="2056-06-01T00:00:00"/>
        <d v="2056-07-01T00:00:00"/>
        <d v="2056-08-01T00:00:00"/>
        <d v="2056-09-01T00:00:00"/>
        <d v="2056-10-01T00:00:00"/>
        <d v="2056-11-01T00:00:00"/>
        <d v="2056-12-01T00:00:00"/>
        <d v="2057-01-01T00:00:00"/>
        <d v="2057-02-01T00:00:00"/>
        <d v="2057-03-01T00:00:00"/>
        <d v="2057-04-01T00:00:00"/>
        <d v="2057-05-01T00:00:00"/>
        <d v="2057-06-01T00:00:00"/>
        <d v="2057-07-01T00:00:00"/>
        <d v="2057-08-01T00:00:00"/>
        <d v="2057-09-01T00:00:00"/>
        <d v="2057-10-01T00:00:00"/>
        <d v="2057-11-01T00:00:00"/>
        <d v="2057-12-01T00:00:00"/>
        <d v="2058-01-01T00:00:00"/>
        <d v="2058-02-01T00:00:00"/>
        <d v="2058-03-01T00:00:00"/>
        <d v="2058-04-01T00:00:00"/>
        <d v="2058-05-01T00:00:00"/>
        <d v="2058-06-01T00:00:00"/>
        <d v="2058-07-01T00:00:00"/>
        <d v="2058-08-01T00:00:00"/>
        <d v="2058-09-01T00:00:00"/>
        <d v="2058-10-01T00:00:00"/>
        <d v="2058-11-01T00:00:00"/>
        <d v="2058-12-01T00:00:00"/>
        <d v="2059-01-01T00:00:00"/>
        <d v="2059-02-01T00:00:00"/>
        <d v="2059-03-01T00:00:00"/>
        <d v="2059-04-01T00:00:00"/>
        <d v="2059-05-01T00:00:00"/>
        <d v="2059-06-01T00:00:00"/>
        <d v="2059-07-01T00:00:00"/>
        <d v="2059-08-01T00:00:00"/>
        <d v="2059-09-01T00:00:00"/>
        <d v="2059-10-01T00:00:00"/>
        <d v="2059-11-01T00:00:00"/>
        <d v="2059-12-01T00:00:00"/>
        <d v="2060-01-01T00:00:00"/>
      </sharedItems>
      <fieldGroup par="14" base="0">
        <rangePr groupBy="months" startDate="2020-01-01T00:00:00" endDate="2060-01-02T00:00:00"/>
        <groupItems count="14">
          <s v="&lt;2020-01-01"/>
          <s v="sty"/>
          <s v="lut"/>
          <s v="mar"/>
          <s v="kwi"/>
          <s v="maj"/>
          <s v="cze"/>
          <s v="lip"/>
          <s v="sie"/>
          <s v="wrz"/>
          <s v="paź"/>
          <s v="lis"/>
          <s v="gru"/>
          <s v="&gt;2060-01-02"/>
        </groupItems>
      </fieldGroup>
    </cacheField>
    <cacheField name="pensja" numFmtId="0">
      <sharedItems containsSemiMixedTypes="0" containsString="0" containsNumber="1" containsInteger="1" minValue="4500" maxValue="20233"/>
    </cacheField>
    <cacheField name="premia" numFmtId="0">
      <sharedItems containsSemiMixedTypes="0" containsString="0" containsNumber="1" containsInteger="1" minValue="0" maxValue="500"/>
    </cacheField>
    <cacheField name="wynagrodzenie razem" numFmtId="164">
      <sharedItems containsSemiMixedTypes="0" containsString="0" containsNumber="1" containsInteger="1" minValue="4500" maxValue="20733"/>
    </cacheField>
    <cacheField name="składka " numFmtId="2">
      <sharedItems containsSemiMixedTypes="0" containsString="0" containsNumber="1" minValue="90" maxValue="414.66"/>
    </cacheField>
    <cacheField name="skłądka prac" numFmtId="0">
      <sharedItems containsSemiMixedTypes="0" containsString="0" containsNumber="1" minValue="67.5" maxValue="311"/>
    </cacheField>
    <cacheField name="dodatkowe skłądki" numFmtId="0">
      <sharedItems containsSemiMixedTypes="0" containsString="0" containsNumber="1" containsInteger="1" minValue="0" maxValue="250"/>
    </cacheField>
    <cacheField name="ppk razem" numFmtId="2">
      <sharedItems containsSemiMixedTypes="0" containsString="0" containsNumber="1" minValue="157.5" maxValue="913.79"/>
    </cacheField>
    <cacheField name="narastająco" numFmtId="0">
      <sharedItems containsSemiMixedTypes="0" containsString="0" containsNumber="1" minValue="407.5" maxValue="193336.9199999999"/>
    </cacheField>
    <cacheField name="dodatkowa " numFmtId="2">
      <sharedItems containsSemiMixedTypes="0" containsString="0" containsNumber="1" minValue="0" maxValue="414.66"/>
    </cacheField>
    <cacheField name="dodatkowo pracodawca" numFmtId="2">
      <sharedItems containsSemiMixedTypes="0" containsString="0" containsNumber="1" minValue="0" maxValue="518.33000000000004"/>
    </cacheField>
    <cacheField name="ppk razem2" numFmtId="2">
      <sharedItems containsSemiMixedTypes="0" containsString="0" containsNumber="1" minValue="157.5" maxValue="1780.09"/>
    </cacheField>
    <cacheField name="sty-50" numFmtId="0">
      <sharedItems containsDate="1" containsBlank="1" containsMixedTypes="1" minDate="2017-12-01T00:00:00" maxDate="2017-12-02T00:00:00"/>
    </cacheField>
    <cacheField name="15 004,00 zł" numFmtId="0">
      <sharedItems containsBlank="1" containsMixedTypes="1" containsNumber="1" minValue="805.57049999999958" maxValue="805.57049999999958"/>
    </cacheField>
    <cacheField name="Lata" numFmtId="0" databaseField="0">
      <fieldGroup base="0">
        <rangePr groupBy="years" startDate="2020-01-01T00:00:00" endDate="2060-01-02T00:00:00"/>
        <groupItems count="43">
          <s v="&lt;2020-01-01"/>
          <s v="2020"/>
          <s v="2021"/>
          <s v="2022"/>
          <s v="2023"/>
          <s v="2024"/>
          <s v="2025"/>
          <s v="2026"/>
          <s v="2027"/>
          <s v="2028"/>
          <s v="2029"/>
          <s v="2030"/>
          <s v="2031"/>
          <s v="2032"/>
          <s v="2033"/>
          <s v="2034"/>
          <s v="2035"/>
          <s v="2036"/>
          <s v="2037"/>
          <s v="2038"/>
          <s v="2039"/>
          <s v="2040"/>
          <s v="2041"/>
          <s v="2042"/>
          <s v="2043"/>
          <s v="2044"/>
          <s v="2045"/>
          <s v="2046"/>
          <s v="2047"/>
          <s v="2048"/>
          <s v="2049"/>
          <s v="2050"/>
          <s v="2051"/>
          <s v="2052"/>
          <s v="2053"/>
          <s v="2054"/>
          <s v="2055"/>
          <s v="2056"/>
          <s v="2057"/>
          <s v="2058"/>
          <s v="2059"/>
          <s v="2060"/>
          <s v="&gt;2060-01-0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81">
  <r>
    <x v="0"/>
    <n v="4500"/>
    <n v="0"/>
    <n v="4500"/>
    <n v="90"/>
    <n v="67.5"/>
    <n v="250"/>
    <x v="0"/>
    <n v="407.5"/>
  </r>
  <r>
    <x v="1"/>
    <n v="4500"/>
    <n v="0"/>
    <n v="4500"/>
    <n v="90"/>
    <n v="67.5"/>
    <n v="0"/>
    <x v="1"/>
    <n v="565"/>
  </r>
  <r>
    <x v="2"/>
    <n v="4500"/>
    <n v="0"/>
    <n v="4500"/>
    <n v="90"/>
    <n v="67.5"/>
    <n v="0"/>
    <x v="1"/>
    <n v="722.5"/>
  </r>
  <r>
    <x v="3"/>
    <n v="4500"/>
    <n v="500"/>
    <n v="5000"/>
    <n v="100"/>
    <n v="75"/>
    <n v="0"/>
    <x v="2"/>
    <n v="897.5"/>
  </r>
  <r>
    <x v="4"/>
    <n v="4500"/>
    <n v="0"/>
    <n v="4500"/>
    <n v="90"/>
    <n v="67.5"/>
    <n v="0"/>
    <x v="1"/>
    <n v="1055"/>
  </r>
  <r>
    <x v="5"/>
    <n v="4500"/>
    <n v="0"/>
    <n v="4500"/>
    <n v="90"/>
    <n v="67.5"/>
    <n v="0"/>
    <x v="1"/>
    <n v="1212.5"/>
  </r>
  <r>
    <x v="6"/>
    <n v="4500"/>
    <n v="500"/>
    <n v="5000"/>
    <n v="100"/>
    <n v="75"/>
    <n v="0"/>
    <x v="2"/>
    <n v="1387.5"/>
  </r>
  <r>
    <x v="7"/>
    <n v="4500"/>
    <n v="0"/>
    <n v="4500"/>
    <n v="90"/>
    <n v="67.5"/>
    <n v="0"/>
    <x v="1"/>
    <n v="1545"/>
  </r>
  <r>
    <x v="8"/>
    <n v="4500"/>
    <n v="0"/>
    <n v="4500"/>
    <n v="90"/>
    <n v="67.5"/>
    <n v="0"/>
    <x v="1"/>
    <n v="1702.5"/>
  </r>
  <r>
    <x v="9"/>
    <n v="4500"/>
    <n v="500"/>
    <n v="5000"/>
    <n v="100"/>
    <n v="75"/>
    <n v="0"/>
    <x v="2"/>
    <n v="1877.5"/>
  </r>
  <r>
    <x v="10"/>
    <n v="4500"/>
    <n v="0"/>
    <n v="4500"/>
    <n v="90"/>
    <n v="67.5"/>
    <n v="0"/>
    <x v="1"/>
    <n v="2035"/>
  </r>
  <r>
    <x v="11"/>
    <n v="4500"/>
    <n v="0"/>
    <n v="4500"/>
    <n v="90"/>
    <n v="67.5"/>
    <n v="240"/>
    <x v="3"/>
    <n v="2432.5"/>
  </r>
  <r>
    <x v="12"/>
    <n v="4613"/>
    <n v="500"/>
    <n v="5113"/>
    <n v="102.26"/>
    <n v="76.7"/>
    <n v="0"/>
    <x v="4"/>
    <n v="2611.46"/>
  </r>
  <r>
    <x v="13"/>
    <n v="4613"/>
    <n v="0"/>
    <n v="4613"/>
    <n v="92.26"/>
    <n v="69.2"/>
    <n v="0"/>
    <x v="5"/>
    <n v="2772.92"/>
  </r>
  <r>
    <x v="14"/>
    <n v="4613"/>
    <n v="0"/>
    <n v="4613"/>
    <n v="92.26"/>
    <n v="69.2"/>
    <n v="0"/>
    <x v="5"/>
    <n v="2934.38"/>
  </r>
  <r>
    <x v="15"/>
    <n v="4613"/>
    <n v="500"/>
    <n v="5113"/>
    <n v="102.26"/>
    <n v="76.7"/>
    <n v="0"/>
    <x v="4"/>
    <n v="3113.34"/>
  </r>
  <r>
    <x v="16"/>
    <n v="4613"/>
    <n v="0"/>
    <n v="4613"/>
    <n v="92.26"/>
    <n v="69.2"/>
    <n v="0"/>
    <x v="5"/>
    <n v="3274.8"/>
  </r>
  <r>
    <x v="17"/>
    <n v="4613"/>
    <n v="0"/>
    <n v="4613"/>
    <n v="92.26"/>
    <n v="69.2"/>
    <n v="0"/>
    <x v="5"/>
    <n v="3436.26"/>
  </r>
  <r>
    <x v="18"/>
    <n v="4613"/>
    <n v="500"/>
    <n v="5113"/>
    <n v="102.26"/>
    <n v="76.7"/>
    <n v="0"/>
    <x v="4"/>
    <n v="3615.2200000000003"/>
  </r>
  <r>
    <x v="19"/>
    <n v="4613"/>
    <n v="0"/>
    <n v="4613"/>
    <n v="92.26"/>
    <n v="69.2"/>
    <n v="0"/>
    <x v="5"/>
    <n v="3776.6800000000003"/>
  </r>
  <r>
    <x v="20"/>
    <n v="4613"/>
    <n v="0"/>
    <n v="4613"/>
    <n v="92.26"/>
    <n v="69.2"/>
    <n v="0"/>
    <x v="5"/>
    <n v="3938.1400000000003"/>
  </r>
  <r>
    <x v="21"/>
    <n v="4613"/>
    <n v="500"/>
    <n v="5113"/>
    <n v="102.26"/>
    <n v="76.7"/>
    <n v="0"/>
    <x v="4"/>
    <n v="4117.1000000000004"/>
  </r>
  <r>
    <x v="22"/>
    <n v="4613"/>
    <n v="0"/>
    <n v="4613"/>
    <n v="92.26"/>
    <n v="69.2"/>
    <n v="0"/>
    <x v="5"/>
    <n v="4278.5600000000004"/>
  </r>
  <r>
    <x v="23"/>
    <n v="4613"/>
    <n v="0"/>
    <n v="4613"/>
    <n v="92.26"/>
    <n v="69.2"/>
    <n v="240"/>
    <x v="6"/>
    <n v="4680.0200000000004"/>
  </r>
  <r>
    <x v="24"/>
    <n v="4729"/>
    <n v="500"/>
    <n v="5229"/>
    <n v="104.58"/>
    <n v="78.44"/>
    <n v="0"/>
    <x v="7"/>
    <n v="4863.0400000000009"/>
  </r>
  <r>
    <x v="25"/>
    <n v="4729"/>
    <n v="0"/>
    <n v="4729"/>
    <n v="94.58"/>
    <n v="70.94"/>
    <n v="0"/>
    <x v="8"/>
    <n v="5028.5600000000013"/>
  </r>
  <r>
    <x v="26"/>
    <n v="4729"/>
    <n v="0"/>
    <n v="4729"/>
    <n v="94.58"/>
    <n v="70.94"/>
    <n v="0"/>
    <x v="8"/>
    <n v="5194.0800000000017"/>
  </r>
  <r>
    <x v="27"/>
    <n v="4729"/>
    <n v="500"/>
    <n v="5229"/>
    <n v="104.58"/>
    <n v="78.44"/>
    <n v="0"/>
    <x v="7"/>
    <n v="5377.1000000000022"/>
  </r>
  <r>
    <x v="28"/>
    <n v="4729"/>
    <n v="0"/>
    <n v="4729"/>
    <n v="94.58"/>
    <n v="70.94"/>
    <n v="0"/>
    <x v="8"/>
    <n v="5542.6200000000026"/>
  </r>
  <r>
    <x v="29"/>
    <n v="4729"/>
    <n v="0"/>
    <n v="4729"/>
    <n v="94.58"/>
    <n v="70.94"/>
    <n v="0"/>
    <x v="8"/>
    <n v="5708.1400000000031"/>
  </r>
  <r>
    <x v="30"/>
    <n v="4729"/>
    <n v="500"/>
    <n v="5229"/>
    <n v="104.58"/>
    <n v="78.44"/>
    <n v="0"/>
    <x v="7"/>
    <n v="5891.1600000000035"/>
  </r>
  <r>
    <x v="31"/>
    <n v="4729"/>
    <n v="0"/>
    <n v="4729"/>
    <n v="94.58"/>
    <n v="70.94"/>
    <n v="0"/>
    <x v="8"/>
    <n v="6056.6800000000039"/>
  </r>
  <r>
    <x v="32"/>
    <n v="4729"/>
    <n v="0"/>
    <n v="4729"/>
    <n v="94.58"/>
    <n v="70.94"/>
    <n v="0"/>
    <x v="8"/>
    <n v="6222.2000000000044"/>
  </r>
  <r>
    <x v="33"/>
    <n v="4729"/>
    <n v="500"/>
    <n v="5229"/>
    <n v="104.58"/>
    <n v="78.44"/>
    <n v="0"/>
    <x v="7"/>
    <n v="6405.2200000000048"/>
  </r>
  <r>
    <x v="34"/>
    <n v="4729"/>
    <n v="0"/>
    <n v="4729"/>
    <n v="94.58"/>
    <n v="70.94"/>
    <n v="0"/>
    <x v="8"/>
    <n v="6570.7400000000052"/>
  </r>
  <r>
    <x v="35"/>
    <n v="4729"/>
    <n v="0"/>
    <n v="4729"/>
    <n v="94.58"/>
    <n v="70.94"/>
    <n v="240"/>
    <x v="9"/>
    <n v="6976.2600000000057"/>
  </r>
  <r>
    <x v="36"/>
    <n v="4848"/>
    <n v="500"/>
    <n v="5348"/>
    <n v="106.96"/>
    <n v="80.22"/>
    <n v="0"/>
    <x v="10"/>
    <n v="7163.440000000006"/>
  </r>
  <r>
    <x v="37"/>
    <n v="4848"/>
    <n v="0"/>
    <n v="4848"/>
    <n v="96.96"/>
    <n v="72.72"/>
    <n v="0"/>
    <x v="11"/>
    <n v="7333.1200000000063"/>
  </r>
  <r>
    <x v="38"/>
    <n v="4848"/>
    <n v="0"/>
    <n v="4848"/>
    <n v="96.96"/>
    <n v="72.72"/>
    <n v="0"/>
    <x v="11"/>
    <n v="7502.8000000000065"/>
  </r>
  <r>
    <x v="39"/>
    <n v="4848"/>
    <n v="500"/>
    <n v="5348"/>
    <n v="106.96"/>
    <n v="80.22"/>
    <n v="0"/>
    <x v="10"/>
    <n v="7689.9800000000068"/>
  </r>
  <r>
    <x v="40"/>
    <n v="4848"/>
    <n v="0"/>
    <n v="4848"/>
    <n v="96.96"/>
    <n v="72.72"/>
    <n v="0"/>
    <x v="11"/>
    <n v="7859.6600000000071"/>
  </r>
  <r>
    <x v="41"/>
    <n v="4848"/>
    <n v="0"/>
    <n v="4848"/>
    <n v="96.96"/>
    <n v="72.72"/>
    <n v="0"/>
    <x v="11"/>
    <n v="8029.3400000000074"/>
  </r>
  <r>
    <x v="42"/>
    <n v="4848"/>
    <n v="500"/>
    <n v="5348"/>
    <n v="106.96"/>
    <n v="80.22"/>
    <n v="0"/>
    <x v="10"/>
    <n v="8216.5200000000077"/>
  </r>
  <r>
    <x v="43"/>
    <n v="4848"/>
    <n v="0"/>
    <n v="4848"/>
    <n v="96.96"/>
    <n v="72.72"/>
    <n v="0"/>
    <x v="11"/>
    <n v="8386.200000000008"/>
  </r>
  <r>
    <x v="44"/>
    <n v="4848"/>
    <n v="0"/>
    <n v="4848"/>
    <n v="96.96"/>
    <n v="72.72"/>
    <n v="0"/>
    <x v="11"/>
    <n v="8555.8800000000083"/>
  </r>
  <r>
    <x v="45"/>
    <n v="4848"/>
    <n v="500"/>
    <n v="5348"/>
    <n v="106.96"/>
    <n v="80.22"/>
    <n v="0"/>
    <x v="10"/>
    <n v="8743.0600000000086"/>
  </r>
  <r>
    <x v="46"/>
    <n v="4848"/>
    <n v="0"/>
    <n v="4848"/>
    <n v="96.96"/>
    <n v="72.72"/>
    <n v="0"/>
    <x v="11"/>
    <n v="8912.7400000000089"/>
  </r>
  <r>
    <x v="47"/>
    <n v="4848"/>
    <n v="0"/>
    <n v="4848"/>
    <n v="96.96"/>
    <n v="72.72"/>
    <n v="240"/>
    <x v="12"/>
    <n v="9322.4200000000092"/>
  </r>
  <r>
    <x v="48"/>
    <n v="5470"/>
    <n v="500"/>
    <n v="5970"/>
    <n v="119.4"/>
    <n v="89.55"/>
    <n v="0"/>
    <x v="13"/>
    <n v="9531.3700000000099"/>
  </r>
  <r>
    <x v="49"/>
    <n v="5470"/>
    <n v="0"/>
    <n v="5470"/>
    <n v="109.4"/>
    <n v="82.05"/>
    <n v="0"/>
    <x v="14"/>
    <n v="9722.8200000000106"/>
  </r>
  <r>
    <x v="50"/>
    <n v="5470"/>
    <n v="0"/>
    <n v="5470"/>
    <n v="109.4"/>
    <n v="82.05"/>
    <n v="0"/>
    <x v="14"/>
    <n v="9914.2700000000114"/>
  </r>
  <r>
    <x v="51"/>
    <n v="5470"/>
    <n v="500"/>
    <n v="5970"/>
    <n v="119.4"/>
    <n v="89.55"/>
    <n v="0"/>
    <x v="13"/>
    <n v="10123.220000000012"/>
  </r>
  <r>
    <x v="52"/>
    <n v="5470"/>
    <n v="0"/>
    <n v="5470"/>
    <n v="109.4"/>
    <n v="82.05"/>
    <n v="0"/>
    <x v="14"/>
    <n v="10314.670000000013"/>
  </r>
  <r>
    <x v="53"/>
    <n v="5470"/>
    <n v="0"/>
    <n v="5470"/>
    <n v="109.4"/>
    <n v="82.05"/>
    <n v="0"/>
    <x v="14"/>
    <n v="10506.120000000014"/>
  </r>
  <r>
    <x v="54"/>
    <n v="5470"/>
    <n v="500"/>
    <n v="5970"/>
    <n v="119.4"/>
    <n v="89.55"/>
    <n v="0"/>
    <x v="13"/>
    <n v="10715.070000000014"/>
  </r>
  <r>
    <x v="55"/>
    <n v="5470"/>
    <n v="0"/>
    <n v="5470"/>
    <n v="109.4"/>
    <n v="82.05"/>
    <n v="0"/>
    <x v="14"/>
    <n v="10906.520000000015"/>
  </r>
  <r>
    <x v="56"/>
    <n v="5470"/>
    <n v="0"/>
    <n v="5470"/>
    <n v="109.4"/>
    <n v="82.05"/>
    <n v="0"/>
    <x v="14"/>
    <n v="11097.970000000016"/>
  </r>
  <r>
    <x v="57"/>
    <n v="5470"/>
    <n v="500"/>
    <n v="5970"/>
    <n v="119.4"/>
    <n v="89.55"/>
    <n v="0"/>
    <x v="13"/>
    <n v="11306.920000000016"/>
  </r>
  <r>
    <x v="58"/>
    <n v="5470"/>
    <n v="0"/>
    <n v="5470"/>
    <n v="109.4"/>
    <n v="82.05"/>
    <n v="0"/>
    <x v="14"/>
    <n v="11498.370000000017"/>
  </r>
  <r>
    <x v="59"/>
    <n v="5470"/>
    <n v="0"/>
    <n v="5470"/>
    <n v="109.4"/>
    <n v="82.05"/>
    <n v="240"/>
    <x v="15"/>
    <n v="11929.820000000018"/>
  </r>
  <r>
    <x v="60"/>
    <n v="5607"/>
    <n v="500"/>
    <n v="6107"/>
    <n v="122.14"/>
    <n v="91.61"/>
    <n v="0"/>
    <x v="16"/>
    <n v="12143.570000000018"/>
  </r>
  <r>
    <x v="61"/>
    <n v="5607"/>
    <n v="0"/>
    <n v="5607"/>
    <n v="112.14"/>
    <n v="84.11"/>
    <n v="0"/>
    <x v="17"/>
    <n v="12339.820000000018"/>
  </r>
  <r>
    <x v="62"/>
    <n v="5607"/>
    <n v="0"/>
    <n v="5607"/>
    <n v="112.14"/>
    <n v="84.11"/>
    <n v="0"/>
    <x v="17"/>
    <n v="12536.070000000018"/>
  </r>
  <r>
    <x v="63"/>
    <n v="5607"/>
    <n v="500"/>
    <n v="6107"/>
    <n v="122.14"/>
    <n v="91.61"/>
    <n v="0"/>
    <x v="16"/>
    <n v="12749.820000000018"/>
  </r>
  <r>
    <x v="64"/>
    <n v="5607"/>
    <n v="0"/>
    <n v="5607"/>
    <n v="112.14"/>
    <n v="84.11"/>
    <n v="0"/>
    <x v="17"/>
    <n v="12946.070000000018"/>
  </r>
  <r>
    <x v="65"/>
    <n v="5607"/>
    <n v="0"/>
    <n v="5607"/>
    <n v="112.14"/>
    <n v="84.11"/>
    <n v="0"/>
    <x v="17"/>
    <n v="13142.320000000018"/>
  </r>
  <r>
    <x v="66"/>
    <n v="5607"/>
    <n v="500"/>
    <n v="6107"/>
    <n v="122.14"/>
    <n v="91.61"/>
    <n v="0"/>
    <x v="16"/>
    <n v="13356.070000000018"/>
  </r>
  <r>
    <x v="67"/>
    <n v="5607"/>
    <n v="0"/>
    <n v="5607"/>
    <n v="112.14"/>
    <n v="84.11"/>
    <n v="0"/>
    <x v="17"/>
    <n v="13552.320000000018"/>
  </r>
  <r>
    <x v="68"/>
    <n v="5607"/>
    <n v="0"/>
    <n v="5607"/>
    <n v="112.14"/>
    <n v="84.11"/>
    <n v="0"/>
    <x v="17"/>
    <n v="13748.570000000018"/>
  </r>
  <r>
    <x v="69"/>
    <n v="5607"/>
    <n v="500"/>
    <n v="6107"/>
    <n v="122.14"/>
    <n v="91.61"/>
    <n v="0"/>
    <x v="16"/>
    <n v="13962.320000000018"/>
  </r>
  <r>
    <x v="70"/>
    <n v="5607"/>
    <n v="0"/>
    <n v="5607"/>
    <n v="112.14"/>
    <n v="84.11"/>
    <n v="0"/>
    <x v="17"/>
    <n v="14158.570000000018"/>
  </r>
  <r>
    <x v="71"/>
    <n v="5607"/>
    <n v="0"/>
    <n v="5607"/>
    <n v="112.14"/>
    <n v="84.11"/>
    <n v="240"/>
    <x v="18"/>
    <n v="14594.820000000018"/>
  </r>
  <r>
    <x v="72"/>
    <n v="5748"/>
    <n v="500"/>
    <n v="6248"/>
    <n v="124.96"/>
    <n v="93.72"/>
    <n v="0"/>
    <x v="19"/>
    <n v="14813.500000000018"/>
  </r>
  <r>
    <x v="73"/>
    <n v="5748"/>
    <n v="0"/>
    <n v="5748"/>
    <n v="114.96"/>
    <n v="86.22"/>
    <n v="0"/>
    <x v="20"/>
    <n v="15014.680000000018"/>
  </r>
  <r>
    <x v="74"/>
    <n v="5748"/>
    <n v="0"/>
    <n v="5748"/>
    <n v="114.96"/>
    <n v="86.22"/>
    <n v="0"/>
    <x v="20"/>
    <n v="15215.860000000019"/>
  </r>
  <r>
    <x v="75"/>
    <n v="5748"/>
    <n v="500"/>
    <n v="6248"/>
    <n v="124.96"/>
    <n v="93.72"/>
    <n v="0"/>
    <x v="19"/>
    <n v="15434.540000000019"/>
  </r>
  <r>
    <x v="76"/>
    <n v="5748"/>
    <n v="0"/>
    <n v="5748"/>
    <n v="114.96"/>
    <n v="86.22"/>
    <n v="0"/>
    <x v="20"/>
    <n v="15635.720000000019"/>
  </r>
  <r>
    <x v="77"/>
    <n v="5748"/>
    <n v="0"/>
    <n v="5748"/>
    <n v="114.96"/>
    <n v="86.22"/>
    <n v="0"/>
    <x v="20"/>
    <n v="15836.90000000002"/>
  </r>
  <r>
    <x v="78"/>
    <n v="5748"/>
    <n v="500"/>
    <n v="6248"/>
    <n v="124.96"/>
    <n v="93.72"/>
    <n v="0"/>
    <x v="19"/>
    <n v="16055.58000000002"/>
  </r>
  <r>
    <x v="79"/>
    <n v="5748"/>
    <n v="0"/>
    <n v="5748"/>
    <n v="114.96"/>
    <n v="86.22"/>
    <n v="0"/>
    <x v="20"/>
    <n v="16256.76000000002"/>
  </r>
  <r>
    <x v="80"/>
    <n v="5748"/>
    <n v="0"/>
    <n v="5748"/>
    <n v="114.96"/>
    <n v="86.22"/>
    <n v="0"/>
    <x v="20"/>
    <n v="16457.940000000021"/>
  </r>
  <r>
    <x v="81"/>
    <n v="5748"/>
    <n v="500"/>
    <n v="6248"/>
    <n v="124.96"/>
    <n v="93.72"/>
    <n v="0"/>
    <x v="19"/>
    <n v="16676.620000000021"/>
  </r>
  <r>
    <x v="82"/>
    <n v="5748"/>
    <n v="0"/>
    <n v="5748"/>
    <n v="114.96"/>
    <n v="86.22"/>
    <n v="0"/>
    <x v="20"/>
    <n v="16877.800000000021"/>
  </r>
  <r>
    <x v="83"/>
    <n v="5748"/>
    <n v="0"/>
    <n v="5748"/>
    <n v="114.96"/>
    <n v="86.22"/>
    <n v="240"/>
    <x v="21"/>
    <n v="17318.980000000021"/>
  </r>
  <r>
    <x v="84"/>
    <n v="5892"/>
    <n v="500"/>
    <n v="6392"/>
    <n v="127.84"/>
    <n v="95.88"/>
    <n v="0"/>
    <x v="22"/>
    <n v="17542.700000000023"/>
  </r>
  <r>
    <x v="85"/>
    <n v="5892"/>
    <n v="0"/>
    <n v="5892"/>
    <n v="117.84"/>
    <n v="88.38"/>
    <n v="0"/>
    <x v="23"/>
    <n v="17748.920000000024"/>
  </r>
  <r>
    <x v="86"/>
    <n v="5892"/>
    <n v="0"/>
    <n v="5892"/>
    <n v="117.84"/>
    <n v="88.38"/>
    <n v="0"/>
    <x v="23"/>
    <n v="17955.140000000025"/>
  </r>
  <r>
    <x v="87"/>
    <n v="5892"/>
    <n v="500"/>
    <n v="6392"/>
    <n v="127.84"/>
    <n v="95.88"/>
    <n v="0"/>
    <x v="22"/>
    <n v="18178.860000000026"/>
  </r>
  <r>
    <x v="88"/>
    <n v="5892"/>
    <n v="0"/>
    <n v="5892"/>
    <n v="117.84"/>
    <n v="88.38"/>
    <n v="0"/>
    <x v="23"/>
    <n v="18385.080000000027"/>
  </r>
  <r>
    <x v="89"/>
    <n v="5892"/>
    <n v="0"/>
    <n v="5892"/>
    <n v="117.84"/>
    <n v="88.38"/>
    <n v="0"/>
    <x v="23"/>
    <n v="18591.300000000028"/>
  </r>
  <r>
    <x v="90"/>
    <n v="5892"/>
    <n v="500"/>
    <n v="6392"/>
    <n v="127.84"/>
    <n v="95.88"/>
    <n v="0"/>
    <x v="22"/>
    <n v="18815.02000000003"/>
  </r>
  <r>
    <x v="91"/>
    <n v="5892"/>
    <n v="0"/>
    <n v="5892"/>
    <n v="117.84"/>
    <n v="88.38"/>
    <n v="0"/>
    <x v="23"/>
    <n v="19021.240000000031"/>
  </r>
  <r>
    <x v="92"/>
    <n v="5892"/>
    <n v="0"/>
    <n v="5892"/>
    <n v="117.84"/>
    <n v="88.38"/>
    <n v="0"/>
    <x v="23"/>
    <n v="19227.460000000032"/>
  </r>
  <r>
    <x v="93"/>
    <n v="5892"/>
    <n v="500"/>
    <n v="6392"/>
    <n v="127.84"/>
    <n v="95.88"/>
    <n v="0"/>
    <x v="22"/>
    <n v="19451.180000000033"/>
  </r>
  <r>
    <x v="94"/>
    <n v="5892"/>
    <n v="0"/>
    <n v="5892"/>
    <n v="117.84"/>
    <n v="88.38"/>
    <n v="0"/>
    <x v="23"/>
    <n v="19657.400000000034"/>
  </r>
  <r>
    <x v="95"/>
    <n v="5892"/>
    <n v="0"/>
    <n v="5892"/>
    <n v="117.84"/>
    <n v="88.38"/>
    <n v="240"/>
    <x v="24"/>
    <n v="20103.620000000035"/>
  </r>
  <r>
    <x v="96"/>
    <n v="6540"/>
    <n v="500"/>
    <n v="7040"/>
    <n v="140.80000000000001"/>
    <n v="105.6"/>
    <n v="0"/>
    <x v="25"/>
    <n v="20350.020000000037"/>
  </r>
  <r>
    <x v="97"/>
    <n v="6540"/>
    <n v="0"/>
    <n v="6540"/>
    <n v="130.80000000000001"/>
    <n v="98.1"/>
    <n v="0"/>
    <x v="26"/>
    <n v="20578.920000000038"/>
  </r>
  <r>
    <x v="98"/>
    <n v="6540"/>
    <n v="0"/>
    <n v="6540"/>
    <n v="130.80000000000001"/>
    <n v="98.1"/>
    <n v="0"/>
    <x v="26"/>
    <n v="20807.82000000004"/>
  </r>
  <r>
    <x v="99"/>
    <n v="6540"/>
    <n v="500"/>
    <n v="7040"/>
    <n v="140.80000000000001"/>
    <n v="105.6"/>
    <n v="0"/>
    <x v="25"/>
    <n v="21054.220000000041"/>
  </r>
  <r>
    <x v="100"/>
    <n v="6540"/>
    <n v="0"/>
    <n v="6540"/>
    <n v="130.80000000000001"/>
    <n v="98.1"/>
    <n v="0"/>
    <x v="26"/>
    <n v="21283.120000000043"/>
  </r>
  <r>
    <x v="101"/>
    <n v="6540"/>
    <n v="0"/>
    <n v="6540"/>
    <n v="130.80000000000001"/>
    <n v="98.1"/>
    <n v="0"/>
    <x v="26"/>
    <n v="21512.020000000044"/>
  </r>
  <r>
    <x v="102"/>
    <n v="6540"/>
    <n v="500"/>
    <n v="7040"/>
    <n v="140.80000000000001"/>
    <n v="105.6"/>
    <n v="0"/>
    <x v="25"/>
    <n v="21758.420000000046"/>
  </r>
  <r>
    <x v="103"/>
    <n v="6540"/>
    <n v="0"/>
    <n v="6540"/>
    <n v="130.80000000000001"/>
    <n v="98.1"/>
    <n v="0"/>
    <x v="26"/>
    <n v="21987.320000000047"/>
  </r>
  <r>
    <x v="104"/>
    <n v="6540"/>
    <n v="0"/>
    <n v="6540"/>
    <n v="130.80000000000001"/>
    <n v="98.1"/>
    <n v="0"/>
    <x v="26"/>
    <n v="22216.220000000048"/>
  </r>
  <r>
    <x v="105"/>
    <n v="6540"/>
    <n v="500"/>
    <n v="7040"/>
    <n v="140.80000000000001"/>
    <n v="105.6"/>
    <n v="0"/>
    <x v="25"/>
    <n v="22462.62000000005"/>
  </r>
  <r>
    <x v="106"/>
    <n v="6540"/>
    <n v="0"/>
    <n v="6540"/>
    <n v="130.80000000000001"/>
    <n v="98.1"/>
    <n v="0"/>
    <x v="26"/>
    <n v="22691.520000000051"/>
  </r>
  <r>
    <x v="107"/>
    <n v="6540"/>
    <n v="0"/>
    <n v="6540"/>
    <n v="130.80000000000001"/>
    <n v="98.1"/>
    <n v="240"/>
    <x v="27"/>
    <n v="23160.420000000053"/>
  </r>
  <r>
    <x v="108"/>
    <n v="6704"/>
    <n v="500"/>
    <n v="7204"/>
    <n v="144.08000000000001"/>
    <n v="108.06"/>
    <n v="0"/>
    <x v="28"/>
    <n v="23412.560000000052"/>
  </r>
  <r>
    <x v="109"/>
    <n v="6704"/>
    <n v="0"/>
    <n v="6704"/>
    <n v="134.08000000000001"/>
    <n v="100.56"/>
    <n v="0"/>
    <x v="29"/>
    <n v="23647.200000000052"/>
  </r>
  <r>
    <x v="110"/>
    <n v="6704"/>
    <n v="0"/>
    <n v="6704"/>
    <n v="134.08000000000001"/>
    <n v="100.56"/>
    <n v="0"/>
    <x v="29"/>
    <n v="23881.840000000051"/>
  </r>
  <r>
    <x v="111"/>
    <n v="6704"/>
    <n v="500"/>
    <n v="7204"/>
    <n v="144.08000000000001"/>
    <n v="108.06"/>
    <n v="0"/>
    <x v="28"/>
    <n v="24133.98000000005"/>
  </r>
  <r>
    <x v="112"/>
    <n v="6704"/>
    <n v="0"/>
    <n v="6704"/>
    <n v="134.08000000000001"/>
    <n v="100.56"/>
    <n v="0"/>
    <x v="29"/>
    <n v="24368.62000000005"/>
  </r>
  <r>
    <x v="113"/>
    <n v="6704"/>
    <n v="0"/>
    <n v="6704"/>
    <n v="134.08000000000001"/>
    <n v="100.56"/>
    <n v="0"/>
    <x v="29"/>
    <n v="24603.260000000049"/>
  </r>
  <r>
    <x v="114"/>
    <n v="6704"/>
    <n v="500"/>
    <n v="7204"/>
    <n v="144.08000000000001"/>
    <n v="108.06"/>
    <n v="0"/>
    <x v="28"/>
    <n v="24855.400000000049"/>
  </r>
  <r>
    <x v="115"/>
    <n v="6704"/>
    <n v="0"/>
    <n v="6704"/>
    <n v="134.08000000000001"/>
    <n v="100.56"/>
    <n v="0"/>
    <x v="29"/>
    <n v="25090.040000000048"/>
  </r>
  <r>
    <x v="116"/>
    <n v="6704"/>
    <n v="0"/>
    <n v="6704"/>
    <n v="134.08000000000001"/>
    <n v="100.56"/>
    <n v="0"/>
    <x v="29"/>
    <n v="25324.680000000048"/>
  </r>
  <r>
    <x v="117"/>
    <n v="6704"/>
    <n v="500"/>
    <n v="7204"/>
    <n v="144.08000000000001"/>
    <n v="108.06"/>
    <n v="0"/>
    <x v="28"/>
    <n v="25576.820000000047"/>
  </r>
  <r>
    <x v="118"/>
    <n v="6704"/>
    <n v="0"/>
    <n v="6704"/>
    <n v="134.08000000000001"/>
    <n v="100.56"/>
    <n v="0"/>
    <x v="29"/>
    <n v="25811.460000000046"/>
  </r>
  <r>
    <x v="119"/>
    <n v="6704"/>
    <n v="0"/>
    <n v="6704"/>
    <n v="134.08000000000001"/>
    <n v="100.56"/>
    <n v="240"/>
    <x v="30"/>
    <n v="26286.100000000046"/>
  </r>
  <r>
    <x v="120"/>
    <n v="6872"/>
    <n v="500"/>
    <n v="7372"/>
    <n v="147.44"/>
    <n v="110.58"/>
    <n v="0"/>
    <x v="31"/>
    <n v="26544.120000000046"/>
  </r>
  <r>
    <x v="121"/>
    <n v="6872"/>
    <n v="0"/>
    <n v="6872"/>
    <n v="137.44"/>
    <n v="103.08"/>
    <n v="0"/>
    <x v="32"/>
    <n v="26784.640000000047"/>
  </r>
  <r>
    <x v="122"/>
    <n v="6872"/>
    <n v="0"/>
    <n v="6872"/>
    <n v="137.44"/>
    <n v="103.08"/>
    <n v="0"/>
    <x v="32"/>
    <n v="27025.160000000047"/>
  </r>
  <r>
    <x v="123"/>
    <n v="6872"/>
    <n v="500"/>
    <n v="7372"/>
    <n v="147.44"/>
    <n v="110.58"/>
    <n v="0"/>
    <x v="31"/>
    <n v="27283.180000000048"/>
  </r>
  <r>
    <x v="124"/>
    <n v="6872"/>
    <n v="0"/>
    <n v="6872"/>
    <n v="137.44"/>
    <n v="103.08"/>
    <n v="0"/>
    <x v="32"/>
    <n v="27523.700000000048"/>
  </r>
  <r>
    <x v="125"/>
    <n v="6872"/>
    <n v="0"/>
    <n v="6872"/>
    <n v="137.44"/>
    <n v="103.08"/>
    <n v="0"/>
    <x v="32"/>
    <n v="27764.220000000048"/>
  </r>
  <r>
    <x v="126"/>
    <n v="6872"/>
    <n v="500"/>
    <n v="7372"/>
    <n v="147.44"/>
    <n v="110.58"/>
    <n v="0"/>
    <x v="31"/>
    <n v="28022.240000000049"/>
  </r>
  <r>
    <x v="127"/>
    <n v="6872"/>
    <n v="0"/>
    <n v="6872"/>
    <n v="137.44"/>
    <n v="103.08"/>
    <n v="0"/>
    <x v="32"/>
    <n v="28262.760000000049"/>
  </r>
  <r>
    <x v="128"/>
    <n v="6872"/>
    <n v="0"/>
    <n v="6872"/>
    <n v="137.44"/>
    <n v="103.08"/>
    <n v="0"/>
    <x v="32"/>
    <n v="28503.28000000005"/>
  </r>
  <r>
    <x v="129"/>
    <n v="6872"/>
    <n v="500"/>
    <n v="7372"/>
    <n v="147.44"/>
    <n v="110.58"/>
    <n v="0"/>
    <x v="31"/>
    <n v="28761.30000000005"/>
  </r>
  <r>
    <x v="130"/>
    <n v="6872"/>
    <n v="0"/>
    <n v="6872"/>
    <n v="137.44"/>
    <n v="103.08"/>
    <n v="0"/>
    <x v="32"/>
    <n v="29001.820000000051"/>
  </r>
  <r>
    <x v="131"/>
    <n v="6872"/>
    <n v="0"/>
    <n v="6872"/>
    <n v="137.44"/>
    <n v="103.08"/>
    <n v="240"/>
    <x v="33"/>
    <n v="29482.340000000051"/>
  </r>
  <r>
    <x v="132"/>
    <n v="7044"/>
    <n v="500"/>
    <n v="7544"/>
    <n v="150.88"/>
    <n v="113.16"/>
    <n v="0"/>
    <x v="34"/>
    <n v="29746.380000000052"/>
  </r>
  <r>
    <x v="133"/>
    <n v="7044"/>
    <n v="0"/>
    <n v="7044"/>
    <n v="140.88"/>
    <n v="105.66"/>
    <n v="0"/>
    <x v="35"/>
    <n v="29992.920000000053"/>
  </r>
  <r>
    <x v="134"/>
    <n v="7044"/>
    <n v="0"/>
    <n v="7044"/>
    <n v="140.88"/>
    <n v="105.66"/>
    <n v="0"/>
    <x v="35"/>
    <n v="30239.460000000054"/>
  </r>
  <r>
    <x v="135"/>
    <n v="7044"/>
    <n v="500"/>
    <n v="7544"/>
    <n v="150.88"/>
    <n v="113.16"/>
    <n v="0"/>
    <x v="34"/>
    <n v="30503.500000000055"/>
  </r>
  <r>
    <x v="136"/>
    <n v="7044"/>
    <n v="0"/>
    <n v="7044"/>
    <n v="140.88"/>
    <n v="105.66"/>
    <n v="0"/>
    <x v="35"/>
    <n v="30750.040000000055"/>
  </r>
  <r>
    <x v="137"/>
    <n v="7044"/>
    <n v="0"/>
    <n v="7044"/>
    <n v="140.88"/>
    <n v="105.66"/>
    <n v="0"/>
    <x v="35"/>
    <n v="30996.580000000056"/>
  </r>
  <r>
    <x v="138"/>
    <n v="7044"/>
    <n v="500"/>
    <n v="7544"/>
    <n v="150.88"/>
    <n v="113.16"/>
    <n v="0"/>
    <x v="34"/>
    <n v="31260.620000000057"/>
  </r>
  <r>
    <x v="139"/>
    <n v="7044"/>
    <n v="0"/>
    <n v="7044"/>
    <n v="140.88"/>
    <n v="105.66"/>
    <n v="0"/>
    <x v="35"/>
    <n v="31507.160000000058"/>
  </r>
  <r>
    <x v="140"/>
    <n v="7044"/>
    <n v="0"/>
    <n v="7044"/>
    <n v="140.88"/>
    <n v="105.66"/>
    <n v="0"/>
    <x v="35"/>
    <n v="31753.700000000059"/>
  </r>
  <r>
    <x v="141"/>
    <n v="7044"/>
    <n v="500"/>
    <n v="7544"/>
    <n v="150.88"/>
    <n v="113.16"/>
    <n v="0"/>
    <x v="34"/>
    <n v="32017.74000000006"/>
  </r>
  <r>
    <x v="142"/>
    <n v="7044"/>
    <n v="0"/>
    <n v="7044"/>
    <n v="140.88"/>
    <n v="105.66"/>
    <n v="0"/>
    <x v="35"/>
    <n v="32264.280000000061"/>
  </r>
  <r>
    <x v="143"/>
    <n v="7044"/>
    <n v="0"/>
    <n v="7044"/>
    <n v="140.88"/>
    <n v="105.66"/>
    <n v="240"/>
    <x v="36"/>
    <n v="32750.820000000062"/>
  </r>
  <r>
    <x v="144"/>
    <n v="7721"/>
    <n v="500"/>
    <n v="8221"/>
    <n v="164.42"/>
    <n v="123.32"/>
    <n v="0"/>
    <x v="37"/>
    <n v="33038.560000000063"/>
  </r>
  <r>
    <x v="145"/>
    <n v="7721"/>
    <n v="0"/>
    <n v="7721"/>
    <n v="154.41999999999999"/>
    <n v="115.82"/>
    <n v="0"/>
    <x v="38"/>
    <n v="33308.800000000061"/>
  </r>
  <r>
    <x v="146"/>
    <n v="7721"/>
    <n v="0"/>
    <n v="7721"/>
    <n v="154.41999999999999"/>
    <n v="115.82"/>
    <n v="0"/>
    <x v="38"/>
    <n v="33579.040000000059"/>
  </r>
  <r>
    <x v="147"/>
    <n v="7721"/>
    <n v="500"/>
    <n v="8221"/>
    <n v="164.42"/>
    <n v="123.32"/>
    <n v="0"/>
    <x v="37"/>
    <n v="33866.780000000057"/>
  </r>
  <r>
    <x v="148"/>
    <n v="7721"/>
    <n v="0"/>
    <n v="7721"/>
    <n v="154.41999999999999"/>
    <n v="115.82"/>
    <n v="0"/>
    <x v="38"/>
    <n v="34137.020000000055"/>
  </r>
  <r>
    <x v="149"/>
    <n v="7721"/>
    <n v="0"/>
    <n v="7721"/>
    <n v="154.41999999999999"/>
    <n v="115.82"/>
    <n v="0"/>
    <x v="38"/>
    <n v="34407.260000000053"/>
  </r>
  <r>
    <x v="150"/>
    <n v="7721"/>
    <n v="500"/>
    <n v="8221"/>
    <n v="164.42"/>
    <n v="123.32"/>
    <n v="0"/>
    <x v="37"/>
    <n v="34695.000000000051"/>
  </r>
  <r>
    <x v="151"/>
    <n v="7721"/>
    <n v="0"/>
    <n v="7721"/>
    <n v="154.41999999999999"/>
    <n v="115.82"/>
    <n v="0"/>
    <x v="38"/>
    <n v="34965.240000000049"/>
  </r>
  <r>
    <x v="152"/>
    <n v="7721"/>
    <n v="0"/>
    <n v="7721"/>
    <n v="154.41999999999999"/>
    <n v="115.82"/>
    <n v="0"/>
    <x v="38"/>
    <n v="35235.480000000047"/>
  </r>
  <r>
    <x v="153"/>
    <n v="7721"/>
    <n v="500"/>
    <n v="8221"/>
    <n v="164.42"/>
    <n v="123.32"/>
    <n v="0"/>
    <x v="37"/>
    <n v="35523.220000000045"/>
  </r>
  <r>
    <x v="154"/>
    <n v="7721"/>
    <n v="0"/>
    <n v="7721"/>
    <n v="154.41999999999999"/>
    <n v="115.82"/>
    <n v="0"/>
    <x v="38"/>
    <n v="35793.460000000043"/>
  </r>
  <r>
    <x v="155"/>
    <n v="7721"/>
    <n v="0"/>
    <n v="7721"/>
    <n v="154.41999999999999"/>
    <n v="115.82"/>
    <n v="240"/>
    <x v="39"/>
    <n v="36303.700000000041"/>
  </r>
  <r>
    <x v="156"/>
    <n v="7915"/>
    <n v="500"/>
    <n v="8415"/>
    <n v="168.3"/>
    <n v="126.23"/>
    <n v="0"/>
    <x v="40"/>
    <n v="36598.23000000004"/>
  </r>
  <r>
    <x v="157"/>
    <n v="7915"/>
    <n v="0"/>
    <n v="7915"/>
    <n v="158.30000000000001"/>
    <n v="118.73"/>
    <n v="0"/>
    <x v="41"/>
    <n v="36875.260000000038"/>
  </r>
  <r>
    <x v="158"/>
    <n v="7915"/>
    <n v="0"/>
    <n v="7915"/>
    <n v="158.30000000000001"/>
    <n v="118.73"/>
    <n v="0"/>
    <x v="41"/>
    <n v="37152.290000000037"/>
  </r>
  <r>
    <x v="159"/>
    <n v="7915"/>
    <n v="500"/>
    <n v="8415"/>
    <n v="168.3"/>
    <n v="126.23"/>
    <n v="0"/>
    <x v="40"/>
    <n v="37446.820000000036"/>
  </r>
  <r>
    <x v="160"/>
    <n v="7915"/>
    <n v="0"/>
    <n v="7915"/>
    <n v="158.30000000000001"/>
    <n v="118.73"/>
    <n v="0"/>
    <x v="41"/>
    <n v="37723.850000000035"/>
  </r>
  <r>
    <x v="161"/>
    <n v="7915"/>
    <n v="0"/>
    <n v="7915"/>
    <n v="158.30000000000001"/>
    <n v="118.73"/>
    <n v="0"/>
    <x v="41"/>
    <n v="38000.880000000034"/>
  </r>
  <r>
    <x v="162"/>
    <n v="7915"/>
    <n v="500"/>
    <n v="8415"/>
    <n v="168.3"/>
    <n v="126.23"/>
    <n v="0"/>
    <x v="40"/>
    <n v="38295.410000000033"/>
  </r>
  <r>
    <x v="163"/>
    <n v="7915"/>
    <n v="0"/>
    <n v="7915"/>
    <n v="158.30000000000001"/>
    <n v="118.73"/>
    <n v="0"/>
    <x v="41"/>
    <n v="38572.440000000031"/>
  </r>
  <r>
    <x v="164"/>
    <n v="7915"/>
    <n v="0"/>
    <n v="7915"/>
    <n v="158.30000000000001"/>
    <n v="118.73"/>
    <n v="0"/>
    <x v="41"/>
    <n v="38849.47000000003"/>
  </r>
  <r>
    <x v="165"/>
    <n v="7915"/>
    <n v="500"/>
    <n v="8415"/>
    <n v="168.3"/>
    <n v="126.23"/>
    <n v="0"/>
    <x v="40"/>
    <n v="39144.000000000029"/>
  </r>
  <r>
    <x v="166"/>
    <n v="7915"/>
    <n v="0"/>
    <n v="7915"/>
    <n v="158.30000000000001"/>
    <n v="118.73"/>
    <n v="0"/>
    <x v="41"/>
    <n v="39421.030000000028"/>
  </r>
  <r>
    <x v="167"/>
    <n v="7915"/>
    <n v="0"/>
    <n v="7915"/>
    <n v="158.30000000000001"/>
    <n v="118.73"/>
    <n v="240"/>
    <x v="42"/>
    <n v="39938.060000000027"/>
  </r>
  <r>
    <x v="168"/>
    <n v="8113"/>
    <n v="500"/>
    <n v="8613"/>
    <n v="172.26"/>
    <n v="129.19999999999999"/>
    <n v="0"/>
    <x v="43"/>
    <n v="40239.520000000026"/>
  </r>
  <r>
    <x v="169"/>
    <n v="8113"/>
    <n v="0"/>
    <n v="8113"/>
    <n v="162.26"/>
    <n v="121.7"/>
    <n v="0"/>
    <x v="44"/>
    <n v="40523.480000000025"/>
  </r>
  <r>
    <x v="170"/>
    <n v="8113"/>
    <n v="0"/>
    <n v="8113"/>
    <n v="162.26"/>
    <n v="121.7"/>
    <n v="0"/>
    <x v="44"/>
    <n v="40807.440000000024"/>
  </r>
  <r>
    <x v="171"/>
    <n v="8113"/>
    <n v="500"/>
    <n v="8613"/>
    <n v="172.26"/>
    <n v="129.19999999999999"/>
    <n v="0"/>
    <x v="43"/>
    <n v="41108.900000000023"/>
  </r>
  <r>
    <x v="172"/>
    <n v="8113"/>
    <n v="0"/>
    <n v="8113"/>
    <n v="162.26"/>
    <n v="121.7"/>
    <n v="0"/>
    <x v="44"/>
    <n v="41392.860000000022"/>
  </r>
  <r>
    <x v="173"/>
    <n v="8113"/>
    <n v="0"/>
    <n v="8113"/>
    <n v="162.26"/>
    <n v="121.7"/>
    <n v="0"/>
    <x v="44"/>
    <n v="41676.820000000022"/>
  </r>
  <r>
    <x v="174"/>
    <n v="8113"/>
    <n v="500"/>
    <n v="8613"/>
    <n v="172.26"/>
    <n v="129.19999999999999"/>
    <n v="0"/>
    <x v="43"/>
    <n v="41978.280000000021"/>
  </r>
  <r>
    <x v="175"/>
    <n v="8113"/>
    <n v="0"/>
    <n v="8113"/>
    <n v="162.26"/>
    <n v="121.7"/>
    <n v="0"/>
    <x v="44"/>
    <n v="42262.24000000002"/>
  </r>
  <r>
    <x v="176"/>
    <n v="8113"/>
    <n v="0"/>
    <n v="8113"/>
    <n v="162.26"/>
    <n v="121.7"/>
    <n v="0"/>
    <x v="44"/>
    <n v="42546.200000000019"/>
  </r>
  <r>
    <x v="177"/>
    <n v="8113"/>
    <n v="500"/>
    <n v="8613"/>
    <n v="172.26"/>
    <n v="129.19999999999999"/>
    <n v="0"/>
    <x v="43"/>
    <n v="42847.660000000018"/>
  </r>
  <r>
    <x v="178"/>
    <n v="8113"/>
    <n v="0"/>
    <n v="8113"/>
    <n v="162.26"/>
    <n v="121.7"/>
    <n v="0"/>
    <x v="44"/>
    <n v="43131.620000000017"/>
  </r>
  <r>
    <x v="179"/>
    <n v="8113"/>
    <n v="0"/>
    <n v="8113"/>
    <n v="162.26"/>
    <n v="121.7"/>
    <n v="240"/>
    <x v="45"/>
    <n v="43655.580000000016"/>
  </r>
  <r>
    <x v="180"/>
    <n v="8316"/>
    <n v="500"/>
    <n v="8816"/>
    <n v="176.32"/>
    <n v="132.24"/>
    <n v="0"/>
    <x v="46"/>
    <n v="43964.140000000014"/>
  </r>
  <r>
    <x v="181"/>
    <n v="8316"/>
    <n v="0"/>
    <n v="8316"/>
    <n v="166.32"/>
    <n v="124.74"/>
    <n v="0"/>
    <x v="47"/>
    <n v="44255.200000000012"/>
  </r>
  <r>
    <x v="182"/>
    <n v="8316"/>
    <n v="0"/>
    <n v="8316"/>
    <n v="166.32"/>
    <n v="124.74"/>
    <n v="0"/>
    <x v="47"/>
    <n v="44546.260000000009"/>
  </r>
  <r>
    <x v="183"/>
    <n v="8316"/>
    <n v="500"/>
    <n v="8816"/>
    <n v="176.32"/>
    <n v="132.24"/>
    <n v="0"/>
    <x v="46"/>
    <n v="44854.820000000007"/>
  </r>
  <r>
    <x v="184"/>
    <n v="8316"/>
    <n v="0"/>
    <n v="8316"/>
    <n v="166.32"/>
    <n v="124.74"/>
    <n v="0"/>
    <x v="47"/>
    <n v="45145.880000000005"/>
  </r>
  <r>
    <x v="185"/>
    <n v="8316"/>
    <n v="0"/>
    <n v="8316"/>
    <n v="166.32"/>
    <n v="124.74"/>
    <n v="0"/>
    <x v="47"/>
    <n v="45436.94"/>
  </r>
  <r>
    <x v="186"/>
    <n v="8316"/>
    <n v="500"/>
    <n v="8816"/>
    <n v="176.32"/>
    <n v="132.24"/>
    <n v="0"/>
    <x v="46"/>
    <n v="45745.5"/>
  </r>
  <r>
    <x v="187"/>
    <n v="8316"/>
    <n v="0"/>
    <n v="8316"/>
    <n v="166.32"/>
    <n v="124.74"/>
    <n v="0"/>
    <x v="47"/>
    <n v="46036.56"/>
  </r>
  <r>
    <x v="188"/>
    <n v="8316"/>
    <n v="0"/>
    <n v="8316"/>
    <n v="166.32"/>
    <n v="124.74"/>
    <n v="0"/>
    <x v="47"/>
    <n v="46327.619999999995"/>
  </r>
  <r>
    <x v="189"/>
    <n v="8316"/>
    <n v="500"/>
    <n v="8816"/>
    <n v="176.32"/>
    <n v="132.24"/>
    <n v="0"/>
    <x v="46"/>
    <n v="46636.179999999993"/>
  </r>
  <r>
    <x v="190"/>
    <n v="8316"/>
    <n v="0"/>
    <n v="8316"/>
    <n v="166.32"/>
    <n v="124.74"/>
    <n v="0"/>
    <x v="47"/>
    <n v="46927.239999999991"/>
  </r>
  <r>
    <x v="191"/>
    <n v="8316"/>
    <n v="0"/>
    <n v="8316"/>
    <n v="166.32"/>
    <n v="124.74"/>
    <n v="240"/>
    <x v="48"/>
    <n v="47458.299999999988"/>
  </r>
  <r>
    <x v="192"/>
    <n v="9024"/>
    <n v="500"/>
    <n v="9524"/>
    <n v="190.48"/>
    <n v="142.86000000000001"/>
    <n v="0"/>
    <x v="49"/>
    <n v="47791.639999999985"/>
  </r>
  <r>
    <x v="193"/>
    <n v="9024"/>
    <n v="0"/>
    <n v="9024"/>
    <n v="180.48"/>
    <n v="135.36000000000001"/>
    <n v="0"/>
    <x v="50"/>
    <n v="48107.479999999981"/>
  </r>
  <r>
    <x v="194"/>
    <n v="9024"/>
    <n v="0"/>
    <n v="9024"/>
    <n v="180.48"/>
    <n v="135.36000000000001"/>
    <n v="0"/>
    <x v="50"/>
    <n v="48423.319999999978"/>
  </r>
  <r>
    <x v="195"/>
    <n v="9024"/>
    <n v="500"/>
    <n v="9524"/>
    <n v="190.48"/>
    <n v="142.86000000000001"/>
    <n v="0"/>
    <x v="49"/>
    <n v="48756.659999999974"/>
  </r>
  <r>
    <x v="196"/>
    <n v="9024"/>
    <n v="0"/>
    <n v="9024"/>
    <n v="180.48"/>
    <n v="135.36000000000001"/>
    <n v="0"/>
    <x v="50"/>
    <n v="49072.499999999971"/>
  </r>
  <r>
    <x v="197"/>
    <n v="9024"/>
    <n v="0"/>
    <n v="9024"/>
    <n v="180.48"/>
    <n v="135.36000000000001"/>
    <n v="0"/>
    <x v="50"/>
    <n v="49388.339999999967"/>
  </r>
  <r>
    <x v="198"/>
    <n v="9024"/>
    <n v="500"/>
    <n v="9524"/>
    <n v="190.48"/>
    <n v="142.86000000000001"/>
    <n v="0"/>
    <x v="49"/>
    <n v="49721.679999999964"/>
  </r>
  <r>
    <x v="199"/>
    <n v="9024"/>
    <n v="0"/>
    <n v="9024"/>
    <n v="180.48"/>
    <n v="135.36000000000001"/>
    <n v="0"/>
    <x v="50"/>
    <n v="50037.51999999996"/>
  </r>
  <r>
    <x v="200"/>
    <n v="9024"/>
    <n v="0"/>
    <n v="9024"/>
    <n v="180.48"/>
    <n v="135.36000000000001"/>
    <n v="0"/>
    <x v="50"/>
    <n v="50353.359999999957"/>
  </r>
  <r>
    <x v="201"/>
    <n v="9024"/>
    <n v="500"/>
    <n v="9524"/>
    <n v="190.48"/>
    <n v="142.86000000000001"/>
    <n v="0"/>
    <x v="49"/>
    <n v="50686.699999999953"/>
  </r>
  <r>
    <x v="202"/>
    <n v="9024"/>
    <n v="0"/>
    <n v="9024"/>
    <n v="180.48"/>
    <n v="135.36000000000001"/>
    <n v="0"/>
    <x v="50"/>
    <n v="51002.53999999995"/>
  </r>
  <r>
    <x v="203"/>
    <n v="9024"/>
    <n v="0"/>
    <n v="9024"/>
    <n v="180.48"/>
    <n v="135.36000000000001"/>
    <n v="240"/>
    <x v="51"/>
    <n v="51558.379999999946"/>
  </r>
  <r>
    <x v="204"/>
    <n v="9250"/>
    <n v="500"/>
    <n v="9750"/>
    <n v="195"/>
    <n v="146.25"/>
    <n v="0"/>
    <x v="52"/>
    <n v="51899.629999999946"/>
  </r>
  <r>
    <x v="205"/>
    <n v="9250"/>
    <n v="0"/>
    <n v="9250"/>
    <n v="185"/>
    <n v="138.75"/>
    <n v="0"/>
    <x v="53"/>
    <n v="52223.379999999946"/>
  </r>
  <r>
    <x v="206"/>
    <n v="9250"/>
    <n v="0"/>
    <n v="9250"/>
    <n v="185"/>
    <n v="138.75"/>
    <n v="0"/>
    <x v="53"/>
    <n v="52547.129999999946"/>
  </r>
  <r>
    <x v="207"/>
    <n v="9250"/>
    <n v="500"/>
    <n v="9750"/>
    <n v="195"/>
    <n v="146.25"/>
    <n v="0"/>
    <x v="52"/>
    <n v="52888.379999999946"/>
  </r>
  <r>
    <x v="208"/>
    <n v="9250"/>
    <n v="0"/>
    <n v="9250"/>
    <n v="185"/>
    <n v="138.75"/>
    <n v="0"/>
    <x v="53"/>
    <n v="53212.129999999946"/>
  </r>
  <r>
    <x v="209"/>
    <n v="9250"/>
    <n v="0"/>
    <n v="9250"/>
    <n v="185"/>
    <n v="138.75"/>
    <n v="0"/>
    <x v="53"/>
    <n v="53535.879999999946"/>
  </r>
  <r>
    <x v="210"/>
    <n v="9250"/>
    <n v="500"/>
    <n v="9750"/>
    <n v="195"/>
    <n v="146.25"/>
    <n v="0"/>
    <x v="52"/>
    <n v="53877.129999999946"/>
  </r>
  <r>
    <x v="211"/>
    <n v="9250"/>
    <n v="0"/>
    <n v="9250"/>
    <n v="185"/>
    <n v="138.75"/>
    <n v="0"/>
    <x v="53"/>
    <n v="54200.879999999946"/>
  </r>
  <r>
    <x v="212"/>
    <n v="9250"/>
    <n v="0"/>
    <n v="9250"/>
    <n v="185"/>
    <n v="138.75"/>
    <n v="0"/>
    <x v="53"/>
    <n v="54524.629999999946"/>
  </r>
  <r>
    <x v="213"/>
    <n v="9250"/>
    <n v="500"/>
    <n v="9750"/>
    <n v="195"/>
    <n v="146.25"/>
    <n v="0"/>
    <x v="52"/>
    <n v="54865.879999999946"/>
  </r>
  <r>
    <x v="214"/>
    <n v="9250"/>
    <n v="0"/>
    <n v="9250"/>
    <n v="185"/>
    <n v="138.75"/>
    <n v="0"/>
    <x v="53"/>
    <n v="55189.629999999946"/>
  </r>
  <r>
    <x v="215"/>
    <n v="9250"/>
    <n v="0"/>
    <n v="9250"/>
    <n v="185"/>
    <n v="138.75"/>
    <n v="240"/>
    <x v="54"/>
    <n v="55753.379999999946"/>
  </r>
  <r>
    <x v="216"/>
    <n v="9482"/>
    <n v="500"/>
    <n v="9982"/>
    <n v="199.64"/>
    <n v="149.72999999999999"/>
    <n v="0"/>
    <x v="55"/>
    <n v="56102.749999999949"/>
  </r>
  <r>
    <x v="217"/>
    <n v="9482"/>
    <n v="0"/>
    <n v="9482"/>
    <n v="189.64"/>
    <n v="142.22999999999999"/>
    <n v="0"/>
    <x v="56"/>
    <n v="56434.619999999952"/>
  </r>
  <r>
    <x v="218"/>
    <n v="9482"/>
    <n v="0"/>
    <n v="9482"/>
    <n v="189.64"/>
    <n v="142.22999999999999"/>
    <n v="0"/>
    <x v="56"/>
    <n v="56766.489999999954"/>
  </r>
  <r>
    <x v="219"/>
    <n v="9482"/>
    <n v="500"/>
    <n v="9982"/>
    <n v="199.64"/>
    <n v="149.72999999999999"/>
    <n v="0"/>
    <x v="55"/>
    <n v="57115.859999999957"/>
  </r>
  <r>
    <x v="220"/>
    <n v="9482"/>
    <n v="0"/>
    <n v="9482"/>
    <n v="189.64"/>
    <n v="142.22999999999999"/>
    <n v="0"/>
    <x v="56"/>
    <n v="57447.72999999996"/>
  </r>
  <r>
    <x v="221"/>
    <n v="9482"/>
    <n v="0"/>
    <n v="9482"/>
    <n v="189.64"/>
    <n v="142.22999999999999"/>
    <n v="0"/>
    <x v="56"/>
    <n v="57779.599999999962"/>
  </r>
  <r>
    <x v="222"/>
    <n v="9482"/>
    <n v="500"/>
    <n v="9982"/>
    <n v="199.64"/>
    <n v="149.72999999999999"/>
    <n v="0"/>
    <x v="55"/>
    <n v="58128.969999999965"/>
  </r>
  <r>
    <x v="223"/>
    <n v="9482"/>
    <n v="0"/>
    <n v="9482"/>
    <n v="189.64"/>
    <n v="142.22999999999999"/>
    <n v="0"/>
    <x v="56"/>
    <n v="58460.839999999967"/>
  </r>
  <r>
    <x v="224"/>
    <n v="9482"/>
    <n v="0"/>
    <n v="9482"/>
    <n v="189.64"/>
    <n v="142.22999999999999"/>
    <n v="0"/>
    <x v="56"/>
    <n v="58792.70999999997"/>
  </r>
  <r>
    <x v="225"/>
    <n v="9482"/>
    <n v="500"/>
    <n v="9982"/>
    <n v="199.64"/>
    <n v="149.72999999999999"/>
    <n v="0"/>
    <x v="55"/>
    <n v="59142.079999999973"/>
  </r>
  <r>
    <x v="226"/>
    <n v="9482"/>
    <n v="0"/>
    <n v="9482"/>
    <n v="189.64"/>
    <n v="142.22999999999999"/>
    <n v="0"/>
    <x v="56"/>
    <n v="59473.949999999975"/>
  </r>
  <r>
    <x v="227"/>
    <n v="9482"/>
    <n v="0"/>
    <n v="9482"/>
    <n v="189.64"/>
    <n v="142.22999999999999"/>
    <n v="240"/>
    <x v="57"/>
    <n v="60045.819999999978"/>
  </r>
  <r>
    <x v="228"/>
    <n v="9720"/>
    <n v="500"/>
    <n v="10220"/>
    <n v="204.4"/>
    <n v="153.30000000000001"/>
    <n v="0"/>
    <x v="58"/>
    <n v="60403.519999999975"/>
  </r>
  <r>
    <x v="229"/>
    <n v="9720"/>
    <n v="0"/>
    <n v="9720"/>
    <n v="194.4"/>
    <n v="145.80000000000001"/>
    <n v="0"/>
    <x v="59"/>
    <n v="60743.719999999972"/>
  </r>
  <r>
    <x v="230"/>
    <n v="9720"/>
    <n v="0"/>
    <n v="9720"/>
    <n v="194.4"/>
    <n v="145.80000000000001"/>
    <n v="0"/>
    <x v="59"/>
    <n v="61083.919999999969"/>
  </r>
  <r>
    <x v="231"/>
    <n v="9720"/>
    <n v="500"/>
    <n v="10220"/>
    <n v="204.4"/>
    <n v="153.30000000000001"/>
    <n v="0"/>
    <x v="58"/>
    <n v="61441.619999999966"/>
  </r>
  <r>
    <x v="232"/>
    <n v="9720"/>
    <n v="0"/>
    <n v="9720"/>
    <n v="194.4"/>
    <n v="145.80000000000001"/>
    <n v="0"/>
    <x v="59"/>
    <n v="61781.819999999963"/>
  </r>
  <r>
    <x v="233"/>
    <n v="9720"/>
    <n v="0"/>
    <n v="9720"/>
    <n v="194.4"/>
    <n v="145.80000000000001"/>
    <n v="0"/>
    <x v="59"/>
    <n v="62122.01999999996"/>
  </r>
  <r>
    <x v="234"/>
    <n v="9720"/>
    <n v="500"/>
    <n v="10220"/>
    <n v="204.4"/>
    <n v="153.30000000000001"/>
    <n v="0"/>
    <x v="58"/>
    <n v="62479.719999999958"/>
  </r>
  <r>
    <x v="235"/>
    <n v="9720"/>
    <n v="0"/>
    <n v="9720"/>
    <n v="194.4"/>
    <n v="145.80000000000001"/>
    <n v="0"/>
    <x v="59"/>
    <n v="62819.919999999955"/>
  </r>
  <r>
    <x v="236"/>
    <n v="9720"/>
    <n v="0"/>
    <n v="9720"/>
    <n v="194.4"/>
    <n v="145.80000000000001"/>
    <n v="0"/>
    <x v="59"/>
    <n v="63160.119999999952"/>
  </r>
  <r>
    <x v="237"/>
    <n v="9720"/>
    <n v="500"/>
    <n v="10220"/>
    <n v="204.4"/>
    <n v="153.30000000000001"/>
    <n v="0"/>
    <x v="58"/>
    <n v="63517.819999999949"/>
  </r>
  <r>
    <x v="238"/>
    <n v="9720"/>
    <n v="0"/>
    <n v="9720"/>
    <n v="194.4"/>
    <n v="145.80000000000001"/>
    <n v="0"/>
    <x v="59"/>
    <n v="63858.019999999946"/>
  </r>
  <r>
    <x v="239"/>
    <n v="9720"/>
    <n v="0"/>
    <n v="9720"/>
    <n v="194.4"/>
    <n v="145.80000000000001"/>
    <n v="240"/>
    <x v="60"/>
    <n v="64438.219999999943"/>
  </r>
  <r>
    <x v="240"/>
    <n v="10463"/>
    <n v="500"/>
    <n v="10963"/>
    <n v="219.26"/>
    <n v="164.45"/>
    <n v="0"/>
    <x v="61"/>
    <n v="64821.929999999942"/>
  </r>
  <r>
    <x v="241"/>
    <n v="10463"/>
    <n v="0"/>
    <n v="10463"/>
    <n v="209.26"/>
    <n v="156.94999999999999"/>
    <n v="0"/>
    <x v="62"/>
    <n v="65188.139999999941"/>
  </r>
  <r>
    <x v="242"/>
    <n v="10463"/>
    <n v="0"/>
    <n v="10463"/>
    <n v="209.26"/>
    <n v="156.94999999999999"/>
    <n v="0"/>
    <x v="62"/>
    <n v="65554.349999999948"/>
  </r>
  <r>
    <x v="243"/>
    <n v="10463"/>
    <n v="500"/>
    <n v="10963"/>
    <n v="219.26"/>
    <n v="164.45"/>
    <n v="0"/>
    <x v="61"/>
    <n v="65938.059999999954"/>
  </r>
  <r>
    <x v="244"/>
    <n v="10463"/>
    <n v="0"/>
    <n v="10463"/>
    <n v="209.26"/>
    <n v="156.94999999999999"/>
    <n v="0"/>
    <x v="62"/>
    <n v="66304.26999999996"/>
  </r>
  <r>
    <x v="245"/>
    <n v="10463"/>
    <n v="0"/>
    <n v="10463"/>
    <n v="209.26"/>
    <n v="156.94999999999999"/>
    <n v="0"/>
    <x v="62"/>
    <n v="66670.479999999967"/>
  </r>
  <r>
    <x v="246"/>
    <n v="10463"/>
    <n v="500"/>
    <n v="10963"/>
    <n v="219.26"/>
    <n v="164.45"/>
    <n v="0"/>
    <x v="61"/>
    <n v="67054.189999999973"/>
  </r>
  <r>
    <x v="247"/>
    <n v="10463"/>
    <n v="0"/>
    <n v="10463"/>
    <n v="209.26"/>
    <n v="156.94999999999999"/>
    <n v="0"/>
    <x v="62"/>
    <n v="67420.39999999998"/>
  </r>
  <r>
    <x v="248"/>
    <n v="10463"/>
    <n v="0"/>
    <n v="10463"/>
    <n v="209.26"/>
    <n v="156.94999999999999"/>
    <n v="0"/>
    <x v="62"/>
    <n v="67786.609999999986"/>
  </r>
  <r>
    <x v="249"/>
    <n v="10463"/>
    <n v="500"/>
    <n v="10963"/>
    <n v="219.26"/>
    <n v="164.45"/>
    <n v="0"/>
    <x v="61"/>
    <n v="68170.319999999992"/>
  </r>
  <r>
    <x v="250"/>
    <n v="10463"/>
    <n v="0"/>
    <n v="10463"/>
    <n v="209.26"/>
    <n v="156.94999999999999"/>
    <n v="0"/>
    <x v="62"/>
    <n v="68536.53"/>
  </r>
  <r>
    <x v="251"/>
    <n v="10463"/>
    <n v="0"/>
    <n v="10463"/>
    <n v="209.26"/>
    <n v="156.94999999999999"/>
    <n v="240"/>
    <x v="63"/>
    <n v="69142.740000000005"/>
  </r>
  <r>
    <x v="252"/>
    <n v="10725"/>
    <n v="500"/>
    <n v="11225"/>
    <n v="224.5"/>
    <n v="168.38"/>
    <n v="0"/>
    <x v="64"/>
    <n v="69535.62000000001"/>
  </r>
  <r>
    <x v="253"/>
    <n v="10725"/>
    <n v="0"/>
    <n v="10725"/>
    <n v="214.5"/>
    <n v="160.88"/>
    <n v="0"/>
    <x v="65"/>
    <n v="69911.000000000015"/>
  </r>
  <r>
    <x v="254"/>
    <n v="10725"/>
    <n v="0"/>
    <n v="10725"/>
    <n v="214.5"/>
    <n v="160.88"/>
    <n v="0"/>
    <x v="65"/>
    <n v="70286.380000000019"/>
  </r>
  <r>
    <x v="255"/>
    <n v="10725"/>
    <n v="500"/>
    <n v="11225"/>
    <n v="224.5"/>
    <n v="168.38"/>
    <n v="0"/>
    <x v="64"/>
    <n v="70679.260000000024"/>
  </r>
  <r>
    <x v="256"/>
    <n v="10725"/>
    <n v="0"/>
    <n v="10725"/>
    <n v="214.5"/>
    <n v="160.88"/>
    <n v="0"/>
    <x v="65"/>
    <n v="71054.640000000029"/>
  </r>
  <r>
    <x v="257"/>
    <n v="10725"/>
    <n v="0"/>
    <n v="10725"/>
    <n v="214.5"/>
    <n v="160.88"/>
    <n v="0"/>
    <x v="65"/>
    <n v="71430.020000000033"/>
  </r>
  <r>
    <x v="258"/>
    <n v="10725"/>
    <n v="500"/>
    <n v="11225"/>
    <n v="224.5"/>
    <n v="168.38"/>
    <n v="0"/>
    <x v="64"/>
    <n v="71822.900000000038"/>
  </r>
  <r>
    <x v="259"/>
    <n v="10725"/>
    <n v="0"/>
    <n v="10725"/>
    <n v="214.5"/>
    <n v="160.88"/>
    <n v="0"/>
    <x v="65"/>
    <n v="72198.280000000042"/>
  </r>
  <r>
    <x v="260"/>
    <n v="10725"/>
    <n v="0"/>
    <n v="10725"/>
    <n v="214.5"/>
    <n v="160.88"/>
    <n v="0"/>
    <x v="65"/>
    <n v="72573.660000000047"/>
  </r>
  <r>
    <x v="261"/>
    <n v="10725"/>
    <n v="500"/>
    <n v="11225"/>
    <n v="224.5"/>
    <n v="168.38"/>
    <n v="0"/>
    <x v="64"/>
    <n v="72966.540000000052"/>
  </r>
  <r>
    <x v="262"/>
    <n v="10725"/>
    <n v="0"/>
    <n v="10725"/>
    <n v="214.5"/>
    <n v="160.88"/>
    <n v="0"/>
    <x v="65"/>
    <n v="73341.920000000056"/>
  </r>
  <r>
    <x v="263"/>
    <n v="10725"/>
    <n v="0"/>
    <n v="10725"/>
    <n v="214.5"/>
    <n v="160.88"/>
    <n v="240"/>
    <x v="66"/>
    <n v="73957.300000000061"/>
  </r>
  <r>
    <x v="264"/>
    <n v="10994"/>
    <n v="500"/>
    <n v="11494"/>
    <n v="229.88"/>
    <n v="172.41"/>
    <n v="0"/>
    <x v="67"/>
    <n v="74359.590000000055"/>
  </r>
  <r>
    <x v="265"/>
    <n v="10994"/>
    <n v="0"/>
    <n v="10994"/>
    <n v="219.88"/>
    <n v="164.91"/>
    <n v="0"/>
    <x v="68"/>
    <n v="74744.380000000048"/>
  </r>
  <r>
    <x v="266"/>
    <n v="10994"/>
    <n v="0"/>
    <n v="10994"/>
    <n v="219.88"/>
    <n v="164.91"/>
    <n v="0"/>
    <x v="68"/>
    <n v="75129.170000000042"/>
  </r>
  <r>
    <x v="267"/>
    <n v="10994"/>
    <n v="500"/>
    <n v="11494"/>
    <n v="229.88"/>
    <n v="172.41"/>
    <n v="0"/>
    <x v="67"/>
    <n v="75531.460000000036"/>
  </r>
  <r>
    <x v="268"/>
    <n v="10994"/>
    <n v="0"/>
    <n v="10994"/>
    <n v="219.88"/>
    <n v="164.91"/>
    <n v="0"/>
    <x v="68"/>
    <n v="75916.250000000029"/>
  </r>
  <r>
    <x v="269"/>
    <n v="10994"/>
    <n v="0"/>
    <n v="10994"/>
    <n v="219.88"/>
    <n v="164.91"/>
    <n v="0"/>
    <x v="68"/>
    <n v="76301.040000000023"/>
  </r>
  <r>
    <x v="270"/>
    <n v="10994"/>
    <n v="500"/>
    <n v="11494"/>
    <n v="229.88"/>
    <n v="172.41"/>
    <n v="0"/>
    <x v="67"/>
    <n v="76703.330000000016"/>
  </r>
  <r>
    <x v="271"/>
    <n v="10994"/>
    <n v="0"/>
    <n v="10994"/>
    <n v="219.88"/>
    <n v="164.91"/>
    <n v="0"/>
    <x v="68"/>
    <n v="77088.12000000001"/>
  </r>
  <r>
    <x v="272"/>
    <n v="10994"/>
    <n v="0"/>
    <n v="10994"/>
    <n v="219.88"/>
    <n v="164.91"/>
    <n v="0"/>
    <x v="68"/>
    <n v="77472.91"/>
  </r>
  <r>
    <x v="273"/>
    <n v="10994"/>
    <n v="500"/>
    <n v="11494"/>
    <n v="229.88"/>
    <n v="172.41"/>
    <n v="0"/>
    <x v="67"/>
    <n v="77875.199999999997"/>
  </r>
  <r>
    <x v="274"/>
    <n v="10994"/>
    <n v="0"/>
    <n v="10994"/>
    <n v="219.88"/>
    <n v="164.91"/>
    <n v="0"/>
    <x v="68"/>
    <n v="78259.989999999991"/>
  </r>
  <r>
    <x v="275"/>
    <n v="10994"/>
    <n v="0"/>
    <n v="10994"/>
    <n v="219.88"/>
    <n v="164.91"/>
    <n v="240"/>
    <x v="69"/>
    <n v="78884.779999999984"/>
  </r>
  <r>
    <x v="276"/>
    <n v="11269"/>
    <n v="500"/>
    <n v="11769"/>
    <n v="235.38"/>
    <n v="176.54"/>
    <n v="0"/>
    <x v="70"/>
    <n v="79296.699999999983"/>
  </r>
  <r>
    <x v="277"/>
    <n v="11269"/>
    <n v="0"/>
    <n v="11269"/>
    <n v="225.38"/>
    <n v="169.04"/>
    <n v="0"/>
    <x v="71"/>
    <n v="79691.119999999981"/>
  </r>
  <r>
    <x v="278"/>
    <n v="11269"/>
    <n v="0"/>
    <n v="11269"/>
    <n v="225.38"/>
    <n v="169.04"/>
    <n v="0"/>
    <x v="71"/>
    <n v="80085.539999999979"/>
  </r>
  <r>
    <x v="279"/>
    <n v="11269"/>
    <n v="500"/>
    <n v="11769"/>
    <n v="235.38"/>
    <n v="176.54"/>
    <n v="0"/>
    <x v="70"/>
    <n v="80497.459999999977"/>
  </r>
  <r>
    <x v="280"/>
    <n v="11269"/>
    <n v="0"/>
    <n v="11269"/>
    <n v="225.38"/>
    <n v="169.04"/>
    <n v="0"/>
    <x v="71"/>
    <n v="80891.879999999976"/>
  </r>
  <r>
    <x v="281"/>
    <n v="11269"/>
    <n v="0"/>
    <n v="11269"/>
    <n v="225.38"/>
    <n v="169.04"/>
    <n v="0"/>
    <x v="71"/>
    <n v="81286.299999999974"/>
  </r>
  <r>
    <x v="282"/>
    <n v="11269"/>
    <n v="500"/>
    <n v="11769"/>
    <n v="235.38"/>
    <n v="176.54"/>
    <n v="0"/>
    <x v="70"/>
    <n v="81698.219999999972"/>
  </r>
  <r>
    <x v="283"/>
    <n v="11269"/>
    <n v="0"/>
    <n v="11269"/>
    <n v="225.38"/>
    <n v="169.04"/>
    <n v="0"/>
    <x v="71"/>
    <n v="82092.63999999997"/>
  </r>
  <r>
    <x v="284"/>
    <n v="11269"/>
    <n v="0"/>
    <n v="11269"/>
    <n v="225.38"/>
    <n v="169.04"/>
    <n v="0"/>
    <x v="71"/>
    <n v="82487.059999999969"/>
  </r>
  <r>
    <x v="285"/>
    <n v="11269"/>
    <n v="500"/>
    <n v="11769"/>
    <n v="235.38"/>
    <n v="176.54"/>
    <n v="0"/>
    <x v="70"/>
    <n v="82898.979999999967"/>
  </r>
  <r>
    <x v="286"/>
    <n v="11269"/>
    <n v="0"/>
    <n v="11269"/>
    <n v="225.38"/>
    <n v="169.04"/>
    <n v="0"/>
    <x v="71"/>
    <n v="83293.399999999965"/>
  </r>
  <r>
    <x v="287"/>
    <n v="11269"/>
    <n v="0"/>
    <n v="11269"/>
    <n v="225.38"/>
    <n v="169.04"/>
    <n v="240"/>
    <x v="72"/>
    <n v="83927.819999999963"/>
  </r>
  <r>
    <x v="288"/>
    <n v="12051"/>
    <n v="500"/>
    <n v="12551"/>
    <n v="251.02"/>
    <n v="188.27"/>
    <n v="0"/>
    <x v="73"/>
    <n v="84367.109999999957"/>
  </r>
  <r>
    <x v="289"/>
    <n v="12051"/>
    <n v="0"/>
    <n v="12051"/>
    <n v="241.02"/>
    <n v="180.77"/>
    <n v="0"/>
    <x v="74"/>
    <n v="84788.899999999951"/>
  </r>
  <r>
    <x v="290"/>
    <n v="12051"/>
    <n v="0"/>
    <n v="12051"/>
    <n v="241.02"/>
    <n v="180.77"/>
    <n v="0"/>
    <x v="74"/>
    <n v="85210.689999999944"/>
  </r>
  <r>
    <x v="291"/>
    <n v="12051"/>
    <n v="500"/>
    <n v="12551"/>
    <n v="251.02"/>
    <n v="188.27"/>
    <n v="0"/>
    <x v="73"/>
    <n v="85649.979999999938"/>
  </r>
  <r>
    <x v="292"/>
    <n v="12051"/>
    <n v="0"/>
    <n v="12051"/>
    <n v="241.02"/>
    <n v="180.77"/>
    <n v="0"/>
    <x v="74"/>
    <n v="86071.769999999931"/>
  </r>
  <r>
    <x v="293"/>
    <n v="12051"/>
    <n v="0"/>
    <n v="12051"/>
    <n v="241.02"/>
    <n v="180.77"/>
    <n v="0"/>
    <x v="74"/>
    <n v="86493.559999999925"/>
  </r>
  <r>
    <x v="294"/>
    <n v="12051"/>
    <n v="500"/>
    <n v="12551"/>
    <n v="251.02"/>
    <n v="188.27"/>
    <n v="0"/>
    <x v="73"/>
    <n v="86932.849999999919"/>
  </r>
  <r>
    <x v="295"/>
    <n v="12051"/>
    <n v="0"/>
    <n v="12051"/>
    <n v="241.02"/>
    <n v="180.77"/>
    <n v="0"/>
    <x v="74"/>
    <n v="87354.639999999912"/>
  </r>
  <r>
    <x v="296"/>
    <n v="12051"/>
    <n v="0"/>
    <n v="12051"/>
    <n v="241.02"/>
    <n v="180.77"/>
    <n v="0"/>
    <x v="74"/>
    <n v="87776.429999999906"/>
  </r>
  <r>
    <x v="297"/>
    <n v="12051"/>
    <n v="500"/>
    <n v="12551"/>
    <n v="251.02"/>
    <n v="188.27"/>
    <n v="0"/>
    <x v="73"/>
    <n v="88215.719999999899"/>
  </r>
  <r>
    <x v="298"/>
    <n v="12051"/>
    <n v="0"/>
    <n v="12051"/>
    <n v="241.02"/>
    <n v="180.77"/>
    <n v="0"/>
    <x v="74"/>
    <n v="88637.509999999893"/>
  </r>
  <r>
    <x v="299"/>
    <n v="12051"/>
    <n v="0"/>
    <n v="12051"/>
    <n v="241.02"/>
    <n v="180.77"/>
    <n v="240"/>
    <x v="75"/>
    <n v="89299.299999999886"/>
  </r>
  <r>
    <x v="300"/>
    <n v="12353"/>
    <n v="500"/>
    <n v="12853"/>
    <n v="257.06"/>
    <n v="192.8"/>
    <n v="0"/>
    <x v="76"/>
    <n v="89749.159999999887"/>
  </r>
  <r>
    <x v="301"/>
    <n v="12353"/>
    <n v="0"/>
    <n v="12353"/>
    <n v="247.06"/>
    <n v="185.3"/>
    <n v="0"/>
    <x v="77"/>
    <n v="90181.519999999888"/>
  </r>
  <r>
    <x v="302"/>
    <n v="12353"/>
    <n v="0"/>
    <n v="12353"/>
    <n v="247.06"/>
    <n v="185.3"/>
    <n v="0"/>
    <x v="77"/>
    <n v="90613.879999999888"/>
  </r>
  <r>
    <x v="303"/>
    <n v="12353"/>
    <n v="500"/>
    <n v="12853"/>
    <n v="257.06"/>
    <n v="192.8"/>
    <n v="0"/>
    <x v="76"/>
    <n v="91063.739999999889"/>
  </r>
  <r>
    <x v="304"/>
    <n v="12353"/>
    <n v="0"/>
    <n v="12353"/>
    <n v="247.06"/>
    <n v="185.3"/>
    <n v="0"/>
    <x v="77"/>
    <n v="91496.099999999889"/>
  </r>
  <r>
    <x v="305"/>
    <n v="12353"/>
    <n v="0"/>
    <n v="12353"/>
    <n v="247.06"/>
    <n v="185.3"/>
    <n v="0"/>
    <x v="77"/>
    <n v="91928.45999999989"/>
  </r>
  <r>
    <x v="306"/>
    <n v="12353"/>
    <n v="500"/>
    <n v="12853"/>
    <n v="257.06"/>
    <n v="192.8"/>
    <n v="0"/>
    <x v="76"/>
    <n v="92378.319999999891"/>
  </r>
  <r>
    <x v="307"/>
    <n v="12353"/>
    <n v="0"/>
    <n v="12353"/>
    <n v="247.06"/>
    <n v="185.3"/>
    <n v="0"/>
    <x v="77"/>
    <n v="92810.679999999891"/>
  </r>
  <r>
    <x v="308"/>
    <n v="12353"/>
    <n v="0"/>
    <n v="12353"/>
    <n v="247.06"/>
    <n v="185.3"/>
    <n v="0"/>
    <x v="77"/>
    <n v="93243.039999999892"/>
  </r>
  <r>
    <x v="309"/>
    <n v="12353"/>
    <n v="500"/>
    <n v="12853"/>
    <n v="257.06"/>
    <n v="192.8"/>
    <n v="0"/>
    <x v="76"/>
    <n v="93692.899999999892"/>
  </r>
  <r>
    <x v="310"/>
    <n v="12353"/>
    <n v="0"/>
    <n v="12353"/>
    <n v="247.06"/>
    <n v="185.3"/>
    <n v="0"/>
    <x v="77"/>
    <n v="94125.259999999893"/>
  </r>
  <r>
    <x v="311"/>
    <n v="12353"/>
    <n v="0"/>
    <n v="12353"/>
    <n v="247.06"/>
    <n v="185.3"/>
    <n v="240"/>
    <x v="78"/>
    <n v="94797.619999999893"/>
  </r>
  <r>
    <x v="312"/>
    <n v="12662"/>
    <n v="500"/>
    <n v="13162"/>
    <n v="263.24"/>
    <n v="197.43"/>
    <n v="0"/>
    <x v="79"/>
    <n v="95258.289999999892"/>
  </r>
  <r>
    <x v="313"/>
    <n v="12662"/>
    <n v="0"/>
    <n v="12662"/>
    <n v="253.24"/>
    <n v="189.93"/>
    <n v="0"/>
    <x v="80"/>
    <n v="95701.45999999989"/>
  </r>
  <r>
    <x v="314"/>
    <n v="12662"/>
    <n v="0"/>
    <n v="12662"/>
    <n v="253.24"/>
    <n v="189.93"/>
    <n v="0"/>
    <x v="80"/>
    <n v="96144.629999999888"/>
  </r>
  <r>
    <x v="315"/>
    <n v="12662"/>
    <n v="500"/>
    <n v="13162"/>
    <n v="263.24"/>
    <n v="197.43"/>
    <n v="0"/>
    <x v="79"/>
    <n v="96605.299999999886"/>
  </r>
  <r>
    <x v="316"/>
    <n v="12662"/>
    <n v="0"/>
    <n v="12662"/>
    <n v="253.24"/>
    <n v="189.93"/>
    <n v="0"/>
    <x v="80"/>
    <n v="97048.469999999885"/>
  </r>
  <r>
    <x v="317"/>
    <n v="12662"/>
    <n v="0"/>
    <n v="12662"/>
    <n v="253.24"/>
    <n v="189.93"/>
    <n v="0"/>
    <x v="80"/>
    <n v="97491.639999999883"/>
  </r>
  <r>
    <x v="318"/>
    <n v="12662"/>
    <n v="500"/>
    <n v="13162"/>
    <n v="263.24"/>
    <n v="197.43"/>
    <n v="0"/>
    <x v="79"/>
    <n v="97952.309999999881"/>
  </r>
  <r>
    <x v="319"/>
    <n v="12662"/>
    <n v="0"/>
    <n v="12662"/>
    <n v="253.24"/>
    <n v="189.93"/>
    <n v="0"/>
    <x v="80"/>
    <n v="98395.47999999988"/>
  </r>
  <r>
    <x v="320"/>
    <n v="12662"/>
    <n v="0"/>
    <n v="12662"/>
    <n v="253.24"/>
    <n v="189.93"/>
    <n v="0"/>
    <x v="80"/>
    <n v="98838.649999999878"/>
  </r>
  <r>
    <x v="321"/>
    <n v="12662"/>
    <n v="500"/>
    <n v="13162"/>
    <n v="263.24"/>
    <n v="197.43"/>
    <n v="0"/>
    <x v="79"/>
    <n v="99299.319999999876"/>
  </r>
  <r>
    <x v="322"/>
    <n v="12662"/>
    <n v="0"/>
    <n v="12662"/>
    <n v="253.24"/>
    <n v="189.93"/>
    <n v="0"/>
    <x v="80"/>
    <n v="99742.489999999874"/>
  </r>
  <r>
    <x v="323"/>
    <n v="12662"/>
    <n v="0"/>
    <n v="12662"/>
    <n v="253.24"/>
    <n v="189.93"/>
    <n v="240"/>
    <x v="81"/>
    <n v="100425.65999999987"/>
  </r>
  <r>
    <x v="324"/>
    <n v="12979"/>
    <n v="500"/>
    <n v="13479"/>
    <n v="269.58"/>
    <n v="202.19"/>
    <n v="0"/>
    <x v="82"/>
    <n v="100897.42999999988"/>
  </r>
  <r>
    <x v="325"/>
    <n v="12979"/>
    <n v="0"/>
    <n v="12979"/>
    <n v="259.58"/>
    <n v="194.69"/>
    <n v="0"/>
    <x v="83"/>
    <n v="101351.69999999988"/>
  </r>
  <r>
    <x v="326"/>
    <n v="12979"/>
    <n v="0"/>
    <n v="12979"/>
    <n v="259.58"/>
    <n v="194.69"/>
    <n v="0"/>
    <x v="83"/>
    <n v="101805.96999999988"/>
  </r>
  <r>
    <x v="327"/>
    <n v="12979"/>
    <n v="500"/>
    <n v="13479"/>
    <n v="269.58"/>
    <n v="202.19"/>
    <n v="0"/>
    <x v="82"/>
    <n v="102277.73999999989"/>
  </r>
  <r>
    <x v="328"/>
    <n v="12979"/>
    <n v="0"/>
    <n v="12979"/>
    <n v="259.58"/>
    <n v="194.69"/>
    <n v="0"/>
    <x v="83"/>
    <n v="102732.00999999989"/>
  </r>
  <r>
    <x v="329"/>
    <n v="12979"/>
    <n v="0"/>
    <n v="12979"/>
    <n v="259.58"/>
    <n v="194.69"/>
    <n v="0"/>
    <x v="83"/>
    <n v="103186.2799999999"/>
  </r>
  <r>
    <x v="330"/>
    <n v="12979"/>
    <n v="500"/>
    <n v="13479"/>
    <n v="269.58"/>
    <n v="202.19"/>
    <n v="0"/>
    <x v="82"/>
    <n v="103658.0499999999"/>
  </r>
  <r>
    <x v="331"/>
    <n v="12979"/>
    <n v="0"/>
    <n v="12979"/>
    <n v="259.58"/>
    <n v="194.69"/>
    <n v="0"/>
    <x v="83"/>
    <n v="104112.31999999991"/>
  </r>
  <r>
    <x v="332"/>
    <n v="12979"/>
    <n v="0"/>
    <n v="12979"/>
    <n v="259.58"/>
    <n v="194.69"/>
    <n v="0"/>
    <x v="83"/>
    <n v="104566.58999999991"/>
  </r>
  <r>
    <x v="333"/>
    <n v="12979"/>
    <n v="500"/>
    <n v="13479"/>
    <n v="269.58"/>
    <n v="202.19"/>
    <n v="0"/>
    <x v="82"/>
    <n v="105038.35999999991"/>
  </r>
  <r>
    <x v="334"/>
    <n v="12979"/>
    <n v="0"/>
    <n v="12979"/>
    <n v="259.58"/>
    <n v="194.69"/>
    <n v="0"/>
    <x v="83"/>
    <n v="105492.62999999992"/>
  </r>
  <r>
    <x v="335"/>
    <n v="12979"/>
    <n v="0"/>
    <n v="12979"/>
    <n v="259.58"/>
    <n v="194.69"/>
    <n v="240"/>
    <x v="84"/>
    <n v="106186.89999999992"/>
  </r>
  <r>
    <x v="336"/>
    <n v="13804"/>
    <n v="500"/>
    <n v="14304"/>
    <n v="286.08"/>
    <n v="214.56"/>
    <n v="0"/>
    <x v="85"/>
    <n v="106687.53999999992"/>
  </r>
  <r>
    <x v="337"/>
    <n v="13804"/>
    <n v="0"/>
    <n v="13804"/>
    <n v="276.08"/>
    <n v="207.06"/>
    <n v="0"/>
    <x v="86"/>
    <n v="107170.67999999992"/>
  </r>
  <r>
    <x v="338"/>
    <n v="13804"/>
    <n v="0"/>
    <n v="13804"/>
    <n v="276.08"/>
    <n v="207.06"/>
    <n v="0"/>
    <x v="86"/>
    <n v="107653.81999999992"/>
  </r>
  <r>
    <x v="339"/>
    <n v="13804"/>
    <n v="500"/>
    <n v="14304"/>
    <n v="286.08"/>
    <n v="214.56"/>
    <n v="0"/>
    <x v="85"/>
    <n v="108154.45999999992"/>
  </r>
  <r>
    <x v="340"/>
    <n v="13804"/>
    <n v="0"/>
    <n v="13804"/>
    <n v="276.08"/>
    <n v="207.06"/>
    <n v="0"/>
    <x v="86"/>
    <n v="108637.59999999992"/>
  </r>
  <r>
    <x v="341"/>
    <n v="13804"/>
    <n v="0"/>
    <n v="13804"/>
    <n v="276.08"/>
    <n v="207.06"/>
    <n v="0"/>
    <x v="86"/>
    <n v="109120.73999999992"/>
  </r>
  <r>
    <x v="342"/>
    <n v="13804"/>
    <n v="500"/>
    <n v="14304"/>
    <n v="286.08"/>
    <n v="214.56"/>
    <n v="0"/>
    <x v="85"/>
    <n v="109621.37999999992"/>
  </r>
  <r>
    <x v="343"/>
    <n v="13804"/>
    <n v="0"/>
    <n v="13804"/>
    <n v="276.08"/>
    <n v="207.06"/>
    <n v="0"/>
    <x v="86"/>
    <n v="110104.51999999992"/>
  </r>
  <r>
    <x v="344"/>
    <n v="13804"/>
    <n v="0"/>
    <n v="13804"/>
    <n v="276.08"/>
    <n v="207.06"/>
    <n v="0"/>
    <x v="86"/>
    <n v="110587.65999999992"/>
  </r>
  <r>
    <x v="345"/>
    <n v="13804"/>
    <n v="500"/>
    <n v="14304"/>
    <n v="286.08"/>
    <n v="214.56"/>
    <n v="0"/>
    <x v="85"/>
    <n v="111088.29999999992"/>
  </r>
  <r>
    <x v="346"/>
    <n v="13804"/>
    <n v="0"/>
    <n v="13804"/>
    <n v="276.08"/>
    <n v="207.06"/>
    <n v="0"/>
    <x v="86"/>
    <n v="111571.43999999992"/>
  </r>
  <r>
    <x v="347"/>
    <n v="13804"/>
    <n v="0"/>
    <n v="13804"/>
    <n v="276.08"/>
    <n v="207.06"/>
    <n v="240"/>
    <x v="87"/>
    <n v="112294.57999999991"/>
  </r>
  <r>
    <x v="348"/>
    <n v="14150"/>
    <n v="500"/>
    <n v="14650"/>
    <n v="293"/>
    <n v="219.75"/>
    <n v="0"/>
    <x v="88"/>
    <n v="112807.32999999991"/>
  </r>
  <r>
    <x v="349"/>
    <n v="14150"/>
    <n v="0"/>
    <n v="14150"/>
    <n v="283"/>
    <n v="212.25"/>
    <n v="0"/>
    <x v="89"/>
    <n v="113302.57999999991"/>
  </r>
  <r>
    <x v="350"/>
    <n v="14150"/>
    <n v="0"/>
    <n v="14150"/>
    <n v="283"/>
    <n v="212.25"/>
    <n v="0"/>
    <x v="89"/>
    <n v="113797.82999999991"/>
  </r>
  <r>
    <x v="351"/>
    <n v="14150"/>
    <n v="500"/>
    <n v="14650"/>
    <n v="293"/>
    <n v="219.75"/>
    <n v="0"/>
    <x v="88"/>
    <n v="114310.57999999991"/>
  </r>
  <r>
    <x v="352"/>
    <n v="14150"/>
    <n v="0"/>
    <n v="14150"/>
    <n v="283"/>
    <n v="212.25"/>
    <n v="0"/>
    <x v="89"/>
    <n v="114805.82999999991"/>
  </r>
  <r>
    <x v="353"/>
    <n v="14150"/>
    <n v="0"/>
    <n v="14150"/>
    <n v="283"/>
    <n v="212.25"/>
    <n v="0"/>
    <x v="89"/>
    <n v="115301.07999999991"/>
  </r>
  <r>
    <x v="354"/>
    <n v="14150"/>
    <n v="500"/>
    <n v="14650"/>
    <n v="293"/>
    <n v="219.75"/>
    <n v="0"/>
    <x v="88"/>
    <n v="115813.82999999991"/>
  </r>
  <r>
    <x v="355"/>
    <n v="14150"/>
    <n v="0"/>
    <n v="14150"/>
    <n v="283"/>
    <n v="212.25"/>
    <n v="0"/>
    <x v="89"/>
    <n v="116309.07999999991"/>
  </r>
  <r>
    <x v="356"/>
    <n v="14150"/>
    <n v="0"/>
    <n v="14150"/>
    <n v="283"/>
    <n v="212.25"/>
    <n v="0"/>
    <x v="89"/>
    <n v="116804.32999999991"/>
  </r>
  <r>
    <x v="357"/>
    <n v="14150"/>
    <n v="500"/>
    <n v="14650"/>
    <n v="293"/>
    <n v="219.75"/>
    <n v="0"/>
    <x v="88"/>
    <n v="117317.07999999991"/>
  </r>
  <r>
    <x v="358"/>
    <n v="14150"/>
    <n v="0"/>
    <n v="14150"/>
    <n v="283"/>
    <n v="212.25"/>
    <n v="0"/>
    <x v="89"/>
    <n v="117812.32999999991"/>
  </r>
  <r>
    <x v="359"/>
    <n v="14150"/>
    <n v="0"/>
    <n v="14150"/>
    <n v="283"/>
    <n v="212.25"/>
    <n v="240"/>
    <x v="90"/>
    <n v="118547.57999999991"/>
  </r>
  <r>
    <x v="360"/>
    <n v="14504"/>
    <n v="500"/>
    <n v="15004"/>
    <n v="300.08"/>
    <n v="225.06"/>
    <n v="0"/>
    <x v="91"/>
    <n v="119072.71999999991"/>
  </r>
  <r>
    <x v="361"/>
    <n v="14504"/>
    <n v="0"/>
    <n v="14504"/>
    <n v="290.08"/>
    <n v="217.56"/>
    <n v="0"/>
    <x v="92"/>
    <n v="119580.35999999991"/>
  </r>
  <r>
    <x v="362"/>
    <n v="14504"/>
    <n v="0"/>
    <n v="14504"/>
    <n v="290.08"/>
    <n v="217.56"/>
    <n v="0"/>
    <x v="92"/>
    <n v="120087.99999999991"/>
  </r>
  <r>
    <x v="363"/>
    <n v="14504"/>
    <n v="500"/>
    <n v="15004"/>
    <n v="300.08"/>
    <n v="225.06"/>
    <n v="0"/>
    <x v="91"/>
    <n v="120613.13999999991"/>
  </r>
  <r>
    <x v="364"/>
    <n v="14504"/>
    <n v="0"/>
    <n v="14504"/>
    <n v="290.08"/>
    <n v="217.56"/>
    <n v="0"/>
    <x v="92"/>
    <n v="121120.77999999991"/>
  </r>
  <r>
    <x v="365"/>
    <n v="14504"/>
    <n v="0"/>
    <n v="14504"/>
    <n v="290.08"/>
    <n v="217.56"/>
    <n v="0"/>
    <x v="92"/>
    <n v="121628.41999999991"/>
  </r>
  <r>
    <x v="366"/>
    <n v="14504"/>
    <n v="500"/>
    <n v="15004"/>
    <n v="300.08"/>
    <n v="225.06"/>
    <n v="0"/>
    <x v="91"/>
    <n v="122153.55999999991"/>
  </r>
  <r>
    <x v="367"/>
    <n v="14504"/>
    <n v="0"/>
    <n v="14504"/>
    <n v="290.08"/>
    <n v="217.56"/>
    <n v="0"/>
    <x v="92"/>
    <n v="122661.19999999991"/>
  </r>
  <r>
    <x v="368"/>
    <n v="14504"/>
    <n v="0"/>
    <n v="14504"/>
    <n v="290.08"/>
    <n v="217.56"/>
    <n v="0"/>
    <x v="92"/>
    <n v="123168.83999999991"/>
  </r>
  <r>
    <x v="369"/>
    <n v="14504"/>
    <n v="500"/>
    <n v="15004"/>
    <n v="300.08"/>
    <n v="225.06"/>
    <n v="0"/>
    <x v="91"/>
    <n v="123693.97999999991"/>
  </r>
  <r>
    <x v="370"/>
    <n v="14504"/>
    <n v="0"/>
    <n v="14504"/>
    <n v="290.08"/>
    <n v="217.56"/>
    <n v="0"/>
    <x v="92"/>
    <n v="124201.61999999991"/>
  </r>
  <r>
    <x v="371"/>
    <n v="14504"/>
    <n v="0"/>
    <n v="14504"/>
    <n v="290.08"/>
    <n v="217.56"/>
    <n v="240"/>
    <x v="93"/>
    <n v="124949.25999999991"/>
  </r>
  <r>
    <x v="372"/>
    <n v="14867"/>
    <n v="500"/>
    <n v="15367"/>
    <n v="307.33999999999997"/>
    <n v="230.51"/>
    <n v="0"/>
    <x v="94"/>
    <n v="125487.10999999991"/>
  </r>
  <r>
    <x v="373"/>
    <n v="14867"/>
    <n v="0"/>
    <n v="14867"/>
    <n v="297.33999999999997"/>
    <n v="223.01"/>
    <n v="0"/>
    <x v="95"/>
    <n v="126007.45999999992"/>
  </r>
  <r>
    <x v="374"/>
    <n v="14867"/>
    <n v="0"/>
    <n v="14867"/>
    <n v="297.33999999999997"/>
    <n v="223.01"/>
    <n v="0"/>
    <x v="95"/>
    <n v="126527.80999999992"/>
  </r>
  <r>
    <x v="375"/>
    <n v="14867"/>
    <n v="500"/>
    <n v="15367"/>
    <n v="307.33999999999997"/>
    <n v="230.51"/>
    <n v="0"/>
    <x v="94"/>
    <n v="127065.65999999993"/>
  </r>
  <r>
    <x v="376"/>
    <n v="14867"/>
    <n v="0"/>
    <n v="14867"/>
    <n v="297.33999999999997"/>
    <n v="223.01"/>
    <n v="0"/>
    <x v="95"/>
    <n v="127586.00999999994"/>
  </r>
  <r>
    <x v="377"/>
    <n v="14867"/>
    <n v="0"/>
    <n v="14867"/>
    <n v="297.33999999999997"/>
    <n v="223.01"/>
    <n v="0"/>
    <x v="95"/>
    <n v="128106.35999999994"/>
  </r>
  <r>
    <x v="378"/>
    <n v="14867"/>
    <n v="500"/>
    <n v="15367"/>
    <n v="307.33999999999997"/>
    <n v="230.51"/>
    <n v="0"/>
    <x v="94"/>
    <n v="128644.20999999995"/>
  </r>
  <r>
    <x v="379"/>
    <n v="14867"/>
    <n v="0"/>
    <n v="14867"/>
    <n v="297.33999999999997"/>
    <n v="223.01"/>
    <n v="0"/>
    <x v="95"/>
    <n v="129164.55999999995"/>
  </r>
  <r>
    <x v="380"/>
    <n v="14867"/>
    <n v="0"/>
    <n v="14867"/>
    <n v="297.33999999999997"/>
    <n v="223.01"/>
    <n v="0"/>
    <x v="95"/>
    <n v="129684.90999999996"/>
  </r>
  <r>
    <x v="381"/>
    <n v="14867"/>
    <n v="500"/>
    <n v="15367"/>
    <n v="307.33999999999997"/>
    <n v="230.51"/>
    <n v="0"/>
    <x v="94"/>
    <n v="130222.75999999997"/>
  </r>
  <r>
    <x v="382"/>
    <n v="14867"/>
    <n v="0"/>
    <n v="14867"/>
    <n v="297.33999999999997"/>
    <n v="223.01"/>
    <n v="0"/>
    <x v="95"/>
    <n v="130743.10999999997"/>
  </r>
  <r>
    <x v="383"/>
    <n v="14867"/>
    <n v="0"/>
    <n v="14867"/>
    <n v="297.33999999999997"/>
    <n v="223.01"/>
    <n v="240"/>
    <x v="96"/>
    <n v="131503.45999999996"/>
  </r>
  <r>
    <x v="384"/>
    <n v="15739"/>
    <n v="500"/>
    <n v="16239"/>
    <n v="324.77999999999997"/>
    <n v="243.59"/>
    <n v="0"/>
    <x v="97"/>
    <n v="132071.82999999996"/>
  </r>
  <r>
    <x v="385"/>
    <n v="15739"/>
    <n v="0"/>
    <n v="15739"/>
    <n v="314.77999999999997"/>
    <n v="236.09"/>
    <n v="0"/>
    <x v="98"/>
    <n v="132622.69999999995"/>
  </r>
  <r>
    <x v="386"/>
    <n v="15739"/>
    <n v="0"/>
    <n v="15739"/>
    <n v="314.77999999999997"/>
    <n v="236.09"/>
    <n v="0"/>
    <x v="98"/>
    <n v="133173.56999999995"/>
  </r>
  <r>
    <x v="387"/>
    <n v="15739"/>
    <n v="500"/>
    <n v="16239"/>
    <n v="324.77999999999997"/>
    <n v="243.59"/>
    <n v="0"/>
    <x v="97"/>
    <n v="133741.93999999994"/>
  </r>
  <r>
    <x v="388"/>
    <n v="15739"/>
    <n v="0"/>
    <n v="15739"/>
    <n v="314.77999999999997"/>
    <n v="236.09"/>
    <n v="0"/>
    <x v="98"/>
    <n v="134292.80999999994"/>
  </r>
  <r>
    <x v="389"/>
    <n v="15739"/>
    <n v="0"/>
    <n v="15739"/>
    <n v="314.77999999999997"/>
    <n v="236.09"/>
    <n v="0"/>
    <x v="98"/>
    <n v="134843.67999999993"/>
  </r>
  <r>
    <x v="390"/>
    <n v="15739"/>
    <n v="500"/>
    <n v="16239"/>
    <n v="324.77999999999997"/>
    <n v="243.59"/>
    <n v="0"/>
    <x v="97"/>
    <n v="135412.04999999993"/>
  </r>
  <r>
    <x v="391"/>
    <n v="15739"/>
    <n v="0"/>
    <n v="15739"/>
    <n v="314.77999999999997"/>
    <n v="236.09"/>
    <n v="0"/>
    <x v="98"/>
    <n v="135962.91999999993"/>
  </r>
  <r>
    <x v="392"/>
    <n v="15739"/>
    <n v="0"/>
    <n v="15739"/>
    <n v="314.77999999999997"/>
    <n v="236.09"/>
    <n v="0"/>
    <x v="98"/>
    <n v="136513.78999999992"/>
  </r>
  <r>
    <x v="393"/>
    <n v="15739"/>
    <n v="500"/>
    <n v="16239"/>
    <n v="324.77999999999997"/>
    <n v="243.59"/>
    <n v="0"/>
    <x v="97"/>
    <n v="137082.15999999992"/>
  </r>
  <r>
    <x v="394"/>
    <n v="15739"/>
    <n v="0"/>
    <n v="15739"/>
    <n v="314.77999999999997"/>
    <n v="236.09"/>
    <n v="0"/>
    <x v="98"/>
    <n v="137633.02999999991"/>
  </r>
  <r>
    <x v="395"/>
    <n v="15739"/>
    <n v="0"/>
    <n v="15739"/>
    <n v="314.77999999999997"/>
    <n v="236.09"/>
    <n v="240"/>
    <x v="99"/>
    <n v="138423.89999999991"/>
  </r>
  <r>
    <x v="396"/>
    <n v="16133"/>
    <n v="500"/>
    <n v="16633"/>
    <n v="332.66"/>
    <n v="249.5"/>
    <n v="0"/>
    <x v="100"/>
    <n v="139006.05999999991"/>
  </r>
  <r>
    <x v="397"/>
    <n v="16133"/>
    <n v="0"/>
    <n v="16133"/>
    <n v="322.66000000000003"/>
    <n v="242"/>
    <n v="0"/>
    <x v="101"/>
    <n v="139570.71999999991"/>
  </r>
  <r>
    <x v="398"/>
    <n v="16133"/>
    <n v="0"/>
    <n v="16133"/>
    <n v="322.66000000000003"/>
    <n v="242"/>
    <n v="0"/>
    <x v="101"/>
    <n v="140135.37999999992"/>
  </r>
  <r>
    <x v="399"/>
    <n v="16133"/>
    <n v="500"/>
    <n v="16633"/>
    <n v="332.66"/>
    <n v="249.5"/>
    <n v="0"/>
    <x v="100"/>
    <n v="140717.53999999992"/>
  </r>
  <r>
    <x v="400"/>
    <n v="16133"/>
    <n v="0"/>
    <n v="16133"/>
    <n v="322.66000000000003"/>
    <n v="242"/>
    <n v="0"/>
    <x v="101"/>
    <n v="141282.19999999992"/>
  </r>
  <r>
    <x v="401"/>
    <n v="16133"/>
    <n v="0"/>
    <n v="16133"/>
    <n v="322.66000000000003"/>
    <n v="242"/>
    <n v="0"/>
    <x v="101"/>
    <n v="141846.85999999993"/>
  </r>
  <r>
    <x v="402"/>
    <n v="16133"/>
    <n v="500"/>
    <n v="16633"/>
    <n v="332.66"/>
    <n v="249.5"/>
    <n v="0"/>
    <x v="100"/>
    <n v="142429.01999999993"/>
  </r>
  <r>
    <x v="403"/>
    <n v="16133"/>
    <n v="0"/>
    <n v="16133"/>
    <n v="322.66000000000003"/>
    <n v="242"/>
    <n v="0"/>
    <x v="101"/>
    <n v="142993.67999999993"/>
  </r>
  <r>
    <x v="404"/>
    <n v="16133"/>
    <n v="0"/>
    <n v="16133"/>
    <n v="322.66000000000003"/>
    <n v="242"/>
    <n v="0"/>
    <x v="101"/>
    <n v="143558.33999999994"/>
  </r>
  <r>
    <x v="405"/>
    <n v="16133"/>
    <n v="500"/>
    <n v="16633"/>
    <n v="332.66"/>
    <n v="249.5"/>
    <n v="0"/>
    <x v="100"/>
    <n v="144140.49999999994"/>
  </r>
  <r>
    <x v="406"/>
    <n v="16133"/>
    <n v="0"/>
    <n v="16133"/>
    <n v="322.66000000000003"/>
    <n v="242"/>
    <n v="0"/>
    <x v="101"/>
    <n v="144705.15999999995"/>
  </r>
  <r>
    <x v="407"/>
    <n v="16133"/>
    <n v="0"/>
    <n v="16133"/>
    <n v="322.66000000000003"/>
    <n v="242"/>
    <n v="240"/>
    <x v="102"/>
    <n v="145509.81999999995"/>
  </r>
  <r>
    <x v="408"/>
    <n v="16537"/>
    <n v="500"/>
    <n v="17037"/>
    <n v="340.74"/>
    <n v="255.56"/>
    <n v="0"/>
    <x v="103"/>
    <n v="146106.11999999994"/>
  </r>
  <r>
    <x v="409"/>
    <n v="16537"/>
    <n v="0"/>
    <n v="16537"/>
    <n v="330.74"/>
    <n v="248.06"/>
    <n v="0"/>
    <x v="104"/>
    <n v="146684.91999999993"/>
  </r>
  <r>
    <x v="410"/>
    <n v="16537"/>
    <n v="0"/>
    <n v="16537"/>
    <n v="330.74"/>
    <n v="248.06"/>
    <n v="0"/>
    <x v="104"/>
    <n v="147263.71999999991"/>
  </r>
  <r>
    <x v="411"/>
    <n v="16537"/>
    <n v="500"/>
    <n v="17037"/>
    <n v="340.74"/>
    <n v="255.56"/>
    <n v="0"/>
    <x v="103"/>
    <n v="147860.0199999999"/>
  </r>
  <r>
    <x v="412"/>
    <n v="16537"/>
    <n v="0"/>
    <n v="16537"/>
    <n v="330.74"/>
    <n v="248.06"/>
    <n v="0"/>
    <x v="104"/>
    <n v="148438.81999999989"/>
  </r>
  <r>
    <x v="413"/>
    <n v="16537"/>
    <n v="0"/>
    <n v="16537"/>
    <n v="330.74"/>
    <n v="248.06"/>
    <n v="0"/>
    <x v="104"/>
    <n v="149017.61999999988"/>
  </r>
  <r>
    <x v="414"/>
    <n v="16537"/>
    <n v="500"/>
    <n v="17037"/>
    <n v="340.74"/>
    <n v="255.56"/>
    <n v="0"/>
    <x v="103"/>
    <n v="149613.91999999987"/>
  </r>
  <r>
    <x v="415"/>
    <n v="16537"/>
    <n v="0"/>
    <n v="16537"/>
    <n v="330.74"/>
    <n v="248.06"/>
    <n v="0"/>
    <x v="104"/>
    <n v="150192.71999999986"/>
  </r>
  <r>
    <x v="416"/>
    <n v="16537"/>
    <n v="0"/>
    <n v="16537"/>
    <n v="330.74"/>
    <n v="248.06"/>
    <n v="0"/>
    <x v="104"/>
    <n v="150771.51999999984"/>
  </r>
  <r>
    <x v="417"/>
    <n v="16537"/>
    <n v="500"/>
    <n v="17037"/>
    <n v="340.74"/>
    <n v="255.56"/>
    <n v="0"/>
    <x v="103"/>
    <n v="151367.81999999983"/>
  </r>
  <r>
    <x v="418"/>
    <n v="16537"/>
    <n v="0"/>
    <n v="16537"/>
    <n v="330.74"/>
    <n v="248.06"/>
    <n v="0"/>
    <x v="104"/>
    <n v="151946.61999999982"/>
  </r>
  <r>
    <x v="419"/>
    <n v="16537"/>
    <n v="0"/>
    <n v="16537"/>
    <n v="330.74"/>
    <n v="248.06"/>
    <n v="240"/>
    <x v="105"/>
    <n v="152765.41999999981"/>
  </r>
  <r>
    <x v="420"/>
    <n v="16951"/>
    <n v="500"/>
    <n v="17451"/>
    <n v="349.02"/>
    <n v="261.77"/>
    <n v="0"/>
    <x v="106"/>
    <n v="153376.20999999982"/>
  </r>
  <r>
    <x v="421"/>
    <n v="16951"/>
    <n v="0"/>
    <n v="16951"/>
    <n v="339.02"/>
    <n v="254.27"/>
    <n v="0"/>
    <x v="107"/>
    <n v="153969.49999999983"/>
  </r>
  <r>
    <x v="422"/>
    <n v="16951"/>
    <n v="0"/>
    <n v="16951"/>
    <n v="339.02"/>
    <n v="254.27"/>
    <n v="0"/>
    <x v="107"/>
    <n v="154562.78999999983"/>
  </r>
  <r>
    <x v="423"/>
    <n v="16951"/>
    <n v="500"/>
    <n v="17451"/>
    <n v="349.02"/>
    <n v="261.77"/>
    <n v="0"/>
    <x v="106"/>
    <n v="155173.57999999984"/>
  </r>
  <r>
    <x v="424"/>
    <n v="16951"/>
    <n v="0"/>
    <n v="16951"/>
    <n v="339.02"/>
    <n v="254.27"/>
    <n v="0"/>
    <x v="107"/>
    <n v="155766.86999999985"/>
  </r>
  <r>
    <x v="425"/>
    <n v="16951"/>
    <n v="0"/>
    <n v="16951"/>
    <n v="339.02"/>
    <n v="254.27"/>
    <n v="0"/>
    <x v="107"/>
    <n v="156360.15999999986"/>
  </r>
  <r>
    <x v="426"/>
    <n v="16951"/>
    <n v="500"/>
    <n v="17451"/>
    <n v="349.02"/>
    <n v="261.77"/>
    <n v="0"/>
    <x v="106"/>
    <n v="156970.94999999987"/>
  </r>
  <r>
    <x v="427"/>
    <n v="16951"/>
    <n v="0"/>
    <n v="16951"/>
    <n v="339.02"/>
    <n v="254.27"/>
    <n v="0"/>
    <x v="107"/>
    <n v="157564.23999999987"/>
  </r>
  <r>
    <x v="428"/>
    <n v="16951"/>
    <n v="0"/>
    <n v="16951"/>
    <n v="339.02"/>
    <n v="254.27"/>
    <n v="0"/>
    <x v="107"/>
    <n v="158157.52999999988"/>
  </r>
  <r>
    <x v="429"/>
    <n v="16951"/>
    <n v="500"/>
    <n v="17451"/>
    <n v="349.02"/>
    <n v="261.77"/>
    <n v="0"/>
    <x v="106"/>
    <n v="158768.31999999989"/>
  </r>
  <r>
    <x v="430"/>
    <n v="16951"/>
    <n v="0"/>
    <n v="16951"/>
    <n v="339.02"/>
    <n v="254.27"/>
    <n v="0"/>
    <x v="107"/>
    <n v="159361.6099999999"/>
  </r>
  <r>
    <x v="431"/>
    <n v="16951"/>
    <n v="0"/>
    <n v="16951"/>
    <n v="339.02"/>
    <n v="254.27"/>
    <n v="240"/>
    <x v="108"/>
    <n v="160194.89999999991"/>
  </r>
  <r>
    <x v="432"/>
    <n v="17875"/>
    <n v="500"/>
    <n v="18375"/>
    <n v="367.5"/>
    <n v="275.63"/>
    <n v="0"/>
    <x v="109"/>
    <n v="160838.02999999991"/>
  </r>
  <r>
    <x v="433"/>
    <n v="17875"/>
    <n v="0"/>
    <n v="17875"/>
    <n v="357.5"/>
    <n v="268.13"/>
    <n v="0"/>
    <x v="110"/>
    <n v="161463.65999999992"/>
  </r>
  <r>
    <x v="434"/>
    <n v="17875"/>
    <n v="0"/>
    <n v="17875"/>
    <n v="357.5"/>
    <n v="268.13"/>
    <n v="0"/>
    <x v="110"/>
    <n v="162089.28999999992"/>
  </r>
  <r>
    <x v="435"/>
    <n v="17875"/>
    <n v="500"/>
    <n v="18375"/>
    <n v="367.5"/>
    <n v="275.63"/>
    <n v="0"/>
    <x v="109"/>
    <n v="162732.41999999993"/>
  </r>
  <r>
    <x v="436"/>
    <n v="17875"/>
    <n v="0"/>
    <n v="17875"/>
    <n v="357.5"/>
    <n v="268.13"/>
    <n v="0"/>
    <x v="110"/>
    <n v="163358.04999999993"/>
  </r>
  <r>
    <x v="437"/>
    <n v="17875"/>
    <n v="0"/>
    <n v="17875"/>
    <n v="357.5"/>
    <n v="268.13"/>
    <n v="0"/>
    <x v="110"/>
    <n v="163983.67999999993"/>
  </r>
  <r>
    <x v="438"/>
    <n v="17875"/>
    <n v="500"/>
    <n v="18375"/>
    <n v="367.5"/>
    <n v="275.63"/>
    <n v="0"/>
    <x v="109"/>
    <n v="164626.80999999994"/>
  </r>
  <r>
    <x v="439"/>
    <n v="17875"/>
    <n v="0"/>
    <n v="17875"/>
    <n v="357.5"/>
    <n v="268.13"/>
    <n v="0"/>
    <x v="110"/>
    <n v="165252.43999999994"/>
  </r>
  <r>
    <x v="440"/>
    <n v="17875"/>
    <n v="0"/>
    <n v="17875"/>
    <n v="357.5"/>
    <n v="268.13"/>
    <n v="0"/>
    <x v="110"/>
    <n v="165878.06999999995"/>
  </r>
  <r>
    <x v="441"/>
    <n v="17875"/>
    <n v="500"/>
    <n v="18375"/>
    <n v="367.5"/>
    <n v="275.63"/>
    <n v="0"/>
    <x v="109"/>
    <n v="166521.19999999995"/>
  </r>
  <r>
    <x v="442"/>
    <n v="17875"/>
    <n v="0"/>
    <n v="17875"/>
    <n v="357.5"/>
    <n v="268.13"/>
    <n v="0"/>
    <x v="110"/>
    <n v="167146.82999999996"/>
  </r>
  <r>
    <x v="443"/>
    <n v="17875"/>
    <n v="0"/>
    <n v="17875"/>
    <n v="357.5"/>
    <n v="268.13"/>
    <n v="240"/>
    <x v="111"/>
    <n v="168012.45999999996"/>
  </r>
  <r>
    <x v="444"/>
    <n v="18322"/>
    <n v="500"/>
    <n v="18822"/>
    <n v="376.44"/>
    <n v="282.33"/>
    <n v="0"/>
    <x v="112"/>
    <n v="168671.22999999995"/>
  </r>
  <r>
    <x v="445"/>
    <n v="18322"/>
    <n v="0"/>
    <n v="18322"/>
    <n v="366.44"/>
    <n v="274.83"/>
    <n v="0"/>
    <x v="113"/>
    <n v="169312.49999999994"/>
  </r>
  <r>
    <x v="446"/>
    <n v="18322"/>
    <n v="0"/>
    <n v="18322"/>
    <n v="366.44"/>
    <n v="274.83"/>
    <n v="0"/>
    <x v="113"/>
    <n v="169953.76999999993"/>
  </r>
  <r>
    <x v="447"/>
    <n v="18322"/>
    <n v="500"/>
    <n v="18822"/>
    <n v="376.44"/>
    <n v="282.33"/>
    <n v="0"/>
    <x v="112"/>
    <n v="170612.53999999992"/>
  </r>
  <r>
    <x v="448"/>
    <n v="18322"/>
    <n v="0"/>
    <n v="18322"/>
    <n v="366.44"/>
    <n v="274.83"/>
    <n v="0"/>
    <x v="113"/>
    <n v="171253.80999999991"/>
  </r>
  <r>
    <x v="449"/>
    <n v="18322"/>
    <n v="0"/>
    <n v="18322"/>
    <n v="366.44"/>
    <n v="274.83"/>
    <n v="0"/>
    <x v="113"/>
    <n v="171895.0799999999"/>
  </r>
  <r>
    <x v="450"/>
    <n v="18322"/>
    <n v="500"/>
    <n v="18822"/>
    <n v="376.44"/>
    <n v="282.33"/>
    <n v="0"/>
    <x v="112"/>
    <n v="172553.84999999989"/>
  </r>
  <r>
    <x v="451"/>
    <n v="18322"/>
    <n v="0"/>
    <n v="18322"/>
    <n v="366.44"/>
    <n v="274.83"/>
    <n v="0"/>
    <x v="113"/>
    <n v="173195.11999999988"/>
  </r>
  <r>
    <x v="452"/>
    <n v="18322"/>
    <n v="0"/>
    <n v="18322"/>
    <n v="366.44"/>
    <n v="274.83"/>
    <n v="0"/>
    <x v="113"/>
    <n v="173836.38999999987"/>
  </r>
  <r>
    <x v="453"/>
    <n v="18322"/>
    <n v="500"/>
    <n v="18822"/>
    <n v="376.44"/>
    <n v="282.33"/>
    <n v="0"/>
    <x v="112"/>
    <n v="174495.15999999986"/>
  </r>
  <r>
    <x v="454"/>
    <n v="18322"/>
    <n v="0"/>
    <n v="18322"/>
    <n v="366.44"/>
    <n v="274.83"/>
    <n v="0"/>
    <x v="113"/>
    <n v="175136.42999999985"/>
  </r>
  <r>
    <x v="455"/>
    <n v="18322"/>
    <n v="0"/>
    <n v="18322"/>
    <n v="366.44"/>
    <n v="274.83"/>
    <n v="240"/>
    <x v="114"/>
    <n v="176017.69999999984"/>
  </r>
  <r>
    <x v="456"/>
    <n v="18781"/>
    <n v="500"/>
    <n v="19281"/>
    <n v="385.62"/>
    <n v="289.22000000000003"/>
    <n v="0"/>
    <x v="115"/>
    <n v="176692.53999999983"/>
  </r>
  <r>
    <x v="457"/>
    <n v="18781"/>
    <n v="0"/>
    <n v="18781"/>
    <n v="375.62"/>
    <n v="281.72000000000003"/>
    <n v="0"/>
    <x v="116"/>
    <n v="177349.87999999983"/>
  </r>
  <r>
    <x v="458"/>
    <n v="18781"/>
    <n v="0"/>
    <n v="18781"/>
    <n v="375.62"/>
    <n v="281.72000000000003"/>
    <n v="0"/>
    <x v="116"/>
    <n v="178007.21999999983"/>
  </r>
  <r>
    <x v="459"/>
    <n v="18781"/>
    <n v="500"/>
    <n v="19281"/>
    <n v="385.62"/>
    <n v="289.22000000000003"/>
    <n v="0"/>
    <x v="115"/>
    <n v="178682.05999999982"/>
  </r>
  <r>
    <x v="460"/>
    <n v="18781"/>
    <n v="0"/>
    <n v="18781"/>
    <n v="375.62"/>
    <n v="281.72000000000003"/>
    <n v="0"/>
    <x v="116"/>
    <n v="179339.39999999982"/>
  </r>
  <r>
    <x v="461"/>
    <n v="18781"/>
    <n v="0"/>
    <n v="18781"/>
    <n v="375.62"/>
    <n v="281.72000000000003"/>
    <n v="0"/>
    <x v="116"/>
    <n v="179996.73999999982"/>
  </r>
  <r>
    <x v="462"/>
    <n v="18781"/>
    <n v="500"/>
    <n v="19281"/>
    <n v="385.62"/>
    <n v="289.22000000000003"/>
    <n v="0"/>
    <x v="115"/>
    <n v="180671.57999999981"/>
  </r>
  <r>
    <x v="463"/>
    <n v="18781"/>
    <n v="0"/>
    <n v="18781"/>
    <n v="375.62"/>
    <n v="281.72000000000003"/>
    <n v="0"/>
    <x v="116"/>
    <n v="181328.91999999981"/>
  </r>
  <r>
    <x v="464"/>
    <n v="18781"/>
    <n v="0"/>
    <n v="18781"/>
    <n v="375.62"/>
    <n v="281.72000000000003"/>
    <n v="0"/>
    <x v="116"/>
    <n v="181986.25999999981"/>
  </r>
  <r>
    <x v="465"/>
    <n v="18781"/>
    <n v="500"/>
    <n v="19281"/>
    <n v="385.62"/>
    <n v="289.22000000000003"/>
    <n v="0"/>
    <x v="115"/>
    <n v="182661.0999999998"/>
  </r>
  <r>
    <x v="466"/>
    <n v="18781"/>
    <n v="0"/>
    <n v="18781"/>
    <n v="375.62"/>
    <n v="281.72000000000003"/>
    <n v="0"/>
    <x v="116"/>
    <n v="183318.4399999998"/>
  </r>
  <r>
    <x v="467"/>
    <n v="18781"/>
    <n v="0"/>
    <n v="18781"/>
    <n v="375.62"/>
    <n v="281.72000000000003"/>
    <n v="240"/>
    <x v="117"/>
    <n v="184215.7799999998"/>
  </r>
  <r>
    <x v="468"/>
    <n v="19251"/>
    <n v="500"/>
    <n v="19751"/>
    <n v="395.02"/>
    <n v="296.27"/>
    <n v="0"/>
    <x v="118"/>
    <n v="184907.0699999998"/>
  </r>
  <r>
    <x v="469"/>
    <n v="19251"/>
    <n v="0"/>
    <n v="19251"/>
    <n v="385.02"/>
    <n v="288.77"/>
    <n v="0"/>
    <x v="119"/>
    <n v="185580.85999999981"/>
  </r>
  <r>
    <x v="470"/>
    <n v="19251"/>
    <n v="0"/>
    <n v="19251"/>
    <n v="385.02"/>
    <n v="288.77"/>
    <n v="0"/>
    <x v="119"/>
    <n v="186254.64999999982"/>
  </r>
  <r>
    <x v="471"/>
    <n v="19251"/>
    <n v="500"/>
    <n v="19751"/>
    <n v="395.02"/>
    <n v="296.27"/>
    <n v="0"/>
    <x v="118"/>
    <n v="186945.93999999983"/>
  </r>
  <r>
    <x v="472"/>
    <n v="19251"/>
    <n v="0"/>
    <n v="19251"/>
    <n v="385.02"/>
    <n v="288.77"/>
    <n v="0"/>
    <x v="119"/>
    <n v="187619.72999999984"/>
  </r>
  <r>
    <x v="473"/>
    <n v="19251"/>
    <n v="0"/>
    <n v="19251"/>
    <n v="385.02"/>
    <n v="288.77"/>
    <n v="0"/>
    <x v="119"/>
    <n v="188293.51999999984"/>
  </r>
  <r>
    <x v="474"/>
    <n v="19251"/>
    <n v="500"/>
    <n v="19751"/>
    <n v="395.02"/>
    <n v="296.27"/>
    <n v="0"/>
    <x v="118"/>
    <n v="188984.80999999985"/>
  </r>
  <r>
    <x v="475"/>
    <n v="19251"/>
    <n v="0"/>
    <n v="19251"/>
    <n v="385.02"/>
    <n v="288.77"/>
    <n v="0"/>
    <x v="119"/>
    <n v="189658.59999999986"/>
  </r>
  <r>
    <x v="476"/>
    <n v="19251"/>
    <n v="0"/>
    <n v="19251"/>
    <n v="385.02"/>
    <n v="288.77"/>
    <n v="0"/>
    <x v="119"/>
    <n v="190332.38999999987"/>
  </r>
  <r>
    <x v="477"/>
    <n v="19251"/>
    <n v="500"/>
    <n v="19751"/>
    <n v="395.02"/>
    <n v="296.27"/>
    <n v="0"/>
    <x v="118"/>
    <n v="191023.67999999988"/>
  </r>
  <r>
    <x v="478"/>
    <n v="19251"/>
    <n v="0"/>
    <n v="19251"/>
    <n v="385.02"/>
    <n v="288.77"/>
    <n v="0"/>
    <x v="119"/>
    <n v="191697.46999999988"/>
  </r>
  <r>
    <x v="479"/>
    <n v="19251"/>
    <n v="0"/>
    <n v="19251"/>
    <n v="385.02"/>
    <n v="288.77"/>
    <n v="240"/>
    <x v="120"/>
    <n v="192611.25999999989"/>
  </r>
  <r>
    <x v="480"/>
    <n v="20233"/>
    <n v="500"/>
    <n v="20733"/>
    <n v="414.66"/>
    <n v="311"/>
    <n v="0"/>
    <x v="121"/>
    <n v="193336.919999999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481">
  <r>
    <x v="0"/>
    <n v="4500"/>
    <n v="0"/>
    <n v="4500"/>
    <n v="90"/>
    <n v="67.5"/>
    <n v="250"/>
    <n v="407.5"/>
    <n v="407.5"/>
    <n v="0"/>
    <n v="0"/>
    <n v="407.5"/>
    <d v="2017-12-01T00:00:00"/>
    <s v="przekroczy 20000"/>
  </r>
  <r>
    <x v="1"/>
    <n v="4500"/>
    <n v="0"/>
    <n v="4500"/>
    <n v="90"/>
    <n v="67.5"/>
    <n v="0"/>
    <n v="157.5"/>
    <n v="565"/>
    <n v="0"/>
    <n v="0"/>
    <n v="157.5"/>
    <m/>
    <m/>
  </r>
  <r>
    <x v="2"/>
    <n v="4500"/>
    <n v="0"/>
    <n v="4500"/>
    <n v="90"/>
    <n v="67.5"/>
    <n v="0"/>
    <n v="157.5"/>
    <n v="722.5"/>
    <n v="0"/>
    <n v="0"/>
    <n v="157.5"/>
    <s v="miesięczna"/>
    <n v="805.57049999999958"/>
  </r>
  <r>
    <x v="3"/>
    <n v="4500"/>
    <n v="500"/>
    <n v="5000"/>
    <n v="100"/>
    <n v="75"/>
    <n v="0"/>
    <n v="175"/>
    <n v="897.5"/>
    <n v="0"/>
    <n v="0"/>
    <n v="175"/>
    <m/>
    <m/>
  </r>
  <r>
    <x v="4"/>
    <n v="4500"/>
    <n v="0"/>
    <n v="4500"/>
    <n v="90"/>
    <n v="67.5"/>
    <n v="0"/>
    <n v="157.5"/>
    <n v="1055"/>
    <n v="0"/>
    <n v="0"/>
    <n v="157.5"/>
    <m/>
    <m/>
  </r>
  <r>
    <x v="5"/>
    <n v="4500"/>
    <n v="0"/>
    <n v="4500"/>
    <n v="90"/>
    <n v="67.5"/>
    <n v="0"/>
    <n v="157.5"/>
    <n v="1212.5"/>
    <n v="0"/>
    <n v="0"/>
    <n v="157.5"/>
    <m/>
    <m/>
  </r>
  <r>
    <x v="6"/>
    <n v="4500"/>
    <n v="500"/>
    <n v="5000"/>
    <n v="100"/>
    <n v="75"/>
    <n v="0"/>
    <n v="175"/>
    <n v="1387.5"/>
    <n v="0"/>
    <n v="0"/>
    <n v="175"/>
    <m/>
    <m/>
  </r>
  <r>
    <x v="7"/>
    <n v="4500"/>
    <n v="0"/>
    <n v="4500"/>
    <n v="90"/>
    <n v="67.5"/>
    <n v="0"/>
    <n v="157.5"/>
    <n v="1545"/>
    <n v="0"/>
    <n v="0"/>
    <n v="157.5"/>
    <m/>
    <m/>
  </r>
  <r>
    <x v="8"/>
    <n v="4500"/>
    <n v="0"/>
    <n v="4500"/>
    <n v="90"/>
    <n v="67.5"/>
    <n v="0"/>
    <n v="157.5"/>
    <n v="1702.5"/>
    <n v="0"/>
    <n v="0"/>
    <n v="157.5"/>
    <m/>
    <m/>
  </r>
  <r>
    <x v="9"/>
    <n v="4500"/>
    <n v="500"/>
    <n v="5000"/>
    <n v="100"/>
    <n v="75"/>
    <n v="0"/>
    <n v="175"/>
    <n v="1877.5"/>
    <n v="0"/>
    <n v="0"/>
    <n v="175"/>
    <m/>
    <m/>
  </r>
  <r>
    <x v="10"/>
    <n v="4500"/>
    <n v="0"/>
    <n v="4500"/>
    <n v="90"/>
    <n v="67.5"/>
    <n v="0"/>
    <n v="157.5"/>
    <n v="2035"/>
    <n v="0"/>
    <n v="0"/>
    <n v="157.5"/>
    <m/>
    <m/>
  </r>
  <r>
    <x v="11"/>
    <n v="4500"/>
    <n v="0"/>
    <n v="4500"/>
    <n v="90"/>
    <n v="67.5"/>
    <n v="240"/>
    <n v="397.5"/>
    <n v="2432.5"/>
    <n v="0"/>
    <n v="0"/>
    <n v="397.5"/>
    <m/>
    <m/>
  </r>
  <r>
    <x v="12"/>
    <n v="4613"/>
    <n v="500"/>
    <n v="5113"/>
    <n v="102.26"/>
    <n v="76.7"/>
    <n v="0"/>
    <n v="178.96"/>
    <n v="2611.46"/>
    <n v="0"/>
    <n v="0"/>
    <n v="178.96"/>
    <m/>
    <m/>
  </r>
  <r>
    <x v="13"/>
    <n v="4613"/>
    <n v="0"/>
    <n v="4613"/>
    <n v="92.26"/>
    <n v="69.2"/>
    <n v="0"/>
    <n v="161.46"/>
    <n v="2772.92"/>
    <n v="0"/>
    <n v="0"/>
    <n v="161.46"/>
    <m/>
    <m/>
  </r>
  <r>
    <x v="14"/>
    <n v="4613"/>
    <n v="0"/>
    <n v="4613"/>
    <n v="92.26"/>
    <n v="69.2"/>
    <n v="0"/>
    <n v="161.46"/>
    <n v="2934.38"/>
    <n v="0"/>
    <n v="0"/>
    <n v="161.46"/>
    <m/>
    <m/>
  </r>
  <r>
    <x v="15"/>
    <n v="4613"/>
    <n v="500"/>
    <n v="5113"/>
    <n v="102.26"/>
    <n v="76.7"/>
    <n v="0"/>
    <n v="178.96"/>
    <n v="3113.34"/>
    <n v="0"/>
    <n v="0"/>
    <n v="178.96"/>
    <m/>
    <m/>
  </r>
  <r>
    <x v="16"/>
    <n v="4613"/>
    <n v="0"/>
    <n v="4613"/>
    <n v="92.26"/>
    <n v="69.2"/>
    <n v="0"/>
    <n v="161.46"/>
    <n v="3274.8"/>
    <n v="0"/>
    <n v="0"/>
    <n v="161.46"/>
    <m/>
    <m/>
  </r>
  <r>
    <x v="17"/>
    <n v="4613"/>
    <n v="0"/>
    <n v="4613"/>
    <n v="92.26"/>
    <n v="69.2"/>
    <n v="0"/>
    <n v="161.46"/>
    <n v="3436.26"/>
    <n v="0"/>
    <n v="0"/>
    <n v="161.46"/>
    <m/>
    <m/>
  </r>
  <r>
    <x v="18"/>
    <n v="4613"/>
    <n v="500"/>
    <n v="5113"/>
    <n v="102.26"/>
    <n v="76.7"/>
    <n v="0"/>
    <n v="178.96"/>
    <n v="3615.2200000000003"/>
    <n v="0"/>
    <n v="0"/>
    <n v="178.96"/>
    <m/>
    <m/>
  </r>
  <r>
    <x v="19"/>
    <n v="4613"/>
    <n v="0"/>
    <n v="4613"/>
    <n v="92.26"/>
    <n v="69.2"/>
    <n v="0"/>
    <n v="161.46"/>
    <n v="3776.6800000000003"/>
    <n v="0"/>
    <n v="0"/>
    <n v="161.46"/>
    <m/>
    <m/>
  </r>
  <r>
    <x v="20"/>
    <n v="4613"/>
    <n v="0"/>
    <n v="4613"/>
    <n v="92.26"/>
    <n v="69.2"/>
    <n v="0"/>
    <n v="161.46"/>
    <n v="3938.1400000000003"/>
    <n v="0"/>
    <n v="0"/>
    <n v="161.46"/>
    <m/>
    <m/>
  </r>
  <r>
    <x v="21"/>
    <n v="4613"/>
    <n v="500"/>
    <n v="5113"/>
    <n v="102.26"/>
    <n v="76.7"/>
    <n v="0"/>
    <n v="178.96"/>
    <n v="4117.1000000000004"/>
    <n v="0"/>
    <n v="0"/>
    <n v="178.96"/>
    <m/>
    <m/>
  </r>
  <r>
    <x v="22"/>
    <n v="4613"/>
    <n v="0"/>
    <n v="4613"/>
    <n v="92.26"/>
    <n v="69.2"/>
    <n v="0"/>
    <n v="161.46"/>
    <n v="4278.5600000000004"/>
    <n v="0"/>
    <n v="0"/>
    <n v="161.46"/>
    <m/>
    <m/>
  </r>
  <r>
    <x v="23"/>
    <n v="4613"/>
    <n v="0"/>
    <n v="4613"/>
    <n v="92.26"/>
    <n v="69.2"/>
    <n v="240"/>
    <n v="401.46000000000004"/>
    <n v="4680.0200000000004"/>
    <n v="0"/>
    <n v="0"/>
    <n v="401.46000000000004"/>
    <m/>
    <m/>
  </r>
  <r>
    <x v="24"/>
    <n v="4729"/>
    <n v="500"/>
    <n v="5229"/>
    <n v="104.58"/>
    <n v="78.44"/>
    <n v="0"/>
    <n v="183.01999999999998"/>
    <n v="4863.0400000000009"/>
    <n v="0"/>
    <n v="0"/>
    <n v="183.01999999999998"/>
    <m/>
    <m/>
  </r>
  <r>
    <x v="25"/>
    <n v="4729"/>
    <n v="0"/>
    <n v="4729"/>
    <n v="94.58"/>
    <n v="70.94"/>
    <n v="0"/>
    <n v="165.51999999999998"/>
    <n v="5028.5600000000013"/>
    <n v="0"/>
    <n v="0"/>
    <n v="165.51999999999998"/>
    <m/>
    <m/>
  </r>
  <r>
    <x v="26"/>
    <n v="4729"/>
    <n v="0"/>
    <n v="4729"/>
    <n v="94.58"/>
    <n v="70.94"/>
    <n v="0"/>
    <n v="165.51999999999998"/>
    <n v="5194.0800000000017"/>
    <n v="0"/>
    <n v="0"/>
    <n v="165.51999999999998"/>
    <m/>
    <m/>
  </r>
  <r>
    <x v="27"/>
    <n v="4729"/>
    <n v="500"/>
    <n v="5229"/>
    <n v="104.58"/>
    <n v="78.44"/>
    <n v="0"/>
    <n v="183.01999999999998"/>
    <n v="5377.1000000000022"/>
    <n v="0"/>
    <n v="0"/>
    <n v="183.01999999999998"/>
    <m/>
    <m/>
  </r>
  <r>
    <x v="28"/>
    <n v="4729"/>
    <n v="0"/>
    <n v="4729"/>
    <n v="94.58"/>
    <n v="70.94"/>
    <n v="0"/>
    <n v="165.51999999999998"/>
    <n v="5542.6200000000026"/>
    <n v="0"/>
    <n v="0"/>
    <n v="165.51999999999998"/>
    <m/>
    <m/>
  </r>
  <r>
    <x v="29"/>
    <n v="4729"/>
    <n v="0"/>
    <n v="4729"/>
    <n v="94.58"/>
    <n v="70.94"/>
    <n v="0"/>
    <n v="165.51999999999998"/>
    <n v="5708.1400000000031"/>
    <n v="0"/>
    <n v="0"/>
    <n v="165.51999999999998"/>
    <m/>
    <m/>
  </r>
  <r>
    <x v="30"/>
    <n v="4729"/>
    <n v="500"/>
    <n v="5229"/>
    <n v="104.58"/>
    <n v="78.44"/>
    <n v="0"/>
    <n v="183.01999999999998"/>
    <n v="5891.1600000000035"/>
    <n v="0"/>
    <n v="0"/>
    <n v="183.01999999999998"/>
    <m/>
    <m/>
  </r>
  <r>
    <x v="31"/>
    <n v="4729"/>
    <n v="0"/>
    <n v="4729"/>
    <n v="94.58"/>
    <n v="70.94"/>
    <n v="0"/>
    <n v="165.51999999999998"/>
    <n v="6056.6800000000039"/>
    <n v="0"/>
    <n v="0"/>
    <n v="165.51999999999998"/>
    <m/>
    <m/>
  </r>
  <r>
    <x v="32"/>
    <n v="4729"/>
    <n v="0"/>
    <n v="4729"/>
    <n v="94.58"/>
    <n v="70.94"/>
    <n v="0"/>
    <n v="165.51999999999998"/>
    <n v="6222.2000000000044"/>
    <n v="0"/>
    <n v="0"/>
    <n v="165.51999999999998"/>
    <m/>
    <m/>
  </r>
  <r>
    <x v="33"/>
    <n v="4729"/>
    <n v="500"/>
    <n v="5229"/>
    <n v="104.58"/>
    <n v="78.44"/>
    <n v="0"/>
    <n v="183.01999999999998"/>
    <n v="6405.2200000000048"/>
    <n v="0"/>
    <n v="0"/>
    <n v="183.01999999999998"/>
    <m/>
    <m/>
  </r>
  <r>
    <x v="34"/>
    <n v="4729"/>
    <n v="0"/>
    <n v="4729"/>
    <n v="94.58"/>
    <n v="70.94"/>
    <n v="0"/>
    <n v="165.51999999999998"/>
    <n v="6570.7400000000052"/>
    <n v="0"/>
    <n v="0"/>
    <n v="165.51999999999998"/>
    <m/>
    <m/>
  </r>
  <r>
    <x v="35"/>
    <n v="4729"/>
    <n v="0"/>
    <n v="4729"/>
    <n v="94.58"/>
    <n v="70.94"/>
    <n v="240"/>
    <n v="405.52"/>
    <n v="6976.2600000000057"/>
    <n v="0"/>
    <n v="0"/>
    <n v="405.52"/>
    <m/>
    <m/>
  </r>
  <r>
    <x v="36"/>
    <n v="4848"/>
    <n v="500"/>
    <n v="5348"/>
    <n v="106.96"/>
    <n v="80.22"/>
    <n v="0"/>
    <n v="187.18"/>
    <n v="7163.440000000006"/>
    <n v="0"/>
    <n v="0"/>
    <n v="187.18"/>
    <m/>
    <m/>
  </r>
  <r>
    <x v="37"/>
    <n v="4848"/>
    <n v="0"/>
    <n v="4848"/>
    <n v="96.96"/>
    <n v="72.72"/>
    <n v="0"/>
    <n v="169.68"/>
    <n v="7333.1200000000063"/>
    <n v="0"/>
    <n v="0"/>
    <n v="169.68"/>
    <m/>
    <m/>
  </r>
  <r>
    <x v="38"/>
    <n v="4848"/>
    <n v="0"/>
    <n v="4848"/>
    <n v="96.96"/>
    <n v="72.72"/>
    <n v="0"/>
    <n v="169.68"/>
    <n v="7502.8000000000065"/>
    <n v="0"/>
    <n v="0"/>
    <n v="169.68"/>
    <m/>
    <m/>
  </r>
  <r>
    <x v="39"/>
    <n v="4848"/>
    <n v="500"/>
    <n v="5348"/>
    <n v="106.96"/>
    <n v="80.22"/>
    <n v="0"/>
    <n v="187.18"/>
    <n v="7689.9800000000068"/>
    <n v="0"/>
    <n v="0"/>
    <n v="187.18"/>
    <m/>
    <m/>
  </r>
  <r>
    <x v="40"/>
    <n v="4848"/>
    <n v="0"/>
    <n v="4848"/>
    <n v="96.96"/>
    <n v="72.72"/>
    <n v="0"/>
    <n v="169.68"/>
    <n v="7859.6600000000071"/>
    <n v="0"/>
    <n v="0"/>
    <n v="169.68"/>
    <m/>
    <m/>
  </r>
  <r>
    <x v="41"/>
    <n v="4848"/>
    <n v="0"/>
    <n v="4848"/>
    <n v="96.96"/>
    <n v="72.72"/>
    <n v="0"/>
    <n v="169.68"/>
    <n v="8029.3400000000074"/>
    <n v="0"/>
    <n v="0"/>
    <n v="169.68"/>
    <m/>
    <m/>
  </r>
  <r>
    <x v="42"/>
    <n v="4848"/>
    <n v="500"/>
    <n v="5348"/>
    <n v="106.96"/>
    <n v="80.22"/>
    <n v="0"/>
    <n v="187.18"/>
    <n v="8216.5200000000077"/>
    <n v="0"/>
    <n v="0"/>
    <n v="187.18"/>
    <m/>
    <m/>
  </r>
  <r>
    <x v="43"/>
    <n v="4848"/>
    <n v="0"/>
    <n v="4848"/>
    <n v="96.96"/>
    <n v="72.72"/>
    <n v="0"/>
    <n v="169.68"/>
    <n v="8386.200000000008"/>
    <n v="0"/>
    <n v="0"/>
    <n v="169.68"/>
    <m/>
    <m/>
  </r>
  <r>
    <x v="44"/>
    <n v="4848"/>
    <n v="0"/>
    <n v="4848"/>
    <n v="96.96"/>
    <n v="72.72"/>
    <n v="0"/>
    <n v="169.68"/>
    <n v="8555.8800000000083"/>
    <n v="0"/>
    <n v="0"/>
    <n v="169.68"/>
    <m/>
    <m/>
  </r>
  <r>
    <x v="45"/>
    <n v="4848"/>
    <n v="500"/>
    <n v="5348"/>
    <n v="106.96"/>
    <n v="80.22"/>
    <n v="0"/>
    <n v="187.18"/>
    <n v="8743.0600000000086"/>
    <n v="0"/>
    <n v="0"/>
    <n v="187.18"/>
    <m/>
    <m/>
  </r>
  <r>
    <x v="46"/>
    <n v="4848"/>
    <n v="0"/>
    <n v="4848"/>
    <n v="96.96"/>
    <n v="72.72"/>
    <n v="0"/>
    <n v="169.68"/>
    <n v="8912.7400000000089"/>
    <n v="0"/>
    <n v="0"/>
    <n v="169.68"/>
    <m/>
    <m/>
  </r>
  <r>
    <x v="47"/>
    <n v="4848"/>
    <n v="0"/>
    <n v="4848"/>
    <n v="96.96"/>
    <n v="72.72"/>
    <n v="240"/>
    <n v="409.68"/>
    <n v="9322.4200000000092"/>
    <n v="0"/>
    <n v="0"/>
    <n v="409.68"/>
    <m/>
    <m/>
  </r>
  <r>
    <x v="48"/>
    <n v="5470"/>
    <n v="500"/>
    <n v="5970"/>
    <n v="119.4"/>
    <n v="89.55"/>
    <n v="0"/>
    <n v="208.95"/>
    <n v="9531.3700000000099"/>
    <n v="0"/>
    <n v="0"/>
    <n v="208.95"/>
    <m/>
    <m/>
  </r>
  <r>
    <x v="49"/>
    <n v="5470"/>
    <n v="0"/>
    <n v="5470"/>
    <n v="109.4"/>
    <n v="82.05"/>
    <n v="0"/>
    <n v="191.45"/>
    <n v="9722.8200000000106"/>
    <n v="0"/>
    <n v="0"/>
    <n v="191.45"/>
    <m/>
    <m/>
  </r>
  <r>
    <x v="50"/>
    <n v="5470"/>
    <n v="0"/>
    <n v="5470"/>
    <n v="109.4"/>
    <n v="82.05"/>
    <n v="0"/>
    <n v="191.45"/>
    <n v="9914.2700000000114"/>
    <n v="0"/>
    <n v="0"/>
    <n v="191.45"/>
    <m/>
    <m/>
  </r>
  <r>
    <x v="51"/>
    <n v="5470"/>
    <n v="500"/>
    <n v="5970"/>
    <n v="119.4"/>
    <n v="89.55"/>
    <n v="0"/>
    <n v="208.95"/>
    <n v="10123.220000000012"/>
    <n v="0"/>
    <n v="0"/>
    <n v="208.95"/>
    <m/>
    <m/>
  </r>
  <r>
    <x v="52"/>
    <n v="5470"/>
    <n v="0"/>
    <n v="5470"/>
    <n v="109.4"/>
    <n v="82.05"/>
    <n v="0"/>
    <n v="191.45"/>
    <n v="10314.670000000013"/>
    <n v="0"/>
    <n v="0"/>
    <n v="191.45"/>
    <m/>
    <m/>
  </r>
  <r>
    <x v="53"/>
    <n v="5470"/>
    <n v="0"/>
    <n v="5470"/>
    <n v="109.4"/>
    <n v="82.05"/>
    <n v="0"/>
    <n v="191.45"/>
    <n v="10506.120000000014"/>
    <n v="0"/>
    <n v="0"/>
    <n v="191.45"/>
    <m/>
    <m/>
  </r>
  <r>
    <x v="54"/>
    <n v="5470"/>
    <n v="500"/>
    <n v="5970"/>
    <n v="119.4"/>
    <n v="89.55"/>
    <n v="0"/>
    <n v="208.95"/>
    <n v="10715.070000000014"/>
    <n v="0"/>
    <n v="0"/>
    <n v="208.95"/>
    <m/>
    <m/>
  </r>
  <r>
    <x v="55"/>
    <n v="5470"/>
    <n v="0"/>
    <n v="5470"/>
    <n v="109.4"/>
    <n v="82.05"/>
    <n v="0"/>
    <n v="191.45"/>
    <n v="10906.520000000015"/>
    <n v="0"/>
    <n v="0"/>
    <n v="191.45"/>
    <m/>
    <m/>
  </r>
  <r>
    <x v="56"/>
    <n v="5470"/>
    <n v="0"/>
    <n v="5470"/>
    <n v="109.4"/>
    <n v="82.05"/>
    <n v="0"/>
    <n v="191.45"/>
    <n v="11097.970000000016"/>
    <n v="0"/>
    <n v="0"/>
    <n v="191.45"/>
    <m/>
    <m/>
  </r>
  <r>
    <x v="57"/>
    <n v="5470"/>
    <n v="500"/>
    <n v="5970"/>
    <n v="119.4"/>
    <n v="89.55"/>
    <n v="0"/>
    <n v="208.95"/>
    <n v="11306.920000000016"/>
    <n v="0"/>
    <n v="0"/>
    <n v="208.95"/>
    <m/>
    <m/>
  </r>
  <r>
    <x v="58"/>
    <n v="5470"/>
    <n v="0"/>
    <n v="5470"/>
    <n v="109.4"/>
    <n v="82.05"/>
    <n v="0"/>
    <n v="191.45"/>
    <n v="11498.370000000017"/>
    <n v="0"/>
    <n v="0"/>
    <n v="191.45"/>
    <m/>
    <m/>
  </r>
  <r>
    <x v="59"/>
    <n v="5470"/>
    <n v="0"/>
    <n v="5470"/>
    <n v="109.4"/>
    <n v="82.05"/>
    <n v="240"/>
    <n v="431.45"/>
    <n v="11929.820000000018"/>
    <n v="0"/>
    <n v="0"/>
    <n v="431.45"/>
    <m/>
    <m/>
  </r>
  <r>
    <x v="60"/>
    <n v="5607"/>
    <n v="500"/>
    <n v="6107"/>
    <n v="122.14"/>
    <n v="91.61"/>
    <n v="0"/>
    <n v="213.75"/>
    <n v="12143.570000000018"/>
    <n v="0"/>
    <n v="0"/>
    <n v="213.75"/>
    <m/>
    <m/>
  </r>
  <r>
    <x v="61"/>
    <n v="5607"/>
    <n v="0"/>
    <n v="5607"/>
    <n v="112.14"/>
    <n v="84.11"/>
    <n v="0"/>
    <n v="196.25"/>
    <n v="12339.820000000018"/>
    <n v="0"/>
    <n v="0"/>
    <n v="196.25"/>
    <m/>
    <m/>
  </r>
  <r>
    <x v="62"/>
    <n v="5607"/>
    <n v="0"/>
    <n v="5607"/>
    <n v="112.14"/>
    <n v="84.11"/>
    <n v="0"/>
    <n v="196.25"/>
    <n v="12536.070000000018"/>
    <n v="0"/>
    <n v="0"/>
    <n v="196.25"/>
    <m/>
    <m/>
  </r>
  <r>
    <x v="63"/>
    <n v="5607"/>
    <n v="500"/>
    <n v="6107"/>
    <n v="122.14"/>
    <n v="91.61"/>
    <n v="0"/>
    <n v="213.75"/>
    <n v="12749.820000000018"/>
    <n v="0"/>
    <n v="0"/>
    <n v="213.75"/>
    <m/>
    <m/>
  </r>
  <r>
    <x v="64"/>
    <n v="5607"/>
    <n v="0"/>
    <n v="5607"/>
    <n v="112.14"/>
    <n v="84.11"/>
    <n v="0"/>
    <n v="196.25"/>
    <n v="12946.070000000018"/>
    <n v="0"/>
    <n v="0"/>
    <n v="196.25"/>
    <m/>
    <m/>
  </r>
  <r>
    <x v="65"/>
    <n v="5607"/>
    <n v="0"/>
    <n v="5607"/>
    <n v="112.14"/>
    <n v="84.11"/>
    <n v="0"/>
    <n v="196.25"/>
    <n v="13142.320000000018"/>
    <n v="0"/>
    <n v="0"/>
    <n v="196.25"/>
    <m/>
    <m/>
  </r>
  <r>
    <x v="66"/>
    <n v="5607"/>
    <n v="500"/>
    <n v="6107"/>
    <n v="122.14"/>
    <n v="91.61"/>
    <n v="0"/>
    <n v="213.75"/>
    <n v="13356.070000000018"/>
    <n v="0"/>
    <n v="0"/>
    <n v="213.75"/>
    <m/>
    <m/>
  </r>
  <r>
    <x v="67"/>
    <n v="5607"/>
    <n v="0"/>
    <n v="5607"/>
    <n v="112.14"/>
    <n v="84.11"/>
    <n v="0"/>
    <n v="196.25"/>
    <n v="13552.320000000018"/>
    <n v="0"/>
    <n v="0"/>
    <n v="196.25"/>
    <m/>
    <m/>
  </r>
  <r>
    <x v="68"/>
    <n v="5607"/>
    <n v="0"/>
    <n v="5607"/>
    <n v="112.14"/>
    <n v="84.11"/>
    <n v="0"/>
    <n v="196.25"/>
    <n v="13748.570000000018"/>
    <n v="0"/>
    <n v="0"/>
    <n v="196.25"/>
    <m/>
    <m/>
  </r>
  <r>
    <x v="69"/>
    <n v="5607"/>
    <n v="500"/>
    <n v="6107"/>
    <n v="122.14"/>
    <n v="91.61"/>
    <n v="0"/>
    <n v="213.75"/>
    <n v="13962.320000000018"/>
    <n v="0"/>
    <n v="0"/>
    <n v="213.75"/>
    <m/>
    <m/>
  </r>
  <r>
    <x v="70"/>
    <n v="5607"/>
    <n v="0"/>
    <n v="5607"/>
    <n v="112.14"/>
    <n v="84.11"/>
    <n v="0"/>
    <n v="196.25"/>
    <n v="14158.570000000018"/>
    <n v="0"/>
    <n v="0"/>
    <n v="196.25"/>
    <m/>
    <m/>
  </r>
  <r>
    <x v="71"/>
    <n v="5607"/>
    <n v="0"/>
    <n v="5607"/>
    <n v="112.14"/>
    <n v="84.11"/>
    <n v="240"/>
    <n v="436.25"/>
    <n v="14594.820000000018"/>
    <n v="0"/>
    <n v="0"/>
    <n v="436.25"/>
    <m/>
    <m/>
  </r>
  <r>
    <x v="72"/>
    <n v="5748"/>
    <n v="500"/>
    <n v="6248"/>
    <n v="124.96"/>
    <n v="93.72"/>
    <n v="0"/>
    <n v="218.68"/>
    <n v="14813.500000000018"/>
    <n v="0"/>
    <n v="0"/>
    <n v="218.68"/>
    <m/>
    <m/>
  </r>
  <r>
    <x v="73"/>
    <n v="5748"/>
    <n v="0"/>
    <n v="5748"/>
    <n v="114.96"/>
    <n v="86.22"/>
    <n v="0"/>
    <n v="201.18"/>
    <n v="15014.680000000018"/>
    <n v="0"/>
    <n v="0"/>
    <n v="201.18"/>
    <m/>
    <m/>
  </r>
  <r>
    <x v="74"/>
    <n v="5748"/>
    <n v="0"/>
    <n v="5748"/>
    <n v="114.96"/>
    <n v="86.22"/>
    <n v="0"/>
    <n v="201.18"/>
    <n v="15215.860000000019"/>
    <n v="0"/>
    <n v="0"/>
    <n v="201.18"/>
    <m/>
    <m/>
  </r>
  <r>
    <x v="75"/>
    <n v="5748"/>
    <n v="500"/>
    <n v="6248"/>
    <n v="124.96"/>
    <n v="93.72"/>
    <n v="0"/>
    <n v="218.68"/>
    <n v="15434.540000000019"/>
    <n v="0"/>
    <n v="0"/>
    <n v="218.68"/>
    <m/>
    <m/>
  </r>
  <r>
    <x v="76"/>
    <n v="5748"/>
    <n v="0"/>
    <n v="5748"/>
    <n v="114.96"/>
    <n v="86.22"/>
    <n v="0"/>
    <n v="201.18"/>
    <n v="15635.720000000019"/>
    <n v="0"/>
    <n v="0"/>
    <n v="201.18"/>
    <m/>
    <m/>
  </r>
  <r>
    <x v="77"/>
    <n v="5748"/>
    <n v="0"/>
    <n v="5748"/>
    <n v="114.96"/>
    <n v="86.22"/>
    <n v="0"/>
    <n v="201.18"/>
    <n v="15836.90000000002"/>
    <n v="0"/>
    <n v="0"/>
    <n v="201.18"/>
    <m/>
    <m/>
  </r>
  <r>
    <x v="78"/>
    <n v="5748"/>
    <n v="500"/>
    <n v="6248"/>
    <n v="124.96"/>
    <n v="93.72"/>
    <n v="0"/>
    <n v="218.68"/>
    <n v="16055.58000000002"/>
    <n v="0"/>
    <n v="0"/>
    <n v="218.68"/>
    <m/>
    <m/>
  </r>
  <r>
    <x v="79"/>
    <n v="5748"/>
    <n v="0"/>
    <n v="5748"/>
    <n v="114.96"/>
    <n v="86.22"/>
    <n v="0"/>
    <n v="201.18"/>
    <n v="16256.76000000002"/>
    <n v="0"/>
    <n v="0"/>
    <n v="201.18"/>
    <m/>
    <m/>
  </r>
  <r>
    <x v="80"/>
    <n v="5748"/>
    <n v="0"/>
    <n v="5748"/>
    <n v="114.96"/>
    <n v="86.22"/>
    <n v="0"/>
    <n v="201.18"/>
    <n v="16457.940000000021"/>
    <n v="0"/>
    <n v="0"/>
    <n v="201.18"/>
    <m/>
    <m/>
  </r>
  <r>
    <x v="81"/>
    <n v="5748"/>
    <n v="500"/>
    <n v="6248"/>
    <n v="124.96"/>
    <n v="93.72"/>
    <n v="0"/>
    <n v="218.68"/>
    <n v="16676.620000000021"/>
    <n v="0"/>
    <n v="0"/>
    <n v="218.68"/>
    <m/>
    <m/>
  </r>
  <r>
    <x v="82"/>
    <n v="5748"/>
    <n v="0"/>
    <n v="5748"/>
    <n v="114.96"/>
    <n v="86.22"/>
    <n v="0"/>
    <n v="201.18"/>
    <n v="16877.800000000021"/>
    <n v="0"/>
    <n v="0"/>
    <n v="201.18"/>
    <m/>
    <m/>
  </r>
  <r>
    <x v="83"/>
    <n v="5748"/>
    <n v="0"/>
    <n v="5748"/>
    <n v="114.96"/>
    <n v="86.22"/>
    <n v="240"/>
    <n v="441.18"/>
    <n v="17318.980000000021"/>
    <n v="0"/>
    <n v="0"/>
    <n v="441.18"/>
    <m/>
    <m/>
  </r>
  <r>
    <x v="84"/>
    <n v="5892"/>
    <n v="500"/>
    <n v="6392"/>
    <n v="127.84"/>
    <n v="95.88"/>
    <n v="0"/>
    <n v="223.72"/>
    <n v="17542.700000000023"/>
    <n v="0"/>
    <n v="0"/>
    <n v="223.72"/>
    <m/>
    <m/>
  </r>
  <r>
    <x v="85"/>
    <n v="5892"/>
    <n v="0"/>
    <n v="5892"/>
    <n v="117.84"/>
    <n v="88.38"/>
    <n v="0"/>
    <n v="206.22"/>
    <n v="17748.920000000024"/>
    <n v="0"/>
    <n v="0"/>
    <n v="206.22"/>
    <m/>
    <m/>
  </r>
  <r>
    <x v="86"/>
    <n v="5892"/>
    <n v="0"/>
    <n v="5892"/>
    <n v="117.84"/>
    <n v="88.38"/>
    <n v="0"/>
    <n v="206.22"/>
    <n v="17955.140000000025"/>
    <n v="0"/>
    <n v="0"/>
    <n v="206.22"/>
    <m/>
    <m/>
  </r>
  <r>
    <x v="87"/>
    <n v="5892"/>
    <n v="500"/>
    <n v="6392"/>
    <n v="127.84"/>
    <n v="95.88"/>
    <n v="0"/>
    <n v="223.72"/>
    <n v="18178.860000000026"/>
    <n v="0"/>
    <n v="0"/>
    <n v="223.72"/>
    <m/>
    <m/>
  </r>
  <r>
    <x v="88"/>
    <n v="5892"/>
    <n v="0"/>
    <n v="5892"/>
    <n v="117.84"/>
    <n v="88.38"/>
    <n v="0"/>
    <n v="206.22"/>
    <n v="18385.080000000027"/>
    <n v="0"/>
    <n v="0"/>
    <n v="206.22"/>
    <m/>
    <m/>
  </r>
  <r>
    <x v="89"/>
    <n v="5892"/>
    <n v="0"/>
    <n v="5892"/>
    <n v="117.84"/>
    <n v="88.38"/>
    <n v="0"/>
    <n v="206.22"/>
    <n v="18591.300000000028"/>
    <n v="0"/>
    <n v="0"/>
    <n v="206.22"/>
    <m/>
    <m/>
  </r>
  <r>
    <x v="90"/>
    <n v="5892"/>
    <n v="500"/>
    <n v="6392"/>
    <n v="127.84"/>
    <n v="95.88"/>
    <n v="0"/>
    <n v="223.72"/>
    <n v="18815.02000000003"/>
    <n v="0"/>
    <n v="0"/>
    <n v="223.72"/>
    <m/>
    <m/>
  </r>
  <r>
    <x v="91"/>
    <n v="5892"/>
    <n v="0"/>
    <n v="5892"/>
    <n v="117.84"/>
    <n v="88.38"/>
    <n v="0"/>
    <n v="206.22"/>
    <n v="19021.240000000031"/>
    <n v="0"/>
    <n v="0"/>
    <n v="206.22"/>
    <m/>
    <m/>
  </r>
  <r>
    <x v="92"/>
    <n v="5892"/>
    <n v="0"/>
    <n v="5892"/>
    <n v="117.84"/>
    <n v="88.38"/>
    <n v="0"/>
    <n v="206.22"/>
    <n v="19227.460000000032"/>
    <n v="0"/>
    <n v="0"/>
    <n v="206.22"/>
    <m/>
    <m/>
  </r>
  <r>
    <x v="93"/>
    <n v="5892"/>
    <n v="500"/>
    <n v="6392"/>
    <n v="127.84"/>
    <n v="95.88"/>
    <n v="0"/>
    <n v="223.72"/>
    <n v="19451.180000000033"/>
    <n v="0"/>
    <n v="0"/>
    <n v="223.72"/>
    <m/>
    <m/>
  </r>
  <r>
    <x v="94"/>
    <n v="5892"/>
    <n v="0"/>
    <n v="5892"/>
    <n v="117.84"/>
    <n v="88.38"/>
    <n v="0"/>
    <n v="206.22"/>
    <n v="19657.400000000034"/>
    <n v="0"/>
    <n v="0"/>
    <n v="206.22"/>
    <m/>
    <m/>
  </r>
  <r>
    <x v="95"/>
    <n v="5892"/>
    <n v="0"/>
    <n v="5892"/>
    <n v="117.84"/>
    <n v="88.38"/>
    <n v="240"/>
    <n v="446.22"/>
    <n v="20103.620000000035"/>
    <n v="0"/>
    <n v="0"/>
    <n v="446.22"/>
    <m/>
    <m/>
  </r>
  <r>
    <x v="96"/>
    <n v="6540"/>
    <n v="500"/>
    <n v="7040"/>
    <n v="140.80000000000001"/>
    <n v="105.6"/>
    <n v="0"/>
    <n v="246.4"/>
    <n v="20350.020000000037"/>
    <n v="0"/>
    <n v="0"/>
    <n v="246.4"/>
    <m/>
    <m/>
  </r>
  <r>
    <x v="97"/>
    <n v="6540"/>
    <n v="0"/>
    <n v="6540"/>
    <n v="130.80000000000001"/>
    <n v="98.1"/>
    <n v="0"/>
    <n v="228.9"/>
    <n v="20578.920000000038"/>
    <n v="0"/>
    <n v="0"/>
    <n v="228.9"/>
    <m/>
    <m/>
  </r>
  <r>
    <x v="98"/>
    <n v="6540"/>
    <n v="0"/>
    <n v="6540"/>
    <n v="130.80000000000001"/>
    <n v="98.1"/>
    <n v="0"/>
    <n v="228.9"/>
    <n v="20807.82000000004"/>
    <n v="0"/>
    <n v="0"/>
    <n v="228.9"/>
    <m/>
    <m/>
  </r>
  <r>
    <x v="99"/>
    <n v="6540"/>
    <n v="500"/>
    <n v="7040"/>
    <n v="140.80000000000001"/>
    <n v="105.6"/>
    <n v="0"/>
    <n v="246.4"/>
    <n v="21054.220000000041"/>
    <n v="0"/>
    <n v="0"/>
    <n v="246.4"/>
    <m/>
    <m/>
  </r>
  <r>
    <x v="100"/>
    <n v="6540"/>
    <n v="0"/>
    <n v="6540"/>
    <n v="130.80000000000001"/>
    <n v="98.1"/>
    <n v="0"/>
    <n v="228.9"/>
    <n v="21283.120000000043"/>
    <n v="0"/>
    <n v="0"/>
    <n v="228.9"/>
    <m/>
    <m/>
  </r>
  <r>
    <x v="101"/>
    <n v="6540"/>
    <n v="0"/>
    <n v="6540"/>
    <n v="130.80000000000001"/>
    <n v="98.1"/>
    <n v="0"/>
    <n v="228.9"/>
    <n v="21512.020000000044"/>
    <n v="0"/>
    <n v="0"/>
    <n v="228.9"/>
    <m/>
    <m/>
  </r>
  <r>
    <x v="102"/>
    <n v="6540"/>
    <n v="500"/>
    <n v="7040"/>
    <n v="140.80000000000001"/>
    <n v="105.6"/>
    <n v="0"/>
    <n v="246.4"/>
    <n v="21758.420000000046"/>
    <n v="0"/>
    <n v="0"/>
    <n v="246.4"/>
    <m/>
    <m/>
  </r>
  <r>
    <x v="103"/>
    <n v="6540"/>
    <n v="0"/>
    <n v="6540"/>
    <n v="130.80000000000001"/>
    <n v="98.1"/>
    <n v="0"/>
    <n v="228.9"/>
    <n v="21987.320000000047"/>
    <n v="0"/>
    <n v="0"/>
    <n v="228.9"/>
    <m/>
    <m/>
  </r>
  <r>
    <x v="104"/>
    <n v="6540"/>
    <n v="0"/>
    <n v="6540"/>
    <n v="130.80000000000001"/>
    <n v="98.1"/>
    <n v="0"/>
    <n v="228.9"/>
    <n v="22216.220000000048"/>
    <n v="0"/>
    <n v="0"/>
    <n v="228.9"/>
    <m/>
    <m/>
  </r>
  <r>
    <x v="105"/>
    <n v="6540"/>
    <n v="500"/>
    <n v="7040"/>
    <n v="140.80000000000001"/>
    <n v="105.6"/>
    <n v="0"/>
    <n v="246.4"/>
    <n v="22462.62000000005"/>
    <n v="0"/>
    <n v="0"/>
    <n v="246.4"/>
    <m/>
    <m/>
  </r>
  <r>
    <x v="106"/>
    <n v="6540"/>
    <n v="0"/>
    <n v="6540"/>
    <n v="130.80000000000001"/>
    <n v="98.1"/>
    <n v="0"/>
    <n v="228.9"/>
    <n v="22691.520000000051"/>
    <n v="0"/>
    <n v="0"/>
    <n v="228.9"/>
    <m/>
    <m/>
  </r>
  <r>
    <x v="107"/>
    <n v="6540"/>
    <n v="0"/>
    <n v="6540"/>
    <n v="130.80000000000001"/>
    <n v="98.1"/>
    <n v="240"/>
    <n v="468.9"/>
    <n v="23160.420000000053"/>
    <n v="0"/>
    <n v="0"/>
    <n v="468.9"/>
    <m/>
    <m/>
  </r>
  <r>
    <x v="108"/>
    <n v="6704"/>
    <n v="500"/>
    <n v="7204"/>
    <n v="144.08000000000001"/>
    <n v="108.06"/>
    <n v="0"/>
    <n v="252.14000000000001"/>
    <n v="23412.560000000052"/>
    <n v="0"/>
    <n v="0"/>
    <n v="252.14000000000001"/>
    <m/>
    <m/>
  </r>
  <r>
    <x v="109"/>
    <n v="6704"/>
    <n v="0"/>
    <n v="6704"/>
    <n v="134.08000000000001"/>
    <n v="100.56"/>
    <n v="0"/>
    <n v="234.64000000000001"/>
    <n v="23647.200000000052"/>
    <n v="0"/>
    <n v="0"/>
    <n v="234.64000000000001"/>
    <m/>
    <m/>
  </r>
  <r>
    <x v="110"/>
    <n v="6704"/>
    <n v="0"/>
    <n v="6704"/>
    <n v="134.08000000000001"/>
    <n v="100.56"/>
    <n v="0"/>
    <n v="234.64000000000001"/>
    <n v="23881.840000000051"/>
    <n v="0"/>
    <n v="0"/>
    <n v="234.64000000000001"/>
    <m/>
    <m/>
  </r>
  <r>
    <x v="111"/>
    <n v="6704"/>
    <n v="500"/>
    <n v="7204"/>
    <n v="144.08000000000001"/>
    <n v="108.06"/>
    <n v="0"/>
    <n v="252.14000000000001"/>
    <n v="24133.98000000005"/>
    <n v="0"/>
    <n v="0"/>
    <n v="252.14000000000001"/>
    <m/>
    <m/>
  </r>
  <r>
    <x v="112"/>
    <n v="6704"/>
    <n v="0"/>
    <n v="6704"/>
    <n v="134.08000000000001"/>
    <n v="100.56"/>
    <n v="0"/>
    <n v="234.64000000000001"/>
    <n v="24368.62000000005"/>
    <n v="0"/>
    <n v="0"/>
    <n v="234.64000000000001"/>
    <m/>
    <m/>
  </r>
  <r>
    <x v="113"/>
    <n v="6704"/>
    <n v="0"/>
    <n v="6704"/>
    <n v="134.08000000000001"/>
    <n v="100.56"/>
    <n v="0"/>
    <n v="234.64000000000001"/>
    <n v="24603.260000000049"/>
    <n v="0"/>
    <n v="0"/>
    <n v="234.64000000000001"/>
    <m/>
    <m/>
  </r>
  <r>
    <x v="114"/>
    <n v="6704"/>
    <n v="500"/>
    <n v="7204"/>
    <n v="144.08000000000001"/>
    <n v="108.06"/>
    <n v="0"/>
    <n v="252.14000000000001"/>
    <n v="24855.400000000049"/>
    <n v="0"/>
    <n v="0"/>
    <n v="252.14000000000001"/>
    <m/>
    <m/>
  </r>
  <r>
    <x v="115"/>
    <n v="6704"/>
    <n v="0"/>
    <n v="6704"/>
    <n v="134.08000000000001"/>
    <n v="100.56"/>
    <n v="0"/>
    <n v="234.64000000000001"/>
    <n v="25090.040000000048"/>
    <n v="0"/>
    <n v="0"/>
    <n v="234.64000000000001"/>
    <m/>
    <m/>
  </r>
  <r>
    <x v="116"/>
    <n v="6704"/>
    <n v="0"/>
    <n v="6704"/>
    <n v="134.08000000000001"/>
    <n v="100.56"/>
    <n v="0"/>
    <n v="234.64000000000001"/>
    <n v="25324.680000000048"/>
    <n v="0"/>
    <n v="0"/>
    <n v="234.64000000000001"/>
    <m/>
    <m/>
  </r>
  <r>
    <x v="117"/>
    <n v="6704"/>
    <n v="500"/>
    <n v="7204"/>
    <n v="144.08000000000001"/>
    <n v="108.06"/>
    <n v="0"/>
    <n v="252.14000000000001"/>
    <n v="25576.820000000047"/>
    <n v="0"/>
    <n v="0"/>
    <n v="252.14000000000001"/>
    <m/>
    <m/>
  </r>
  <r>
    <x v="118"/>
    <n v="6704"/>
    <n v="0"/>
    <n v="6704"/>
    <n v="134.08000000000001"/>
    <n v="100.56"/>
    <n v="0"/>
    <n v="234.64000000000001"/>
    <n v="25811.460000000046"/>
    <n v="0"/>
    <n v="0"/>
    <n v="234.64000000000001"/>
    <m/>
    <m/>
  </r>
  <r>
    <x v="119"/>
    <n v="6704"/>
    <n v="0"/>
    <n v="6704"/>
    <n v="134.08000000000001"/>
    <n v="100.56"/>
    <n v="240"/>
    <n v="474.64"/>
    <n v="26286.100000000046"/>
    <n v="0"/>
    <n v="0"/>
    <n v="474.64"/>
    <m/>
    <m/>
  </r>
  <r>
    <x v="120"/>
    <n v="6872"/>
    <n v="500"/>
    <n v="7372"/>
    <n v="147.44"/>
    <n v="110.58"/>
    <n v="0"/>
    <n v="258.02"/>
    <n v="26544.120000000046"/>
    <n v="0"/>
    <n v="0"/>
    <n v="258.02"/>
    <m/>
    <m/>
  </r>
  <r>
    <x v="121"/>
    <n v="6872"/>
    <n v="0"/>
    <n v="6872"/>
    <n v="137.44"/>
    <n v="103.08"/>
    <n v="0"/>
    <n v="240.51999999999998"/>
    <n v="26784.640000000047"/>
    <n v="0"/>
    <n v="0"/>
    <n v="240.51999999999998"/>
    <m/>
    <m/>
  </r>
  <r>
    <x v="122"/>
    <n v="6872"/>
    <n v="0"/>
    <n v="6872"/>
    <n v="137.44"/>
    <n v="103.08"/>
    <n v="0"/>
    <n v="240.51999999999998"/>
    <n v="27025.160000000047"/>
    <n v="0"/>
    <n v="0"/>
    <n v="240.51999999999998"/>
    <m/>
    <m/>
  </r>
  <r>
    <x v="123"/>
    <n v="6872"/>
    <n v="500"/>
    <n v="7372"/>
    <n v="147.44"/>
    <n v="110.58"/>
    <n v="0"/>
    <n v="258.02"/>
    <n v="27283.180000000048"/>
    <n v="0"/>
    <n v="0"/>
    <n v="258.02"/>
    <m/>
    <m/>
  </r>
  <r>
    <x v="124"/>
    <n v="6872"/>
    <n v="0"/>
    <n v="6872"/>
    <n v="137.44"/>
    <n v="103.08"/>
    <n v="0"/>
    <n v="240.51999999999998"/>
    <n v="27523.700000000048"/>
    <n v="0"/>
    <n v="0"/>
    <n v="240.51999999999998"/>
    <m/>
    <m/>
  </r>
  <r>
    <x v="125"/>
    <n v="6872"/>
    <n v="0"/>
    <n v="6872"/>
    <n v="137.44"/>
    <n v="103.08"/>
    <n v="0"/>
    <n v="240.51999999999998"/>
    <n v="27764.220000000048"/>
    <n v="0"/>
    <n v="0"/>
    <n v="240.51999999999998"/>
    <m/>
    <m/>
  </r>
  <r>
    <x v="126"/>
    <n v="6872"/>
    <n v="500"/>
    <n v="7372"/>
    <n v="147.44"/>
    <n v="110.58"/>
    <n v="0"/>
    <n v="258.02"/>
    <n v="28022.240000000049"/>
    <n v="0"/>
    <n v="0"/>
    <n v="258.02"/>
    <m/>
    <m/>
  </r>
  <r>
    <x v="127"/>
    <n v="6872"/>
    <n v="0"/>
    <n v="6872"/>
    <n v="137.44"/>
    <n v="103.08"/>
    <n v="0"/>
    <n v="240.51999999999998"/>
    <n v="28262.760000000049"/>
    <n v="0"/>
    <n v="0"/>
    <n v="240.51999999999998"/>
    <m/>
    <m/>
  </r>
  <r>
    <x v="128"/>
    <n v="6872"/>
    <n v="0"/>
    <n v="6872"/>
    <n v="137.44"/>
    <n v="103.08"/>
    <n v="0"/>
    <n v="240.51999999999998"/>
    <n v="28503.28000000005"/>
    <n v="0"/>
    <n v="0"/>
    <n v="240.51999999999998"/>
    <m/>
    <m/>
  </r>
  <r>
    <x v="129"/>
    <n v="6872"/>
    <n v="500"/>
    <n v="7372"/>
    <n v="147.44"/>
    <n v="110.58"/>
    <n v="0"/>
    <n v="258.02"/>
    <n v="28761.30000000005"/>
    <n v="0"/>
    <n v="0"/>
    <n v="258.02"/>
    <m/>
    <m/>
  </r>
  <r>
    <x v="130"/>
    <n v="6872"/>
    <n v="0"/>
    <n v="6872"/>
    <n v="137.44"/>
    <n v="103.08"/>
    <n v="0"/>
    <n v="240.51999999999998"/>
    <n v="29001.820000000051"/>
    <n v="0"/>
    <n v="0"/>
    <n v="240.51999999999998"/>
    <m/>
    <m/>
  </r>
  <r>
    <x v="131"/>
    <n v="6872"/>
    <n v="0"/>
    <n v="6872"/>
    <n v="137.44"/>
    <n v="103.08"/>
    <n v="240"/>
    <n v="480.52"/>
    <n v="29482.340000000051"/>
    <n v="0"/>
    <n v="0"/>
    <n v="480.52"/>
    <m/>
    <m/>
  </r>
  <r>
    <x v="132"/>
    <n v="7044"/>
    <n v="500"/>
    <n v="7544"/>
    <n v="150.88"/>
    <n v="113.16"/>
    <n v="0"/>
    <n v="264.03999999999996"/>
    <n v="29746.380000000052"/>
    <n v="0"/>
    <n v="0"/>
    <n v="264.03999999999996"/>
    <m/>
    <m/>
  </r>
  <r>
    <x v="133"/>
    <n v="7044"/>
    <n v="0"/>
    <n v="7044"/>
    <n v="140.88"/>
    <n v="105.66"/>
    <n v="0"/>
    <n v="246.54"/>
    <n v="29992.920000000053"/>
    <n v="0"/>
    <n v="0"/>
    <n v="246.54"/>
    <m/>
    <m/>
  </r>
  <r>
    <x v="134"/>
    <n v="7044"/>
    <n v="0"/>
    <n v="7044"/>
    <n v="140.88"/>
    <n v="105.66"/>
    <n v="0"/>
    <n v="246.54"/>
    <n v="30239.460000000054"/>
    <n v="0"/>
    <n v="0"/>
    <n v="246.54"/>
    <m/>
    <m/>
  </r>
  <r>
    <x v="135"/>
    <n v="7044"/>
    <n v="500"/>
    <n v="7544"/>
    <n v="150.88"/>
    <n v="113.16"/>
    <n v="0"/>
    <n v="264.03999999999996"/>
    <n v="30503.500000000055"/>
    <n v="0"/>
    <n v="0"/>
    <n v="264.03999999999996"/>
    <m/>
    <m/>
  </r>
  <r>
    <x v="136"/>
    <n v="7044"/>
    <n v="0"/>
    <n v="7044"/>
    <n v="140.88"/>
    <n v="105.66"/>
    <n v="0"/>
    <n v="246.54"/>
    <n v="30750.040000000055"/>
    <n v="0"/>
    <n v="0"/>
    <n v="246.54"/>
    <m/>
    <m/>
  </r>
  <r>
    <x v="137"/>
    <n v="7044"/>
    <n v="0"/>
    <n v="7044"/>
    <n v="140.88"/>
    <n v="105.66"/>
    <n v="0"/>
    <n v="246.54"/>
    <n v="30996.580000000056"/>
    <n v="0"/>
    <n v="0"/>
    <n v="246.54"/>
    <m/>
    <m/>
  </r>
  <r>
    <x v="138"/>
    <n v="7044"/>
    <n v="500"/>
    <n v="7544"/>
    <n v="150.88"/>
    <n v="113.16"/>
    <n v="0"/>
    <n v="264.03999999999996"/>
    <n v="31260.620000000057"/>
    <n v="0"/>
    <n v="0"/>
    <n v="264.03999999999996"/>
    <m/>
    <m/>
  </r>
  <r>
    <x v="139"/>
    <n v="7044"/>
    <n v="0"/>
    <n v="7044"/>
    <n v="140.88"/>
    <n v="105.66"/>
    <n v="0"/>
    <n v="246.54"/>
    <n v="31507.160000000058"/>
    <n v="0"/>
    <n v="0"/>
    <n v="246.54"/>
    <m/>
    <m/>
  </r>
  <r>
    <x v="140"/>
    <n v="7044"/>
    <n v="0"/>
    <n v="7044"/>
    <n v="140.88"/>
    <n v="105.66"/>
    <n v="0"/>
    <n v="246.54"/>
    <n v="31753.700000000059"/>
    <n v="0"/>
    <n v="0"/>
    <n v="246.54"/>
    <m/>
    <m/>
  </r>
  <r>
    <x v="141"/>
    <n v="7044"/>
    <n v="500"/>
    <n v="7544"/>
    <n v="150.88"/>
    <n v="113.16"/>
    <n v="0"/>
    <n v="264.03999999999996"/>
    <n v="32017.74000000006"/>
    <n v="0"/>
    <n v="0"/>
    <n v="264.03999999999996"/>
    <m/>
    <m/>
  </r>
  <r>
    <x v="142"/>
    <n v="7044"/>
    <n v="0"/>
    <n v="7044"/>
    <n v="140.88"/>
    <n v="105.66"/>
    <n v="0"/>
    <n v="246.54"/>
    <n v="32264.280000000061"/>
    <n v="0"/>
    <n v="0"/>
    <n v="246.54"/>
    <m/>
    <m/>
  </r>
  <r>
    <x v="143"/>
    <n v="7044"/>
    <n v="0"/>
    <n v="7044"/>
    <n v="140.88"/>
    <n v="105.66"/>
    <n v="240"/>
    <n v="486.53999999999996"/>
    <n v="32750.820000000062"/>
    <n v="0"/>
    <n v="0"/>
    <n v="486.53999999999996"/>
    <m/>
    <m/>
  </r>
  <r>
    <x v="144"/>
    <n v="7721"/>
    <n v="500"/>
    <n v="8221"/>
    <n v="164.42"/>
    <n v="123.32"/>
    <n v="0"/>
    <n v="287.74"/>
    <n v="33038.560000000063"/>
    <n v="0"/>
    <n v="0"/>
    <n v="287.74"/>
    <m/>
    <m/>
  </r>
  <r>
    <x v="145"/>
    <n v="7721"/>
    <n v="0"/>
    <n v="7721"/>
    <n v="154.41999999999999"/>
    <n v="115.82"/>
    <n v="0"/>
    <n v="270.24"/>
    <n v="33308.800000000061"/>
    <n v="0"/>
    <n v="0"/>
    <n v="270.24"/>
    <m/>
    <m/>
  </r>
  <r>
    <x v="146"/>
    <n v="7721"/>
    <n v="0"/>
    <n v="7721"/>
    <n v="154.41999999999999"/>
    <n v="115.82"/>
    <n v="0"/>
    <n v="270.24"/>
    <n v="33579.040000000059"/>
    <n v="0"/>
    <n v="0"/>
    <n v="270.24"/>
    <m/>
    <m/>
  </r>
  <r>
    <x v="147"/>
    <n v="7721"/>
    <n v="500"/>
    <n v="8221"/>
    <n v="164.42"/>
    <n v="123.32"/>
    <n v="0"/>
    <n v="287.74"/>
    <n v="33866.780000000057"/>
    <n v="0"/>
    <n v="0"/>
    <n v="287.74"/>
    <m/>
    <m/>
  </r>
  <r>
    <x v="148"/>
    <n v="7721"/>
    <n v="0"/>
    <n v="7721"/>
    <n v="154.41999999999999"/>
    <n v="115.82"/>
    <n v="0"/>
    <n v="270.24"/>
    <n v="34137.020000000055"/>
    <n v="0"/>
    <n v="0"/>
    <n v="270.24"/>
    <m/>
    <m/>
  </r>
  <r>
    <x v="149"/>
    <n v="7721"/>
    <n v="0"/>
    <n v="7721"/>
    <n v="154.41999999999999"/>
    <n v="115.82"/>
    <n v="0"/>
    <n v="270.24"/>
    <n v="34407.260000000053"/>
    <n v="0"/>
    <n v="0"/>
    <n v="270.24"/>
    <m/>
    <m/>
  </r>
  <r>
    <x v="150"/>
    <n v="7721"/>
    <n v="500"/>
    <n v="8221"/>
    <n v="164.42"/>
    <n v="123.32"/>
    <n v="0"/>
    <n v="287.74"/>
    <n v="34695.000000000051"/>
    <n v="0"/>
    <n v="0"/>
    <n v="287.74"/>
    <m/>
    <m/>
  </r>
  <r>
    <x v="151"/>
    <n v="7721"/>
    <n v="0"/>
    <n v="7721"/>
    <n v="154.41999999999999"/>
    <n v="115.82"/>
    <n v="0"/>
    <n v="270.24"/>
    <n v="34965.240000000049"/>
    <n v="0"/>
    <n v="0"/>
    <n v="270.24"/>
    <m/>
    <m/>
  </r>
  <r>
    <x v="152"/>
    <n v="7721"/>
    <n v="0"/>
    <n v="7721"/>
    <n v="154.41999999999999"/>
    <n v="115.82"/>
    <n v="0"/>
    <n v="270.24"/>
    <n v="35235.480000000047"/>
    <n v="0"/>
    <n v="0"/>
    <n v="270.24"/>
    <m/>
    <m/>
  </r>
  <r>
    <x v="153"/>
    <n v="7721"/>
    <n v="500"/>
    <n v="8221"/>
    <n v="164.42"/>
    <n v="123.32"/>
    <n v="0"/>
    <n v="287.74"/>
    <n v="35523.220000000045"/>
    <n v="0"/>
    <n v="0"/>
    <n v="287.74"/>
    <m/>
    <m/>
  </r>
  <r>
    <x v="154"/>
    <n v="7721"/>
    <n v="0"/>
    <n v="7721"/>
    <n v="154.41999999999999"/>
    <n v="115.82"/>
    <n v="0"/>
    <n v="270.24"/>
    <n v="35793.460000000043"/>
    <n v="0"/>
    <n v="0"/>
    <n v="270.24"/>
    <m/>
    <m/>
  </r>
  <r>
    <x v="155"/>
    <n v="7721"/>
    <n v="0"/>
    <n v="7721"/>
    <n v="154.41999999999999"/>
    <n v="115.82"/>
    <n v="240"/>
    <n v="510.24"/>
    <n v="36303.700000000041"/>
    <n v="0"/>
    <n v="0"/>
    <n v="510.24"/>
    <m/>
    <m/>
  </r>
  <r>
    <x v="156"/>
    <n v="7915"/>
    <n v="500"/>
    <n v="8415"/>
    <n v="168.3"/>
    <n v="126.23"/>
    <n v="0"/>
    <n v="294.53000000000003"/>
    <n v="36598.23000000004"/>
    <n v="0"/>
    <n v="0"/>
    <n v="294.53000000000003"/>
    <m/>
    <m/>
  </r>
  <r>
    <x v="157"/>
    <n v="7915"/>
    <n v="0"/>
    <n v="7915"/>
    <n v="158.30000000000001"/>
    <n v="118.73"/>
    <n v="0"/>
    <n v="277.03000000000003"/>
    <n v="36875.260000000038"/>
    <n v="0"/>
    <n v="0"/>
    <n v="277.03000000000003"/>
    <m/>
    <m/>
  </r>
  <r>
    <x v="158"/>
    <n v="7915"/>
    <n v="0"/>
    <n v="7915"/>
    <n v="158.30000000000001"/>
    <n v="118.73"/>
    <n v="0"/>
    <n v="277.03000000000003"/>
    <n v="37152.290000000037"/>
    <n v="0"/>
    <n v="0"/>
    <n v="277.03000000000003"/>
    <m/>
    <m/>
  </r>
  <r>
    <x v="159"/>
    <n v="7915"/>
    <n v="500"/>
    <n v="8415"/>
    <n v="168.3"/>
    <n v="126.23"/>
    <n v="0"/>
    <n v="294.53000000000003"/>
    <n v="37446.820000000036"/>
    <n v="0"/>
    <n v="0"/>
    <n v="294.53000000000003"/>
    <m/>
    <m/>
  </r>
  <r>
    <x v="160"/>
    <n v="7915"/>
    <n v="0"/>
    <n v="7915"/>
    <n v="158.30000000000001"/>
    <n v="118.73"/>
    <n v="0"/>
    <n v="277.03000000000003"/>
    <n v="37723.850000000035"/>
    <n v="0"/>
    <n v="0"/>
    <n v="277.03000000000003"/>
    <m/>
    <m/>
  </r>
  <r>
    <x v="161"/>
    <n v="7915"/>
    <n v="0"/>
    <n v="7915"/>
    <n v="158.30000000000001"/>
    <n v="118.73"/>
    <n v="0"/>
    <n v="277.03000000000003"/>
    <n v="38000.880000000034"/>
    <n v="0"/>
    <n v="0"/>
    <n v="277.03000000000003"/>
    <m/>
    <m/>
  </r>
  <r>
    <x v="162"/>
    <n v="7915"/>
    <n v="500"/>
    <n v="8415"/>
    <n v="168.3"/>
    <n v="126.23"/>
    <n v="0"/>
    <n v="294.53000000000003"/>
    <n v="38295.410000000033"/>
    <n v="0"/>
    <n v="0"/>
    <n v="294.53000000000003"/>
    <m/>
    <m/>
  </r>
  <r>
    <x v="163"/>
    <n v="7915"/>
    <n v="0"/>
    <n v="7915"/>
    <n v="158.30000000000001"/>
    <n v="118.73"/>
    <n v="0"/>
    <n v="277.03000000000003"/>
    <n v="38572.440000000031"/>
    <n v="0"/>
    <n v="0"/>
    <n v="277.03000000000003"/>
    <m/>
    <m/>
  </r>
  <r>
    <x v="164"/>
    <n v="7915"/>
    <n v="0"/>
    <n v="7915"/>
    <n v="158.30000000000001"/>
    <n v="118.73"/>
    <n v="0"/>
    <n v="277.03000000000003"/>
    <n v="38849.47000000003"/>
    <n v="0"/>
    <n v="0"/>
    <n v="277.03000000000003"/>
    <m/>
    <m/>
  </r>
  <r>
    <x v="165"/>
    <n v="7915"/>
    <n v="500"/>
    <n v="8415"/>
    <n v="168.3"/>
    <n v="126.23"/>
    <n v="0"/>
    <n v="294.53000000000003"/>
    <n v="39144.000000000029"/>
    <n v="0"/>
    <n v="0"/>
    <n v="294.53000000000003"/>
    <m/>
    <m/>
  </r>
  <r>
    <x v="166"/>
    <n v="7915"/>
    <n v="0"/>
    <n v="7915"/>
    <n v="158.30000000000001"/>
    <n v="118.73"/>
    <n v="0"/>
    <n v="277.03000000000003"/>
    <n v="39421.030000000028"/>
    <n v="0"/>
    <n v="0"/>
    <n v="277.03000000000003"/>
    <m/>
    <m/>
  </r>
  <r>
    <x v="167"/>
    <n v="7915"/>
    <n v="0"/>
    <n v="7915"/>
    <n v="158.30000000000001"/>
    <n v="118.73"/>
    <n v="240"/>
    <n v="517.03"/>
    <n v="39938.060000000027"/>
    <n v="0"/>
    <n v="0"/>
    <n v="517.03"/>
    <m/>
    <m/>
  </r>
  <r>
    <x v="168"/>
    <n v="8113"/>
    <n v="500"/>
    <n v="8613"/>
    <n v="172.26"/>
    <n v="129.19999999999999"/>
    <n v="0"/>
    <n v="301.45999999999998"/>
    <n v="40239.520000000026"/>
    <n v="172.26"/>
    <n v="215.33"/>
    <n v="689.05"/>
    <m/>
    <m/>
  </r>
  <r>
    <x v="169"/>
    <n v="8113"/>
    <n v="0"/>
    <n v="8113"/>
    <n v="162.26"/>
    <n v="121.7"/>
    <n v="0"/>
    <n v="283.95999999999998"/>
    <n v="40523.480000000025"/>
    <n v="162.26"/>
    <n v="202.83"/>
    <n v="649.04999999999995"/>
    <m/>
    <m/>
  </r>
  <r>
    <x v="170"/>
    <n v="8113"/>
    <n v="0"/>
    <n v="8113"/>
    <n v="162.26"/>
    <n v="121.7"/>
    <n v="0"/>
    <n v="283.95999999999998"/>
    <n v="40807.440000000024"/>
    <n v="162.26"/>
    <n v="202.83"/>
    <n v="649.04999999999995"/>
    <m/>
    <m/>
  </r>
  <r>
    <x v="171"/>
    <n v="8113"/>
    <n v="500"/>
    <n v="8613"/>
    <n v="172.26"/>
    <n v="129.19999999999999"/>
    <n v="0"/>
    <n v="301.45999999999998"/>
    <n v="41108.900000000023"/>
    <n v="172.26"/>
    <n v="215.33"/>
    <n v="689.05"/>
    <m/>
    <m/>
  </r>
  <r>
    <x v="172"/>
    <n v="8113"/>
    <n v="0"/>
    <n v="8113"/>
    <n v="162.26"/>
    <n v="121.7"/>
    <n v="0"/>
    <n v="283.95999999999998"/>
    <n v="41392.860000000022"/>
    <n v="162.26"/>
    <n v="202.83"/>
    <n v="649.04999999999995"/>
    <m/>
    <m/>
  </r>
  <r>
    <x v="173"/>
    <n v="8113"/>
    <n v="0"/>
    <n v="8113"/>
    <n v="162.26"/>
    <n v="121.7"/>
    <n v="0"/>
    <n v="283.95999999999998"/>
    <n v="41676.820000000022"/>
    <n v="162.26"/>
    <n v="202.83"/>
    <n v="649.04999999999995"/>
    <m/>
    <m/>
  </r>
  <r>
    <x v="174"/>
    <n v="8113"/>
    <n v="500"/>
    <n v="8613"/>
    <n v="172.26"/>
    <n v="129.19999999999999"/>
    <n v="0"/>
    <n v="301.45999999999998"/>
    <n v="41978.280000000021"/>
    <n v="172.26"/>
    <n v="215.33"/>
    <n v="689.05"/>
    <m/>
    <m/>
  </r>
  <r>
    <x v="175"/>
    <n v="8113"/>
    <n v="0"/>
    <n v="8113"/>
    <n v="162.26"/>
    <n v="121.7"/>
    <n v="0"/>
    <n v="283.95999999999998"/>
    <n v="42262.24000000002"/>
    <n v="162.26"/>
    <n v="202.83"/>
    <n v="649.04999999999995"/>
    <m/>
    <m/>
  </r>
  <r>
    <x v="176"/>
    <n v="8113"/>
    <n v="0"/>
    <n v="8113"/>
    <n v="162.26"/>
    <n v="121.7"/>
    <n v="0"/>
    <n v="283.95999999999998"/>
    <n v="42546.200000000019"/>
    <n v="162.26"/>
    <n v="202.83"/>
    <n v="649.04999999999995"/>
    <m/>
    <m/>
  </r>
  <r>
    <x v="177"/>
    <n v="8113"/>
    <n v="500"/>
    <n v="8613"/>
    <n v="172.26"/>
    <n v="129.19999999999999"/>
    <n v="0"/>
    <n v="301.45999999999998"/>
    <n v="42847.660000000018"/>
    <n v="172.26"/>
    <n v="215.33"/>
    <n v="689.05"/>
    <m/>
    <m/>
  </r>
  <r>
    <x v="178"/>
    <n v="8113"/>
    <n v="0"/>
    <n v="8113"/>
    <n v="162.26"/>
    <n v="121.7"/>
    <n v="0"/>
    <n v="283.95999999999998"/>
    <n v="43131.620000000017"/>
    <n v="162.26"/>
    <n v="202.83"/>
    <n v="649.04999999999995"/>
    <m/>
    <m/>
  </r>
  <r>
    <x v="179"/>
    <n v="8113"/>
    <n v="0"/>
    <n v="8113"/>
    <n v="162.26"/>
    <n v="121.7"/>
    <n v="240"/>
    <n v="523.96"/>
    <n v="43655.580000000016"/>
    <n v="162.26"/>
    <n v="202.83"/>
    <n v="889.05000000000007"/>
    <m/>
    <m/>
  </r>
  <r>
    <x v="180"/>
    <n v="8316"/>
    <n v="500"/>
    <n v="8816"/>
    <n v="176.32"/>
    <n v="132.24"/>
    <n v="0"/>
    <n v="308.56"/>
    <n v="43964.140000000014"/>
    <n v="176.32"/>
    <n v="220.4"/>
    <n v="705.28"/>
    <m/>
    <m/>
  </r>
  <r>
    <x v="181"/>
    <n v="8316"/>
    <n v="0"/>
    <n v="8316"/>
    <n v="166.32"/>
    <n v="124.74"/>
    <n v="0"/>
    <n v="291.06"/>
    <n v="44255.200000000012"/>
    <n v="166.32"/>
    <n v="207.9"/>
    <n v="665.28"/>
    <m/>
    <m/>
  </r>
  <r>
    <x v="182"/>
    <n v="8316"/>
    <n v="0"/>
    <n v="8316"/>
    <n v="166.32"/>
    <n v="124.74"/>
    <n v="0"/>
    <n v="291.06"/>
    <n v="44546.260000000009"/>
    <n v="166.32"/>
    <n v="207.9"/>
    <n v="665.28"/>
    <m/>
    <m/>
  </r>
  <r>
    <x v="183"/>
    <n v="8316"/>
    <n v="500"/>
    <n v="8816"/>
    <n v="176.32"/>
    <n v="132.24"/>
    <n v="0"/>
    <n v="308.56"/>
    <n v="44854.820000000007"/>
    <n v="176.32"/>
    <n v="220.4"/>
    <n v="705.28"/>
    <m/>
    <m/>
  </r>
  <r>
    <x v="184"/>
    <n v="8316"/>
    <n v="0"/>
    <n v="8316"/>
    <n v="166.32"/>
    <n v="124.74"/>
    <n v="0"/>
    <n v="291.06"/>
    <n v="45145.880000000005"/>
    <n v="166.32"/>
    <n v="207.9"/>
    <n v="665.28"/>
    <m/>
    <m/>
  </r>
  <r>
    <x v="185"/>
    <n v="8316"/>
    <n v="0"/>
    <n v="8316"/>
    <n v="166.32"/>
    <n v="124.74"/>
    <n v="0"/>
    <n v="291.06"/>
    <n v="45436.94"/>
    <n v="166.32"/>
    <n v="207.9"/>
    <n v="665.28"/>
    <m/>
    <m/>
  </r>
  <r>
    <x v="186"/>
    <n v="8316"/>
    <n v="500"/>
    <n v="8816"/>
    <n v="176.32"/>
    <n v="132.24"/>
    <n v="0"/>
    <n v="308.56"/>
    <n v="45745.5"/>
    <n v="176.32"/>
    <n v="220.4"/>
    <n v="705.28"/>
    <m/>
    <m/>
  </r>
  <r>
    <x v="187"/>
    <n v="8316"/>
    <n v="0"/>
    <n v="8316"/>
    <n v="166.32"/>
    <n v="124.74"/>
    <n v="0"/>
    <n v="291.06"/>
    <n v="46036.56"/>
    <n v="166.32"/>
    <n v="207.9"/>
    <n v="665.28"/>
    <m/>
    <m/>
  </r>
  <r>
    <x v="188"/>
    <n v="8316"/>
    <n v="0"/>
    <n v="8316"/>
    <n v="166.32"/>
    <n v="124.74"/>
    <n v="0"/>
    <n v="291.06"/>
    <n v="46327.619999999995"/>
    <n v="166.32"/>
    <n v="207.9"/>
    <n v="665.28"/>
    <m/>
    <m/>
  </r>
  <r>
    <x v="189"/>
    <n v="8316"/>
    <n v="500"/>
    <n v="8816"/>
    <n v="176.32"/>
    <n v="132.24"/>
    <n v="0"/>
    <n v="308.56"/>
    <n v="46636.179999999993"/>
    <n v="176.32"/>
    <n v="220.4"/>
    <n v="705.28"/>
    <m/>
    <m/>
  </r>
  <r>
    <x v="190"/>
    <n v="8316"/>
    <n v="0"/>
    <n v="8316"/>
    <n v="166.32"/>
    <n v="124.74"/>
    <n v="0"/>
    <n v="291.06"/>
    <n v="46927.239999999991"/>
    <n v="166.32"/>
    <n v="207.9"/>
    <n v="665.28"/>
    <m/>
    <m/>
  </r>
  <r>
    <x v="191"/>
    <n v="8316"/>
    <n v="0"/>
    <n v="8316"/>
    <n v="166.32"/>
    <n v="124.74"/>
    <n v="240"/>
    <n v="531.05999999999995"/>
    <n v="47458.299999999988"/>
    <n v="166.32"/>
    <n v="207.9"/>
    <n v="905.27999999999986"/>
    <m/>
    <m/>
  </r>
  <r>
    <x v="192"/>
    <n v="9024"/>
    <n v="500"/>
    <n v="9524"/>
    <n v="190.48"/>
    <n v="142.86000000000001"/>
    <n v="0"/>
    <n v="333.34000000000003"/>
    <n v="47791.639999999985"/>
    <n v="190.48"/>
    <n v="238.1"/>
    <n v="761.92000000000007"/>
    <m/>
    <m/>
  </r>
  <r>
    <x v="193"/>
    <n v="9024"/>
    <n v="0"/>
    <n v="9024"/>
    <n v="180.48"/>
    <n v="135.36000000000001"/>
    <n v="0"/>
    <n v="315.84000000000003"/>
    <n v="48107.479999999981"/>
    <n v="180.48"/>
    <n v="225.6"/>
    <n v="721.92000000000007"/>
    <m/>
    <m/>
  </r>
  <r>
    <x v="194"/>
    <n v="9024"/>
    <n v="0"/>
    <n v="9024"/>
    <n v="180.48"/>
    <n v="135.36000000000001"/>
    <n v="0"/>
    <n v="315.84000000000003"/>
    <n v="48423.319999999978"/>
    <n v="180.48"/>
    <n v="225.6"/>
    <n v="721.92000000000007"/>
    <m/>
    <m/>
  </r>
  <r>
    <x v="195"/>
    <n v="9024"/>
    <n v="500"/>
    <n v="9524"/>
    <n v="190.48"/>
    <n v="142.86000000000001"/>
    <n v="0"/>
    <n v="333.34000000000003"/>
    <n v="48756.659999999974"/>
    <n v="190.48"/>
    <n v="238.1"/>
    <n v="761.92000000000007"/>
    <m/>
    <m/>
  </r>
  <r>
    <x v="196"/>
    <n v="9024"/>
    <n v="0"/>
    <n v="9024"/>
    <n v="180.48"/>
    <n v="135.36000000000001"/>
    <n v="0"/>
    <n v="315.84000000000003"/>
    <n v="49072.499999999971"/>
    <n v="180.48"/>
    <n v="225.6"/>
    <n v="721.92000000000007"/>
    <m/>
    <m/>
  </r>
  <r>
    <x v="197"/>
    <n v="9024"/>
    <n v="0"/>
    <n v="9024"/>
    <n v="180.48"/>
    <n v="135.36000000000001"/>
    <n v="0"/>
    <n v="315.84000000000003"/>
    <n v="49388.339999999967"/>
    <n v="180.48"/>
    <n v="225.6"/>
    <n v="721.92000000000007"/>
    <m/>
    <m/>
  </r>
  <r>
    <x v="198"/>
    <n v="9024"/>
    <n v="500"/>
    <n v="9524"/>
    <n v="190.48"/>
    <n v="142.86000000000001"/>
    <n v="0"/>
    <n v="333.34000000000003"/>
    <n v="49721.679999999964"/>
    <n v="190.48"/>
    <n v="238.1"/>
    <n v="761.92000000000007"/>
    <m/>
    <m/>
  </r>
  <r>
    <x v="199"/>
    <n v="9024"/>
    <n v="0"/>
    <n v="9024"/>
    <n v="180.48"/>
    <n v="135.36000000000001"/>
    <n v="0"/>
    <n v="315.84000000000003"/>
    <n v="50037.51999999996"/>
    <n v="180.48"/>
    <n v="225.6"/>
    <n v="721.92000000000007"/>
    <m/>
    <m/>
  </r>
  <r>
    <x v="200"/>
    <n v="9024"/>
    <n v="0"/>
    <n v="9024"/>
    <n v="180.48"/>
    <n v="135.36000000000001"/>
    <n v="0"/>
    <n v="315.84000000000003"/>
    <n v="50353.359999999957"/>
    <n v="180.48"/>
    <n v="225.6"/>
    <n v="721.92000000000007"/>
    <m/>
    <m/>
  </r>
  <r>
    <x v="201"/>
    <n v="9024"/>
    <n v="500"/>
    <n v="9524"/>
    <n v="190.48"/>
    <n v="142.86000000000001"/>
    <n v="0"/>
    <n v="333.34000000000003"/>
    <n v="50686.699999999953"/>
    <n v="190.48"/>
    <n v="238.1"/>
    <n v="761.92000000000007"/>
    <m/>
    <m/>
  </r>
  <r>
    <x v="202"/>
    <n v="9024"/>
    <n v="0"/>
    <n v="9024"/>
    <n v="180.48"/>
    <n v="135.36000000000001"/>
    <n v="0"/>
    <n v="315.84000000000003"/>
    <n v="51002.53999999995"/>
    <n v="180.48"/>
    <n v="225.6"/>
    <n v="721.92000000000007"/>
    <m/>
    <m/>
  </r>
  <r>
    <x v="203"/>
    <n v="9024"/>
    <n v="0"/>
    <n v="9024"/>
    <n v="180.48"/>
    <n v="135.36000000000001"/>
    <n v="240"/>
    <n v="555.84"/>
    <n v="51558.379999999946"/>
    <n v="180.48"/>
    <n v="225.6"/>
    <n v="961.92000000000007"/>
    <m/>
    <m/>
  </r>
  <r>
    <x v="204"/>
    <n v="9250"/>
    <n v="500"/>
    <n v="9750"/>
    <n v="195"/>
    <n v="146.25"/>
    <n v="0"/>
    <n v="341.25"/>
    <n v="51899.629999999946"/>
    <n v="195"/>
    <n v="243.75"/>
    <n v="780"/>
    <m/>
    <m/>
  </r>
  <r>
    <x v="205"/>
    <n v="9250"/>
    <n v="0"/>
    <n v="9250"/>
    <n v="185"/>
    <n v="138.75"/>
    <n v="0"/>
    <n v="323.75"/>
    <n v="52223.379999999946"/>
    <n v="185"/>
    <n v="231.25"/>
    <n v="740"/>
    <m/>
    <m/>
  </r>
  <r>
    <x v="206"/>
    <n v="9250"/>
    <n v="0"/>
    <n v="9250"/>
    <n v="185"/>
    <n v="138.75"/>
    <n v="0"/>
    <n v="323.75"/>
    <n v="52547.129999999946"/>
    <n v="185"/>
    <n v="231.25"/>
    <n v="740"/>
    <m/>
    <m/>
  </r>
  <r>
    <x v="207"/>
    <n v="9250"/>
    <n v="500"/>
    <n v="9750"/>
    <n v="195"/>
    <n v="146.25"/>
    <n v="0"/>
    <n v="341.25"/>
    <n v="52888.379999999946"/>
    <n v="195"/>
    <n v="243.75"/>
    <n v="780"/>
    <m/>
    <m/>
  </r>
  <r>
    <x v="208"/>
    <n v="9250"/>
    <n v="0"/>
    <n v="9250"/>
    <n v="185"/>
    <n v="138.75"/>
    <n v="0"/>
    <n v="323.75"/>
    <n v="53212.129999999946"/>
    <n v="185"/>
    <n v="231.25"/>
    <n v="740"/>
    <m/>
    <m/>
  </r>
  <r>
    <x v="209"/>
    <n v="9250"/>
    <n v="0"/>
    <n v="9250"/>
    <n v="185"/>
    <n v="138.75"/>
    <n v="0"/>
    <n v="323.75"/>
    <n v="53535.879999999946"/>
    <n v="185"/>
    <n v="231.25"/>
    <n v="740"/>
    <m/>
    <m/>
  </r>
  <r>
    <x v="210"/>
    <n v="9250"/>
    <n v="500"/>
    <n v="9750"/>
    <n v="195"/>
    <n v="146.25"/>
    <n v="0"/>
    <n v="341.25"/>
    <n v="53877.129999999946"/>
    <n v="195"/>
    <n v="243.75"/>
    <n v="780"/>
    <m/>
    <m/>
  </r>
  <r>
    <x v="211"/>
    <n v="9250"/>
    <n v="0"/>
    <n v="9250"/>
    <n v="185"/>
    <n v="138.75"/>
    <n v="0"/>
    <n v="323.75"/>
    <n v="54200.879999999946"/>
    <n v="185"/>
    <n v="231.25"/>
    <n v="740"/>
    <m/>
    <m/>
  </r>
  <r>
    <x v="212"/>
    <n v="9250"/>
    <n v="0"/>
    <n v="9250"/>
    <n v="185"/>
    <n v="138.75"/>
    <n v="0"/>
    <n v="323.75"/>
    <n v="54524.629999999946"/>
    <n v="185"/>
    <n v="231.25"/>
    <n v="740"/>
    <m/>
    <m/>
  </r>
  <r>
    <x v="213"/>
    <n v="9250"/>
    <n v="500"/>
    <n v="9750"/>
    <n v="195"/>
    <n v="146.25"/>
    <n v="0"/>
    <n v="341.25"/>
    <n v="54865.879999999946"/>
    <n v="195"/>
    <n v="243.75"/>
    <n v="780"/>
    <m/>
    <m/>
  </r>
  <r>
    <x v="214"/>
    <n v="9250"/>
    <n v="0"/>
    <n v="9250"/>
    <n v="185"/>
    <n v="138.75"/>
    <n v="0"/>
    <n v="323.75"/>
    <n v="55189.629999999946"/>
    <n v="185"/>
    <n v="231.25"/>
    <n v="740"/>
    <m/>
    <m/>
  </r>
  <r>
    <x v="215"/>
    <n v="9250"/>
    <n v="0"/>
    <n v="9250"/>
    <n v="185"/>
    <n v="138.75"/>
    <n v="240"/>
    <n v="563.75"/>
    <n v="55753.379999999946"/>
    <n v="185"/>
    <n v="231.25"/>
    <n v="980"/>
    <m/>
    <m/>
  </r>
  <r>
    <x v="216"/>
    <n v="9482"/>
    <n v="500"/>
    <n v="9982"/>
    <n v="199.64"/>
    <n v="149.72999999999999"/>
    <n v="0"/>
    <n v="349.37"/>
    <n v="56102.749999999949"/>
    <n v="199.64"/>
    <n v="249.55"/>
    <n v="798.56"/>
    <m/>
    <m/>
  </r>
  <r>
    <x v="217"/>
    <n v="9482"/>
    <n v="0"/>
    <n v="9482"/>
    <n v="189.64"/>
    <n v="142.22999999999999"/>
    <n v="0"/>
    <n v="331.87"/>
    <n v="56434.619999999952"/>
    <n v="189.64"/>
    <n v="237.05"/>
    <n v="758.56"/>
    <m/>
    <m/>
  </r>
  <r>
    <x v="218"/>
    <n v="9482"/>
    <n v="0"/>
    <n v="9482"/>
    <n v="189.64"/>
    <n v="142.22999999999999"/>
    <n v="0"/>
    <n v="331.87"/>
    <n v="56766.489999999954"/>
    <n v="189.64"/>
    <n v="237.05"/>
    <n v="758.56"/>
    <m/>
    <m/>
  </r>
  <r>
    <x v="219"/>
    <n v="9482"/>
    <n v="500"/>
    <n v="9982"/>
    <n v="199.64"/>
    <n v="149.72999999999999"/>
    <n v="0"/>
    <n v="349.37"/>
    <n v="57115.859999999957"/>
    <n v="199.64"/>
    <n v="249.55"/>
    <n v="798.56"/>
    <m/>
    <m/>
  </r>
  <r>
    <x v="220"/>
    <n v="9482"/>
    <n v="0"/>
    <n v="9482"/>
    <n v="189.64"/>
    <n v="142.22999999999999"/>
    <n v="0"/>
    <n v="331.87"/>
    <n v="57447.72999999996"/>
    <n v="189.64"/>
    <n v="237.05"/>
    <n v="758.56"/>
    <m/>
    <m/>
  </r>
  <r>
    <x v="221"/>
    <n v="9482"/>
    <n v="0"/>
    <n v="9482"/>
    <n v="189.64"/>
    <n v="142.22999999999999"/>
    <n v="0"/>
    <n v="331.87"/>
    <n v="57779.599999999962"/>
    <n v="189.64"/>
    <n v="237.05"/>
    <n v="758.56"/>
    <m/>
    <m/>
  </r>
  <r>
    <x v="222"/>
    <n v="9482"/>
    <n v="500"/>
    <n v="9982"/>
    <n v="199.64"/>
    <n v="149.72999999999999"/>
    <n v="0"/>
    <n v="349.37"/>
    <n v="58128.969999999965"/>
    <n v="199.64"/>
    <n v="249.55"/>
    <n v="798.56"/>
    <m/>
    <m/>
  </r>
  <r>
    <x v="223"/>
    <n v="9482"/>
    <n v="0"/>
    <n v="9482"/>
    <n v="189.64"/>
    <n v="142.22999999999999"/>
    <n v="0"/>
    <n v="331.87"/>
    <n v="58460.839999999967"/>
    <n v="189.64"/>
    <n v="237.05"/>
    <n v="758.56"/>
    <m/>
    <m/>
  </r>
  <r>
    <x v="224"/>
    <n v="9482"/>
    <n v="0"/>
    <n v="9482"/>
    <n v="189.64"/>
    <n v="142.22999999999999"/>
    <n v="0"/>
    <n v="331.87"/>
    <n v="58792.70999999997"/>
    <n v="189.64"/>
    <n v="237.05"/>
    <n v="758.56"/>
    <m/>
    <m/>
  </r>
  <r>
    <x v="225"/>
    <n v="9482"/>
    <n v="500"/>
    <n v="9982"/>
    <n v="199.64"/>
    <n v="149.72999999999999"/>
    <n v="0"/>
    <n v="349.37"/>
    <n v="59142.079999999973"/>
    <n v="199.64"/>
    <n v="249.55"/>
    <n v="798.56"/>
    <m/>
    <m/>
  </r>
  <r>
    <x v="226"/>
    <n v="9482"/>
    <n v="0"/>
    <n v="9482"/>
    <n v="189.64"/>
    <n v="142.22999999999999"/>
    <n v="0"/>
    <n v="331.87"/>
    <n v="59473.949999999975"/>
    <n v="189.64"/>
    <n v="237.05"/>
    <n v="758.56"/>
    <m/>
    <m/>
  </r>
  <r>
    <x v="227"/>
    <n v="9482"/>
    <n v="0"/>
    <n v="9482"/>
    <n v="189.64"/>
    <n v="142.22999999999999"/>
    <n v="240"/>
    <n v="571.87"/>
    <n v="60045.819999999978"/>
    <n v="189.64"/>
    <n v="237.05"/>
    <n v="998.56"/>
    <m/>
    <m/>
  </r>
  <r>
    <x v="228"/>
    <n v="9720"/>
    <n v="500"/>
    <n v="10220"/>
    <n v="204.4"/>
    <n v="153.30000000000001"/>
    <n v="0"/>
    <n v="357.70000000000005"/>
    <n v="60403.519999999975"/>
    <n v="204.4"/>
    <n v="255.5"/>
    <n v="817.6"/>
    <m/>
    <m/>
  </r>
  <r>
    <x v="229"/>
    <n v="9720"/>
    <n v="0"/>
    <n v="9720"/>
    <n v="194.4"/>
    <n v="145.80000000000001"/>
    <n v="0"/>
    <n v="340.20000000000005"/>
    <n v="60743.719999999972"/>
    <n v="194.4"/>
    <n v="243"/>
    <n v="777.6"/>
    <m/>
    <m/>
  </r>
  <r>
    <x v="230"/>
    <n v="9720"/>
    <n v="0"/>
    <n v="9720"/>
    <n v="194.4"/>
    <n v="145.80000000000001"/>
    <n v="0"/>
    <n v="340.20000000000005"/>
    <n v="61083.919999999969"/>
    <n v="194.4"/>
    <n v="243"/>
    <n v="777.6"/>
    <m/>
    <m/>
  </r>
  <r>
    <x v="231"/>
    <n v="9720"/>
    <n v="500"/>
    <n v="10220"/>
    <n v="204.4"/>
    <n v="153.30000000000001"/>
    <n v="0"/>
    <n v="357.70000000000005"/>
    <n v="61441.619999999966"/>
    <n v="204.4"/>
    <n v="255.5"/>
    <n v="817.6"/>
    <m/>
    <m/>
  </r>
  <r>
    <x v="232"/>
    <n v="9720"/>
    <n v="0"/>
    <n v="9720"/>
    <n v="194.4"/>
    <n v="145.80000000000001"/>
    <n v="0"/>
    <n v="340.20000000000005"/>
    <n v="61781.819999999963"/>
    <n v="194.4"/>
    <n v="243"/>
    <n v="777.6"/>
    <m/>
    <m/>
  </r>
  <r>
    <x v="233"/>
    <n v="9720"/>
    <n v="0"/>
    <n v="9720"/>
    <n v="194.4"/>
    <n v="145.80000000000001"/>
    <n v="0"/>
    <n v="340.20000000000005"/>
    <n v="62122.01999999996"/>
    <n v="194.4"/>
    <n v="243"/>
    <n v="777.6"/>
    <m/>
    <m/>
  </r>
  <r>
    <x v="234"/>
    <n v="9720"/>
    <n v="500"/>
    <n v="10220"/>
    <n v="204.4"/>
    <n v="153.30000000000001"/>
    <n v="0"/>
    <n v="357.70000000000005"/>
    <n v="62479.719999999958"/>
    <n v="204.4"/>
    <n v="255.5"/>
    <n v="817.6"/>
    <m/>
    <m/>
  </r>
  <r>
    <x v="235"/>
    <n v="9720"/>
    <n v="0"/>
    <n v="9720"/>
    <n v="194.4"/>
    <n v="145.80000000000001"/>
    <n v="0"/>
    <n v="340.20000000000005"/>
    <n v="62819.919999999955"/>
    <n v="194.4"/>
    <n v="243"/>
    <n v="777.6"/>
    <m/>
    <m/>
  </r>
  <r>
    <x v="236"/>
    <n v="9720"/>
    <n v="0"/>
    <n v="9720"/>
    <n v="194.4"/>
    <n v="145.80000000000001"/>
    <n v="0"/>
    <n v="340.20000000000005"/>
    <n v="63160.119999999952"/>
    <n v="194.4"/>
    <n v="243"/>
    <n v="777.6"/>
    <m/>
    <m/>
  </r>
  <r>
    <x v="237"/>
    <n v="9720"/>
    <n v="500"/>
    <n v="10220"/>
    <n v="204.4"/>
    <n v="153.30000000000001"/>
    <n v="0"/>
    <n v="357.70000000000005"/>
    <n v="63517.819999999949"/>
    <n v="204.4"/>
    <n v="255.5"/>
    <n v="817.6"/>
    <m/>
    <m/>
  </r>
  <r>
    <x v="238"/>
    <n v="9720"/>
    <n v="0"/>
    <n v="9720"/>
    <n v="194.4"/>
    <n v="145.80000000000001"/>
    <n v="0"/>
    <n v="340.20000000000005"/>
    <n v="63858.019999999946"/>
    <n v="194.4"/>
    <n v="243"/>
    <n v="777.6"/>
    <m/>
    <m/>
  </r>
  <r>
    <x v="239"/>
    <n v="9720"/>
    <n v="0"/>
    <n v="9720"/>
    <n v="194.4"/>
    <n v="145.80000000000001"/>
    <n v="240"/>
    <n v="580.20000000000005"/>
    <n v="64438.219999999943"/>
    <n v="194.4"/>
    <n v="243"/>
    <n v="1017.6"/>
    <m/>
    <m/>
  </r>
  <r>
    <x v="240"/>
    <n v="10463"/>
    <n v="500"/>
    <n v="10963"/>
    <n v="219.26"/>
    <n v="164.45"/>
    <n v="0"/>
    <n v="383.71"/>
    <n v="64821.929999999942"/>
    <n v="219.26"/>
    <n v="274.08"/>
    <n v="877.05"/>
    <m/>
    <m/>
  </r>
  <r>
    <x v="241"/>
    <n v="10463"/>
    <n v="0"/>
    <n v="10463"/>
    <n v="209.26"/>
    <n v="156.94999999999999"/>
    <n v="0"/>
    <n v="366.21"/>
    <n v="65188.139999999941"/>
    <n v="209.26"/>
    <n v="261.58"/>
    <n v="837.05"/>
    <m/>
    <m/>
  </r>
  <r>
    <x v="242"/>
    <n v="10463"/>
    <n v="0"/>
    <n v="10463"/>
    <n v="209.26"/>
    <n v="156.94999999999999"/>
    <n v="0"/>
    <n v="366.21"/>
    <n v="65554.349999999948"/>
    <n v="209.26"/>
    <n v="261.58"/>
    <n v="837.05"/>
    <m/>
    <m/>
  </r>
  <r>
    <x v="243"/>
    <n v="10463"/>
    <n v="500"/>
    <n v="10963"/>
    <n v="219.26"/>
    <n v="164.45"/>
    <n v="0"/>
    <n v="383.71"/>
    <n v="65938.059999999954"/>
    <n v="219.26"/>
    <n v="274.08"/>
    <n v="877.05"/>
    <m/>
    <m/>
  </r>
  <r>
    <x v="244"/>
    <n v="10463"/>
    <n v="0"/>
    <n v="10463"/>
    <n v="209.26"/>
    <n v="156.94999999999999"/>
    <n v="0"/>
    <n v="366.21"/>
    <n v="66304.26999999996"/>
    <n v="209.26"/>
    <n v="261.58"/>
    <n v="837.05"/>
    <m/>
    <m/>
  </r>
  <r>
    <x v="245"/>
    <n v="10463"/>
    <n v="0"/>
    <n v="10463"/>
    <n v="209.26"/>
    <n v="156.94999999999999"/>
    <n v="0"/>
    <n v="366.21"/>
    <n v="66670.479999999967"/>
    <n v="209.26"/>
    <n v="261.58"/>
    <n v="837.05"/>
    <m/>
    <m/>
  </r>
  <r>
    <x v="246"/>
    <n v="10463"/>
    <n v="500"/>
    <n v="10963"/>
    <n v="219.26"/>
    <n v="164.45"/>
    <n v="0"/>
    <n v="383.71"/>
    <n v="67054.189999999973"/>
    <n v="219.26"/>
    <n v="274.08"/>
    <n v="877.05"/>
    <m/>
    <m/>
  </r>
  <r>
    <x v="247"/>
    <n v="10463"/>
    <n v="0"/>
    <n v="10463"/>
    <n v="209.26"/>
    <n v="156.94999999999999"/>
    <n v="0"/>
    <n v="366.21"/>
    <n v="67420.39999999998"/>
    <n v="209.26"/>
    <n v="261.58"/>
    <n v="837.05"/>
    <m/>
    <m/>
  </r>
  <r>
    <x v="248"/>
    <n v="10463"/>
    <n v="0"/>
    <n v="10463"/>
    <n v="209.26"/>
    <n v="156.94999999999999"/>
    <n v="0"/>
    <n v="366.21"/>
    <n v="67786.609999999986"/>
    <n v="209.26"/>
    <n v="261.58"/>
    <n v="837.05"/>
    <m/>
    <m/>
  </r>
  <r>
    <x v="249"/>
    <n v="10463"/>
    <n v="500"/>
    <n v="10963"/>
    <n v="219.26"/>
    <n v="164.45"/>
    <n v="0"/>
    <n v="383.71"/>
    <n v="68170.319999999992"/>
    <n v="219.26"/>
    <n v="274.08"/>
    <n v="877.05"/>
    <m/>
    <m/>
  </r>
  <r>
    <x v="250"/>
    <n v="10463"/>
    <n v="0"/>
    <n v="10463"/>
    <n v="209.26"/>
    <n v="156.94999999999999"/>
    <n v="0"/>
    <n v="366.21"/>
    <n v="68536.53"/>
    <n v="209.26"/>
    <n v="261.58"/>
    <n v="837.05"/>
    <m/>
    <m/>
  </r>
  <r>
    <x v="251"/>
    <n v="10463"/>
    <n v="0"/>
    <n v="10463"/>
    <n v="209.26"/>
    <n v="156.94999999999999"/>
    <n v="240"/>
    <n v="606.21"/>
    <n v="69142.740000000005"/>
    <n v="209.26"/>
    <n v="261.58"/>
    <n v="1077.05"/>
    <m/>
    <m/>
  </r>
  <r>
    <x v="252"/>
    <n v="10725"/>
    <n v="500"/>
    <n v="11225"/>
    <n v="224.5"/>
    <n v="168.38"/>
    <n v="0"/>
    <n v="392.88"/>
    <n v="69535.62000000001"/>
    <n v="224.5"/>
    <n v="280.63"/>
    <n v="898.01"/>
    <m/>
    <m/>
  </r>
  <r>
    <x v="253"/>
    <n v="10725"/>
    <n v="0"/>
    <n v="10725"/>
    <n v="214.5"/>
    <n v="160.88"/>
    <n v="0"/>
    <n v="375.38"/>
    <n v="69911.000000000015"/>
    <n v="214.5"/>
    <n v="268.13"/>
    <n v="858.01"/>
    <m/>
    <m/>
  </r>
  <r>
    <x v="254"/>
    <n v="10725"/>
    <n v="0"/>
    <n v="10725"/>
    <n v="214.5"/>
    <n v="160.88"/>
    <n v="0"/>
    <n v="375.38"/>
    <n v="70286.380000000019"/>
    <n v="214.5"/>
    <n v="268.13"/>
    <n v="858.01"/>
    <m/>
    <m/>
  </r>
  <r>
    <x v="255"/>
    <n v="10725"/>
    <n v="500"/>
    <n v="11225"/>
    <n v="224.5"/>
    <n v="168.38"/>
    <n v="0"/>
    <n v="392.88"/>
    <n v="70679.260000000024"/>
    <n v="224.5"/>
    <n v="280.63"/>
    <n v="898.01"/>
    <m/>
    <m/>
  </r>
  <r>
    <x v="256"/>
    <n v="10725"/>
    <n v="0"/>
    <n v="10725"/>
    <n v="214.5"/>
    <n v="160.88"/>
    <n v="0"/>
    <n v="375.38"/>
    <n v="71054.640000000029"/>
    <n v="214.5"/>
    <n v="268.13"/>
    <n v="858.01"/>
    <m/>
    <m/>
  </r>
  <r>
    <x v="257"/>
    <n v="10725"/>
    <n v="0"/>
    <n v="10725"/>
    <n v="214.5"/>
    <n v="160.88"/>
    <n v="0"/>
    <n v="375.38"/>
    <n v="71430.020000000033"/>
    <n v="214.5"/>
    <n v="268.13"/>
    <n v="858.01"/>
    <m/>
    <m/>
  </r>
  <r>
    <x v="258"/>
    <n v="10725"/>
    <n v="500"/>
    <n v="11225"/>
    <n v="224.5"/>
    <n v="168.38"/>
    <n v="0"/>
    <n v="392.88"/>
    <n v="71822.900000000038"/>
    <n v="224.5"/>
    <n v="280.63"/>
    <n v="898.01"/>
    <m/>
    <m/>
  </r>
  <r>
    <x v="259"/>
    <n v="10725"/>
    <n v="0"/>
    <n v="10725"/>
    <n v="214.5"/>
    <n v="160.88"/>
    <n v="0"/>
    <n v="375.38"/>
    <n v="72198.280000000042"/>
    <n v="214.5"/>
    <n v="268.13"/>
    <n v="858.01"/>
    <m/>
    <m/>
  </r>
  <r>
    <x v="260"/>
    <n v="10725"/>
    <n v="0"/>
    <n v="10725"/>
    <n v="214.5"/>
    <n v="160.88"/>
    <n v="0"/>
    <n v="375.38"/>
    <n v="72573.660000000047"/>
    <n v="214.5"/>
    <n v="268.13"/>
    <n v="858.01"/>
    <m/>
    <m/>
  </r>
  <r>
    <x v="261"/>
    <n v="10725"/>
    <n v="500"/>
    <n v="11225"/>
    <n v="224.5"/>
    <n v="168.38"/>
    <n v="0"/>
    <n v="392.88"/>
    <n v="72966.540000000052"/>
    <n v="224.5"/>
    <n v="280.63"/>
    <n v="898.01"/>
    <m/>
    <m/>
  </r>
  <r>
    <x v="262"/>
    <n v="10725"/>
    <n v="0"/>
    <n v="10725"/>
    <n v="214.5"/>
    <n v="160.88"/>
    <n v="0"/>
    <n v="375.38"/>
    <n v="73341.920000000056"/>
    <n v="214.5"/>
    <n v="268.13"/>
    <n v="858.01"/>
    <m/>
    <m/>
  </r>
  <r>
    <x v="263"/>
    <n v="10725"/>
    <n v="0"/>
    <n v="10725"/>
    <n v="214.5"/>
    <n v="160.88"/>
    <n v="240"/>
    <n v="615.38"/>
    <n v="73957.300000000061"/>
    <n v="214.5"/>
    <n v="268.13"/>
    <n v="1098.01"/>
    <m/>
    <m/>
  </r>
  <r>
    <x v="264"/>
    <n v="10994"/>
    <n v="500"/>
    <n v="11494"/>
    <n v="229.88"/>
    <n v="172.41"/>
    <n v="0"/>
    <n v="402.28999999999996"/>
    <n v="74359.590000000055"/>
    <n v="229.88"/>
    <n v="287.35000000000002"/>
    <n v="919.52"/>
    <m/>
    <m/>
  </r>
  <r>
    <x v="265"/>
    <n v="10994"/>
    <n v="0"/>
    <n v="10994"/>
    <n v="219.88"/>
    <n v="164.91"/>
    <n v="0"/>
    <n v="384.78999999999996"/>
    <n v="74744.380000000048"/>
    <n v="219.88"/>
    <n v="274.85000000000002"/>
    <n v="879.52"/>
    <m/>
    <m/>
  </r>
  <r>
    <x v="266"/>
    <n v="10994"/>
    <n v="0"/>
    <n v="10994"/>
    <n v="219.88"/>
    <n v="164.91"/>
    <n v="0"/>
    <n v="384.78999999999996"/>
    <n v="75129.170000000042"/>
    <n v="219.88"/>
    <n v="274.85000000000002"/>
    <n v="879.52"/>
    <m/>
    <m/>
  </r>
  <r>
    <x v="267"/>
    <n v="10994"/>
    <n v="500"/>
    <n v="11494"/>
    <n v="229.88"/>
    <n v="172.41"/>
    <n v="0"/>
    <n v="402.28999999999996"/>
    <n v="75531.460000000036"/>
    <n v="229.88"/>
    <n v="287.35000000000002"/>
    <n v="919.52"/>
    <m/>
    <m/>
  </r>
  <r>
    <x v="268"/>
    <n v="10994"/>
    <n v="0"/>
    <n v="10994"/>
    <n v="219.88"/>
    <n v="164.91"/>
    <n v="0"/>
    <n v="384.78999999999996"/>
    <n v="75916.250000000029"/>
    <n v="219.88"/>
    <n v="274.85000000000002"/>
    <n v="879.52"/>
    <m/>
    <m/>
  </r>
  <r>
    <x v="269"/>
    <n v="10994"/>
    <n v="0"/>
    <n v="10994"/>
    <n v="219.88"/>
    <n v="164.91"/>
    <n v="0"/>
    <n v="384.78999999999996"/>
    <n v="76301.040000000023"/>
    <n v="219.88"/>
    <n v="274.85000000000002"/>
    <n v="879.52"/>
    <m/>
    <m/>
  </r>
  <r>
    <x v="270"/>
    <n v="10994"/>
    <n v="500"/>
    <n v="11494"/>
    <n v="229.88"/>
    <n v="172.41"/>
    <n v="0"/>
    <n v="402.28999999999996"/>
    <n v="76703.330000000016"/>
    <n v="229.88"/>
    <n v="287.35000000000002"/>
    <n v="919.52"/>
    <m/>
    <m/>
  </r>
  <r>
    <x v="271"/>
    <n v="10994"/>
    <n v="0"/>
    <n v="10994"/>
    <n v="219.88"/>
    <n v="164.91"/>
    <n v="0"/>
    <n v="384.78999999999996"/>
    <n v="77088.12000000001"/>
    <n v="219.88"/>
    <n v="274.85000000000002"/>
    <n v="879.52"/>
    <m/>
    <m/>
  </r>
  <r>
    <x v="272"/>
    <n v="10994"/>
    <n v="0"/>
    <n v="10994"/>
    <n v="219.88"/>
    <n v="164.91"/>
    <n v="0"/>
    <n v="384.78999999999996"/>
    <n v="77472.91"/>
    <n v="219.88"/>
    <n v="274.85000000000002"/>
    <n v="879.52"/>
    <m/>
    <m/>
  </r>
  <r>
    <x v="273"/>
    <n v="10994"/>
    <n v="500"/>
    <n v="11494"/>
    <n v="229.88"/>
    <n v="172.41"/>
    <n v="0"/>
    <n v="402.28999999999996"/>
    <n v="77875.199999999997"/>
    <n v="229.88"/>
    <n v="287.35000000000002"/>
    <n v="919.52"/>
    <m/>
    <m/>
  </r>
  <r>
    <x v="274"/>
    <n v="10994"/>
    <n v="0"/>
    <n v="10994"/>
    <n v="219.88"/>
    <n v="164.91"/>
    <n v="0"/>
    <n v="384.78999999999996"/>
    <n v="78259.989999999991"/>
    <n v="219.88"/>
    <n v="274.85000000000002"/>
    <n v="879.52"/>
    <m/>
    <m/>
  </r>
  <r>
    <x v="275"/>
    <n v="10994"/>
    <n v="0"/>
    <n v="10994"/>
    <n v="219.88"/>
    <n v="164.91"/>
    <n v="240"/>
    <n v="624.79"/>
    <n v="78884.779999999984"/>
    <n v="219.88"/>
    <n v="274.85000000000002"/>
    <n v="1119.52"/>
    <m/>
    <m/>
  </r>
  <r>
    <x v="276"/>
    <n v="11269"/>
    <n v="500"/>
    <n v="11769"/>
    <n v="235.38"/>
    <n v="176.54"/>
    <n v="0"/>
    <n v="411.91999999999996"/>
    <n v="79296.699999999983"/>
    <n v="235.38"/>
    <n v="294.23"/>
    <n v="941.53"/>
    <m/>
    <m/>
  </r>
  <r>
    <x v="277"/>
    <n v="11269"/>
    <n v="0"/>
    <n v="11269"/>
    <n v="225.38"/>
    <n v="169.04"/>
    <n v="0"/>
    <n v="394.41999999999996"/>
    <n v="79691.119999999981"/>
    <n v="225.38"/>
    <n v="281.73"/>
    <n v="901.53"/>
    <m/>
    <m/>
  </r>
  <r>
    <x v="278"/>
    <n v="11269"/>
    <n v="0"/>
    <n v="11269"/>
    <n v="225.38"/>
    <n v="169.04"/>
    <n v="0"/>
    <n v="394.41999999999996"/>
    <n v="80085.539999999979"/>
    <n v="225.38"/>
    <n v="281.73"/>
    <n v="901.53"/>
    <m/>
    <m/>
  </r>
  <r>
    <x v="279"/>
    <n v="11269"/>
    <n v="500"/>
    <n v="11769"/>
    <n v="235.38"/>
    <n v="176.54"/>
    <n v="0"/>
    <n v="411.91999999999996"/>
    <n v="80497.459999999977"/>
    <n v="235.38"/>
    <n v="294.23"/>
    <n v="941.53"/>
    <m/>
    <m/>
  </r>
  <r>
    <x v="280"/>
    <n v="11269"/>
    <n v="0"/>
    <n v="11269"/>
    <n v="225.38"/>
    <n v="169.04"/>
    <n v="0"/>
    <n v="394.41999999999996"/>
    <n v="80891.879999999976"/>
    <n v="225.38"/>
    <n v="281.73"/>
    <n v="901.53"/>
    <m/>
    <m/>
  </r>
  <r>
    <x v="281"/>
    <n v="11269"/>
    <n v="0"/>
    <n v="11269"/>
    <n v="225.38"/>
    <n v="169.04"/>
    <n v="0"/>
    <n v="394.41999999999996"/>
    <n v="81286.299999999974"/>
    <n v="225.38"/>
    <n v="281.73"/>
    <n v="901.53"/>
    <m/>
    <m/>
  </r>
  <r>
    <x v="282"/>
    <n v="11269"/>
    <n v="500"/>
    <n v="11769"/>
    <n v="235.38"/>
    <n v="176.54"/>
    <n v="0"/>
    <n v="411.91999999999996"/>
    <n v="81698.219999999972"/>
    <n v="235.38"/>
    <n v="294.23"/>
    <n v="941.53"/>
    <m/>
    <m/>
  </r>
  <r>
    <x v="283"/>
    <n v="11269"/>
    <n v="0"/>
    <n v="11269"/>
    <n v="225.38"/>
    <n v="169.04"/>
    <n v="0"/>
    <n v="394.41999999999996"/>
    <n v="82092.63999999997"/>
    <n v="225.38"/>
    <n v="281.73"/>
    <n v="901.53"/>
    <m/>
    <m/>
  </r>
  <r>
    <x v="284"/>
    <n v="11269"/>
    <n v="0"/>
    <n v="11269"/>
    <n v="225.38"/>
    <n v="169.04"/>
    <n v="0"/>
    <n v="394.41999999999996"/>
    <n v="82487.059999999969"/>
    <n v="225.38"/>
    <n v="281.73"/>
    <n v="901.53"/>
    <m/>
    <m/>
  </r>
  <r>
    <x v="285"/>
    <n v="11269"/>
    <n v="500"/>
    <n v="11769"/>
    <n v="235.38"/>
    <n v="176.54"/>
    <n v="0"/>
    <n v="411.91999999999996"/>
    <n v="82898.979999999967"/>
    <n v="235.38"/>
    <n v="294.23"/>
    <n v="941.53"/>
    <m/>
    <m/>
  </r>
  <r>
    <x v="286"/>
    <n v="11269"/>
    <n v="0"/>
    <n v="11269"/>
    <n v="225.38"/>
    <n v="169.04"/>
    <n v="0"/>
    <n v="394.41999999999996"/>
    <n v="83293.399999999965"/>
    <n v="225.38"/>
    <n v="281.73"/>
    <n v="901.53"/>
    <m/>
    <m/>
  </r>
  <r>
    <x v="287"/>
    <n v="11269"/>
    <n v="0"/>
    <n v="11269"/>
    <n v="225.38"/>
    <n v="169.04"/>
    <n v="240"/>
    <n v="634.41999999999996"/>
    <n v="83927.819999999963"/>
    <n v="225.38"/>
    <n v="281.73"/>
    <n v="1141.53"/>
    <m/>
    <m/>
  </r>
  <r>
    <x v="288"/>
    <n v="12051"/>
    <n v="500"/>
    <n v="12551"/>
    <n v="251.02"/>
    <n v="188.27"/>
    <n v="0"/>
    <n v="439.29"/>
    <n v="84367.109999999957"/>
    <n v="251.02"/>
    <n v="313.77999999999997"/>
    <n v="1004.09"/>
    <m/>
    <m/>
  </r>
  <r>
    <x v="289"/>
    <n v="12051"/>
    <n v="0"/>
    <n v="12051"/>
    <n v="241.02"/>
    <n v="180.77"/>
    <n v="0"/>
    <n v="421.79"/>
    <n v="84788.899999999951"/>
    <n v="241.02"/>
    <n v="301.27999999999997"/>
    <n v="964.09"/>
    <m/>
    <m/>
  </r>
  <r>
    <x v="290"/>
    <n v="12051"/>
    <n v="0"/>
    <n v="12051"/>
    <n v="241.02"/>
    <n v="180.77"/>
    <n v="0"/>
    <n v="421.79"/>
    <n v="85210.689999999944"/>
    <n v="241.02"/>
    <n v="301.27999999999997"/>
    <n v="964.09"/>
    <m/>
    <m/>
  </r>
  <r>
    <x v="291"/>
    <n v="12051"/>
    <n v="500"/>
    <n v="12551"/>
    <n v="251.02"/>
    <n v="188.27"/>
    <n v="0"/>
    <n v="439.29"/>
    <n v="85649.979999999938"/>
    <n v="251.02"/>
    <n v="313.77999999999997"/>
    <n v="1004.09"/>
    <m/>
    <m/>
  </r>
  <r>
    <x v="292"/>
    <n v="12051"/>
    <n v="0"/>
    <n v="12051"/>
    <n v="241.02"/>
    <n v="180.77"/>
    <n v="0"/>
    <n v="421.79"/>
    <n v="86071.769999999931"/>
    <n v="241.02"/>
    <n v="301.27999999999997"/>
    <n v="964.09"/>
    <m/>
    <m/>
  </r>
  <r>
    <x v="293"/>
    <n v="12051"/>
    <n v="0"/>
    <n v="12051"/>
    <n v="241.02"/>
    <n v="180.77"/>
    <n v="0"/>
    <n v="421.79"/>
    <n v="86493.559999999925"/>
    <n v="241.02"/>
    <n v="301.27999999999997"/>
    <n v="964.09"/>
    <m/>
    <m/>
  </r>
  <r>
    <x v="294"/>
    <n v="12051"/>
    <n v="500"/>
    <n v="12551"/>
    <n v="251.02"/>
    <n v="188.27"/>
    <n v="0"/>
    <n v="439.29"/>
    <n v="86932.849999999919"/>
    <n v="251.02"/>
    <n v="313.77999999999997"/>
    <n v="1004.09"/>
    <m/>
    <m/>
  </r>
  <r>
    <x v="295"/>
    <n v="12051"/>
    <n v="0"/>
    <n v="12051"/>
    <n v="241.02"/>
    <n v="180.77"/>
    <n v="0"/>
    <n v="421.79"/>
    <n v="87354.639999999912"/>
    <n v="241.02"/>
    <n v="301.27999999999997"/>
    <n v="964.09"/>
    <m/>
    <m/>
  </r>
  <r>
    <x v="296"/>
    <n v="12051"/>
    <n v="0"/>
    <n v="12051"/>
    <n v="241.02"/>
    <n v="180.77"/>
    <n v="0"/>
    <n v="421.79"/>
    <n v="87776.429999999906"/>
    <n v="241.02"/>
    <n v="301.27999999999997"/>
    <n v="964.09"/>
    <m/>
    <m/>
  </r>
  <r>
    <x v="297"/>
    <n v="12051"/>
    <n v="500"/>
    <n v="12551"/>
    <n v="251.02"/>
    <n v="188.27"/>
    <n v="0"/>
    <n v="439.29"/>
    <n v="88215.719999999899"/>
    <n v="251.02"/>
    <n v="313.77999999999997"/>
    <n v="1004.09"/>
    <m/>
    <m/>
  </r>
  <r>
    <x v="298"/>
    <n v="12051"/>
    <n v="0"/>
    <n v="12051"/>
    <n v="241.02"/>
    <n v="180.77"/>
    <n v="0"/>
    <n v="421.79"/>
    <n v="88637.509999999893"/>
    <n v="241.02"/>
    <n v="301.27999999999997"/>
    <n v="964.09"/>
    <m/>
    <m/>
  </r>
  <r>
    <x v="299"/>
    <n v="12051"/>
    <n v="0"/>
    <n v="12051"/>
    <n v="241.02"/>
    <n v="180.77"/>
    <n v="240"/>
    <n v="661.79"/>
    <n v="89299.299999999886"/>
    <n v="241.02"/>
    <n v="301.27999999999997"/>
    <n v="1204.0899999999999"/>
    <m/>
    <m/>
  </r>
  <r>
    <x v="300"/>
    <n v="12353"/>
    <n v="500"/>
    <n v="12853"/>
    <n v="257.06"/>
    <n v="192.8"/>
    <n v="0"/>
    <n v="449.86"/>
    <n v="89749.159999999887"/>
    <n v="257.06"/>
    <n v="321.33"/>
    <n v="1028.25"/>
    <m/>
    <m/>
  </r>
  <r>
    <x v="301"/>
    <n v="12353"/>
    <n v="0"/>
    <n v="12353"/>
    <n v="247.06"/>
    <n v="185.3"/>
    <n v="0"/>
    <n v="432.36"/>
    <n v="90181.519999999888"/>
    <n v="247.06"/>
    <n v="308.83"/>
    <n v="988.25"/>
    <m/>
    <m/>
  </r>
  <r>
    <x v="302"/>
    <n v="12353"/>
    <n v="0"/>
    <n v="12353"/>
    <n v="247.06"/>
    <n v="185.3"/>
    <n v="0"/>
    <n v="432.36"/>
    <n v="90613.879999999888"/>
    <n v="247.06"/>
    <n v="308.83"/>
    <n v="988.25"/>
    <m/>
    <m/>
  </r>
  <r>
    <x v="303"/>
    <n v="12353"/>
    <n v="500"/>
    <n v="12853"/>
    <n v="257.06"/>
    <n v="192.8"/>
    <n v="0"/>
    <n v="449.86"/>
    <n v="91063.739999999889"/>
    <n v="257.06"/>
    <n v="321.33"/>
    <n v="1028.25"/>
    <m/>
    <m/>
  </r>
  <r>
    <x v="304"/>
    <n v="12353"/>
    <n v="0"/>
    <n v="12353"/>
    <n v="247.06"/>
    <n v="185.3"/>
    <n v="0"/>
    <n v="432.36"/>
    <n v="91496.099999999889"/>
    <n v="247.06"/>
    <n v="308.83"/>
    <n v="988.25"/>
    <m/>
    <m/>
  </r>
  <r>
    <x v="305"/>
    <n v="12353"/>
    <n v="0"/>
    <n v="12353"/>
    <n v="247.06"/>
    <n v="185.3"/>
    <n v="0"/>
    <n v="432.36"/>
    <n v="91928.45999999989"/>
    <n v="247.06"/>
    <n v="308.83"/>
    <n v="988.25"/>
    <m/>
    <m/>
  </r>
  <r>
    <x v="306"/>
    <n v="12353"/>
    <n v="500"/>
    <n v="12853"/>
    <n v="257.06"/>
    <n v="192.8"/>
    <n v="0"/>
    <n v="449.86"/>
    <n v="92378.319999999891"/>
    <n v="257.06"/>
    <n v="321.33"/>
    <n v="1028.25"/>
    <m/>
    <m/>
  </r>
  <r>
    <x v="307"/>
    <n v="12353"/>
    <n v="0"/>
    <n v="12353"/>
    <n v="247.06"/>
    <n v="185.3"/>
    <n v="0"/>
    <n v="432.36"/>
    <n v="92810.679999999891"/>
    <n v="247.06"/>
    <n v="308.83"/>
    <n v="988.25"/>
    <m/>
    <m/>
  </r>
  <r>
    <x v="308"/>
    <n v="12353"/>
    <n v="0"/>
    <n v="12353"/>
    <n v="247.06"/>
    <n v="185.3"/>
    <n v="0"/>
    <n v="432.36"/>
    <n v="93243.039999999892"/>
    <n v="247.06"/>
    <n v="308.83"/>
    <n v="988.25"/>
    <m/>
    <m/>
  </r>
  <r>
    <x v="309"/>
    <n v="12353"/>
    <n v="500"/>
    <n v="12853"/>
    <n v="257.06"/>
    <n v="192.8"/>
    <n v="0"/>
    <n v="449.86"/>
    <n v="93692.899999999892"/>
    <n v="257.06"/>
    <n v="321.33"/>
    <n v="1028.25"/>
    <m/>
    <m/>
  </r>
  <r>
    <x v="310"/>
    <n v="12353"/>
    <n v="0"/>
    <n v="12353"/>
    <n v="247.06"/>
    <n v="185.3"/>
    <n v="0"/>
    <n v="432.36"/>
    <n v="94125.259999999893"/>
    <n v="247.06"/>
    <n v="308.83"/>
    <n v="988.25"/>
    <m/>
    <m/>
  </r>
  <r>
    <x v="311"/>
    <n v="12353"/>
    <n v="0"/>
    <n v="12353"/>
    <n v="247.06"/>
    <n v="185.3"/>
    <n v="240"/>
    <n v="672.36"/>
    <n v="94797.619999999893"/>
    <n v="247.06"/>
    <n v="308.83"/>
    <n v="1228.25"/>
    <m/>
    <m/>
  </r>
  <r>
    <x v="312"/>
    <n v="12662"/>
    <n v="500"/>
    <n v="13162"/>
    <n v="263.24"/>
    <n v="197.43"/>
    <n v="0"/>
    <n v="460.67"/>
    <n v="95258.289999999892"/>
    <n v="263.24"/>
    <n v="329.05"/>
    <n v="1052.96"/>
    <m/>
    <m/>
  </r>
  <r>
    <x v="313"/>
    <n v="12662"/>
    <n v="0"/>
    <n v="12662"/>
    <n v="253.24"/>
    <n v="189.93"/>
    <n v="0"/>
    <n v="443.17"/>
    <n v="95701.45999999989"/>
    <n v="253.24"/>
    <n v="316.55"/>
    <n v="1012.96"/>
    <m/>
    <m/>
  </r>
  <r>
    <x v="314"/>
    <n v="12662"/>
    <n v="0"/>
    <n v="12662"/>
    <n v="253.24"/>
    <n v="189.93"/>
    <n v="0"/>
    <n v="443.17"/>
    <n v="96144.629999999888"/>
    <n v="253.24"/>
    <n v="316.55"/>
    <n v="1012.96"/>
    <m/>
    <m/>
  </r>
  <r>
    <x v="315"/>
    <n v="12662"/>
    <n v="500"/>
    <n v="13162"/>
    <n v="263.24"/>
    <n v="197.43"/>
    <n v="0"/>
    <n v="460.67"/>
    <n v="96605.299999999886"/>
    <n v="263.24"/>
    <n v="329.05"/>
    <n v="1052.96"/>
    <m/>
    <m/>
  </r>
  <r>
    <x v="316"/>
    <n v="12662"/>
    <n v="0"/>
    <n v="12662"/>
    <n v="253.24"/>
    <n v="189.93"/>
    <n v="0"/>
    <n v="443.17"/>
    <n v="97048.469999999885"/>
    <n v="253.24"/>
    <n v="316.55"/>
    <n v="1012.96"/>
    <m/>
    <m/>
  </r>
  <r>
    <x v="317"/>
    <n v="12662"/>
    <n v="0"/>
    <n v="12662"/>
    <n v="253.24"/>
    <n v="189.93"/>
    <n v="0"/>
    <n v="443.17"/>
    <n v="97491.639999999883"/>
    <n v="253.24"/>
    <n v="316.55"/>
    <n v="1012.96"/>
    <m/>
    <m/>
  </r>
  <r>
    <x v="318"/>
    <n v="12662"/>
    <n v="500"/>
    <n v="13162"/>
    <n v="263.24"/>
    <n v="197.43"/>
    <n v="0"/>
    <n v="460.67"/>
    <n v="97952.309999999881"/>
    <n v="263.24"/>
    <n v="329.05"/>
    <n v="1052.96"/>
    <m/>
    <m/>
  </r>
  <r>
    <x v="319"/>
    <n v="12662"/>
    <n v="0"/>
    <n v="12662"/>
    <n v="253.24"/>
    <n v="189.93"/>
    <n v="0"/>
    <n v="443.17"/>
    <n v="98395.47999999988"/>
    <n v="253.24"/>
    <n v="316.55"/>
    <n v="1012.96"/>
    <m/>
    <m/>
  </r>
  <r>
    <x v="320"/>
    <n v="12662"/>
    <n v="0"/>
    <n v="12662"/>
    <n v="253.24"/>
    <n v="189.93"/>
    <n v="0"/>
    <n v="443.17"/>
    <n v="98838.649999999878"/>
    <n v="253.24"/>
    <n v="316.55"/>
    <n v="1012.96"/>
    <m/>
    <m/>
  </r>
  <r>
    <x v="321"/>
    <n v="12662"/>
    <n v="500"/>
    <n v="13162"/>
    <n v="263.24"/>
    <n v="197.43"/>
    <n v="0"/>
    <n v="460.67"/>
    <n v="99299.319999999876"/>
    <n v="263.24"/>
    <n v="329.05"/>
    <n v="1052.96"/>
    <m/>
    <m/>
  </r>
  <r>
    <x v="322"/>
    <n v="12662"/>
    <n v="0"/>
    <n v="12662"/>
    <n v="253.24"/>
    <n v="189.93"/>
    <n v="0"/>
    <n v="443.17"/>
    <n v="99742.489999999874"/>
    <n v="253.24"/>
    <n v="316.55"/>
    <n v="1012.96"/>
    <m/>
    <m/>
  </r>
  <r>
    <x v="323"/>
    <n v="12662"/>
    <n v="0"/>
    <n v="12662"/>
    <n v="253.24"/>
    <n v="189.93"/>
    <n v="240"/>
    <n v="683.17000000000007"/>
    <n v="100425.65999999987"/>
    <n v="253.24"/>
    <n v="316.55"/>
    <n v="1252.96"/>
    <m/>
    <m/>
  </r>
  <r>
    <x v="324"/>
    <n v="12979"/>
    <n v="500"/>
    <n v="13479"/>
    <n v="269.58"/>
    <n v="202.19"/>
    <n v="0"/>
    <n v="471.77"/>
    <n v="100897.42999999988"/>
    <n v="269.58"/>
    <n v="336.98"/>
    <n v="1078.33"/>
    <m/>
    <m/>
  </r>
  <r>
    <x v="325"/>
    <n v="12979"/>
    <n v="0"/>
    <n v="12979"/>
    <n v="259.58"/>
    <n v="194.69"/>
    <n v="0"/>
    <n v="454.27"/>
    <n v="101351.69999999988"/>
    <n v="259.58"/>
    <n v="324.48"/>
    <n v="1038.33"/>
    <m/>
    <m/>
  </r>
  <r>
    <x v="326"/>
    <n v="12979"/>
    <n v="0"/>
    <n v="12979"/>
    <n v="259.58"/>
    <n v="194.69"/>
    <n v="0"/>
    <n v="454.27"/>
    <n v="101805.96999999988"/>
    <n v="259.58"/>
    <n v="324.48"/>
    <n v="1038.33"/>
    <m/>
    <m/>
  </r>
  <r>
    <x v="327"/>
    <n v="12979"/>
    <n v="500"/>
    <n v="13479"/>
    <n v="269.58"/>
    <n v="202.19"/>
    <n v="0"/>
    <n v="471.77"/>
    <n v="102277.73999999989"/>
    <n v="269.58"/>
    <n v="336.98"/>
    <n v="1078.33"/>
    <m/>
    <m/>
  </r>
  <r>
    <x v="328"/>
    <n v="12979"/>
    <n v="0"/>
    <n v="12979"/>
    <n v="259.58"/>
    <n v="194.69"/>
    <n v="0"/>
    <n v="454.27"/>
    <n v="102732.00999999989"/>
    <n v="259.58"/>
    <n v="324.48"/>
    <n v="1038.33"/>
    <m/>
    <m/>
  </r>
  <r>
    <x v="329"/>
    <n v="12979"/>
    <n v="0"/>
    <n v="12979"/>
    <n v="259.58"/>
    <n v="194.69"/>
    <n v="0"/>
    <n v="454.27"/>
    <n v="103186.2799999999"/>
    <n v="259.58"/>
    <n v="324.48"/>
    <n v="1038.33"/>
    <m/>
    <m/>
  </r>
  <r>
    <x v="330"/>
    <n v="12979"/>
    <n v="500"/>
    <n v="13479"/>
    <n v="269.58"/>
    <n v="202.19"/>
    <n v="0"/>
    <n v="471.77"/>
    <n v="103658.0499999999"/>
    <n v="269.58"/>
    <n v="336.98"/>
    <n v="1078.33"/>
    <m/>
    <m/>
  </r>
  <r>
    <x v="331"/>
    <n v="12979"/>
    <n v="0"/>
    <n v="12979"/>
    <n v="259.58"/>
    <n v="194.69"/>
    <n v="0"/>
    <n v="454.27"/>
    <n v="104112.31999999991"/>
    <n v="259.58"/>
    <n v="324.48"/>
    <n v="1038.33"/>
    <m/>
    <m/>
  </r>
  <r>
    <x v="332"/>
    <n v="12979"/>
    <n v="0"/>
    <n v="12979"/>
    <n v="259.58"/>
    <n v="194.69"/>
    <n v="0"/>
    <n v="454.27"/>
    <n v="104566.58999999991"/>
    <n v="259.58"/>
    <n v="324.48"/>
    <n v="1038.33"/>
    <m/>
    <m/>
  </r>
  <r>
    <x v="333"/>
    <n v="12979"/>
    <n v="500"/>
    <n v="13479"/>
    <n v="269.58"/>
    <n v="202.19"/>
    <n v="0"/>
    <n v="471.77"/>
    <n v="105038.35999999991"/>
    <n v="269.58"/>
    <n v="336.98"/>
    <n v="1078.33"/>
    <m/>
    <m/>
  </r>
  <r>
    <x v="334"/>
    <n v="12979"/>
    <n v="0"/>
    <n v="12979"/>
    <n v="259.58"/>
    <n v="194.69"/>
    <n v="0"/>
    <n v="454.27"/>
    <n v="105492.62999999992"/>
    <n v="259.58"/>
    <n v="324.48"/>
    <n v="1038.33"/>
    <m/>
    <m/>
  </r>
  <r>
    <x v="335"/>
    <n v="12979"/>
    <n v="0"/>
    <n v="12979"/>
    <n v="259.58"/>
    <n v="194.69"/>
    <n v="240"/>
    <n v="694.27"/>
    <n v="106186.89999999992"/>
    <n v="259.58"/>
    <n v="324.48"/>
    <n v="1278.33"/>
    <m/>
    <m/>
  </r>
  <r>
    <x v="336"/>
    <n v="13804"/>
    <n v="500"/>
    <n v="14304"/>
    <n v="286.08"/>
    <n v="214.56"/>
    <n v="0"/>
    <n v="500.64"/>
    <n v="106687.53999999992"/>
    <n v="286.08"/>
    <n v="357.6"/>
    <n v="1144.3200000000002"/>
    <m/>
    <m/>
  </r>
  <r>
    <x v="337"/>
    <n v="13804"/>
    <n v="0"/>
    <n v="13804"/>
    <n v="276.08"/>
    <n v="207.06"/>
    <n v="0"/>
    <n v="483.14"/>
    <n v="107170.67999999992"/>
    <n v="276.08"/>
    <n v="345.1"/>
    <n v="1104.3200000000002"/>
    <m/>
    <m/>
  </r>
  <r>
    <x v="338"/>
    <n v="13804"/>
    <n v="0"/>
    <n v="13804"/>
    <n v="276.08"/>
    <n v="207.06"/>
    <n v="0"/>
    <n v="483.14"/>
    <n v="107653.81999999992"/>
    <n v="276.08"/>
    <n v="345.1"/>
    <n v="1104.3200000000002"/>
    <m/>
    <m/>
  </r>
  <r>
    <x v="339"/>
    <n v="13804"/>
    <n v="500"/>
    <n v="14304"/>
    <n v="286.08"/>
    <n v="214.56"/>
    <n v="0"/>
    <n v="500.64"/>
    <n v="108154.45999999992"/>
    <n v="286.08"/>
    <n v="357.6"/>
    <n v="1144.3200000000002"/>
    <m/>
    <m/>
  </r>
  <r>
    <x v="340"/>
    <n v="13804"/>
    <n v="0"/>
    <n v="13804"/>
    <n v="276.08"/>
    <n v="207.06"/>
    <n v="0"/>
    <n v="483.14"/>
    <n v="108637.59999999992"/>
    <n v="276.08"/>
    <n v="345.1"/>
    <n v="1104.3200000000002"/>
    <m/>
    <m/>
  </r>
  <r>
    <x v="341"/>
    <n v="13804"/>
    <n v="0"/>
    <n v="13804"/>
    <n v="276.08"/>
    <n v="207.06"/>
    <n v="0"/>
    <n v="483.14"/>
    <n v="109120.73999999992"/>
    <n v="276.08"/>
    <n v="345.1"/>
    <n v="1104.3200000000002"/>
    <m/>
    <m/>
  </r>
  <r>
    <x v="342"/>
    <n v="13804"/>
    <n v="500"/>
    <n v="14304"/>
    <n v="286.08"/>
    <n v="214.56"/>
    <n v="0"/>
    <n v="500.64"/>
    <n v="109621.37999999992"/>
    <n v="286.08"/>
    <n v="357.6"/>
    <n v="1144.3200000000002"/>
    <m/>
    <m/>
  </r>
  <r>
    <x v="343"/>
    <n v="13804"/>
    <n v="0"/>
    <n v="13804"/>
    <n v="276.08"/>
    <n v="207.06"/>
    <n v="0"/>
    <n v="483.14"/>
    <n v="110104.51999999992"/>
    <n v="276.08"/>
    <n v="345.1"/>
    <n v="1104.3200000000002"/>
    <m/>
    <m/>
  </r>
  <r>
    <x v="344"/>
    <n v="13804"/>
    <n v="0"/>
    <n v="13804"/>
    <n v="276.08"/>
    <n v="207.06"/>
    <n v="0"/>
    <n v="483.14"/>
    <n v="110587.65999999992"/>
    <n v="276.08"/>
    <n v="345.1"/>
    <n v="1104.3200000000002"/>
    <m/>
    <m/>
  </r>
  <r>
    <x v="345"/>
    <n v="13804"/>
    <n v="500"/>
    <n v="14304"/>
    <n v="286.08"/>
    <n v="214.56"/>
    <n v="0"/>
    <n v="500.64"/>
    <n v="111088.29999999992"/>
    <n v="286.08"/>
    <n v="357.6"/>
    <n v="1144.3200000000002"/>
    <m/>
    <m/>
  </r>
  <r>
    <x v="346"/>
    <n v="13804"/>
    <n v="0"/>
    <n v="13804"/>
    <n v="276.08"/>
    <n v="207.06"/>
    <n v="0"/>
    <n v="483.14"/>
    <n v="111571.43999999992"/>
    <n v="276.08"/>
    <n v="345.1"/>
    <n v="1104.3200000000002"/>
    <m/>
    <m/>
  </r>
  <r>
    <x v="347"/>
    <n v="13804"/>
    <n v="0"/>
    <n v="13804"/>
    <n v="276.08"/>
    <n v="207.06"/>
    <n v="240"/>
    <n v="723.14"/>
    <n v="112294.57999999991"/>
    <n v="276.08"/>
    <n v="345.1"/>
    <n v="1344.3200000000002"/>
    <m/>
    <m/>
  </r>
  <r>
    <x v="348"/>
    <n v="14150"/>
    <n v="500"/>
    <n v="14650"/>
    <n v="293"/>
    <n v="219.75"/>
    <n v="0"/>
    <n v="512.75"/>
    <n v="112807.32999999991"/>
    <n v="293"/>
    <n v="366.25"/>
    <n v="1172"/>
    <m/>
    <m/>
  </r>
  <r>
    <x v="349"/>
    <n v="14150"/>
    <n v="0"/>
    <n v="14150"/>
    <n v="283"/>
    <n v="212.25"/>
    <n v="0"/>
    <n v="495.25"/>
    <n v="113302.57999999991"/>
    <n v="283"/>
    <n v="353.75"/>
    <n v="1132"/>
    <m/>
    <m/>
  </r>
  <r>
    <x v="350"/>
    <n v="14150"/>
    <n v="0"/>
    <n v="14150"/>
    <n v="283"/>
    <n v="212.25"/>
    <n v="0"/>
    <n v="495.25"/>
    <n v="113797.82999999991"/>
    <n v="283"/>
    <n v="353.75"/>
    <n v="1132"/>
    <m/>
    <m/>
  </r>
  <r>
    <x v="351"/>
    <n v="14150"/>
    <n v="500"/>
    <n v="14650"/>
    <n v="293"/>
    <n v="219.75"/>
    <n v="0"/>
    <n v="512.75"/>
    <n v="114310.57999999991"/>
    <n v="293"/>
    <n v="366.25"/>
    <n v="1172"/>
    <m/>
    <m/>
  </r>
  <r>
    <x v="352"/>
    <n v="14150"/>
    <n v="0"/>
    <n v="14150"/>
    <n v="283"/>
    <n v="212.25"/>
    <n v="0"/>
    <n v="495.25"/>
    <n v="114805.82999999991"/>
    <n v="283"/>
    <n v="353.75"/>
    <n v="1132"/>
    <m/>
    <m/>
  </r>
  <r>
    <x v="353"/>
    <n v="14150"/>
    <n v="0"/>
    <n v="14150"/>
    <n v="283"/>
    <n v="212.25"/>
    <n v="0"/>
    <n v="495.25"/>
    <n v="115301.07999999991"/>
    <n v="283"/>
    <n v="353.75"/>
    <n v="1132"/>
    <m/>
    <m/>
  </r>
  <r>
    <x v="354"/>
    <n v="14150"/>
    <n v="500"/>
    <n v="14650"/>
    <n v="293"/>
    <n v="219.75"/>
    <n v="0"/>
    <n v="512.75"/>
    <n v="115813.82999999991"/>
    <n v="293"/>
    <n v="366.25"/>
    <n v="1172"/>
    <m/>
    <m/>
  </r>
  <r>
    <x v="355"/>
    <n v="14150"/>
    <n v="0"/>
    <n v="14150"/>
    <n v="283"/>
    <n v="212.25"/>
    <n v="0"/>
    <n v="495.25"/>
    <n v="116309.07999999991"/>
    <n v="283"/>
    <n v="353.75"/>
    <n v="1132"/>
    <m/>
    <m/>
  </r>
  <r>
    <x v="356"/>
    <n v="14150"/>
    <n v="0"/>
    <n v="14150"/>
    <n v="283"/>
    <n v="212.25"/>
    <n v="0"/>
    <n v="495.25"/>
    <n v="116804.32999999991"/>
    <n v="283"/>
    <n v="353.75"/>
    <n v="1132"/>
    <m/>
    <m/>
  </r>
  <r>
    <x v="357"/>
    <n v="14150"/>
    <n v="500"/>
    <n v="14650"/>
    <n v="293"/>
    <n v="219.75"/>
    <n v="0"/>
    <n v="512.75"/>
    <n v="117317.07999999991"/>
    <n v="293"/>
    <n v="366.25"/>
    <n v="1172"/>
    <m/>
    <m/>
  </r>
  <r>
    <x v="358"/>
    <n v="14150"/>
    <n v="0"/>
    <n v="14150"/>
    <n v="283"/>
    <n v="212.25"/>
    <n v="0"/>
    <n v="495.25"/>
    <n v="117812.32999999991"/>
    <n v="283"/>
    <n v="353.75"/>
    <n v="1132"/>
    <m/>
    <m/>
  </r>
  <r>
    <x v="359"/>
    <n v="14150"/>
    <n v="0"/>
    <n v="14150"/>
    <n v="283"/>
    <n v="212.25"/>
    <n v="240"/>
    <n v="735.25"/>
    <n v="118547.57999999991"/>
    <n v="283"/>
    <n v="353.75"/>
    <n v="1372"/>
    <m/>
    <m/>
  </r>
  <r>
    <x v="360"/>
    <n v="14504"/>
    <n v="500"/>
    <n v="15004"/>
    <n v="300.08"/>
    <n v="225.06"/>
    <n v="0"/>
    <n v="525.14"/>
    <n v="119072.71999999991"/>
    <n v="300.08"/>
    <n v="375.1"/>
    <n v="1200.3200000000002"/>
    <m/>
    <m/>
  </r>
  <r>
    <x v="361"/>
    <n v="14504"/>
    <n v="0"/>
    <n v="14504"/>
    <n v="290.08"/>
    <n v="217.56"/>
    <n v="0"/>
    <n v="507.64"/>
    <n v="119580.35999999991"/>
    <n v="290.08"/>
    <n v="362.6"/>
    <n v="1160.3200000000002"/>
    <m/>
    <m/>
  </r>
  <r>
    <x v="362"/>
    <n v="14504"/>
    <n v="0"/>
    <n v="14504"/>
    <n v="290.08"/>
    <n v="217.56"/>
    <n v="0"/>
    <n v="507.64"/>
    <n v="120087.99999999991"/>
    <n v="290.08"/>
    <n v="362.6"/>
    <n v="1160.3200000000002"/>
    <m/>
    <m/>
  </r>
  <r>
    <x v="363"/>
    <n v="14504"/>
    <n v="500"/>
    <n v="15004"/>
    <n v="300.08"/>
    <n v="225.06"/>
    <n v="0"/>
    <n v="525.14"/>
    <n v="120613.13999999991"/>
    <n v="300.08"/>
    <n v="375.1"/>
    <n v="1200.3200000000002"/>
    <m/>
    <m/>
  </r>
  <r>
    <x v="364"/>
    <n v="14504"/>
    <n v="0"/>
    <n v="14504"/>
    <n v="290.08"/>
    <n v="217.56"/>
    <n v="0"/>
    <n v="507.64"/>
    <n v="121120.77999999991"/>
    <n v="290.08"/>
    <n v="362.6"/>
    <n v="1160.3200000000002"/>
    <m/>
    <m/>
  </r>
  <r>
    <x v="365"/>
    <n v="14504"/>
    <n v="0"/>
    <n v="14504"/>
    <n v="290.08"/>
    <n v="217.56"/>
    <n v="0"/>
    <n v="507.64"/>
    <n v="121628.41999999991"/>
    <n v="290.08"/>
    <n v="362.6"/>
    <n v="1160.3200000000002"/>
    <m/>
    <m/>
  </r>
  <r>
    <x v="366"/>
    <n v="14504"/>
    <n v="500"/>
    <n v="15004"/>
    <n v="300.08"/>
    <n v="225.06"/>
    <n v="0"/>
    <n v="525.14"/>
    <n v="122153.55999999991"/>
    <n v="300.08"/>
    <n v="375.1"/>
    <n v="1200.3200000000002"/>
    <m/>
    <m/>
  </r>
  <r>
    <x v="367"/>
    <n v="14504"/>
    <n v="0"/>
    <n v="14504"/>
    <n v="290.08"/>
    <n v="217.56"/>
    <n v="0"/>
    <n v="507.64"/>
    <n v="122661.19999999991"/>
    <n v="290.08"/>
    <n v="362.6"/>
    <n v="1160.3200000000002"/>
    <m/>
    <m/>
  </r>
  <r>
    <x v="368"/>
    <n v="14504"/>
    <n v="0"/>
    <n v="14504"/>
    <n v="290.08"/>
    <n v="217.56"/>
    <n v="0"/>
    <n v="507.64"/>
    <n v="123168.83999999991"/>
    <n v="290.08"/>
    <n v="362.6"/>
    <n v="1160.3200000000002"/>
    <m/>
    <m/>
  </r>
  <r>
    <x v="369"/>
    <n v="14504"/>
    <n v="500"/>
    <n v="15004"/>
    <n v="300.08"/>
    <n v="225.06"/>
    <n v="0"/>
    <n v="525.14"/>
    <n v="123693.97999999991"/>
    <n v="300.08"/>
    <n v="375.1"/>
    <n v="1200.3200000000002"/>
    <m/>
    <m/>
  </r>
  <r>
    <x v="370"/>
    <n v="14504"/>
    <n v="0"/>
    <n v="14504"/>
    <n v="290.08"/>
    <n v="217.56"/>
    <n v="0"/>
    <n v="507.64"/>
    <n v="124201.61999999991"/>
    <n v="290.08"/>
    <n v="362.6"/>
    <n v="1160.3200000000002"/>
    <m/>
    <m/>
  </r>
  <r>
    <x v="371"/>
    <n v="14504"/>
    <n v="0"/>
    <n v="14504"/>
    <n v="290.08"/>
    <n v="217.56"/>
    <n v="240"/>
    <n v="747.64"/>
    <n v="124949.25999999991"/>
    <n v="290.08"/>
    <n v="362.6"/>
    <n v="1400.3200000000002"/>
    <m/>
    <m/>
  </r>
  <r>
    <x v="372"/>
    <n v="14867"/>
    <n v="500"/>
    <n v="15367"/>
    <n v="307.33999999999997"/>
    <n v="230.51"/>
    <n v="0"/>
    <n v="537.84999999999991"/>
    <n v="125487.10999999991"/>
    <n v="307.33999999999997"/>
    <n v="384.18"/>
    <n v="1229.3699999999999"/>
    <m/>
    <m/>
  </r>
  <r>
    <x v="373"/>
    <n v="14867"/>
    <n v="0"/>
    <n v="14867"/>
    <n v="297.33999999999997"/>
    <n v="223.01"/>
    <n v="0"/>
    <n v="520.34999999999991"/>
    <n v="126007.45999999992"/>
    <n v="297.33999999999997"/>
    <n v="371.68"/>
    <n v="1189.3699999999999"/>
    <m/>
    <m/>
  </r>
  <r>
    <x v="374"/>
    <n v="14867"/>
    <n v="0"/>
    <n v="14867"/>
    <n v="297.33999999999997"/>
    <n v="223.01"/>
    <n v="0"/>
    <n v="520.34999999999991"/>
    <n v="126527.80999999992"/>
    <n v="297.33999999999997"/>
    <n v="371.68"/>
    <n v="1189.3699999999999"/>
    <m/>
    <m/>
  </r>
  <r>
    <x v="375"/>
    <n v="14867"/>
    <n v="500"/>
    <n v="15367"/>
    <n v="307.33999999999997"/>
    <n v="230.51"/>
    <n v="0"/>
    <n v="537.84999999999991"/>
    <n v="127065.65999999993"/>
    <n v="307.33999999999997"/>
    <n v="384.18"/>
    <n v="1229.3699999999999"/>
    <m/>
    <m/>
  </r>
  <r>
    <x v="376"/>
    <n v="14867"/>
    <n v="0"/>
    <n v="14867"/>
    <n v="297.33999999999997"/>
    <n v="223.01"/>
    <n v="0"/>
    <n v="520.34999999999991"/>
    <n v="127586.00999999994"/>
    <n v="297.33999999999997"/>
    <n v="371.68"/>
    <n v="1189.3699999999999"/>
    <m/>
    <m/>
  </r>
  <r>
    <x v="377"/>
    <n v="14867"/>
    <n v="0"/>
    <n v="14867"/>
    <n v="297.33999999999997"/>
    <n v="223.01"/>
    <n v="0"/>
    <n v="520.34999999999991"/>
    <n v="128106.35999999994"/>
    <n v="297.33999999999997"/>
    <n v="371.68"/>
    <n v="1189.3699999999999"/>
    <m/>
    <m/>
  </r>
  <r>
    <x v="378"/>
    <n v="14867"/>
    <n v="500"/>
    <n v="15367"/>
    <n v="307.33999999999997"/>
    <n v="230.51"/>
    <n v="0"/>
    <n v="537.84999999999991"/>
    <n v="128644.20999999995"/>
    <n v="307.33999999999997"/>
    <n v="384.18"/>
    <n v="1229.3699999999999"/>
    <m/>
    <m/>
  </r>
  <r>
    <x v="379"/>
    <n v="14867"/>
    <n v="0"/>
    <n v="14867"/>
    <n v="297.33999999999997"/>
    <n v="223.01"/>
    <n v="0"/>
    <n v="520.34999999999991"/>
    <n v="129164.55999999995"/>
    <n v="297.33999999999997"/>
    <n v="371.68"/>
    <n v="1189.3699999999999"/>
    <m/>
    <m/>
  </r>
  <r>
    <x v="380"/>
    <n v="14867"/>
    <n v="0"/>
    <n v="14867"/>
    <n v="297.33999999999997"/>
    <n v="223.01"/>
    <n v="0"/>
    <n v="520.34999999999991"/>
    <n v="129684.90999999996"/>
    <n v="297.33999999999997"/>
    <n v="371.68"/>
    <n v="1189.3699999999999"/>
    <m/>
    <m/>
  </r>
  <r>
    <x v="381"/>
    <n v="14867"/>
    <n v="500"/>
    <n v="15367"/>
    <n v="307.33999999999997"/>
    <n v="230.51"/>
    <n v="0"/>
    <n v="537.84999999999991"/>
    <n v="130222.75999999997"/>
    <n v="307.33999999999997"/>
    <n v="384.18"/>
    <n v="1229.3699999999999"/>
    <m/>
    <m/>
  </r>
  <r>
    <x v="382"/>
    <n v="14867"/>
    <n v="0"/>
    <n v="14867"/>
    <n v="297.33999999999997"/>
    <n v="223.01"/>
    <n v="0"/>
    <n v="520.34999999999991"/>
    <n v="130743.10999999997"/>
    <n v="297.33999999999997"/>
    <n v="371.68"/>
    <n v="1189.3699999999999"/>
    <m/>
    <m/>
  </r>
  <r>
    <x v="383"/>
    <n v="14867"/>
    <n v="0"/>
    <n v="14867"/>
    <n v="297.33999999999997"/>
    <n v="223.01"/>
    <n v="240"/>
    <n v="760.34999999999991"/>
    <n v="131503.45999999996"/>
    <n v="297.33999999999997"/>
    <n v="371.68"/>
    <n v="1429.37"/>
    <m/>
    <m/>
  </r>
  <r>
    <x v="384"/>
    <n v="15739"/>
    <n v="500"/>
    <n v="16239"/>
    <n v="324.77999999999997"/>
    <n v="243.59"/>
    <n v="0"/>
    <n v="568.37"/>
    <n v="132071.82999999996"/>
    <n v="324.77999999999997"/>
    <n v="405.98"/>
    <n v="1299.1300000000001"/>
    <m/>
    <m/>
  </r>
  <r>
    <x v="385"/>
    <n v="15739"/>
    <n v="0"/>
    <n v="15739"/>
    <n v="314.77999999999997"/>
    <n v="236.09"/>
    <n v="0"/>
    <n v="550.87"/>
    <n v="132622.69999999995"/>
    <n v="314.77999999999997"/>
    <n v="393.48"/>
    <n v="1259.1300000000001"/>
    <m/>
    <m/>
  </r>
  <r>
    <x v="386"/>
    <n v="15739"/>
    <n v="0"/>
    <n v="15739"/>
    <n v="314.77999999999997"/>
    <n v="236.09"/>
    <n v="0"/>
    <n v="550.87"/>
    <n v="133173.56999999995"/>
    <n v="314.77999999999997"/>
    <n v="393.48"/>
    <n v="1259.1300000000001"/>
    <m/>
    <m/>
  </r>
  <r>
    <x v="387"/>
    <n v="15739"/>
    <n v="500"/>
    <n v="16239"/>
    <n v="324.77999999999997"/>
    <n v="243.59"/>
    <n v="0"/>
    <n v="568.37"/>
    <n v="133741.93999999994"/>
    <n v="324.77999999999997"/>
    <n v="405.98"/>
    <n v="1299.1300000000001"/>
    <m/>
    <m/>
  </r>
  <r>
    <x v="388"/>
    <n v="15739"/>
    <n v="0"/>
    <n v="15739"/>
    <n v="314.77999999999997"/>
    <n v="236.09"/>
    <n v="0"/>
    <n v="550.87"/>
    <n v="134292.80999999994"/>
    <n v="314.77999999999997"/>
    <n v="393.48"/>
    <n v="1259.1300000000001"/>
    <m/>
    <m/>
  </r>
  <r>
    <x v="389"/>
    <n v="15739"/>
    <n v="0"/>
    <n v="15739"/>
    <n v="314.77999999999997"/>
    <n v="236.09"/>
    <n v="0"/>
    <n v="550.87"/>
    <n v="134843.67999999993"/>
    <n v="314.77999999999997"/>
    <n v="393.48"/>
    <n v="1259.1300000000001"/>
    <m/>
    <m/>
  </r>
  <r>
    <x v="390"/>
    <n v="15739"/>
    <n v="500"/>
    <n v="16239"/>
    <n v="324.77999999999997"/>
    <n v="243.59"/>
    <n v="0"/>
    <n v="568.37"/>
    <n v="135412.04999999993"/>
    <n v="324.77999999999997"/>
    <n v="405.98"/>
    <n v="1299.1300000000001"/>
    <m/>
    <m/>
  </r>
  <r>
    <x v="391"/>
    <n v="15739"/>
    <n v="0"/>
    <n v="15739"/>
    <n v="314.77999999999997"/>
    <n v="236.09"/>
    <n v="0"/>
    <n v="550.87"/>
    <n v="135962.91999999993"/>
    <n v="314.77999999999997"/>
    <n v="393.48"/>
    <n v="1259.1300000000001"/>
    <m/>
    <m/>
  </r>
  <r>
    <x v="392"/>
    <n v="15739"/>
    <n v="0"/>
    <n v="15739"/>
    <n v="314.77999999999997"/>
    <n v="236.09"/>
    <n v="0"/>
    <n v="550.87"/>
    <n v="136513.78999999992"/>
    <n v="314.77999999999997"/>
    <n v="393.48"/>
    <n v="1259.1300000000001"/>
    <m/>
    <m/>
  </r>
  <r>
    <x v="393"/>
    <n v="15739"/>
    <n v="500"/>
    <n v="16239"/>
    <n v="324.77999999999997"/>
    <n v="243.59"/>
    <n v="0"/>
    <n v="568.37"/>
    <n v="137082.15999999992"/>
    <n v="324.77999999999997"/>
    <n v="405.98"/>
    <n v="1299.1300000000001"/>
    <m/>
    <m/>
  </r>
  <r>
    <x v="394"/>
    <n v="15739"/>
    <n v="0"/>
    <n v="15739"/>
    <n v="314.77999999999997"/>
    <n v="236.09"/>
    <n v="0"/>
    <n v="550.87"/>
    <n v="137633.02999999991"/>
    <n v="314.77999999999997"/>
    <n v="393.48"/>
    <n v="1259.1300000000001"/>
    <m/>
    <m/>
  </r>
  <r>
    <x v="395"/>
    <n v="15739"/>
    <n v="0"/>
    <n v="15739"/>
    <n v="314.77999999999997"/>
    <n v="236.09"/>
    <n v="240"/>
    <n v="790.87"/>
    <n v="138423.89999999991"/>
    <n v="314.77999999999997"/>
    <n v="393.48"/>
    <n v="1499.13"/>
    <m/>
    <m/>
  </r>
  <r>
    <x v="396"/>
    <n v="16133"/>
    <n v="500"/>
    <n v="16633"/>
    <n v="332.66"/>
    <n v="249.5"/>
    <n v="0"/>
    <n v="582.16000000000008"/>
    <n v="139006.05999999991"/>
    <n v="332.66"/>
    <n v="415.83"/>
    <n v="1330.65"/>
    <m/>
    <m/>
  </r>
  <r>
    <x v="397"/>
    <n v="16133"/>
    <n v="0"/>
    <n v="16133"/>
    <n v="322.66000000000003"/>
    <n v="242"/>
    <n v="0"/>
    <n v="564.66000000000008"/>
    <n v="139570.71999999991"/>
    <n v="322.66000000000003"/>
    <n v="403.33"/>
    <n v="1290.6500000000001"/>
    <m/>
    <m/>
  </r>
  <r>
    <x v="398"/>
    <n v="16133"/>
    <n v="0"/>
    <n v="16133"/>
    <n v="322.66000000000003"/>
    <n v="242"/>
    <n v="0"/>
    <n v="564.66000000000008"/>
    <n v="140135.37999999992"/>
    <n v="322.66000000000003"/>
    <n v="403.33"/>
    <n v="1290.6500000000001"/>
    <m/>
    <m/>
  </r>
  <r>
    <x v="399"/>
    <n v="16133"/>
    <n v="500"/>
    <n v="16633"/>
    <n v="332.66"/>
    <n v="249.5"/>
    <n v="0"/>
    <n v="582.16000000000008"/>
    <n v="140717.53999999992"/>
    <n v="332.66"/>
    <n v="415.83"/>
    <n v="1330.65"/>
    <m/>
    <m/>
  </r>
  <r>
    <x v="400"/>
    <n v="16133"/>
    <n v="0"/>
    <n v="16133"/>
    <n v="322.66000000000003"/>
    <n v="242"/>
    <n v="0"/>
    <n v="564.66000000000008"/>
    <n v="141282.19999999992"/>
    <n v="322.66000000000003"/>
    <n v="403.33"/>
    <n v="1290.6500000000001"/>
    <m/>
    <m/>
  </r>
  <r>
    <x v="401"/>
    <n v="16133"/>
    <n v="0"/>
    <n v="16133"/>
    <n v="322.66000000000003"/>
    <n v="242"/>
    <n v="0"/>
    <n v="564.66000000000008"/>
    <n v="141846.85999999993"/>
    <n v="322.66000000000003"/>
    <n v="403.33"/>
    <n v="1290.6500000000001"/>
    <m/>
    <m/>
  </r>
  <r>
    <x v="402"/>
    <n v="16133"/>
    <n v="500"/>
    <n v="16633"/>
    <n v="332.66"/>
    <n v="249.5"/>
    <n v="0"/>
    <n v="582.16000000000008"/>
    <n v="142429.01999999993"/>
    <n v="332.66"/>
    <n v="415.83"/>
    <n v="1330.65"/>
    <m/>
    <m/>
  </r>
  <r>
    <x v="403"/>
    <n v="16133"/>
    <n v="0"/>
    <n v="16133"/>
    <n v="322.66000000000003"/>
    <n v="242"/>
    <n v="0"/>
    <n v="564.66000000000008"/>
    <n v="142993.67999999993"/>
    <n v="322.66000000000003"/>
    <n v="403.33"/>
    <n v="1290.6500000000001"/>
    <m/>
    <m/>
  </r>
  <r>
    <x v="404"/>
    <n v="16133"/>
    <n v="0"/>
    <n v="16133"/>
    <n v="322.66000000000003"/>
    <n v="242"/>
    <n v="0"/>
    <n v="564.66000000000008"/>
    <n v="143558.33999999994"/>
    <n v="322.66000000000003"/>
    <n v="403.33"/>
    <n v="1290.6500000000001"/>
    <m/>
    <m/>
  </r>
  <r>
    <x v="405"/>
    <n v="16133"/>
    <n v="500"/>
    <n v="16633"/>
    <n v="332.66"/>
    <n v="249.5"/>
    <n v="0"/>
    <n v="582.16000000000008"/>
    <n v="144140.49999999994"/>
    <n v="332.66"/>
    <n v="415.83"/>
    <n v="1330.65"/>
    <m/>
    <m/>
  </r>
  <r>
    <x v="406"/>
    <n v="16133"/>
    <n v="0"/>
    <n v="16133"/>
    <n v="322.66000000000003"/>
    <n v="242"/>
    <n v="0"/>
    <n v="564.66000000000008"/>
    <n v="144705.15999999995"/>
    <n v="322.66000000000003"/>
    <n v="403.33"/>
    <n v="1290.6500000000001"/>
    <m/>
    <m/>
  </r>
  <r>
    <x v="407"/>
    <n v="16133"/>
    <n v="0"/>
    <n v="16133"/>
    <n v="322.66000000000003"/>
    <n v="242"/>
    <n v="240"/>
    <n v="804.66000000000008"/>
    <n v="145509.81999999995"/>
    <n v="322.66000000000003"/>
    <n v="403.33"/>
    <n v="1530.65"/>
    <m/>
    <m/>
  </r>
  <r>
    <x v="408"/>
    <n v="16537"/>
    <n v="500"/>
    <n v="17037"/>
    <n v="340.74"/>
    <n v="255.56"/>
    <n v="0"/>
    <n v="596.29999999999995"/>
    <n v="146106.11999999994"/>
    <n v="340.74"/>
    <n v="425.93"/>
    <n v="1362.97"/>
    <m/>
    <m/>
  </r>
  <r>
    <x v="409"/>
    <n v="16537"/>
    <n v="0"/>
    <n v="16537"/>
    <n v="330.74"/>
    <n v="248.06"/>
    <n v="0"/>
    <n v="578.79999999999995"/>
    <n v="146684.91999999993"/>
    <n v="330.74"/>
    <n v="413.43"/>
    <n v="1322.97"/>
    <m/>
    <m/>
  </r>
  <r>
    <x v="410"/>
    <n v="16537"/>
    <n v="0"/>
    <n v="16537"/>
    <n v="330.74"/>
    <n v="248.06"/>
    <n v="0"/>
    <n v="578.79999999999995"/>
    <n v="147263.71999999991"/>
    <n v="330.74"/>
    <n v="413.43"/>
    <n v="1322.97"/>
    <m/>
    <m/>
  </r>
  <r>
    <x v="411"/>
    <n v="16537"/>
    <n v="500"/>
    <n v="17037"/>
    <n v="340.74"/>
    <n v="255.56"/>
    <n v="0"/>
    <n v="596.29999999999995"/>
    <n v="147860.0199999999"/>
    <n v="340.74"/>
    <n v="425.93"/>
    <n v="1362.97"/>
    <m/>
    <m/>
  </r>
  <r>
    <x v="412"/>
    <n v="16537"/>
    <n v="0"/>
    <n v="16537"/>
    <n v="330.74"/>
    <n v="248.06"/>
    <n v="0"/>
    <n v="578.79999999999995"/>
    <n v="148438.81999999989"/>
    <n v="330.74"/>
    <n v="413.43"/>
    <n v="1322.97"/>
    <m/>
    <m/>
  </r>
  <r>
    <x v="413"/>
    <n v="16537"/>
    <n v="0"/>
    <n v="16537"/>
    <n v="330.74"/>
    <n v="248.06"/>
    <n v="0"/>
    <n v="578.79999999999995"/>
    <n v="149017.61999999988"/>
    <n v="330.74"/>
    <n v="413.43"/>
    <n v="1322.97"/>
    <m/>
    <m/>
  </r>
  <r>
    <x v="414"/>
    <n v="16537"/>
    <n v="500"/>
    <n v="17037"/>
    <n v="340.74"/>
    <n v="255.56"/>
    <n v="0"/>
    <n v="596.29999999999995"/>
    <n v="149613.91999999987"/>
    <n v="340.74"/>
    <n v="425.93"/>
    <n v="1362.97"/>
    <m/>
    <m/>
  </r>
  <r>
    <x v="415"/>
    <n v="16537"/>
    <n v="0"/>
    <n v="16537"/>
    <n v="330.74"/>
    <n v="248.06"/>
    <n v="0"/>
    <n v="578.79999999999995"/>
    <n v="150192.71999999986"/>
    <n v="330.74"/>
    <n v="413.43"/>
    <n v="1322.97"/>
    <m/>
    <m/>
  </r>
  <r>
    <x v="416"/>
    <n v="16537"/>
    <n v="0"/>
    <n v="16537"/>
    <n v="330.74"/>
    <n v="248.06"/>
    <n v="0"/>
    <n v="578.79999999999995"/>
    <n v="150771.51999999984"/>
    <n v="330.74"/>
    <n v="413.43"/>
    <n v="1322.97"/>
    <m/>
    <m/>
  </r>
  <r>
    <x v="417"/>
    <n v="16537"/>
    <n v="500"/>
    <n v="17037"/>
    <n v="340.74"/>
    <n v="255.56"/>
    <n v="0"/>
    <n v="596.29999999999995"/>
    <n v="151367.81999999983"/>
    <n v="340.74"/>
    <n v="425.93"/>
    <n v="1362.97"/>
    <m/>
    <m/>
  </r>
  <r>
    <x v="418"/>
    <n v="16537"/>
    <n v="0"/>
    <n v="16537"/>
    <n v="330.74"/>
    <n v="248.06"/>
    <n v="0"/>
    <n v="578.79999999999995"/>
    <n v="151946.61999999982"/>
    <n v="330.74"/>
    <n v="413.43"/>
    <n v="1322.97"/>
    <m/>
    <m/>
  </r>
  <r>
    <x v="419"/>
    <n v="16537"/>
    <n v="0"/>
    <n v="16537"/>
    <n v="330.74"/>
    <n v="248.06"/>
    <n v="240"/>
    <n v="818.8"/>
    <n v="152765.41999999981"/>
    <n v="330.74"/>
    <n v="413.43"/>
    <n v="1562.97"/>
    <m/>
    <m/>
  </r>
  <r>
    <x v="420"/>
    <n v="16951"/>
    <n v="500"/>
    <n v="17451"/>
    <n v="349.02"/>
    <n v="261.77"/>
    <n v="0"/>
    <n v="610.79"/>
    <n v="153376.20999999982"/>
    <n v="349.02"/>
    <n v="436.28"/>
    <n v="1396.09"/>
    <m/>
    <m/>
  </r>
  <r>
    <x v="421"/>
    <n v="16951"/>
    <n v="0"/>
    <n v="16951"/>
    <n v="339.02"/>
    <n v="254.27"/>
    <n v="0"/>
    <n v="593.29"/>
    <n v="153969.49999999983"/>
    <n v="339.02"/>
    <n v="423.78"/>
    <n v="1356.09"/>
    <m/>
    <m/>
  </r>
  <r>
    <x v="422"/>
    <n v="16951"/>
    <n v="0"/>
    <n v="16951"/>
    <n v="339.02"/>
    <n v="254.27"/>
    <n v="0"/>
    <n v="593.29"/>
    <n v="154562.78999999983"/>
    <n v="339.02"/>
    <n v="423.78"/>
    <n v="1356.09"/>
    <m/>
    <m/>
  </r>
  <r>
    <x v="423"/>
    <n v="16951"/>
    <n v="500"/>
    <n v="17451"/>
    <n v="349.02"/>
    <n v="261.77"/>
    <n v="0"/>
    <n v="610.79"/>
    <n v="155173.57999999984"/>
    <n v="349.02"/>
    <n v="436.28"/>
    <n v="1396.09"/>
    <m/>
    <m/>
  </r>
  <r>
    <x v="424"/>
    <n v="16951"/>
    <n v="0"/>
    <n v="16951"/>
    <n v="339.02"/>
    <n v="254.27"/>
    <n v="0"/>
    <n v="593.29"/>
    <n v="155766.86999999985"/>
    <n v="339.02"/>
    <n v="423.78"/>
    <n v="1356.09"/>
    <m/>
    <m/>
  </r>
  <r>
    <x v="425"/>
    <n v="16951"/>
    <n v="0"/>
    <n v="16951"/>
    <n v="339.02"/>
    <n v="254.27"/>
    <n v="0"/>
    <n v="593.29"/>
    <n v="156360.15999999986"/>
    <n v="339.02"/>
    <n v="423.78"/>
    <n v="1356.09"/>
    <m/>
    <m/>
  </r>
  <r>
    <x v="426"/>
    <n v="16951"/>
    <n v="500"/>
    <n v="17451"/>
    <n v="349.02"/>
    <n v="261.77"/>
    <n v="0"/>
    <n v="610.79"/>
    <n v="156970.94999999987"/>
    <n v="349.02"/>
    <n v="436.28"/>
    <n v="1396.09"/>
    <m/>
    <m/>
  </r>
  <r>
    <x v="427"/>
    <n v="16951"/>
    <n v="0"/>
    <n v="16951"/>
    <n v="339.02"/>
    <n v="254.27"/>
    <n v="0"/>
    <n v="593.29"/>
    <n v="157564.23999999987"/>
    <n v="339.02"/>
    <n v="423.78"/>
    <n v="1356.09"/>
    <m/>
    <m/>
  </r>
  <r>
    <x v="428"/>
    <n v="16951"/>
    <n v="0"/>
    <n v="16951"/>
    <n v="339.02"/>
    <n v="254.27"/>
    <n v="0"/>
    <n v="593.29"/>
    <n v="158157.52999999988"/>
    <n v="339.02"/>
    <n v="423.78"/>
    <n v="1356.09"/>
    <m/>
    <m/>
  </r>
  <r>
    <x v="429"/>
    <n v="16951"/>
    <n v="500"/>
    <n v="17451"/>
    <n v="349.02"/>
    <n v="261.77"/>
    <n v="0"/>
    <n v="610.79"/>
    <n v="158768.31999999989"/>
    <n v="349.02"/>
    <n v="436.28"/>
    <n v="1396.09"/>
    <m/>
    <m/>
  </r>
  <r>
    <x v="430"/>
    <n v="16951"/>
    <n v="0"/>
    <n v="16951"/>
    <n v="339.02"/>
    <n v="254.27"/>
    <n v="0"/>
    <n v="593.29"/>
    <n v="159361.6099999999"/>
    <n v="339.02"/>
    <n v="423.78"/>
    <n v="1356.09"/>
    <m/>
    <m/>
  </r>
  <r>
    <x v="431"/>
    <n v="16951"/>
    <n v="0"/>
    <n v="16951"/>
    <n v="339.02"/>
    <n v="254.27"/>
    <n v="240"/>
    <n v="833.29"/>
    <n v="160194.89999999991"/>
    <n v="339.02"/>
    <n v="423.78"/>
    <n v="1596.09"/>
    <m/>
    <m/>
  </r>
  <r>
    <x v="432"/>
    <n v="17875"/>
    <n v="500"/>
    <n v="18375"/>
    <n v="367.5"/>
    <n v="275.63"/>
    <n v="0"/>
    <n v="643.13"/>
    <n v="160838.02999999991"/>
    <n v="367.5"/>
    <n v="459.38"/>
    <n v="1470.01"/>
    <m/>
    <m/>
  </r>
  <r>
    <x v="433"/>
    <n v="17875"/>
    <n v="0"/>
    <n v="17875"/>
    <n v="357.5"/>
    <n v="268.13"/>
    <n v="0"/>
    <n v="625.63"/>
    <n v="161463.65999999992"/>
    <n v="357.5"/>
    <n v="446.88"/>
    <n v="1430.01"/>
    <m/>
    <m/>
  </r>
  <r>
    <x v="434"/>
    <n v="17875"/>
    <n v="0"/>
    <n v="17875"/>
    <n v="357.5"/>
    <n v="268.13"/>
    <n v="0"/>
    <n v="625.63"/>
    <n v="162089.28999999992"/>
    <n v="357.5"/>
    <n v="446.88"/>
    <n v="1430.01"/>
    <m/>
    <m/>
  </r>
  <r>
    <x v="435"/>
    <n v="17875"/>
    <n v="500"/>
    <n v="18375"/>
    <n v="367.5"/>
    <n v="275.63"/>
    <n v="0"/>
    <n v="643.13"/>
    <n v="162732.41999999993"/>
    <n v="367.5"/>
    <n v="459.38"/>
    <n v="1470.01"/>
    <m/>
    <m/>
  </r>
  <r>
    <x v="436"/>
    <n v="17875"/>
    <n v="0"/>
    <n v="17875"/>
    <n v="357.5"/>
    <n v="268.13"/>
    <n v="0"/>
    <n v="625.63"/>
    <n v="163358.04999999993"/>
    <n v="357.5"/>
    <n v="446.88"/>
    <n v="1430.01"/>
    <m/>
    <m/>
  </r>
  <r>
    <x v="437"/>
    <n v="17875"/>
    <n v="0"/>
    <n v="17875"/>
    <n v="357.5"/>
    <n v="268.13"/>
    <n v="0"/>
    <n v="625.63"/>
    <n v="163983.67999999993"/>
    <n v="357.5"/>
    <n v="446.88"/>
    <n v="1430.01"/>
    <m/>
    <m/>
  </r>
  <r>
    <x v="438"/>
    <n v="17875"/>
    <n v="500"/>
    <n v="18375"/>
    <n v="367.5"/>
    <n v="275.63"/>
    <n v="0"/>
    <n v="643.13"/>
    <n v="164626.80999999994"/>
    <n v="367.5"/>
    <n v="459.38"/>
    <n v="1470.01"/>
    <m/>
    <m/>
  </r>
  <r>
    <x v="439"/>
    <n v="17875"/>
    <n v="0"/>
    <n v="17875"/>
    <n v="357.5"/>
    <n v="268.13"/>
    <n v="0"/>
    <n v="625.63"/>
    <n v="165252.43999999994"/>
    <n v="357.5"/>
    <n v="446.88"/>
    <n v="1430.01"/>
    <m/>
    <m/>
  </r>
  <r>
    <x v="440"/>
    <n v="17875"/>
    <n v="0"/>
    <n v="17875"/>
    <n v="357.5"/>
    <n v="268.13"/>
    <n v="0"/>
    <n v="625.63"/>
    <n v="165878.06999999995"/>
    <n v="357.5"/>
    <n v="446.88"/>
    <n v="1430.01"/>
    <m/>
    <m/>
  </r>
  <r>
    <x v="441"/>
    <n v="17875"/>
    <n v="500"/>
    <n v="18375"/>
    <n v="367.5"/>
    <n v="275.63"/>
    <n v="0"/>
    <n v="643.13"/>
    <n v="166521.19999999995"/>
    <n v="367.5"/>
    <n v="459.38"/>
    <n v="1470.01"/>
    <m/>
    <m/>
  </r>
  <r>
    <x v="442"/>
    <n v="17875"/>
    <n v="0"/>
    <n v="17875"/>
    <n v="357.5"/>
    <n v="268.13"/>
    <n v="0"/>
    <n v="625.63"/>
    <n v="167146.82999999996"/>
    <n v="357.5"/>
    <n v="446.88"/>
    <n v="1430.01"/>
    <m/>
    <m/>
  </r>
  <r>
    <x v="443"/>
    <n v="17875"/>
    <n v="0"/>
    <n v="17875"/>
    <n v="357.5"/>
    <n v="268.13"/>
    <n v="240"/>
    <n v="865.63"/>
    <n v="168012.45999999996"/>
    <n v="357.5"/>
    <n v="446.88"/>
    <n v="1670.0100000000002"/>
    <m/>
    <m/>
  </r>
  <r>
    <x v="444"/>
    <n v="18322"/>
    <n v="500"/>
    <n v="18822"/>
    <n v="376.44"/>
    <n v="282.33"/>
    <n v="0"/>
    <n v="658.77"/>
    <n v="168671.22999999995"/>
    <n v="376.44"/>
    <n v="470.55"/>
    <n v="1505.76"/>
    <m/>
    <m/>
  </r>
  <r>
    <x v="445"/>
    <n v="18322"/>
    <n v="0"/>
    <n v="18322"/>
    <n v="366.44"/>
    <n v="274.83"/>
    <n v="0"/>
    <n v="641.27"/>
    <n v="169312.49999999994"/>
    <n v="366.44"/>
    <n v="458.05"/>
    <n v="1465.76"/>
    <m/>
    <m/>
  </r>
  <r>
    <x v="446"/>
    <n v="18322"/>
    <n v="0"/>
    <n v="18322"/>
    <n v="366.44"/>
    <n v="274.83"/>
    <n v="0"/>
    <n v="641.27"/>
    <n v="169953.76999999993"/>
    <n v="366.44"/>
    <n v="458.05"/>
    <n v="1465.76"/>
    <m/>
    <m/>
  </r>
  <r>
    <x v="447"/>
    <n v="18322"/>
    <n v="500"/>
    <n v="18822"/>
    <n v="376.44"/>
    <n v="282.33"/>
    <n v="0"/>
    <n v="658.77"/>
    <n v="170612.53999999992"/>
    <n v="376.44"/>
    <n v="470.55"/>
    <n v="1505.76"/>
    <m/>
    <m/>
  </r>
  <r>
    <x v="448"/>
    <n v="18322"/>
    <n v="0"/>
    <n v="18322"/>
    <n v="366.44"/>
    <n v="274.83"/>
    <n v="0"/>
    <n v="641.27"/>
    <n v="171253.80999999991"/>
    <n v="366.44"/>
    <n v="458.05"/>
    <n v="1465.76"/>
    <m/>
    <m/>
  </r>
  <r>
    <x v="449"/>
    <n v="18322"/>
    <n v="0"/>
    <n v="18322"/>
    <n v="366.44"/>
    <n v="274.83"/>
    <n v="0"/>
    <n v="641.27"/>
    <n v="171895.0799999999"/>
    <n v="366.44"/>
    <n v="458.05"/>
    <n v="1465.76"/>
    <m/>
    <m/>
  </r>
  <r>
    <x v="450"/>
    <n v="18322"/>
    <n v="500"/>
    <n v="18822"/>
    <n v="376.44"/>
    <n v="282.33"/>
    <n v="0"/>
    <n v="658.77"/>
    <n v="172553.84999999989"/>
    <n v="376.44"/>
    <n v="470.55"/>
    <n v="1505.76"/>
    <m/>
    <m/>
  </r>
  <r>
    <x v="451"/>
    <n v="18322"/>
    <n v="0"/>
    <n v="18322"/>
    <n v="366.44"/>
    <n v="274.83"/>
    <n v="0"/>
    <n v="641.27"/>
    <n v="173195.11999999988"/>
    <n v="366.44"/>
    <n v="458.05"/>
    <n v="1465.76"/>
    <m/>
    <m/>
  </r>
  <r>
    <x v="452"/>
    <n v="18322"/>
    <n v="0"/>
    <n v="18322"/>
    <n v="366.44"/>
    <n v="274.83"/>
    <n v="0"/>
    <n v="641.27"/>
    <n v="173836.38999999987"/>
    <n v="366.44"/>
    <n v="458.05"/>
    <n v="1465.76"/>
    <m/>
    <m/>
  </r>
  <r>
    <x v="453"/>
    <n v="18322"/>
    <n v="500"/>
    <n v="18822"/>
    <n v="376.44"/>
    <n v="282.33"/>
    <n v="0"/>
    <n v="658.77"/>
    <n v="174495.15999999986"/>
    <n v="376.44"/>
    <n v="470.55"/>
    <n v="1505.76"/>
    <m/>
    <m/>
  </r>
  <r>
    <x v="454"/>
    <n v="18322"/>
    <n v="0"/>
    <n v="18322"/>
    <n v="366.44"/>
    <n v="274.83"/>
    <n v="0"/>
    <n v="641.27"/>
    <n v="175136.42999999985"/>
    <n v="366.44"/>
    <n v="458.05"/>
    <n v="1465.76"/>
    <m/>
    <m/>
  </r>
  <r>
    <x v="455"/>
    <n v="18322"/>
    <n v="0"/>
    <n v="18322"/>
    <n v="366.44"/>
    <n v="274.83"/>
    <n v="240"/>
    <n v="881.27"/>
    <n v="176017.69999999984"/>
    <n v="366.44"/>
    <n v="458.05"/>
    <n v="1705.76"/>
    <m/>
    <m/>
  </r>
  <r>
    <x v="456"/>
    <n v="18781"/>
    <n v="500"/>
    <n v="19281"/>
    <n v="385.62"/>
    <n v="289.22000000000003"/>
    <n v="0"/>
    <n v="674.84"/>
    <n v="176692.53999999983"/>
    <n v="385.62"/>
    <n v="482.03"/>
    <n v="1542.49"/>
    <m/>
    <m/>
  </r>
  <r>
    <x v="457"/>
    <n v="18781"/>
    <n v="0"/>
    <n v="18781"/>
    <n v="375.62"/>
    <n v="281.72000000000003"/>
    <n v="0"/>
    <n v="657.34"/>
    <n v="177349.87999999983"/>
    <n v="375.62"/>
    <n v="469.53"/>
    <n v="1502.49"/>
    <m/>
    <m/>
  </r>
  <r>
    <x v="458"/>
    <n v="18781"/>
    <n v="0"/>
    <n v="18781"/>
    <n v="375.62"/>
    <n v="281.72000000000003"/>
    <n v="0"/>
    <n v="657.34"/>
    <n v="178007.21999999983"/>
    <n v="375.62"/>
    <n v="469.53"/>
    <n v="1502.49"/>
    <m/>
    <m/>
  </r>
  <r>
    <x v="459"/>
    <n v="18781"/>
    <n v="500"/>
    <n v="19281"/>
    <n v="385.62"/>
    <n v="289.22000000000003"/>
    <n v="0"/>
    <n v="674.84"/>
    <n v="178682.05999999982"/>
    <n v="385.62"/>
    <n v="482.03"/>
    <n v="1542.49"/>
    <m/>
    <m/>
  </r>
  <r>
    <x v="460"/>
    <n v="18781"/>
    <n v="0"/>
    <n v="18781"/>
    <n v="375.62"/>
    <n v="281.72000000000003"/>
    <n v="0"/>
    <n v="657.34"/>
    <n v="179339.39999999982"/>
    <n v="375.62"/>
    <n v="469.53"/>
    <n v="1502.49"/>
    <m/>
    <m/>
  </r>
  <r>
    <x v="461"/>
    <n v="18781"/>
    <n v="0"/>
    <n v="18781"/>
    <n v="375.62"/>
    <n v="281.72000000000003"/>
    <n v="0"/>
    <n v="657.34"/>
    <n v="179996.73999999982"/>
    <n v="375.62"/>
    <n v="469.53"/>
    <n v="1502.49"/>
    <m/>
    <m/>
  </r>
  <r>
    <x v="462"/>
    <n v="18781"/>
    <n v="500"/>
    <n v="19281"/>
    <n v="385.62"/>
    <n v="289.22000000000003"/>
    <n v="0"/>
    <n v="674.84"/>
    <n v="180671.57999999981"/>
    <n v="385.62"/>
    <n v="482.03"/>
    <n v="1542.49"/>
    <m/>
    <m/>
  </r>
  <r>
    <x v="463"/>
    <n v="18781"/>
    <n v="0"/>
    <n v="18781"/>
    <n v="375.62"/>
    <n v="281.72000000000003"/>
    <n v="0"/>
    <n v="657.34"/>
    <n v="181328.91999999981"/>
    <n v="375.62"/>
    <n v="469.53"/>
    <n v="1502.49"/>
    <m/>
    <m/>
  </r>
  <r>
    <x v="464"/>
    <n v="18781"/>
    <n v="0"/>
    <n v="18781"/>
    <n v="375.62"/>
    <n v="281.72000000000003"/>
    <n v="0"/>
    <n v="657.34"/>
    <n v="181986.25999999981"/>
    <n v="375.62"/>
    <n v="469.53"/>
    <n v="1502.49"/>
    <m/>
    <m/>
  </r>
  <r>
    <x v="465"/>
    <n v="18781"/>
    <n v="500"/>
    <n v="19281"/>
    <n v="385.62"/>
    <n v="289.22000000000003"/>
    <n v="0"/>
    <n v="674.84"/>
    <n v="182661.0999999998"/>
    <n v="385.62"/>
    <n v="482.03"/>
    <n v="1542.49"/>
    <m/>
    <m/>
  </r>
  <r>
    <x v="466"/>
    <n v="18781"/>
    <n v="0"/>
    <n v="18781"/>
    <n v="375.62"/>
    <n v="281.72000000000003"/>
    <n v="0"/>
    <n v="657.34"/>
    <n v="183318.4399999998"/>
    <n v="375.62"/>
    <n v="469.53"/>
    <n v="1502.49"/>
    <m/>
    <m/>
  </r>
  <r>
    <x v="467"/>
    <n v="18781"/>
    <n v="0"/>
    <n v="18781"/>
    <n v="375.62"/>
    <n v="281.72000000000003"/>
    <n v="240"/>
    <n v="897.34"/>
    <n v="184215.7799999998"/>
    <n v="375.62"/>
    <n v="469.53"/>
    <n v="1742.49"/>
    <m/>
    <m/>
  </r>
  <r>
    <x v="468"/>
    <n v="19251"/>
    <n v="500"/>
    <n v="19751"/>
    <n v="395.02"/>
    <n v="296.27"/>
    <n v="0"/>
    <n v="691.29"/>
    <n v="184907.0699999998"/>
    <n v="395.02"/>
    <n v="493.78"/>
    <n v="1580.09"/>
    <m/>
    <m/>
  </r>
  <r>
    <x v="469"/>
    <n v="19251"/>
    <n v="0"/>
    <n v="19251"/>
    <n v="385.02"/>
    <n v="288.77"/>
    <n v="0"/>
    <n v="673.79"/>
    <n v="185580.85999999981"/>
    <n v="385.02"/>
    <n v="481.28"/>
    <n v="1540.09"/>
    <m/>
    <m/>
  </r>
  <r>
    <x v="470"/>
    <n v="19251"/>
    <n v="0"/>
    <n v="19251"/>
    <n v="385.02"/>
    <n v="288.77"/>
    <n v="0"/>
    <n v="673.79"/>
    <n v="186254.64999999982"/>
    <n v="385.02"/>
    <n v="481.28"/>
    <n v="1540.09"/>
    <m/>
    <m/>
  </r>
  <r>
    <x v="471"/>
    <n v="19251"/>
    <n v="500"/>
    <n v="19751"/>
    <n v="395.02"/>
    <n v="296.27"/>
    <n v="0"/>
    <n v="691.29"/>
    <n v="186945.93999999983"/>
    <n v="395.02"/>
    <n v="493.78"/>
    <n v="1580.09"/>
    <m/>
    <m/>
  </r>
  <r>
    <x v="472"/>
    <n v="19251"/>
    <n v="0"/>
    <n v="19251"/>
    <n v="385.02"/>
    <n v="288.77"/>
    <n v="0"/>
    <n v="673.79"/>
    <n v="187619.72999999984"/>
    <n v="385.02"/>
    <n v="481.28"/>
    <n v="1540.09"/>
    <m/>
    <m/>
  </r>
  <r>
    <x v="473"/>
    <n v="19251"/>
    <n v="0"/>
    <n v="19251"/>
    <n v="385.02"/>
    <n v="288.77"/>
    <n v="0"/>
    <n v="673.79"/>
    <n v="188293.51999999984"/>
    <n v="385.02"/>
    <n v="481.28"/>
    <n v="1540.09"/>
    <m/>
    <m/>
  </r>
  <r>
    <x v="474"/>
    <n v="19251"/>
    <n v="500"/>
    <n v="19751"/>
    <n v="395.02"/>
    <n v="296.27"/>
    <n v="0"/>
    <n v="691.29"/>
    <n v="188984.80999999985"/>
    <n v="395.02"/>
    <n v="493.78"/>
    <n v="1580.09"/>
    <m/>
    <m/>
  </r>
  <r>
    <x v="475"/>
    <n v="19251"/>
    <n v="0"/>
    <n v="19251"/>
    <n v="385.02"/>
    <n v="288.77"/>
    <n v="0"/>
    <n v="673.79"/>
    <n v="189658.59999999986"/>
    <n v="385.02"/>
    <n v="481.28"/>
    <n v="1540.09"/>
    <m/>
    <m/>
  </r>
  <r>
    <x v="476"/>
    <n v="19251"/>
    <n v="0"/>
    <n v="19251"/>
    <n v="385.02"/>
    <n v="288.77"/>
    <n v="0"/>
    <n v="673.79"/>
    <n v="190332.38999999987"/>
    <n v="385.02"/>
    <n v="481.28"/>
    <n v="1540.09"/>
    <m/>
    <m/>
  </r>
  <r>
    <x v="477"/>
    <n v="19251"/>
    <n v="500"/>
    <n v="19751"/>
    <n v="395.02"/>
    <n v="296.27"/>
    <n v="0"/>
    <n v="691.29"/>
    <n v="191023.67999999988"/>
    <n v="395.02"/>
    <n v="493.78"/>
    <n v="1580.09"/>
    <m/>
    <m/>
  </r>
  <r>
    <x v="478"/>
    <n v="19251"/>
    <n v="0"/>
    <n v="19251"/>
    <n v="385.02"/>
    <n v="288.77"/>
    <n v="0"/>
    <n v="673.79"/>
    <n v="191697.46999999988"/>
    <n v="385.02"/>
    <n v="481.28"/>
    <n v="1540.09"/>
    <m/>
    <m/>
  </r>
  <r>
    <x v="479"/>
    <n v="19251"/>
    <n v="0"/>
    <n v="19251"/>
    <n v="385.02"/>
    <n v="288.77"/>
    <n v="240"/>
    <n v="913.79"/>
    <n v="192611.25999999989"/>
    <n v="385.02"/>
    <n v="481.28"/>
    <n v="1780.09"/>
    <m/>
    <m/>
  </r>
  <r>
    <x v="480"/>
    <n v="20233"/>
    <n v="500"/>
    <n v="20733"/>
    <n v="414.66"/>
    <n v="311"/>
    <n v="0"/>
    <n v="725.66000000000008"/>
    <n v="193336.9199999999"/>
    <n v="414.66"/>
    <n v="518.33000000000004"/>
    <n v="1658.65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ela przestawna1" cacheId="16" applyNumberFormats="0" applyBorderFormats="0" applyFontFormats="0" applyPatternFormats="0" applyAlignmentFormats="0" applyWidthHeightFormats="1" dataCaption="Wartości" updatedVersion="3" minRefreshableVersion="3" showCalcMbrs="0" useAutoFormatting="1" itemPrintTitles="1" createdVersion="3" indent="0" outline="1" outlineData="1" multipleFieldFilters="0" chartFormat="5">
  <location ref="A3:B45" firstHeaderRow="1" firstDataRow="1" firstDataCol="1"/>
  <pivotFields count="9">
    <pivotField axis="axisRow" numFmtId="17" showAll="0">
      <items count="4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showAll="0"/>
    <pivotField showAll="0"/>
    <pivotField numFmtId="164" showAll="0"/>
    <pivotField numFmtId="2" showAll="0"/>
    <pivotField showAll="0"/>
    <pivotField showAll="0"/>
    <pivotField dataField="1" numFmtId="2" showAll="0">
      <items count="123">
        <item x="1"/>
        <item x="5"/>
        <item x="8"/>
        <item x="11"/>
        <item x="2"/>
        <item x="4"/>
        <item x="7"/>
        <item x="10"/>
        <item x="14"/>
        <item x="17"/>
        <item x="20"/>
        <item x="23"/>
        <item x="13"/>
        <item x="16"/>
        <item x="19"/>
        <item x="22"/>
        <item x="26"/>
        <item x="29"/>
        <item x="32"/>
        <item x="25"/>
        <item x="35"/>
        <item x="28"/>
        <item x="31"/>
        <item x="34"/>
        <item x="38"/>
        <item x="41"/>
        <item x="44"/>
        <item x="37"/>
        <item x="47"/>
        <item x="40"/>
        <item x="43"/>
        <item x="46"/>
        <item x="50"/>
        <item x="53"/>
        <item x="56"/>
        <item x="49"/>
        <item x="59"/>
        <item x="52"/>
        <item x="55"/>
        <item x="58"/>
        <item x="62"/>
        <item x="65"/>
        <item x="61"/>
        <item x="68"/>
        <item x="64"/>
        <item x="71"/>
        <item x="3"/>
        <item x="6"/>
        <item x="67"/>
        <item x="9"/>
        <item x="0"/>
        <item x="12"/>
        <item x="70"/>
        <item x="74"/>
        <item x="15"/>
        <item x="77"/>
        <item x="18"/>
        <item x="73"/>
        <item x="21"/>
        <item x="80"/>
        <item x="24"/>
        <item x="76"/>
        <item x="83"/>
        <item x="79"/>
        <item x="27"/>
        <item x="82"/>
        <item x="30"/>
        <item x="33"/>
        <item x="86"/>
        <item x="36"/>
        <item x="89"/>
        <item x="85"/>
        <item x="92"/>
        <item x="39"/>
        <item x="88"/>
        <item x="42"/>
        <item x="95"/>
        <item x="45"/>
        <item x="91"/>
        <item x="48"/>
        <item x="94"/>
        <item x="98"/>
        <item x="51"/>
        <item x="54"/>
        <item x="101"/>
        <item x="97"/>
        <item x="57"/>
        <item x="104"/>
        <item x="60"/>
        <item x="100"/>
        <item x="107"/>
        <item x="103"/>
        <item x="63"/>
        <item x="106"/>
        <item x="66"/>
        <item x="69"/>
        <item x="110"/>
        <item x="72"/>
        <item x="113"/>
        <item x="109"/>
        <item x="116"/>
        <item x="112"/>
        <item x="75"/>
        <item x="78"/>
        <item x="119"/>
        <item x="115"/>
        <item x="81"/>
        <item x="118"/>
        <item x="84"/>
        <item x="87"/>
        <item x="121"/>
        <item x="90"/>
        <item x="93"/>
        <item x="96"/>
        <item x="99"/>
        <item x="102"/>
        <item x="105"/>
        <item x="108"/>
        <item x="111"/>
        <item x="114"/>
        <item x="117"/>
        <item x="120"/>
        <item t="default"/>
      </items>
    </pivotField>
    <pivotField showAll="0"/>
  </pivotFields>
  <rowFields count="1">
    <field x="0"/>
  </rowFields>
  <rowItems count="4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 t="grand">
      <x/>
    </i>
  </rowItems>
  <colItems count="1">
    <i/>
  </colItems>
  <dataFields count="1">
    <dataField name="Suma z ppk razem" fld="7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Tabela przestawna2" cacheId="17" applyNumberFormats="0" applyBorderFormats="0" applyFontFormats="0" applyPatternFormats="0" applyAlignmentFormats="0" applyWidthHeightFormats="1" dataCaption="Wartości" updatedVersion="6" minRefreshableVersion="3" showCalcMbrs="0" useAutoFormatting="1" itemPrintTitles="1" createdVersion="3" indent="0" outline="1" outlineData="1" multipleFieldFilters="0" chartFormat="5">
  <location ref="A1:B82" firstHeaderRow="1" firstDataRow="1" firstDataCol="1"/>
  <pivotFields count="15">
    <pivotField axis="axisRow" numFmtId="17" showAll="0">
      <items count="15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n=" " x="12"/>
        <item h="1" x="13"/>
        <item t="default"/>
      </items>
    </pivotField>
    <pivotField showAll="0"/>
    <pivotField showAll="0"/>
    <pivotField numFmtId="164" showAll="0"/>
    <pivotField numFmtId="2" showAll="0"/>
    <pivotField showAll="0"/>
    <pivotField showAll="0"/>
    <pivotField numFmtId="2" showAll="0"/>
    <pivotField showAll="0"/>
    <pivotField numFmtId="2" showAll="0"/>
    <pivotField numFmtId="2" showAll="0"/>
    <pivotField dataField="1" numFmtId="2" showAll="0"/>
    <pivotField showAll="0"/>
    <pivotField showAll="0"/>
    <pivotField axis="axisRow" showAll="0" defaultSubtotal="0">
      <items count="43">
        <item x="0"/>
        <item n="20" x="1"/>
        <item n="21" x="2"/>
        <item n="22" x="3"/>
        <item n="23" x="4"/>
        <item n="24" x="5"/>
        <item n="25" x="6"/>
        <item n="26" x="7"/>
        <item n="27" x="8"/>
        <item n="28" x="9"/>
        <item n="29" x="10"/>
        <item n="30" x="11"/>
        <item n="31" x="12"/>
        <item n="32" x="13"/>
        <item n="33" x="14"/>
        <item n="34" x="15"/>
        <item n="35" x="16"/>
        <item n="36" x="17"/>
        <item n="37" x="18"/>
        <item n="38" x="19"/>
        <item n="39" x="20"/>
        <item n="40" x="21"/>
        <item n="41" x="22"/>
        <item n="42" x="23"/>
        <item n="43" x="24"/>
        <item n="44" x="25"/>
        <item n="45" x="26"/>
        <item n="46" x="27"/>
        <item n="47" x="28"/>
        <item n="48" x="29"/>
        <item n="49" x="30"/>
        <item n="50" x="31"/>
        <item n="51" x="32"/>
        <item n="52" x="33"/>
        <item n="53" x="34"/>
        <item n="54" x="35"/>
        <item n="55" x="36"/>
        <item n="56" x="37"/>
        <item n="57" x="38"/>
        <item n="58" x="39"/>
        <item n="59" x="40"/>
        <item x="41"/>
        <item x="42"/>
      </items>
    </pivotField>
  </pivotFields>
  <rowFields count="2">
    <field x="14"/>
    <field x="0"/>
  </rowFields>
  <rowItems count="81">
    <i>
      <x v="1"/>
    </i>
    <i r="1">
      <x v="12"/>
    </i>
    <i>
      <x v="2"/>
    </i>
    <i r="1">
      <x v="12"/>
    </i>
    <i>
      <x v="3"/>
    </i>
    <i r="1">
      <x v="12"/>
    </i>
    <i>
      <x v="4"/>
    </i>
    <i r="1">
      <x v="12"/>
    </i>
    <i>
      <x v="5"/>
    </i>
    <i r="1">
      <x v="12"/>
    </i>
    <i>
      <x v="6"/>
    </i>
    <i r="1">
      <x v="12"/>
    </i>
    <i>
      <x v="7"/>
    </i>
    <i r="1">
      <x v="12"/>
    </i>
    <i>
      <x v="8"/>
    </i>
    <i r="1">
      <x v="12"/>
    </i>
    <i>
      <x v="9"/>
    </i>
    <i r="1">
      <x v="12"/>
    </i>
    <i>
      <x v="10"/>
    </i>
    <i r="1">
      <x v="12"/>
    </i>
    <i>
      <x v="11"/>
    </i>
    <i r="1">
      <x v="12"/>
    </i>
    <i>
      <x v="12"/>
    </i>
    <i r="1">
      <x v="12"/>
    </i>
    <i>
      <x v="13"/>
    </i>
    <i r="1">
      <x v="12"/>
    </i>
    <i>
      <x v="14"/>
    </i>
    <i r="1">
      <x v="12"/>
    </i>
    <i>
      <x v="15"/>
    </i>
    <i r="1">
      <x v="12"/>
    </i>
    <i>
      <x v="16"/>
    </i>
    <i r="1">
      <x v="12"/>
    </i>
    <i>
      <x v="17"/>
    </i>
    <i r="1">
      <x v="12"/>
    </i>
    <i>
      <x v="18"/>
    </i>
    <i r="1">
      <x v="12"/>
    </i>
    <i>
      <x v="19"/>
    </i>
    <i r="1">
      <x v="12"/>
    </i>
    <i>
      <x v="20"/>
    </i>
    <i r="1">
      <x v="12"/>
    </i>
    <i>
      <x v="21"/>
    </i>
    <i r="1">
      <x v="12"/>
    </i>
    <i>
      <x v="22"/>
    </i>
    <i r="1">
      <x v="12"/>
    </i>
    <i>
      <x v="23"/>
    </i>
    <i r="1">
      <x v="12"/>
    </i>
    <i>
      <x v="24"/>
    </i>
    <i r="1">
      <x v="12"/>
    </i>
    <i>
      <x v="25"/>
    </i>
    <i r="1">
      <x v="12"/>
    </i>
    <i>
      <x v="26"/>
    </i>
    <i r="1">
      <x v="12"/>
    </i>
    <i>
      <x v="27"/>
    </i>
    <i r="1">
      <x v="12"/>
    </i>
    <i>
      <x v="28"/>
    </i>
    <i r="1">
      <x v="12"/>
    </i>
    <i>
      <x v="29"/>
    </i>
    <i r="1">
      <x v="12"/>
    </i>
    <i>
      <x v="30"/>
    </i>
    <i r="1">
      <x v="12"/>
    </i>
    <i>
      <x v="31"/>
    </i>
    <i r="1">
      <x v="12"/>
    </i>
    <i>
      <x v="32"/>
    </i>
    <i r="1">
      <x v="12"/>
    </i>
    <i>
      <x v="33"/>
    </i>
    <i r="1">
      <x v="12"/>
    </i>
    <i>
      <x v="34"/>
    </i>
    <i r="1">
      <x v="12"/>
    </i>
    <i>
      <x v="35"/>
    </i>
    <i r="1">
      <x v="12"/>
    </i>
    <i>
      <x v="36"/>
    </i>
    <i r="1">
      <x v="12"/>
    </i>
    <i>
      <x v="37"/>
    </i>
    <i r="1">
      <x v="12"/>
    </i>
    <i>
      <x v="38"/>
    </i>
    <i r="1">
      <x v="12"/>
    </i>
    <i>
      <x v="39"/>
    </i>
    <i r="1">
      <x v="12"/>
    </i>
    <i>
      <x v="40"/>
    </i>
    <i r="1">
      <x v="12"/>
    </i>
    <i t="grand">
      <x/>
    </i>
  </rowItems>
  <colItems count="1">
    <i/>
  </colItems>
  <dataFields count="1">
    <dataField name="Suma z ppk razem2" fld="11" baseField="0" baseItem="0"/>
  </dataFields>
  <chartFormats count="4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2"/>
          </reference>
          <reference field="14" count="1" selected="0">
            <x v="2"/>
          </reference>
        </references>
      </pivotArea>
    </chartFormat>
    <chartFormat chart="0" format="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2"/>
          </reference>
          <reference field="14" count="1" selected="0">
            <x v="3"/>
          </reference>
        </references>
      </pivotArea>
    </chartFormat>
    <chartFormat chart="0" format="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2"/>
          </reference>
          <reference field="14" count="1" selected="0">
            <x v="4"/>
          </reference>
        </references>
      </pivotArea>
    </chartFormat>
    <chartFormat chart="0" format="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2"/>
          </reference>
          <reference field="14" count="1" selected="0">
            <x v="5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2"/>
          </reference>
          <reference field="14" count="1" selected="0">
            <x v="6"/>
          </reference>
        </references>
      </pivotArea>
    </chartFormat>
    <chartFormat chart="0" format="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2"/>
          </reference>
          <reference field="14" count="1" selected="0">
            <x v="7"/>
          </reference>
        </references>
      </pivotArea>
    </chartFormat>
    <chartFormat chart="0" format="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2"/>
          </reference>
          <reference field="14" count="1" selected="0">
            <x v="8"/>
          </reference>
        </references>
      </pivotArea>
    </chartFormat>
    <chartFormat chart="0" format="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2"/>
          </reference>
          <reference field="14" count="1" selected="0">
            <x v="9"/>
          </reference>
        </references>
      </pivotArea>
    </chartFormat>
    <chartFormat chart="0" format="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2"/>
          </reference>
          <reference field="14" count="1" selected="0">
            <x v="10"/>
          </reference>
        </references>
      </pivotArea>
    </chartFormat>
    <chartFormat chart="0" format="1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2"/>
          </reference>
          <reference field="14" count="1" selected="0">
            <x v="11"/>
          </reference>
        </references>
      </pivotArea>
    </chartFormat>
    <chartFormat chart="0" format="1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2"/>
          </reference>
          <reference field="14" count="1" selected="0">
            <x v="12"/>
          </reference>
        </references>
      </pivotArea>
    </chartFormat>
    <chartFormat chart="0" format="1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2"/>
          </reference>
          <reference field="14" count="1" selected="0">
            <x v="13"/>
          </reference>
        </references>
      </pivotArea>
    </chartFormat>
    <chartFormat chart="0" format="1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2"/>
          </reference>
          <reference field="14" count="1" selected="0">
            <x v="14"/>
          </reference>
        </references>
      </pivotArea>
    </chartFormat>
    <chartFormat chart="0" format="1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2"/>
          </reference>
          <reference field="14" count="1" selected="0">
            <x v="15"/>
          </reference>
        </references>
      </pivotArea>
    </chartFormat>
    <chartFormat chart="0" format="1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2"/>
          </reference>
          <reference field="14" count="1" selected="0">
            <x v="16"/>
          </reference>
        </references>
      </pivotArea>
    </chartFormat>
    <chartFormat chart="0" format="1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2"/>
          </reference>
          <reference field="14" count="1" selected="0">
            <x v="17"/>
          </reference>
        </references>
      </pivotArea>
    </chartFormat>
    <chartFormat chart="0" format="1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2"/>
          </reference>
          <reference field="14" count="1" selected="0">
            <x v="18"/>
          </reference>
        </references>
      </pivotArea>
    </chartFormat>
    <chartFormat chart="0" format="1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2"/>
          </reference>
          <reference field="14" count="1" selected="0">
            <x v="19"/>
          </reference>
        </references>
      </pivotArea>
    </chartFormat>
    <chartFormat chart="0" format="1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2"/>
          </reference>
          <reference field="14" count="1" selected="0">
            <x v="20"/>
          </reference>
        </references>
      </pivotArea>
    </chartFormat>
    <chartFormat chart="0" format="2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2"/>
          </reference>
          <reference field="14" count="1" selected="0">
            <x v="21"/>
          </reference>
        </references>
      </pivotArea>
    </chartFormat>
    <chartFormat chart="0" format="2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2"/>
          </reference>
          <reference field="14" count="1" selected="0">
            <x v="22"/>
          </reference>
        </references>
      </pivotArea>
    </chartFormat>
    <chartFormat chart="0" format="2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2"/>
          </reference>
          <reference field="14" count="1" selected="0">
            <x v="23"/>
          </reference>
        </references>
      </pivotArea>
    </chartFormat>
    <chartFormat chart="0" format="2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2"/>
          </reference>
          <reference field="14" count="1" selected="0">
            <x v="24"/>
          </reference>
        </references>
      </pivotArea>
    </chartFormat>
    <chartFormat chart="0" format="2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2"/>
          </reference>
          <reference field="14" count="1" selected="0">
            <x v="25"/>
          </reference>
        </references>
      </pivotArea>
    </chartFormat>
    <chartFormat chart="0" format="2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2"/>
          </reference>
          <reference field="14" count="1" selected="0">
            <x v="26"/>
          </reference>
        </references>
      </pivotArea>
    </chartFormat>
    <chartFormat chart="0" format="2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2"/>
          </reference>
          <reference field="14" count="1" selected="0">
            <x v="27"/>
          </reference>
        </references>
      </pivotArea>
    </chartFormat>
    <chartFormat chart="0" format="2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2"/>
          </reference>
          <reference field="14" count="1" selected="0">
            <x v="28"/>
          </reference>
        </references>
      </pivotArea>
    </chartFormat>
    <chartFormat chart="0" format="2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2"/>
          </reference>
          <reference field="14" count="1" selected="0">
            <x v="29"/>
          </reference>
        </references>
      </pivotArea>
    </chartFormat>
    <chartFormat chart="0" format="2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2"/>
          </reference>
          <reference field="14" count="1" selected="0">
            <x v="30"/>
          </reference>
        </references>
      </pivotArea>
    </chartFormat>
    <chartFormat chart="0" format="3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2"/>
          </reference>
          <reference field="14" count="1" selected="0">
            <x v="31"/>
          </reference>
        </references>
      </pivotArea>
    </chartFormat>
    <chartFormat chart="0" format="3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2"/>
          </reference>
          <reference field="14" count="1" selected="0">
            <x v="32"/>
          </reference>
        </references>
      </pivotArea>
    </chartFormat>
    <chartFormat chart="0" format="3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2"/>
          </reference>
          <reference field="14" count="1" selected="0">
            <x v="33"/>
          </reference>
        </references>
      </pivotArea>
    </chartFormat>
    <chartFormat chart="0" format="3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2"/>
          </reference>
          <reference field="14" count="1" selected="0">
            <x v="34"/>
          </reference>
        </references>
      </pivotArea>
    </chartFormat>
    <chartFormat chart="0" format="3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2"/>
          </reference>
          <reference field="14" count="1" selected="0">
            <x v="35"/>
          </reference>
        </references>
      </pivotArea>
    </chartFormat>
    <chartFormat chart="0" format="3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2"/>
          </reference>
          <reference field="14" count="1" selected="0">
            <x v="36"/>
          </reference>
        </references>
      </pivotArea>
    </chartFormat>
    <chartFormat chart="0" format="3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2"/>
          </reference>
          <reference field="14" count="1" selected="0">
            <x v="37"/>
          </reference>
        </references>
      </pivotArea>
    </chartFormat>
    <chartFormat chart="0" format="3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2"/>
          </reference>
          <reference field="14" count="1" selected="0">
            <x v="38"/>
          </reference>
        </references>
      </pivotArea>
    </chartFormat>
    <chartFormat chart="0" format="3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2"/>
          </reference>
          <reference field="14" count="1" selected="0">
            <x v="39"/>
          </reference>
        </references>
      </pivotArea>
    </chartFormat>
    <chartFormat chart="0" format="3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2"/>
          </reference>
          <reference field="14" count="1" selected="0">
            <x v="40"/>
          </reference>
        </references>
      </pivotArea>
    </chartFormat>
    <chartFormat chart="1" format="4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4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86"/>
  <sheetViews>
    <sheetView zoomScale="130" zoomScaleNormal="130" workbookViewId="0">
      <pane ySplit="1" topLeftCell="A168" activePane="bottomLeft" state="frozen"/>
      <selection pane="bottomLeft" activeCell="A170" sqref="A170:XFD170"/>
    </sheetView>
  </sheetViews>
  <sheetFormatPr defaultRowHeight="13.8"/>
  <cols>
    <col min="2" max="2" width="13.19921875" bestFit="1" customWidth="1"/>
    <col min="4" max="4" width="19.69921875" style="3" customWidth="1"/>
    <col min="7" max="7" width="15.69921875" bestFit="1" customWidth="1"/>
    <col min="9" max="9" width="11.69921875" bestFit="1" customWidth="1"/>
    <col min="10" max="10" width="11.69921875" customWidth="1"/>
    <col min="11" max="11" width="15.5" customWidth="1"/>
    <col min="12" max="12" width="17.5" customWidth="1"/>
    <col min="13" max="13" width="11.09765625" customWidth="1"/>
    <col min="14" max="14" width="10.19921875" bestFit="1" customWidth="1"/>
    <col min="15" max="15" width="10.69921875" bestFit="1" customWidth="1"/>
  </cols>
  <sheetData>
    <row r="1" spans="1:15">
      <c r="A1" t="s">
        <v>0</v>
      </c>
      <c r="B1" t="s">
        <v>3</v>
      </c>
      <c r="C1" t="s">
        <v>1</v>
      </c>
      <c r="D1" s="3" t="s">
        <v>2</v>
      </c>
      <c r="E1" t="s">
        <v>4</v>
      </c>
      <c r="F1" t="s">
        <v>5</v>
      </c>
      <c r="G1" t="s">
        <v>57</v>
      </c>
      <c r="H1" t="s">
        <v>6</v>
      </c>
      <c r="I1" t="s">
        <v>7</v>
      </c>
      <c r="J1" t="s">
        <v>53</v>
      </c>
      <c r="K1" t="s">
        <v>54</v>
      </c>
      <c r="L1" t="s">
        <v>6</v>
      </c>
      <c r="M1" s="9" t="s">
        <v>58</v>
      </c>
      <c r="N1" s="1">
        <v>54789</v>
      </c>
      <c r="O1" s="3">
        <f>VLOOKUP(N1,A1:D482,4)</f>
        <v>15004</v>
      </c>
    </row>
    <row r="2" spans="1:15">
      <c r="A2" s="1">
        <v>43831</v>
      </c>
      <c r="B2">
        <v>4500</v>
      </c>
      <c r="C2">
        <v>0</v>
      </c>
      <c r="D2" s="3">
        <f>B2+C2</f>
        <v>4500</v>
      </c>
      <c r="E2" s="2">
        <f>ROUND(D2*2%,2)</f>
        <v>90</v>
      </c>
      <c r="F2">
        <f>ROUND(D2*1.5%,2)</f>
        <v>67.5</v>
      </c>
      <c r="G2">
        <v>250</v>
      </c>
      <c r="H2" s="2">
        <f>SUM(E2:G2)</f>
        <v>407.5</v>
      </c>
      <c r="I2" s="2">
        <f>H2</f>
        <v>407.5</v>
      </c>
      <c r="J2" s="2">
        <f>ROUND(IF(B2&gt;8000,D2*2%,0),2)</f>
        <v>0</v>
      </c>
      <c r="K2" s="2">
        <f>ROUND(IF(J2&gt;0,D2*2.5%,0),2)</f>
        <v>0</v>
      </c>
      <c r="L2" s="2">
        <f>H2+J2+K2</f>
        <v>407.5</v>
      </c>
      <c r="M2" s="2" t="s">
        <v>59</v>
      </c>
      <c r="N2" s="1">
        <v>43070</v>
      </c>
      <c r="O2" t="s">
        <v>60</v>
      </c>
    </row>
    <row r="3" spans="1:15">
      <c r="A3" s="1">
        <v>43862</v>
      </c>
      <c r="B3">
        <f>ROUNDUP(IF(MONTH(A3)=1,IF(MOD(YEAR(A3),4)=0,B2+500+B2*2.5%,B2+B2*2.5%),B2),0)</f>
        <v>4500</v>
      </c>
      <c r="C3">
        <f>IF(MOD(MONTH(A3),3)=1,500,0)</f>
        <v>0</v>
      </c>
      <c r="D3" s="3">
        <f t="shared" ref="D3:D66" si="0">B3+C3</f>
        <v>4500</v>
      </c>
      <c r="E3" s="2">
        <f t="shared" ref="E3:E66" si="1">ROUND(D3*2%,2)</f>
        <v>90</v>
      </c>
      <c r="F3">
        <f t="shared" ref="F3:F66" si="2">ROUND(D3*1.5%,2)</f>
        <v>67.5</v>
      </c>
      <c r="G3">
        <f>IF(MONTH(A3)=12,240,0)</f>
        <v>0</v>
      </c>
      <c r="H3" s="2">
        <f t="shared" ref="H3:H66" si="3">SUM(E3:G3)</f>
        <v>157.5</v>
      </c>
      <c r="I3" s="3">
        <f>I2+H3</f>
        <v>565</v>
      </c>
      <c r="J3" s="2">
        <f t="shared" ref="J3:J66" si="4">ROUND(IF(B3&gt;8000,D3*2%,0),2)</f>
        <v>0</v>
      </c>
      <c r="K3" s="2">
        <f t="shared" ref="K3:K66" si="5">ROUND(IF(J3&gt;0,D3*2.5%,0),2)</f>
        <v>0</v>
      </c>
      <c r="L3" s="2">
        <f t="shared" ref="L3:L66" si="6">H3+J3+K3</f>
        <v>157.5</v>
      </c>
      <c r="M3" s="2"/>
    </row>
    <row r="4" spans="1:15">
      <c r="A4" s="1">
        <v>43891</v>
      </c>
      <c r="B4">
        <f t="shared" ref="B4:B67" si="7">ROUNDUP(IF(MONTH(A4)=1,IF(MOD(YEAR(A4),4)=0,B3+500+B3*2.5%,B3+B3*2.5%),B3),0)</f>
        <v>4500</v>
      </c>
      <c r="C4">
        <f t="shared" ref="C4:C67" si="8">IF(MOD(MONTH(A4),3)=1,500,0)</f>
        <v>0</v>
      </c>
      <c r="D4" s="3">
        <f t="shared" si="0"/>
        <v>4500</v>
      </c>
      <c r="E4" s="2">
        <f t="shared" si="1"/>
        <v>90</v>
      </c>
      <c r="F4">
        <f t="shared" si="2"/>
        <v>67.5</v>
      </c>
      <c r="G4">
        <f t="shared" ref="G4:G67" si="9">IF(MONTH(A4)=12,240,0)</f>
        <v>0</v>
      </c>
      <c r="H4" s="2">
        <f t="shared" si="3"/>
        <v>157.5</v>
      </c>
      <c r="I4" s="3">
        <f t="shared" ref="I4:I67" si="10">I3+H4</f>
        <v>722.5</v>
      </c>
      <c r="J4" s="2">
        <f t="shared" si="4"/>
        <v>0</v>
      </c>
      <c r="K4" s="2">
        <f t="shared" si="5"/>
        <v>0</v>
      </c>
      <c r="L4" s="2">
        <f t="shared" si="6"/>
        <v>157.5</v>
      </c>
      <c r="M4" s="2" t="s">
        <v>62</v>
      </c>
      <c r="N4" t="s">
        <v>52</v>
      </c>
      <c r="O4" s="3">
        <f>ROUND(I482/240,2)</f>
        <v>805.57</v>
      </c>
    </row>
    <row r="5" spans="1:15">
      <c r="A5" s="1">
        <v>43922</v>
      </c>
      <c r="B5">
        <f t="shared" si="7"/>
        <v>4500</v>
      </c>
      <c r="C5">
        <f t="shared" si="8"/>
        <v>500</v>
      </c>
      <c r="D5" s="3">
        <f t="shared" si="0"/>
        <v>5000</v>
      </c>
      <c r="E5" s="2">
        <f t="shared" si="1"/>
        <v>100</v>
      </c>
      <c r="F5">
        <f t="shared" si="2"/>
        <v>75</v>
      </c>
      <c r="G5">
        <f t="shared" si="9"/>
        <v>0</v>
      </c>
      <c r="H5" s="2">
        <f t="shared" si="3"/>
        <v>175</v>
      </c>
      <c r="I5" s="3">
        <f t="shared" si="10"/>
        <v>897.5</v>
      </c>
      <c r="J5" s="2">
        <f t="shared" si="4"/>
        <v>0</v>
      </c>
      <c r="K5" s="2">
        <f t="shared" si="5"/>
        <v>0</v>
      </c>
      <c r="L5" s="2">
        <f t="shared" si="6"/>
        <v>175</v>
      </c>
      <c r="M5" s="2" t="s">
        <v>63</v>
      </c>
      <c r="N5" t="s">
        <v>56</v>
      </c>
      <c r="O5" s="10">
        <f>ROUND(L483/240,2)</f>
        <v>1593.92</v>
      </c>
    </row>
    <row r="6" spans="1:15">
      <c r="A6" s="1">
        <v>43952</v>
      </c>
      <c r="B6">
        <f t="shared" si="7"/>
        <v>4500</v>
      </c>
      <c r="C6">
        <f t="shared" si="8"/>
        <v>0</v>
      </c>
      <c r="D6" s="3">
        <f t="shared" si="0"/>
        <v>4500</v>
      </c>
      <c r="E6" s="2">
        <f t="shared" si="1"/>
        <v>90</v>
      </c>
      <c r="F6">
        <f t="shared" si="2"/>
        <v>67.5</v>
      </c>
      <c r="G6">
        <f t="shared" si="9"/>
        <v>0</v>
      </c>
      <c r="H6" s="2">
        <f t="shared" si="3"/>
        <v>157.5</v>
      </c>
      <c r="I6" s="3">
        <f t="shared" si="10"/>
        <v>1055</v>
      </c>
      <c r="J6" s="2">
        <f t="shared" si="4"/>
        <v>0</v>
      </c>
      <c r="K6" s="2">
        <f t="shared" si="5"/>
        <v>0</v>
      </c>
      <c r="L6" s="2">
        <f t="shared" si="6"/>
        <v>157.5</v>
      </c>
      <c r="M6" s="2"/>
    </row>
    <row r="7" spans="1:15">
      <c r="A7" s="1">
        <v>43983</v>
      </c>
      <c r="B7">
        <f t="shared" si="7"/>
        <v>4500</v>
      </c>
      <c r="C7">
        <f t="shared" si="8"/>
        <v>0</v>
      </c>
      <c r="D7" s="3">
        <f t="shared" si="0"/>
        <v>4500</v>
      </c>
      <c r="E7" s="2">
        <f t="shared" si="1"/>
        <v>90</v>
      </c>
      <c r="F7">
        <f t="shared" si="2"/>
        <v>67.5</v>
      </c>
      <c r="G7">
        <f t="shared" si="9"/>
        <v>0</v>
      </c>
      <c r="H7" s="2">
        <f t="shared" si="3"/>
        <v>157.5</v>
      </c>
      <c r="I7" s="3">
        <f t="shared" si="10"/>
        <v>1212.5</v>
      </c>
      <c r="J7" s="2">
        <f t="shared" si="4"/>
        <v>0</v>
      </c>
      <c r="K7" s="2">
        <f t="shared" si="5"/>
        <v>0</v>
      </c>
      <c r="L7" s="2">
        <f t="shared" si="6"/>
        <v>157.5</v>
      </c>
      <c r="M7" s="2"/>
    </row>
    <row r="8" spans="1:15">
      <c r="A8" s="1">
        <v>44013</v>
      </c>
      <c r="B8">
        <f t="shared" si="7"/>
        <v>4500</v>
      </c>
      <c r="C8">
        <f t="shared" si="8"/>
        <v>500</v>
      </c>
      <c r="D8" s="3">
        <f t="shared" si="0"/>
        <v>5000</v>
      </c>
      <c r="E8" s="2">
        <f t="shared" si="1"/>
        <v>100</v>
      </c>
      <c r="F8">
        <f t="shared" si="2"/>
        <v>75</v>
      </c>
      <c r="G8">
        <f t="shared" si="9"/>
        <v>0</v>
      </c>
      <c r="H8" s="2">
        <f t="shared" si="3"/>
        <v>175</v>
      </c>
      <c r="I8" s="3">
        <f t="shared" si="10"/>
        <v>1387.5</v>
      </c>
      <c r="J8" s="2">
        <f t="shared" si="4"/>
        <v>0</v>
      </c>
      <c r="K8" s="2">
        <f t="shared" si="5"/>
        <v>0</v>
      </c>
      <c r="L8" s="2">
        <f t="shared" si="6"/>
        <v>175</v>
      </c>
      <c r="M8" s="2"/>
    </row>
    <row r="9" spans="1:15">
      <c r="A9" s="1">
        <v>44044</v>
      </c>
      <c r="B9">
        <f t="shared" si="7"/>
        <v>4500</v>
      </c>
      <c r="C9">
        <f t="shared" si="8"/>
        <v>0</v>
      </c>
      <c r="D9" s="3">
        <f t="shared" si="0"/>
        <v>4500</v>
      </c>
      <c r="E9" s="2">
        <f t="shared" si="1"/>
        <v>90</v>
      </c>
      <c r="F9">
        <f t="shared" si="2"/>
        <v>67.5</v>
      </c>
      <c r="G9">
        <f t="shared" si="9"/>
        <v>0</v>
      </c>
      <c r="H9" s="2">
        <f t="shared" si="3"/>
        <v>157.5</v>
      </c>
      <c r="I9" s="3">
        <f t="shared" si="10"/>
        <v>1545</v>
      </c>
      <c r="J9" s="2">
        <f t="shared" si="4"/>
        <v>0</v>
      </c>
      <c r="K9" s="2">
        <f t="shared" si="5"/>
        <v>0</v>
      </c>
      <c r="L9" s="2">
        <f t="shared" si="6"/>
        <v>157.5</v>
      </c>
      <c r="M9" s="2"/>
    </row>
    <row r="10" spans="1:15">
      <c r="A10" s="1">
        <v>44075</v>
      </c>
      <c r="B10">
        <f t="shared" si="7"/>
        <v>4500</v>
      </c>
      <c r="C10">
        <f t="shared" si="8"/>
        <v>0</v>
      </c>
      <c r="D10" s="3">
        <f t="shared" si="0"/>
        <v>4500</v>
      </c>
      <c r="E10" s="2">
        <f t="shared" si="1"/>
        <v>90</v>
      </c>
      <c r="F10">
        <f t="shared" si="2"/>
        <v>67.5</v>
      </c>
      <c r="G10">
        <f t="shared" si="9"/>
        <v>0</v>
      </c>
      <c r="H10" s="2">
        <f t="shared" si="3"/>
        <v>157.5</v>
      </c>
      <c r="I10" s="3">
        <f t="shared" si="10"/>
        <v>1702.5</v>
      </c>
      <c r="J10" s="2">
        <f t="shared" si="4"/>
        <v>0</v>
      </c>
      <c r="K10" s="2">
        <f t="shared" si="5"/>
        <v>0</v>
      </c>
      <c r="L10" s="2">
        <f t="shared" si="6"/>
        <v>157.5</v>
      </c>
      <c r="M10" s="2"/>
    </row>
    <row r="11" spans="1:15">
      <c r="A11" s="1">
        <v>44105</v>
      </c>
      <c r="B11">
        <f t="shared" si="7"/>
        <v>4500</v>
      </c>
      <c r="C11">
        <f t="shared" si="8"/>
        <v>500</v>
      </c>
      <c r="D11" s="3">
        <f t="shared" si="0"/>
        <v>5000</v>
      </c>
      <c r="E11" s="2">
        <f t="shared" si="1"/>
        <v>100</v>
      </c>
      <c r="F11">
        <f t="shared" si="2"/>
        <v>75</v>
      </c>
      <c r="G11">
        <f t="shared" si="9"/>
        <v>0</v>
      </c>
      <c r="H11" s="2">
        <f t="shared" si="3"/>
        <v>175</v>
      </c>
      <c r="I11" s="3">
        <f t="shared" si="10"/>
        <v>1877.5</v>
      </c>
      <c r="J11" s="2">
        <f t="shared" si="4"/>
        <v>0</v>
      </c>
      <c r="K11" s="2">
        <f t="shared" si="5"/>
        <v>0</v>
      </c>
      <c r="L11" s="2">
        <f t="shared" si="6"/>
        <v>175</v>
      </c>
      <c r="M11" s="2"/>
    </row>
    <row r="12" spans="1:15">
      <c r="A12" s="1">
        <v>44136</v>
      </c>
      <c r="B12">
        <f t="shared" si="7"/>
        <v>4500</v>
      </c>
      <c r="C12">
        <f t="shared" si="8"/>
        <v>0</v>
      </c>
      <c r="D12" s="3">
        <f t="shared" si="0"/>
        <v>4500</v>
      </c>
      <c r="E12" s="2">
        <f t="shared" si="1"/>
        <v>90</v>
      </c>
      <c r="F12">
        <f t="shared" si="2"/>
        <v>67.5</v>
      </c>
      <c r="G12">
        <f t="shared" si="9"/>
        <v>0</v>
      </c>
      <c r="H12" s="2">
        <f t="shared" si="3"/>
        <v>157.5</v>
      </c>
      <c r="I12" s="3">
        <f t="shared" si="10"/>
        <v>2035</v>
      </c>
      <c r="J12" s="2">
        <f t="shared" si="4"/>
        <v>0</v>
      </c>
      <c r="K12" s="2">
        <f t="shared" si="5"/>
        <v>0</v>
      </c>
      <c r="L12" s="2">
        <f t="shared" si="6"/>
        <v>157.5</v>
      </c>
      <c r="M12" s="2"/>
    </row>
    <row r="13" spans="1:15">
      <c r="A13" s="1">
        <v>44166</v>
      </c>
      <c r="B13">
        <f t="shared" si="7"/>
        <v>4500</v>
      </c>
      <c r="C13">
        <f t="shared" si="8"/>
        <v>0</v>
      </c>
      <c r="D13" s="3">
        <f t="shared" si="0"/>
        <v>4500</v>
      </c>
      <c r="E13" s="2">
        <f t="shared" si="1"/>
        <v>90</v>
      </c>
      <c r="F13">
        <f t="shared" si="2"/>
        <v>67.5</v>
      </c>
      <c r="G13">
        <f t="shared" si="9"/>
        <v>240</v>
      </c>
      <c r="H13" s="2">
        <f t="shared" si="3"/>
        <v>397.5</v>
      </c>
      <c r="I13" s="3">
        <f t="shared" si="10"/>
        <v>2432.5</v>
      </c>
      <c r="J13" s="2">
        <f t="shared" si="4"/>
        <v>0</v>
      </c>
      <c r="K13" s="2">
        <f t="shared" si="5"/>
        <v>0</v>
      </c>
      <c r="L13" s="2">
        <f t="shared" si="6"/>
        <v>397.5</v>
      </c>
      <c r="M13" s="2"/>
    </row>
    <row r="14" spans="1:15">
      <c r="A14" s="1">
        <v>44197</v>
      </c>
      <c r="B14">
        <f t="shared" si="7"/>
        <v>4613</v>
      </c>
      <c r="C14">
        <f t="shared" si="8"/>
        <v>500</v>
      </c>
      <c r="D14" s="3">
        <f t="shared" si="0"/>
        <v>5113</v>
      </c>
      <c r="E14" s="2">
        <f t="shared" si="1"/>
        <v>102.26</v>
      </c>
      <c r="F14">
        <f t="shared" si="2"/>
        <v>76.7</v>
      </c>
      <c r="G14">
        <f t="shared" si="9"/>
        <v>0</v>
      </c>
      <c r="H14" s="2">
        <f t="shared" si="3"/>
        <v>178.96</v>
      </c>
      <c r="I14" s="3">
        <f t="shared" si="10"/>
        <v>2611.46</v>
      </c>
      <c r="J14" s="2">
        <f t="shared" si="4"/>
        <v>0</v>
      </c>
      <c r="K14" s="2">
        <f t="shared" si="5"/>
        <v>0</v>
      </c>
      <c r="L14" s="2">
        <f t="shared" si="6"/>
        <v>178.96</v>
      </c>
      <c r="M14" s="2"/>
    </row>
    <row r="15" spans="1:15">
      <c r="A15" s="1">
        <v>44228</v>
      </c>
      <c r="B15">
        <f t="shared" si="7"/>
        <v>4613</v>
      </c>
      <c r="C15">
        <f t="shared" si="8"/>
        <v>0</v>
      </c>
      <c r="D15" s="3">
        <f t="shared" si="0"/>
        <v>4613</v>
      </c>
      <c r="E15" s="2">
        <f t="shared" si="1"/>
        <v>92.26</v>
      </c>
      <c r="F15">
        <f t="shared" si="2"/>
        <v>69.2</v>
      </c>
      <c r="G15">
        <f t="shared" si="9"/>
        <v>0</v>
      </c>
      <c r="H15" s="2">
        <f t="shared" si="3"/>
        <v>161.46</v>
      </c>
      <c r="I15" s="3">
        <f t="shared" si="10"/>
        <v>2772.92</v>
      </c>
      <c r="J15" s="2">
        <f t="shared" si="4"/>
        <v>0</v>
      </c>
      <c r="K15" s="2">
        <f t="shared" si="5"/>
        <v>0</v>
      </c>
      <c r="L15" s="2">
        <f t="shared" si="6"/>
        <v>161.46</v>
      </c>
      <c r="M15" s="2"/>
    </row>
    <row r="16" spans="1:15">
      <c r="A16" s="1">
        <v>44256</v>
      </c>
      <c r="B16">
        <f t="shared" si="7"/>
        <v>4613</v>
      </c>
      <c r="C16">
        <f t="shared" si="8"/>
        <v>0</v>
      </c>
      <c r="D16" s="3">
        <f t="shared" si="0"/>
        <v>4613</v>
      </c>
      <c r="E16" s="2">
        <f t="shared" si="1"/>
        <v>92.26</v>
      </c>
      <c r="F16">
        <f t="shared" si="2"/>
        <v>69.2</v>
      </c>
      <c r="G16">
        <f t="shared" si="9"/>
        <v>0</v>
      </c>
      <c r="H16" s="2">
        <f t="shared" si="3"/>
        <v>161.46</v>
      </c>
      <c r="I16" s="3">
        <f t="shared" si="10"/>
        <v>2934.38</v>
      </c>
      <c r="J16" s="2">
        <f t="shared" si="4"/>
        <v>0</v>
      </c>
      <c r="K16" s="2">
        <f t="shared" si="5"/>
        <v>0</v>
      </c>
      <c r="L16" s="2">
        <f t="shared" si="6"/>
        <v>161.46</v>
      </c>
      <c r="M16" s="2"/>
    </row>
    <row r="17" spans="1:13">
      <c r="A17" s="1">
        <v>44287</v>
      </c>
      <c r="B17">
        <f t="shared" si="7"/>
        <v>4613</v>
      </c>
      <c r="C17">
        <f t="shared" si="8"/>
        <v>500</v>
      </c>
      <c r="D17" s="3">
        <f t="shared" si="0"/>
        <v>5113</v>
      </c>
      <c r="E17" s="2">
        <f t="shared" si="1"/>
        <v>102.26</v>
      </c>
      <c r="F17">
        <f t="shared" si="2"/>
        <v>76.7</v>
      </c>
      <c r="G17">
        <f t="shared" si="9"/>
        <v>0</v>
      </c>
      <c r="H17" s="2">
        <f t="shared" si="3"/>
        <v>178.96</v>
      </c>
      <c r="I17" s="3">
        <f t="shared" si="10"/>
        <v>3113.34</v>
      </c>
      <c r="J17" s="2">
        <f t="shared" si="4"/>
        <v>0</v>
      </c>
      <c r="K17" s="2">
        <f t="shared" si="5"/>
        <v>0</v>
      </c>
      <c r="L17" s="2">
        <f t="shared" si="6"/>
        <v>178.96</v>
      </c>
      <c r="M17" s="2"/>
    </row>
    <row r="18" spans="1:13">
      <c r="A18" s="1">
        <v>44317</v>
      </c>
      <c r="B18">
        <f t="shared" si="7"/>
        <v>4613</v>
      </c>
      <c r="C18">
        <f t="shared" si="8"/>
        <v>0</v>
      </c>
      <c r="D18" s="3">
        <f t="shared" si="0"/>
        <v>4613</v>
      </c>
      <c r="E18" s="2">
        <f t="shared" si="1"/>
        <v>92.26</v>
      </c>
      <c r="F18">
        <f t="shared" si="2"/>
        <v>69.2</v>
      </c>
      <c r="G18">
        <f t="shared" si="9"/>
        <v>0</v>
      </c>
      <c r="H18" s="2">
        <f t="shared" si="3"/>
        <v>161.46</v>
      </c>
      <c r="I18" s="3">
        <f t="shared" si="10"/>
        <v>3274.8</v>
      </c>
      <c r="J18" s="2">
        <f t="shared" si="4"/>
        <v>0</v>
      </c>
      <c r="K18" s="2">
        <f t="shared" si="5"/>
        <v>0</v>
      </c>
      <c r="L18" s="2">
        <f t="shared" si="6"/>
        <v>161.46</v>
      </c>
      <c r="M18" s="2"/>
    </row>
    <row r="19" spans="1:13">
      <c r="A19" s="1">
        <v>44348</v>
      </c>
      <c r="B19">
        <f t="shared" si="7"/>
        <v>4613</v>
      </c>
      <c r="C19">
        <f t="shared" si="8"/>
        <v>0</v>
      </c>
      <c r="D19" s="3">
        <f t="shared" si="0"/>
        <v>4613</v>
      </c>
      <c r="E19" s="2">
        <f t="shared" si="1"/>
        <v>92.26</v>
      </c>
      <c r="F19">
        <f t="shared" si="2"/>
        <v>69.2</v>
      </c>
      <c r="G19">
        <f t="shared" si="9"/>
        <v>0</v>
      </c>
      <c r="H19" s="2">
        <f t="shared" si="3"/>
        <v>161.46</v>
      </c>
      <c r="I19" s="3">
        <f t="shared" si="10"/>
        <v>3436.26</v>
      </c>
      <c r="J19" s="2">
        <f t="shared" si="4"/>
        <v>0</v>
      </c>
      <c r="K19" s="2">
        <f t="shared" si="5"/>
        <v>0</v>
      </c>
      <c r="L19" s="2">
        <f t="shared" si="6"/>
        <v>161.46</v>
      </c>
      <c r="M19" s="2"/>
    </row>
    <row r="20" spans="1:13">
      <c r="A20" s="1">
        <v>44378</v>
      </c>
      <c r="B20">
        <f t="shared" si="7"/>
        <v>4613</v>
      </c>
      <c r="C20">
        <f t="shared" si="8"/>
        <v>500</v>
      </c>
      <c r="D20" s="3">
        <f t="shared" si="0"/>
        <v>5113</v>
      </c>
      <c r="E20" s="2">
        <f t="shared" si="1"/>
        <v>102.26</v>
      </c>
      <c r="F20">
        <f t="shared" si="2"/>
        <v>76.7</v>
      </c>
      <c r="G20">
        <f t="shared" si="9"/>
        <v>0</v>
      </c>
      <c r="H20" s="2">
        <f t="shared" si="3"/>
        <v>178.96</v>
      </c>
      <c r="I20" s="3">
        <f t="shared" si="10"/>
        <v>3615.2200000000003</v>
      </c>
      <c r="J20" s="2">
        <f t="shared" si="4"/>
        <v>0</v>
      </c>
      <c r="K20" s="2">
        <f t="shared" si="5"/>
        <v>0</v>
      </c>
      <c r="L20" s="2">
        <f t="shared" si="6"/>
        <v>178.96</v>
      </c>
      <c r="M20" s="2"/>
    </row>
    <row r="21" spans="1:13">
      <c r="A21" s="1">
        <v>44409</v>
      </c>
      <c r="B21">
        <f t="shared" si="7"/>
        <v>4613</v>
      </c>
      <c r="C21">
        <f t="shared" si="8"/>
        <v>0</v>
      </c>
      <c r="D21" s="3">
        <f t="shared" si="0"/>
        <v>4613</v>
      </c>
      <c r="E21" s="2">
        <f t="shared" si="1"/>
        <v>92.26</v>
      </c>
      <c r="F21">
        <f t="shared" si="2"/>
        <v>69.2</v>
      </c>
      <c r="G21">
        <f t="shared" si="9"/>
        <v>0</v>
      </c>
      <c r="H21" s="2">
        <f t="shared" si="3"/>
        <v>161.46</v>
      </c>
      <c r="I21" s="3">
        <f t="shared" si="10"/>
        <v>3776.6800000000003</v>
      </c>
      <c r="J21" s="2">
        <f t="shared" si="4"/>
        <v>0</v>
      </c>
      <c r="K21" s="2">
        <f t="shared" si="5"/>
        <v>0</v>
      </c>
      <c r="L21" s="2">
        <f t="shared" si="6"/>
        <v>161.46</v>
      </c>
      <c r="M21" s="2"/>
    </row>
    <row r="22" spans="1:13">
      <c r="A22" s="1">
        <v>44440</v>
      </c>
      <c r="B22">
        <f t="shared" si="7"/>
        <v>4613</v>
      </c>
      <c r="C22">
        <f t="shared" si="8"/>
        <v>0</v>
      </c>
      <c r="D22" s="3">
        <f t="shared" si="0"/>
        <v>4613</v>
      </c>
      <c r="E22" s="2">
        <f t="shared" si="1"/>
        <v>92.26</v>
      </c>
      <c r="F22">
        <f t="shared" si="2"/>
        <v>69.2</v>
      </c>
      <c r="G22">
        <f t="shared" si="9"/>
        <v>0</v>
      </c>
      <c r="H22" s="2">
        <f t="shared" si="3"/>
        <v>161.46</v>
      </c>
      <c r="I22" s="3">
        <f t="shared" si="10"/>
        <v>3938.1400000000003</v>
      </c>
      <c r="J22" s="2">
        <f t="shared" si="4"/>
        <v>0</v>
      </c>
      <c r="K22" s="2">
        <f t="shared" si="5"/>
        <v>0</v>
      </c>
      <c r="L22" s="2">
        <f t="shared" si="6"/>
        <v>161.46</v>
      </c>
      <c r="M22" s="2"/>
    </row>
    <row r="23" spans="1:13">
      <c r="A23" s="1">
        <v>44470</v>
      </c>
      <c r="B23">
        <f t="shared" si="7"/>
        <v>4613</v>
      </c>
      <c r="C23">
        <f t="shared" si="8"/>
        <v>500</v>
      </c>
      <c r="D23" s="3">
        <f t="shared" si="0"/>
        <v>5113</v>
      </c>
      <c r="E23" s="2">
        <f t="shared" si="1"/>
        <v>102.26</v>
      </c>
      <c r="F23">
        <f t="shared" si="2"/>
        <v>76.7</v>
      </c>
      <c r="G23">
        <f t="shared" si="9"/>
        <v>0</v>
      </c>
      <c r="H23" s="2">
        <f t="shared" si="3"/>
        <v>178.96</v>
      </c>
      <c r="I23" s="3">
        <f t="shared" si="10"/>
        <v>4117.1000000000004</v>
      </c>
      <c r="J23" s="2">
        <f t="shared" si="4"/>
        <v>0</v>
      </c>
      <c r="K23" s="2">
        <f t="shared" si="5"/>
        <v>0</v>
      </c>
      <c r="L23" s="2">
        <f t="shared" si="6"/>
        <v>178.96</v>
      </c>
      <c r="M23" s="2"/>
    </row>
    <row r="24" spans="1:13">
      <c r="A24" s="1">
        <v>44501</v>
      </c>
      <c r="B24">
        <f t="shared" si="7"/>
        <v>4613</v>
      </c>
      <c r="C24">
        <f t="shared" si="8"/>
        <v>0</v>
      </c>
      <c r="D24" s="3">
        <f t="shared" si="0"/>
        <v>4613</v>
      </c>
      <c r="E24" s="2">
        <f t="shared" si="1"/>
        <v>92.26</v>
      </c>
      <c r="F24">
        <f t="shared" si="2"/>
        <v>69.2</v>
      </c>
      <c r="G24">
        <f t="shared" si="9"/>
        <v>0</v>
      </c>
      <c r="H24" s="2">
        <f t="shared" si="3"/>
        <v>161.46</v>
      </c>
      <c r="I24" s="3">
        <f t="shared" si="10"/>
        <v>4278.5600000000004</v>
      </c>
      <c r="J24" s="2">
        <f t="shared" si="4"/>
        <v>0</v>
      </c>
      <c r="K24" s="2">
        <f t="shared" si="5"/>
        <v>0</v>
      </c>
      <c r="L24" s="2">
        <f t="shared" si="6"/>
        <v>161.46</v>
      </c>
      <c r="M24" s="2"/>
    </row>
    <row r="25" spans="1:13">
      <c r="A25" s="1">
        <v>44531</v>
      </c>
      <c r="B25">
        <f t="shared" si="7"/>
        <v>4613</v>
      </c>
      <c r="C25">
        <f t="shared" si="8"/>
        <v>0</v>
      </c>
      <c r="D25" s="3">
        <f t="shared" si="0"/>
        <v>4613</v>
      </c>
      <c r="E25" s="2">
        <f t="shared" si="1"/>
        <v>92.26</v>
      </c>
      <c r="F25">
        <f t="shared" si="2"/>
        <v>69.2</v>
      </c>
      <c r="G25">
        <f t="shared" si="9"/>
        <v>240</v>
      </c>
      <c r="H25" s="2">
        <f t="shared" si="3"/>
        <v>401.46000000000004</v>
      </c>
      <c r="I25" s="3">
        <f t="shared" si="10"/>
        <v>4680.0200000000004</v>
      </c>
      <c r="J25" s="2">
        <f t="shared" si="4"/>
        <v>0</v>
      </c>
      <c r="K25" s="2">
        <f t="shared" si="5"/>
        <v>0</v>
      </c>
      <c r="L25" s="2">
        <f t="shared" si="6"/>
        <v>401.46000000000004</v>
      </c>
      <c r="M25" s="2"/>
    </row>
    <row r="26" spans="1:13">
      <c r="A26" s="1">
        <v>44562</v>
      </c>
      <c r="B26">
        <f t="shared" si="7"/>
        <v>4729</v>
      </c>
      <c r="C26">
        <f t="shared" si="8"/>
        <v>500</v>
      </c>
      <c r="D26" s="3">
        <f t="shared" si="0"/>
        <v>5229</v>
      </c>
      <c r="E26" s="2">
        <f t="shared" si="1"/>
        <v>104.58</v>
      </c>
      <c r="F26">
        <f t="shared" si="2"/>
        <v>78.44</v>
      </c>
      <c r="G26">
        <f t="shared" si="9"/>
        <v>0</v>
      </c>
      <c r="H26" s="2">
        <f t="shared" si="3"/>
        <v>183.01999999999998</v>
      </c>
      <c r="I26" s="3">
        <f t="shared" si="10"/>
        <v>4863.0400000000009</v>
      </c>
      <c r="J26" s="2">
        <f t="shared" si="4"/>
        <v>0</v>
      </c>
      <c r="K26" s="2">
        <f t="shared" si="5"/>
        <v>0</v>
      </c>
      <c r="L26" s="2">
        <f t="shared" si="6"/>
        <v>183.01999999999998</v>
      </c>
      <c r="M26" s="2"/>
    </row>
    <row r="27" spans="1:13">
      <c r="A27" s="1">
        <v>44593</v>
      </c>
      <c r="B27">
        <f t="shared" si="7"/>
        <v>4729</v>
      </c>
      <c r="C27">
        <f t="shared" si="8"/>
        <v>0</v>
      </c>
      <c r="D27" s="3">
        <f t="shared" si="0"/>
        <v>4729</v>
      </c>
      <c r="E27" s="2">
        <f t="shared" si="1"/>
        <v>94.58</v>
      </c>
      <c r="F27">
        <f t="shared" si="2"/>
        <v>70.94</v>
      </c>
      <c r="G27">
        <f t="shared" si="9"/>
        <v>0</v>
      </c>
      <c r="H27" s="2">
        <f t="shared" si="3"/>
        <v>165.51999999999998</v>
      </c>
      <c r="I27" s="3">
        <f t="shared" si="10"/>
        <v>5028.5600000000013</v>
      </c>
      <c r="J27" s="2">
        <f t="shared" si="4"/>
        <v>0</v>
      </c>
      <c r="K27" s="2">
        <f t="shared" si="5"/>
        <v>0</v>
      </c>
      <c r="L27" s="2">
        <f t="shared" si="6"/>
        <v>165.51999999999998</v>
      </c>
      <c r="M27" s="2"/>
    </row>
    <row r="28" spans="1:13">
      <c r="A28" s="1">
        <v>44621</v>
      </c>
      <c r="B28">
        <f t="shared" si="7"/>
        <v>4729</v>
      </c>
      <c r="C28">
        <f t="shared" si="8"/>
        <v>0</v>
      </c>
      <c r="D28" s="3">
        <f t="shared" si="0"/>
        <v>4729</v>
      </c>
      <c r="E28" s="2">
        <f t="shared" si="1"/>
        <v>94.58</v>
      </c>
      <c r="F28">
        <f t="shared" si="2"/>
        <v>70.94</v>
      </c>
      <c r="G28">
        <f t="shared" si="9"/>
        <v>0</v>
      </c>
      <c r="H28" s="2">
        <f t="shared" si="3"/>
        <v>165.51999999999998</v>
      </c>
      <c r="I28" s="3">
        <f t="shared" si="10"/>
        <v>5194.0800000000017</v>
      </c>
      <c r="J28" s="2">
        <f t="shared" si="4"/>
        <v>0</v>
      </c>
      <c r="K28" s="2">
        <f t="shared" si="5"/>
        <v>0</v>
      </c>
      <c r="L28" s="2">
        <f t="shared" si="6"/>
        <v>165.51999999999998</v>
      </c>
      <c r="M28" s="2"/>
    </row>
    <row r="29" spans="1:13">
      <c r="A29" s="1">
        <v>44652</v>
      </c>
      <c r="B29">
        <f t="shared" si="7"/>
        <v>4729</v>
      </c>
      <c r="C29">
        <f t="shared" si="8"/>
        <v>500</v>
      </c>
      <c r="D29" s="3">
        <f t="shared" si="0"/>
        <v>5229</v>
      </c>
      <c r="E29" s="2">
        <f t="shared" si="1"/>
        <v>104.58</v>
      </c>
      <c r="F29">
        <f t="shared" si="2"/>
        <v>78.44</v>
      </c>
      <c r="G29">
        <f t="shared" si="9"/>
        <v>0</v>
      </c>
      <c r="H29" s="2">
        <f t="shared" si="3"/>
        <v>183.01999999999998</v>
      </c>
      <c r="I29" s="3">
        <f t="shared" si="10"/>
        <v>5377.1000000000022</v>
      </c>
      <c r="J29" s="2">
        <f t="shared" si="4"/>
        <v>0</v>
      </c>
      <c r="K29" s="2">
        <f t="shared" si="5"/>
        <v>0</v>
      </c>
      <c r="L29" s="2">
        <f t="shared" si="6"/>
        <v>183.01999999999998</v>
      </c>
      <c r="M29" s="2"/>
    </row>
    <row r="30" spans="1:13">
      <c r="A30" s="1">
        <v>44682</v>
      </c>
      <c r="B30">
        <f t="shared" si="7"/>
        <v>4729</v>
      </c>
      <c r="C30">
        <f t="shared" si="8"/>
        <v>0</v>
      </c>
      <c r="D30" s="3">
        <f t="shared" si="0"/>
        <v>4729</v>
      </c>
      <c r="E30" s="2">
        <f t="shared" si="1"/>
        <v>94.58</v>
      </c>
      <c r="F30">
        <f t="shared" si="2"/>
        <v>70.94</v>
      </c>
      <c r="G30">
        <f t="shared" si="9"/>
        <v>0</v>
      </c>
      <c r="H30" s="2">
        <f t="shared" si="3"/>
        <v>165.51999999999998</v>
      </c>
      <c r="I30" s="3">
        <f t="shared" si="10"/>
        <v>5542.6200000000026</v>
      </c>
      <c r="J30" s="2">
        <f t="shared" si="4"/>
        <v>0</v>
      </c>
      <c r="K30" s="2">
        <f t="shared" si="5"/>
        <v>0</v>
      </c>
      <c r="L30" s="2">
        <f t="shared" si="6"/>
        <v>165.51999999999998</v>
      </c>
      <c r="M30" s="2"/>
    </row>
    <row r="31" spans="1:13">
      <c r="A31" s="1">
        <v>44713</v>
      </c>
      <c r="B31">
        <f t="shared" si="7"/>
        <v>4729</v>
      </c>
      <c r="C31">
        <f t="shared" si="8"/>
        <v>0</v>
      </c>
      <c r="D31" s="3">
        <f t="shared" si="0"/>
        <v>4729</v>
      </c>
      <c r="E31" s="2">
        <f t="shared" si="1"/>
        <v>94.58</v>
      </c>
      <c r="F31">
        <f t="shared" si="2"/>
        <v>70.94</v>
      </c>
      <c r="G31">
        <f t="shared" si="9"/>
        <v>0</v>
      </c>
      <c r="H31" s="2">
        <f t="shared" si="3"/>
        <v>165.51999999999998</v>
      </c>
      <c r="I31" s="3">
        <f t="shared" si="10"/>
        <v>5708.1400000000031</v>
      </c>
      <c r="J31" s="2">
        <f t="shared" si="4"/>
        <v>0</v>
      </c>
      <c r="K31" s="2">
        <f t="shared" si="5"/>
        <v>0</v>
      </c>
      <c r="L31" s="2">
        <f t="shared" si="6"/>
        <v>165.51999999999998</v>
      </c>
      <c r="M31" s="2"/>
    </row>
    <row r="32" spans="1:13">
      <c r="A32" s="1">
        <v>44743</v>
      </c>
      <c r="B32">
        <f t="shared" si="7"/>
        <v>4729</v>
      </c>
      <c r="C32">
        <f t="shared" si="8"/>
        <v>500</v>
      </c>
      <c r="D32" s="3">
        <f t="shared" si="0"/>
        <v>5229</v>
      </c>
      <c r="E32" s="2">
        <f t="shared" si="1"/>
        <v>104.58</v>
      </c>
      <c r="F32">
        <f t="shared" si="2"/>
        <v>78.44</v>
      </c>
      <c r="G32">
        <f t="shared" si="9"/>
        <v>0</v>
      </c>
      <c r="H32" s="2">
        <f t="shared" si="3"/>
        <v>183.01999999999998</v>
      </c>
      <c r="I32" s="3">
        <f t="shared" si="10"/>
        <v>5891.1600000000035</v>
      </c>
      <c r="J32" s="2">
        <f t="shared" si="4"/>
        <v>0</v>
      </c>
      <c r="K32" s="2">
        <f t="shared" si="5"/>
        <v>0</v>
      </c>
      <c r="L32" s="2">
        <f t="shared" si="6"/>
        <v>183.01999999999998</v>
      </c>
      <c r="M32" s="2"/>
    </row>
    <row r="33" spans="1:13">
      <c r="A33" s="1">
        <v>44774</v>
      </c>
      <c r="B33">
        <f t="shared" si="7"/>
        <v>4729</v>
      </c>
      <c r="C33">
        <f t="shared" si="8"/>
        <v>0</v>
      </c>
      <c r="D33" s="3">
        <f t="shared" si="0"/>
        <v>4729</v>
      </c>
      <c r="E33" s="2">
        <f t="shared" si="1"/>
        <v>94.58</v>
      </c>
      <c r="F33">
        <f t="shared" si="2"/>
        <v>70.94</v>
      </c>
      <c r="G33">
        <f t="shared" si="9"/>
        <v>0</v>
      </c>
      <c r="H33" s="2">
        <f t="shared" si="3"/>
        <v>165.51999999999998</v>
      </c>
      <c r="I33" s="3">
        <f t="shared" si="10"/>
        <v>6056.6800000000039</v>
      </c>
      <c r="J33" s="2">
        <f t="shared" si="4"/>
        <v>0</v>
      </c>
      <c r="K33" s="2">
        <f t="shared" si="5"/>
        <v>0</v>
      </c>
      <c r="L33" s="2">
        <f t="shared" si="6"/>
        <v>165.51999999999998</v>
      </c>
      <c r="M33" s="2"/>
    </row>
    <row r="34" spans="1:13">
      <c r="A34" s="1">
        <v>44805</v>
      </c>
      <c r="B34">
        <f t="shared" si="7"/>
        <v>4729</v>
      </c>
      <c r="C34">
        <f t="shared" si="8"/>
        <v>0</v>
      </c>
      <c r="D34" s="3">
        <f t="shared" si="0"/>
        <v>4729</v>
      </c>
      <c r="E34" s="2">
        <f t="shared" si="1"/>
        <v>94.58</v>
      </c>
      <c r="F34">
        <f t="shared" si="2"/>
        <v>70.94</v>
      </c>
      <c r="G34">
        <f t="shared" si="9"/>
        <v>0</v>
      </c>
      <c r="H34" s="2">
        <f t="shared" si="3"/>
        <v>165.51999999999998</v>
      </c>
      <c r="I34" s="3">
        <f t="shared" si="10"/>
        <v>6222.2000000000044</v>
      </c>
      <c r="J34" s="2">
        <f t="shared" si="4"/>
        <v>0</v>
      </c>
      <c r="K34" s="2">
        <f t="shared" si="5"/>
        <v>0</v>
      </c>
      <c r="L34" s="2">
        <f t="shared" si="6"/>
        <v>165.51999999999998</v>
      </c>
      <c r="M34" s="2"/>
    </row>
    <row r="35" spans="1:13">
      <c r="A35" s="1">
        <v>44835</v>
      </c>
      <c r="B35">
        <f t="shared" si="7"/>
        <v>4729</v>
      </c>
      <c r="C35">
        <f t="shared" si="8"/>
        <v>500</v>
      </c>
      <c r="D35" s="3">
        <f t="shared" si="0"/>
        <v>5229</v>
      </c>
      <c r="E35" s="2">
        <f t="shared" si="1"/>
        <v>104.58</v>
      </c>
      <c r="F35">
        <f t="shared" si="2"/>
        <v>78.44</v>
      </c>
      <c r="G35">
        <f t="shared" si="9"/>
        <v>0</v>
      </c>
      <c r="H35" s="2">
        <f t="shared" si="3"/>
        <v>183.01999999999998</v>
      </c>
      <c r="I35" s="3">
        <f t="shared" si="10"/>
        <v>6405.2200000000048</v>
      </c>
      <c r="J35" s="2">
        <f t="shared" si="4"/>
        <v>0</v>
      </c>
      <c r="K35" s="2">
        <f t="shared" si="5"/>
        <v>0</v>
      </c>
      <c r="L35" s="2">
        <f t="shared" si="6"/>
        <v>183.01999999999998</v>
      </c>
      <c r="M35" s="2"/>
    </row>
    <row r="36" spans="1:13">
      <c r="A36" s="1">
        <v>44866</v>
      </c>
      <c r="B36">
        <f t="shared" si="7"/>
        <v>4729</v>
      </c>
      <c r="C36">
        <f t="shared" si="8"/>
        <v>0</v>
      </c>
      <c r="D36" s="3">
        <f t="shared" si="0"/>
        <v>4729</v>
      </c>
      <c r="E36" s="2">
        <f t="shared" si="1"/>
        <v>94.58</v>
      </c>
      <c r="F36">
        <f t="shared" si="2"/>
        <v>70.94</v>
      </c>
      <c r="G36">
        <f t="shared" si="9"/>
        <v>0</v>
      </c>
      <c r="H36" s="2">
        <f t="shared" si="3"/>
        <v>165.51999999999998</v>
      </c>
      <c r="I36" s="3">
        <f t="shared" si="10"/>
        <v>6570.7400000000052</v>
      </c>
      <c r="J36" s="2">
        <f t="shared" si="4"/>
        <v>0</v>
      </c>
      <c r="K36" s="2">
        <f t="shared" si="5"/>
        <v>0</v>
      </c>
      <c r="L36" s="2">
        <f t="shared" si="6"/>
        <v>165.51999999999998</v>
      </c>
      <c r="M36" s="2"/>
    </row>
    <row r="37" spans="1:13">
      <c r="A37" s="1">
        <v>44896</v>
      </c>
      <c r="B37">
        <f t="shared" si="7"/>
        <v>4729</v>
      </c>
      <c r="C37">
        <f t="shared" si="8"/>
        <v>0</v>
      </c>
      <c r="D37" s="3">
        <f t="shared" si="0"/>
        <v>4729</v>
      </c>
      <c r="E37" s="2">
        <f t="shared" si="1"/>
        <v>94.58</v>
      </c>
      <c r="F37">
        <f t="shared" si="2"/>
        <v>70.94</v>
      </c>
      <c r="G37">
        <f t="shared" si="9"/>
        <v>240</v>
      </c>
      <c r="H37" s="2">
        <f t="shared" si="3"/>
        <v>405.52</v>
      </c>
      <c r="I37" s="3">
        <f t="shared" si="10"/>
        <v>6976.2600000000057</v>
      </c>
      <c r="J37" s="2">
        <f t="shared" si="4"/>
        <v>0</v>
      </c>
      <c r="K37" s="2">
        <f t="shared" si="5"/>
        <v>0</v>
      </c>
      <c r="L37" s="2">
        <f t="shared" si="6"/>
        <v>405.52</v>
      </c>
      <c r="M37" s="2"/>
    </row>
    <row r="38" spans="1:13">
      <c r="A38" s="1">
        <v>44927</v>
      </c>
      <c r="B38">
        <f t="shared" si="7"/>
        <v>4848</v>
      </c>
      <c r="C38">
        <f t="shared" si="8"/>
        <v>500</v>
      </c>
      <c r="D38" s="3">
        <f t="shared" si="0"/>
        <v>5348</v>
      </c>
      <c r="E38" s="2">
        <f t="shared" si="1"/>
        <v>106.96</v>
      </c>
      <c r="F38">
        <f t="shared" si="2"/>
        <v>80.22</v>
      </c>
      <c r="G38">
        <f t="shared" si="9"/>
        <v>0</v>
      </c>
      <c r="H38" s="2">
        <f t="shared" si="3"/>
        <v>187.18</v>
      </c>
      <c r="I38" s="3">
        <f t="shared" si="10"/>
        <v>7163.440000000006</v>
      </c>
      <c r="J38" s="2">
        <f t="shared" si="4"/>
        <v>0</v>
      </c>
      <c r="K38" s="2">
        <f t="shared" si="5"/>
        <v>0</v>
      </c>
      <c r="L38" s="2">
        <f t="shared" si="6"/>
        <v>187.18</v>
      </c>
      <c r="M38" s="2"/>
    </row>
    <row r="39" spans="1:13">
      <c r="A39" s="1">
        <v>44958</v>
      </c>
      <c r="B39">
        <f t="shared" si="7"/>
        <v>4848</v>
      </c>
      <c r="C39">
        <f t="shared" si="8"/>
        <v>0</v>
      </c>
      <c r="D39" s="3">
        <f t="shared" si="0"/>
        <v>4848</v>
      </c>
      <c r="E39" s="2">
        <f t="shared" si="1"/>
        <v>96.96</v>
      </c>
      <c r="F39">
        <f t="shared" si="2"/>
        <v>72.72</v>
      </c>
      <c r="G39">
        <f t="shared" si="9"/>
        <v>0</v>
      </c>
      <c r="H39" s="2">
        <f t="shared" si="3"/>
        <v>169.68</v>
      </c>
      <c r="I39" s="3">
        <f t="shared" si="10"/>
        <v>7333.1200000000063</v>
      </c>
      <c r="J39" s="2">
        <f t="shared" si="4"/>
        <v>0</v>
      </c>
      <c r="K39" s="2">
        <f t="shared" si="5"/>
        <v>0</v>
      </c>
      <c r="L39" s="2">
        <f t="shared" si="6"/>
        <v>169.68</v>
      </c>
      <c r="M39" s="2"/>
    </row>
    <row r="40" spans="1:13">
      <c r="A40" s="1">
        <v>44986</v>
      </c>
      <c r="B40">
        <f t="shared" si="7"/>
        <v>4848</v>
      </c>
      <c r="C40">
        <f t="shared" si="8"/>
        <v>0</v>
      </c>
      <c r="D40" s="3">
        <f t="shared" si="0"/>
        <v>4848</v>
      </c>
      <c r="E40" s="2">
        <f t="shared" si="1"/>
        <v>96.96</v>
      </c>
      <c r="F40">
        <f t="shared" si="2"/>
        <v>72.72</v>
      </c>
      <c r="G40">
        <f t="shared" si="9"/>
        <v>0</v>
      </c>
      <c r="H40" s="2">
        <f t="shared" si="3"/>
        <v>169.68</v>
      </c>
      <c r="I40" s="3">
        <f t="shared" si="10"/>
        <v>7502.8000000000065</v>
      </c>
      <c r="J40" s="2">
        <f t="shared" si="4"/>
        <v>0</v>
      </c>
      <c r="K40" s="2">
        <f t="shared" si="5"/>
        <v>0</v>
      </c>
      <c r="L40" s="2">
        <f t="shared" si="6"/>
        <v>169.68</v>
      </c>
      <c r="M40" s="2"/>
    </row>
    <row r="41" spans="1:13">
      <c r="A41" s="1">
        <v>45017</v>
      </c>
      <c r="B41">
        <f t="shared" si="7"/>
        <v>4848</v>
      </c>
      <c r="C41">
        <f t="shared" si="8"/>
        <v>500</v>
      </c>
      <c r="D41" s="3">
        <f t="shared" si="0"/>
        <v>5348</v>
      </c>
      <c r="E41" s="2">
        <f t="shared" si="1"/>
        <v>106.96</v>
      </c>
      <c r="F41">
        <f t="shared" si="2"/>
        <v>80.22</v>
      </c>
      <c r="G41">
        <f t="shared" si="9"/>
        <v>0</v>
      </c>
      <c r="H41" s="2">
        <f t="shared" si="3"/>
        <v>187.18</v>
      </c>
      <c r="I41" s="3">
        <f t="shared" si="10"/>
        <v>7689.9800000000068</v>
      </c>
      <c r="J41" s="2">
        <f t="shared" si="4"/>
        <v>0</v>
      </c>
      <c r="K41" s="2">
        <f t="shared" si="5"/>
        <v>0</v>
      </c>
      <c r="L41" s="2">
        <f t="shared" si="6"/>
        <v>187.18</v>
      </c>
      <c r="M41" s="2"/>
    </row>
    <row r="42" spans="1:13">
      <c r="A42" s="1">
        <v>45047</v>
      </c>
      <c r="B42">
        <f t="shared" si="7"/>
        <v>4848</v>
      </c>
      <c r="C42">
        <f t="shared" si="8"/>
        <v>0</v>
      </c>
      <c r="D42" s="3">
        <f t="shared" si="0"/>
        <v>4848</v>
      </c>
      <c r="E42" s="2">
        <f t="shared" si="1"/>
        <v>96.96</v>
      </c>
      <c r="F42">
        <f t="shared" si="2"/>
        <v>72.72</v>
      </c>
      <c r="G42">
        <f t="shared" si="9"/>
        <v>0</v>
      </c>
      <c r="H42" s="2">
        <f t="shared" si="3"/>
        <v>169.68</v>
      </c>
      <c r="I42" s="3">
        <f t="shared" si="10"/>
        <v>7859.6600000000071</v>
      </c>
      <c r="J42" s="2">
        <f t="shared" si="4"/>
        <v>0</v>
      </c>
      <c r="K42" s="2">
        <f t="shared" si="5"/>
        <v>0</v>
      </c>
      <c r="L42" s="2">
        <f t="shared" si="6"/>
        <v>169.68</v>
      </c>
      <c r="M42" s="2"/>
    </row>
    <row r="43" spans="1:13">
      <c r="A43" s="1">
        <v>45078</v>
      </c>
      <c r="B43">
        <f t="shared" si="7"/>
        <v>4848</v>
      </c>
      <c r="C43">
        <f t="shared" si="8"/>
        <v>0</v>
      </c>
      <c r="D43" s="3">
        <f t="shared" si="0"/>
        <v>4848</v>
      </c>
      <c r="E43" s="2">
        <f t="shared" si="1"/>
        <v>96.96</v>
      </c>
      <c r="F43">
        <f t="shared" si="2"/>
        <v>72.72</v>
      </c>
      <c r="G43">
        <f t="shared" si="9"/>
        <v>0</v>
      </c>
      <c r="H43" s="2">
        <f t="shared" si="3"/>
        <v>169.68</v>
      </c>
      <c r="I43" s="3">
        <f t="shared" si="10"/>
        <v>8029.3400000000074</v>
      </c>
      <c r="J43" s="2">
        <f t="shared" si="4"/>
        <v>0</v>
      </c>
      <c r="K43" s="2">
        <f t="shared" si="5"/>
        <v>0</v>
      </c>
      <c r="L43" s="2">
        <f t="shared" si="6"/>
        <v>169.68</v>
      </c>
      <c r="M43" s="2"/>
    </row>
    <row r="44" spans="1:13">
      <c r="A44" s="1">
        <v>45108</v>
      </c>
      <c r="B44">
        <f t="shared" si="7"/>
        <v>4848</v>
      </c>
      <c r="C44">
        <f t="shared" si="8"/>
        <v>500</v>
      </c>
      <c r="D44" s="3">
        <f t="shared" si="0"/>
        <v>5348</v>
      </c>
      <c r="E44" s="2">
        <f t="shared" si="1"/>
        <v>106.96</v>
      </c>
      <c r="F44">
        <f t="shared" si="2"/>
        <v>80.22</v>
      </c>
      <c r="G44">
        <f t="shared" si="9"/>
        <v>0</v>
      </c>
      <c r="H44" s="2">
        <f t="shared" si="3"/>
        <v>187.18</v>
      </c>
      <c r="I44" s="3">
        <f t="shared" si="10"/>
        <v>8216.5200000000077</v>
      </c>
      <c r="J44" s="2">
        <f t="shared" si="4"/>
        <v>0</v>
      </c>
      <c r="K44" s="2">
        <f t="shared" si="5"/>
        <v>0</v>
      </c>
      <c r="L44" s="2">
        <f t="shared" si="6"/>
        <v>187.18</v>
      </c>
      <c r="M44" s="2"/>
    </row>
    <row r="45" spans="1:13">
      <c r="A45" s="1">
        <v>45139</v>
      </c>
      <c r="B45">
        <f t="shared" si="7"/>
        <v>4848</v>
      </c>
      <c r="C45">
        <f t="shared" si="8"/>
        <v>0</v>
      </c>
      <c r="D45" s="3">
        <f t="shared" si="0"/>
        <v>4848</v>
      </c>
      <c r="E45" s="2">
        <f t="shared" si="1"/>
        <v>96.96</v>
      </c>
      <c r="F45">
        <f t="shared" si="2"/>
        <v>72.72</v>
      </c>
      <c r="G45">
        <f t="shared" si="9"/>
        <v>0</v>
      </c>
      <c r="H45" s="2">
        <f t="shared" si="3"/>
        <v>169.68</v>
      </c>
      <c r="I45" s="3">
        <f t="shared" si="10"/>
        <v>8386.200000000008</v>
      </c>
      <c r="J45" s="2">
        <f t="shared" si="4"/>
        <v>0</v>
      </c>
      <c r="K45" s="2">
        <f t="shared" si="5"/>
        <v>0</v>
      </c>
      <c r="L45" s="2">
        <f t="shared" si="6"/>
        <v>169.68</v>
      </c>
      <c r="M45" s="2"/>
    </row>
    <row r="46" spans="1:13">
      <c r="A46" s="1">
        <v>45170</v>
      </c>
      <c r="B46">
        <f t="shared" si="7"/>
        <v>4848</v>
      </c>
      <c r="C46">
        <f t="shared" si="8"/>
        <v>0</v>
      </c>
      <c r="D46" s="3">
        <f t="shared" si="0"/>
        <v>4848</v>
      </c>
      <c r="E46" s="2">
        <f t="shared" si="1"/>
        <v>96.96</v>
      </c>
      <c r="F46">
        <f t="shared" si="2"/>
        <v>72.72</v>
      </c>
      <c r="G46">
        <f t="shared" si="9"/>
        <v>0</v>
      </c>
      <c r="H46" s="2">
        <f t="shared" si="3"/>
        <v>169.68</v>
      </c>
      <c r="I46" s="3">
        <f t="shared" si="10"/>
        <v>8555.8800000000083</v>
      </c>
      <c r="J46" s="2">
        <f t="shared" si="4"/>
        <v>0</v>
      </c>
      <c r="K46" s="2">
        <f t="shared" si="5"/>
        <v>0</v>
      </c>
      <c r="L46" s="2">
        <f t="shared" si="6"/>
        <v>169.68</v>
      </c>
      <c r="M46" s="2"/>
    </row>
    <row r="47" spans="1:13">
      <c r="A47" s="1">
        <v>45200</v>
      </c>
      <c r="B47">
        <f t="shared" si="7"/>
        <v>4848</v>
      </c>
      <c r="C47">
        <f t="shared" si="8"/>
        <v>500</v>
      </c>
      <c r="D47" s="3">
        <f t="shared" si="0"/>
        <v>5348</v>
      </c>
      <c r="E47" s="2">
        <f t="shared" si="1"/>
        <v>106.96</v>
      </c>
      <c r="F47">
        <f t="shared" si="2"/>
        <v>80.22</v>
      </c>
      <c r="G47">
        <f t="shared" si="9"/>
        <v>0</v>
      </c>
      <c r="H47" s="2">
        <f t="shared" si="3"/>
        <v>187.18</v>
      </c>
      <c r="I47" s="3">
        <f t="shared" si="10"/>
        <v>8743.0600000000086</v>
      </c>
      <c r="J47" s="2">
        <f t="shared" si="4"/>
        <v>0</v>
      </c>
      <c r="K47" s="2">
        <f t="shared" si="5"/>
        <v>0</v>
      </c>
      <c r="L47" s="2">
        <f t="shared" si="6"/>
        <v>187.18</v>
      </c>
      <c r="M47" s="2"/>
    </row>
    <row r="48" spans="1:13">
      <c r="A48" s="1">
        <v>45231</v>
      </c>
      <c r="B48">
        <f t="shared" si="7"/>
        <v>4848</v>
      </c>
      <c r="C48">
        <f t="shared" si="8"/>
        <v>0</v>
      </c>
      <c r="D48" s="3">
        <f t="shared" si="0"/>
        <v>4848</v>
      </c>
      <c r="E48" s="2">
        <f t="shared" si="1"/>
        <v>96.96</v>
      </c>
      <c r="F48">
        <f t="shared" si="2"/>
        <v>72.72</v>
      </c>
      <c r="G48">
        <f t="shared" si="9"/>
        <v>0</v>
      </c>
      <c r="H48" s="2">
        <f t="shared" si="3"/>
        <v>169.68</v>
      </c>
      <c r="I48" s="3">
        <f t="shared" si="10"/>
        <v>8912.7400000000089</v>
      </c>
      <c r="J48" s="2">
        <f t="shared" si="4"/>
        <v>0</v>
      </c>
      <c r="K48" s="2">
        <f t="shared" si="5"/>
        <v>0</v>
      </c>
      <c r="L48" s="2">
        <f t="shared" si="6"/>
        <v>169.68</v>
      </c>
      <c r="M48" s="2"/>
    </row>
    <row r="49" spans="1:13">
      <c r="A49" s="1">
        <v>45261</v>
      </c>
      <c r="B49">
        <f t="shared" si="7"/>
        <v>4848</v>
      </c>
      <c r="C49">
        <f t="shared" si="8"/>
        <v>0</v>
      </c>
      <c r="D49" s="3">
        <f t="shared" si="0"/>
        <v>4848</v>
      </c>
      <c r="E49" s="2">
        <f t="shared" si="1"/>
        <v>96.96</v>
      </c>
      <c r="F49">
        <f t="shared" si="2"/>
        <v>72.72</v>
      </c>
      <c r="G49">
        <f t="shared" si="9"/>
        <v>240</v>
      </c>
      <c r="H49" s="2">
        <f t="shared" si="3"/>
        <v>409.68</v>
      </c>
      <c r="I49" s="3">
        <f t="shared" si="10"/>
        <v>9322.4200000000092</v>
      </c>
      <c r="J49" s="2">
        <f t="shared" si="4"/>
        <v>0</v>
      </c>
      <c r="K49" s="2">
        <f t="shared" si="5"/>
        <v>0</v>
      </c>
      <c r="L49" s="2">
        <f t="shared" si="6"/>
        <v>409.68</v>
      </c>
      <c r="M49" s="2"/>
    </row>
    <row r="50" spans="1:13">
      <c r="A50" s="1">
        <v>45292</v>
      </c>
      <c r="B50">
        <f t="shared" si="7"/>
        <v>5470</v>
      </c>
      <c r="C50">
        <f t="shared" si="8"/>
        <v>500</v>
      </c>
      <c r="D50" s="3">
        <f t="shared" si="0"/>
        <v>5970</v>
      </c>
      <c r="E50" s="2">
        <f t="shared" si="1"/>
        <v>119.4</v>
      </c>
      <c r="F50">
        <f t="shared" si="2"/>
        <v>89.55</v>
      </c>
      <c r="G50">
        <f t="shared" si="9"/>
        <v>0</v>
      </c>
      <c r="H50" s="2">
        <f t="shared" si="3"/>
        <v>208.95</v>
      </c>
      <c r="I50" s="3">
        <f t="shared" si="10"/>
        <v>9531.3700000000099</v>
      </c>
      <c r="J50" s="2">
        <f t="shared" si="4"/>
        <v>0</v>
      </c>
      <c r="K50" s="2">
        <f t="shared" si="5"/>
        <v>0</v>
      </c>
      <c r="L50" s="2">
        <f t="shared" si="6"/>
        <v>208.95</v>
      </c>
      <c r="M50" s="2"/>
    </row>
    <row r="51" spans="1:13">
      <c r="A51" s="1">
        <v>45323</v>
      </c>
      <c r="B51">
        <f t="shared" si="7"/>
        <v>5470</v>
      </c>
      <c r="C51">
        <f t="shared" si="8"/>
        <v>0</v>
      </c>
      <c r="D51" s="3">
        <f t="shared" si="0"/>
        <v>5470</v>
      </c>
      <c r="E51" s="2">
        <f t="shared" si="1"/>
        <v>109.4</v>
      </c>
      <c r="F51">
        <f t="shared" si="2"/>
        <v>82.05</v>
      </c>
      <c r="G51">
        <f t="shared" si="9"/>
        <v>0</v>
      </c>
      <c r="H51" s="2">
        <f t="shared" si="3"/>
        <v>191.45</v>
      </c>
      <c r="I51" s="3">
        <f t="shared" si="10"/>
        <v>9722.8200000000106</v>
      </c>
      <c r="J51" s="2">
        <f t="shared" si="4"/>
        <v>0</v>
      </c>
      <c r="K51" s="2">
        <f t="shared" si="5"/>
        <v>0</v>
      </c>
      <c r="L51" s="2">
        <f t="shared" si="6"/>
        <v>191.45</v>
      </c>
      <c r="M51" s="2"/>
    </row>
    <row r="52" spans="1:13">
      <c r="A52" s="1">
        <v>45352</v>
      </c>
      <c r="B52">
        <f t="shared" si="7"/>
        <v>5470</v>
      </c>
      <c r="C52">
        <f t="shared" si="8"/>
        <v>0</v>
      </c>
      <c r="D52" s="3">
        <f t="shared" si="0"/>
        <v>5470</v>
      </c>
      <c r="E52" s="2">
        <f t="shared" si="1"/>
        <v>109.4</v>
      </c>
      <c r="F52">
        <f t="shared" si="2"/>
        <v>82.05</v>
      </c>
      <c r="G52">
        <f t="shared" si="9"/>
        <v>0</v>
      </c>
      <c r="H52" s="2">
        <f t="shared" si="3"/>
        <v>191.45</v>
      </c>
      <c r="I52" s="3">
        <f t="shared" si="10"/>
        <v>9914.2700000000114</v>
      </c>
      <c r="J52" s="2">
        <f t="shared" si="4"/>
        <v>0</v>
      </c>
      <c r="K52" s="2">
        <f t="shared" si="5"/>
        <v>0</v>
      </c>
      <c r="L52" s="2">
        <f t="shared" si="6"/>
        <v>191.45</v>
      </c>
      <c r="M52" s="2"/>
    </row>
    <row r="53" spans="1:13">
      <c r="A53" s="1">
        <v>45383</v>
      </c>
      <c r="B53">
        <f t="shared" si="7"/>
        <v>5470</v>
      </c>
      <c r="C53">
        <f t="shared" si="8"/>
        <v>500</v>
      </c>
      <c r="D53" s="3">
        <f t="shared" si="0"/>
        <v>5970</v>
      </c>
      <c r="E53" s="2">
        <f t="shared" si="1"/>
        <v>119.4</v>
      </c>
      <c r="F53">
        <f t="shared" si="2"/>
        <v>89.55</v>
      </c>
      <c r="G53">
        <f t="shared" si="9"/>
        <v>0</v>
      </c>
      <c r="H53" s="2">
        <f t="shared" si="3"/>
        <v>208.95</v>
      </c>
      <c r="I53" s="3">
        <f t="shared" si="10"/>
        <v>10123.220000000012</v>
      </c>
      <c r="J53" s="2">
        <f t="shared" si="4"/>
        <v>0</v>
      </c>
      <c r="K53" s="2">
        <f t="shared" si="5"/>
        <v>0</v>
      </c>
      <c r="L53" s="2">
        <f t="shared" si="6"/>
        <v>208.95</v>
      </c>
      <c r="M53" s="2"/>
    </row>
    <row r="54" spans="1:13">
      <c r="A54" s="1">
        <v>45413</v>
      </c>
      <c r="B54">
        <f t="shared" si="7"/>
        <v>5470</v>
      </c>
      <c r="C54">
        <f t="shared" si="8"/>
        <v>0</v>
      </c>
      <c r="D54" s="3">
        <f t="shared" si="0"/>
        <v>5470</v>
      </c>
      <c r="E54" s="2">
        <f t="shared" si="1"/>
        <v>109.4</v>
      </c>
      <c r="F54">
        <f t="shared" si="2"/>
        <v>82.05</v>
      </c>
      <c r="G54">
        <f t="shared" si="9"/>
        <v>0</v>
      </c>
      <c r="H54" s="2">
        <f t="shared" si="3"/>
        <v>191.45</v>
      </c>
      <c r="I54" s="3">
        <f t="shared" si="10"/>
        <v>10314.670000000013</v>
      </c>
      <c r="J54" s="2">
        <f t="shared" si="4"/>
        <v>0</v>
      </c>
      <c r="K54" s="2">
        <f t="shared" si="5"/>
        <v>0</v>
      </c>
      <c r="L54" s="2">
        <f t="shared" si="6"/>
        <v>191.45</v>
      </c>
      <c r="M54" s="2"/>
    </row>
    <row r="55" spans="1:13">
      <c r="A55" s="1">
        <v>45444</v>
      </c>
      <c r="B55">
        <f t="shared" si="7"/>
        <v>5470</v>
      </c>
      <c r="C55">
        <f t="shared" si="8"/>
        <v>0</v>
      </c>
      <c r="D55" s="3">
        <f t="shared" si="0"/>
        <v>5470</v>
      </c>
      <c r="E55" s="2">
        <f t="shared" si="1"/>
        <v>109.4</v>
      </c>
      <c r="F55">
        <f t="shared" si="2"/>
        <v>82.05</v>
      </c>
      <c r="G55">
        <f t="shared" si="9"/>
        <v>0</v>
      </c>
      <c r="H55" s="2">
        <f t="shared" si="3"/>
        <v>191.45</v>
      </c>
      <c r="I55" s="3">
        <f t="shared" si="10"/>
        <v>10506.120000000014</v>
      </c>
      <c r="J55" s="2">
        <f t="shared" si="4"/>
        <v>0</v>
      </c>
      <c r="K55" s="2">
        <f t="shared" si="5"/>
        <v>0</v>
      </c>
      <c r="L55" s="2">
        <f t="shared" si="6"/>
        <v>191.45</v>
      </c>
      <c r="M55" s="2"/>
    </row>
    <row r="56" spans="1:13">
      <c r="A56" s="1">
        <v>45474</v>
      </c>
      <c r="B56">
        <f t="shared" si="7"/>
        <v>5470</v>
      </c>
      <c r="C56">
        <f t="shared" si="8"/>
        <v>500</v>
      </c>
      <c r="D56" s="3">
        <f t="shared" si="0"/>
        <v>5970</v>
      </c>
      <c r="E56" s="2">
        <f t="shared" si="1"/>
        <v>119.4</v>
      </c>
      <c r="F56">
        <f t="shared" si="2"/>
        <v>89.55</v>
      </c>
      <c r="G56">
        <f t="shared" si="9"/>
        <v>0</v>
      </c>
      <c r="H56" s="2">
        <f t="shared" si="3"/>
        <v>208.95</v>
      </c>
      <c r="I56" s="3">
        <f t="shared" si="10"/>
        <v>10715.070000000014</v>
      </c>
      <c r="J56" s="2">
        <f t="shared" si="4"/>
        <v>0</v>
      </c>
      <c r="K56" s="2">
        <f t="shared" si="5"/>
        <v>0</v>
      </c>
      <c r="L56" s="2">
        <f t="shared" si="6"/>
        <v>208.95</v>
      </c>
      <c r="M56" s="2"/>
    </row>
    <row r="57" spans="1:13">
      <c r="A57" s="1">
        <v>45505</v>
      </c>
      <c r="B57">
        <f t="shared" si="7"/>
        <v>5470</v>
      </c>
      <c r="C57">
        <f t="shared" si="8"/>
        <v>0</v>
      </c>
      <c r="D57" s="3">
        <f t="shared" si="0"/>
        <v>5470</v>
      </c>
      <c r="E57" s="2">
        <f t="shared" si="1"/>
        <v>109.4</v>
      </c>
      <c r="F57">
        <f t="shared" si="2"/>
        <v>82.05</v>
      </c>
      <c r="G57">
        <f t="shared" si="9"/>
        <v>0</v>
      </c>
      <c r="H57" s="2">
        <f t="shared" si="3"/>
        <v>191.45</v>
      </c>
      <c r="I57" s="3">
        <f t="shared" si="10"/>
        <v>10906.520000000015</v>
      </c>
      <c r="J57" s="2">
        <f t="shared" si="4"/>
        <v>0</v>
      </c>
      <c r="K57" s="2">
        <f t="shared" si="5"/>
        <v>0</v>
      </c>
      <c r="L57" s="2">
        <f t="shared" si="6"/>
        <v>191.45</v>
      </c>
      <c r="M57" s="2"/>
    </row>
    <row r="58" spans="1:13">
      <c r="A58" s="1">
        <v>45536</v>
      </c>
      <c r="B58">
        <f t="shared" si="7"/>
        <v>5470</v>
      </c>
      <c r="C58">
        <f t="shared" si="8"/>
        <v>0</v>
      </c>
      <c r="D58" s="3">
        <f t="shared" si="0"/>
        <v>5470</v>
      </c>
      <c r="E58" s="2">
        <f t="shared" si="1"/>
        <v>109.4</v>
      </c>
      <c r="F58">
        <f t="shared" si="2"/>
        <v>82.05</v>
      </c>
      <c r="G58">
        <f t="shared" si="9"/>
        <v>0</v>
      </c>
      <c r="H58" s="2">
        <f t="shared" si="3"/>
        <v>191.45</v>
      </c>
      <c r="I58" s="3">
        <f t="shared" si="10"/>
        <v>11097.970000000016</v>
      </c>
      <c r="J58" s="2">
        <f t="shared" si="4"/>
        <v>0</v>
      </c>
      <c r="K58" s="2">
        <f t="shared" si="5"/>
        <v>0</v>
      </c>
      <c r="L58" s="2">
        <f t="shared" si="6"/>
        <v>191.45</v>
      </c>
      <c r="M58" s="2"/>
    </row>
    <row r="59" spans="1:13">
      <c r="A59" s="1">
        <v>45566</v>
      </c>
      <c r="B59">
        <f t="shared" si="7"/>
        <v>5470</v>
      </c>
      <c r="C59">
        <f t="shared" si="8"/>
        <v>500</v>
      </c>
      <c r="D59" s="3">
        <f t="shared" si="0"/>
        <v>5970</v>
      </c>
      <c r="E59" s="2">
        <f t="shared" si="1"/>
        <v>119.4</v>
      </c>
      <c r="F59">
        <f t="shared" si="2"/>
        <v>89.55</v>
      </c>
      <c r="G59">
        <f t="shared" si="9"/>
        <v>0</v>
      </c>
      <c r="H59" s="2">
        <f t="shared" si="3"/>
        <v>208.95</v>
      </c>
      <c r="I59" s="3">
        <f t="shared" si="10"/>
        <v>11306.920000000016</v>
      </c>
      <c r="J59" s="2">
        <f t="shared" si="4"/>
        <v>0</v>
      </c>
      <c r="K59" s="2">
        <f t="shared" si="5"/>
        <v>0</v>
      </c>
      <c r="L59" s="2">
        <f t="shared" si="6"/>
        <v>208.95</v>
      </c>
      <c r="M59" s="2"/>
    </row>
    <row r="60" spans="1:13">
      <c r="A60" s="1">
        <v>45597</v>
      </c>
      <c r="B60">
        <f t="shared" si="7"/>
        <v>5470</v>
      </c>
      <c r="C60">
        <f t="shared" si="8"/>
        <v>0</v>
      </c>
      <c r="D60" s="3">
        <f t="shared" si="0"/>
        <v>5470</v>
      </c>
      <c r="E60" s="2">
        <f t="shared" si="1"/>
        <v>109.4</v>
      </c>
      <c r="F60">
        <f t="shared" si="2"/>
        <v>82.05</v>
      </c>
      <c r="G60">
        <f t="shared" si="9"/>
        <v>0</v>
      </c>
      <c r="H60" s="2">
        <f t="shared" si="3"/>
        <v>191.45</v>
      </c>
      <c r="I60" s="3">
        <f t="shared" si="10"/>
        <v>11498.370000000017</v>
      </c>
      <c r="J60" s="2">
        <f t="shared" si="4"/>
        <v>0</v>
      </c>
      <c r="K60" s="2">
        <f t="shared" si="5"/>
        <v>0</v>
      </c>
      <c r="L60" s="2">
        <f t="shared" si="6"/>
        <v>191.45</v>
      </c>
      <c r="M60" s="2"/>
    </row>
    <row r="61" spans="1:13">
      <c r="A61" s="1">
        <v>45627</v>
      </c>
      <c r="B61">
        <f t="shared" si="7"/>
        <v>5470</v>
      </c>
      <c r="C61">
        <f t="shared" si="8"/>
        <v>0</v>
      </c>
      <c r="D61" s="3">
        <f t="shared" si="0"/>
        <v>5470</v>
      </c>
      <c r="E61" s="2">
        <f t="shared" si="1"/>
        <v>109.4</v>
      </c>
      <c r="F61">
        <f t="shared" si="2"/>
        <v>82.05</v>
      </c>
      <c r="G61">
        <f t="shared" si="9"/>
        <v>240</v>
      </c>
      <c r="H61" s="2">
        <f t="shared" si="3"/>
        <v>431.45</v>
      </c>
      <c r="I61" s="3">
        <f t="shared" si="10"/>
        <v>11929.820000000018</v>
      </c>
      <c r="J61" s="2">
        <f t="shared" si="4"/>
        <v>0</v>
      </c>
      <c r="K61" s="2">
        <f t="shared" si="5"/>
        <v>0</v>
      </c>
      <c r="L61" s="2">
        <f t="shared" si="6"/>
        <v>431.45</v>
      </c>
      <c r="M61" s="2"/>
    </row>
    <row r="62" spans="1:13">
      <c r="A62" s="1">
        <v>45658</v>
      </c>
      <c r="B62">
        <f t="shared" si="7"/>
        <v>5607</v>
      </c>
      <c r="C62">
        <f t="shared" si="8"/>
        <v>500</v>
      </c>
      <c r="D62" s="3">
        <f t="shared" si="0"/>
        <v>6107</v>
      </c>
      <c r="E62" s="2">
        <f t="shared" si="1"/>
        <v>122.14</v>
      </c>
      <c r="F62">
        <f t="shared" si="2"/>
        <v>91.61</v>
      </c>
      <c r="G62">
        <f t="shared" si="9"/>
        <v>0</v>
      </c>
      <c r="H62" s="2">
        <f t="shared" si="3"/>
        <v>213.75</v>
      </c>
      <c r="I62" s="3">
        <f t="shared" si="10"/>
        <v>12143.570000000018</v>
      </c>
      <c r="J62" s="2">
        <f t="shared" si="4"/>
        <v>0</v>
      </c>
      <c r="K62" s="2">
        <f t="shared" si="5"/>
        <v>0</v>
      </c>
      <c r="L62" s="2">
        <f t="shared" si="6"/>
        <v>213.75</v>
      </c>
      <c r="M62" s="2"/>
    </row>
    <row r="63" spans="1:13">
      <c r="A63" s="1">
        <v>45689</v>
      </c>
      <c r="B63">
        <f t="shared" si="7"/>
        <v>5607</v>
      </c>
      <c r="C63">
        <f t="shared" si="8"/>
        <v>0</v>
      </c>
      <c r="D63" s="3">
        <f t="shared" si="0"/>
        <v>5607</v>
      </c>
      <c r="E63" s="2">
        <f t="shared" si="1"/>
        <v>112.14</v>
      </c>
      <c r="F63">
        <f t="shared" si="2"/>
        <v>84.11</v>
      </c>
      <c r="G63">
        <f t="shared" si="9"/>
        <v>0</v>
      </c>
      <c r="H63" s="2">
        <f t="shared" si="3"/>
        <v>196.25</v>
      </c>
      <c r="I63" s="3">
        <f t="shared" si="10"/>
        <v>12339.820000000018</v>
      </c>
      <c r="J63" s="2">
        <f t="shared" si="4"/>
        <v>0</v>
      </c>
      <c r="K63" s="2">
        <f t="shared" si="5"/>
        <v>0</v>
      </c>
      <c r="L63" s="2">
        <f t="shared" si="6"/>
        <v>196.25</v>
      </c>
      <c r="M63" s="2"/>
    </row>
    <row r="64" spans="1:13">
      <c r="A64" s="1">
        <v>45717</v>
      </c>
      <c r="B64">
        <f t="shared" si="7"/>
        <v>5607</v>
      </c>
      <c r="C64">
        <f t="shared" si="8"/>
        <v>0</v>
      </c>
      <c r="D64" s="3">
        <f t="shared" si="0"/>
        <v>5607</v>
      </c>
      <c r="E64" s="2">
        <f t="shared" si="1"/>
        <v>112.14</v>
      </c>
      <c r="F64">
        <f t="shared" si="2"/>
        <v>84.11</v>
      </c>
      <c r="G64">
        <f t="shared" si="9"/>
        <v>0</v>
      </c>
      <c r="H64" s="2">
        <f t="shared" si="3"/>
        <v>196.25</v>
      </c>
      <c r="I64" s="3">
        <f t="shared" si="10"/>
        <v>12536.070000000018</v>
      </c>
      <c r="J64" s="2">
        <f t="shared" si="4"/>
        <v>0</v>
      </c>
      <c r="K64" s="2">
        <f t="shared" si="5"/>
        <v>0</v>
      </c>
      <c r="L64" s="2">
        <f t="shared" si="6"/>
        <v>196.25</v>
      </c>
      <c r="M64" s="2"/>
    </row>
    <row r="65" spans="1:13">
      <c r="A65" s="1">
        <v>45748</v>
      </c>
      <c r="B65">
        <f t="shared" si="7"/>
        <v>5607</v>
      </c>
      <c r="C65">
        <f t="shared" si="8"/>
        <v>500</v>
      </c>
      <c r="D65" s="3">
        <f t="shared" si="0"/>
        <v>6107</v>
      </c>
      <c r="E65" s="2">
        <f t="shared" si="1"/>
        <v>122.14</v>
      </c>
      <c r="F65">
        <f t="shared" si="2"/>
        <v>91.61</v>
      </c>
      <c r="G65">
        <f t="shared" si="9"/>
        <v>0</v>
      </c>
      <c r="H65" s="2">
        <f t="shared" si="3"/>
        <v>213.75</v>
      </c>
      <c r="I65" s="3">
        <f t="shared" si="10"/>
        <v>12749.820000000018</v>
      </c>
      <c r="J65" s="2">
        <f t="shared" si="4"/>
        <v>0</v>
      </c>
      <c r="K65" s="2">
        <f t="shared" si="5"/>
        <v>0</v>
      </c>
      <c r="L65" s="2">
        <f t="shared" si="6"/>
        <v>213.75</v>
      </c>
      <c r="M65" s="2"/>
    </row>
    <row r="66" spans="1:13">
      <c r="A66" s="1">
        <v>45778</v>
      </c>
      <c r="B66">
        <f t="shared" si="7"/>
        <v>5607</v>
      </c>
      <c r="C66">
        <f t="shared" si="8"/>
        <v>0</v>
      </c>
      <c r="D66" s="3">
        <f t="shared" si="0"/>
        <v>5607</v>
      </c>
      <c r="E66" s="2">
        <f t="shared" si="1"/>
        <v>112.14</v>
      </c>
      <c r="F66">
        <f t="shared" si="2"/>
        <v>84.11</v>
      </c>
      <c r="G66">
        <f t="shared" si="9"/>
        <v>0</v>
      </c>
      <c r="H66" s="2">
        <f t="shared" si="3"/>
        <v>196.25</v>
      </c>
      <c r="I66" s="3">
        <f t="shared" si="10"/>
        <v>12946.070000000018</v>
      </c>
      <c r="J66" s="2">
        <f t="shared" si="4"/>
        <v>0</v>
      </c>
      <c r="K66" s="2">
        <f t="shared" si="5"/>
        <v>0</v>
      </c>
      <c r="L66" s="2">
        <f t="shared" si="6"/>
        <v>196.25</v>
      </c>
      <c r="M66" s="2"/>
    </row>
    <row r="67" spans="1:13">
      <c r="A67" s="1">
        <v>45809</v>
      </c>
      <c r="B67">
        <f t="shared" si="7"/>
        <v>5607</v>
      </c>
      <c r="C67">
        <f t="shared" si="8"/>
        <v>0</v>
      </c>
      <c r="D67" s="3">
        <f t="shared" ref="D67:D130" si="11">B67+C67</f>
        <v>5607</v>
      </c>
      <c r="E67" s="2">
        <f t="shared" ref="E67:E130" si="12">ROUND(D67*2%,2)</f>
        <v>112.14</v>
      </c>
      <c r="F67">
        <f t="shared" ref="F67:F130" si="13">ROUND(D67*1.5%,2)</f>
        <v>84.11</v>
      </c>
      <c r="G67">
        <f t="shared" si="9"/>
        <v>0</v>
      </c>
      <c r="H67" s="2">
        <f t="shared" ref="H67:H130" si="14">SUM(E67:G67)</f>
        <v>196.25</v>
      </c>
      <c r="I67" s="3">
        <f t="shared" si="10"/>
        <v>13142.320000000018</v>
      </c>
      <c r="J67" s="2">
        <f t="shared" ref="J67:J130" si="15">ROUND(IF(B67&gt;8000,D67*2%,0),2)</f>
        <v>0</v>
      </c>
      <c r="K67" s="2">
        <f t="shared" ref="K67:K130" si="16">ROUND(IF(J67&gt;0,D67*2.5%,0),2)</f>
        <v>0</v>
      </c>
      <c r="L67" s="2">
        <f t="shared" ref="L67:L130" si="17">H67+J67+K67</f>
        <v>196.25</v>
      </c>
      <c r="M67" s="2"/>
    </row>
    <row r="68" spans="1:13">
      <c r="A68" s="1">
        <v>45839</v>
      </c>
      <c r="B68">
        <f t="shared" ref="B68:B131" si="18">ROUNDUP(IF(MONTH(A68)=1,IF(MOD(YEAR(A68),4)=0,B67+500+B67*2.5%,B67+B67*2.5%),B67),0)</f>
        <v>5607</v>
      </c>
      <c r="C68">
        <f t="shared" ref="C68:C131" si="19">IF(MOD(MONTH(A68),3)=1,500,0)</f>
        <v>500</v>
      </c>
      <c r="D68" s="3">
        <f t="shared" si="11"/>
        <v>6107</v>
      </c>
      <c r="E68" s="2">
        <f t="shared" si="12"/>
        <v>122.14</v>
      </c>
      <c r="F68">
        <f t="shared" si="13"/>
        <v>91.61</v>
      </c>
      <c r="G68">
        <f t="shared" ref="G68:G131" si="20">IF(MONTH(A68)=12,240,0)</f>
        <v>0</v>
      </c>
      <c r="H68" s="2">
        <f t="shared" si="14"/>
        <v>213.75</v>
      </c>
      <c r="I68" s="3">
        <f t="shared" ref="I68:I131" si="21">I67+H68</f>
        <v>13356.070000000018</v>
      </c>
      <c r="J68" s="2">
        <f t="shared" si="15"/>
        <v>0</v>
      </c>
      <c r="K68" s="2">
        <f t="shared" si="16"/>
        <v>0</v>
      </c>
      <c r="L68" s="2">
        <f t="shared" si="17"/>
        <v>213.75</v>
      </c>
      <c r="M68" s="2"/>
    </row>
    <row r="69" spans="1:13">
      <c r="A69" s="1">
        <v>45870</v>
      </c>
      <c r="B69">
        <f t="shared" si="18"/>
        <v>5607</v>
      </c>
      <c r="C69">
        <f t="shared" si="19"/>
        <v>0</v>
      </c>
      <c r="D69" s="3">
        <f t="shared" si="11"/>
        <v>5607</v>
      </c>
      <c r="E69" s="2">
        <f t="shared" si="12"/>
        <v>112.14</v>
      </c>
      <c r="F69">
        <f t="shared" si="13"/>
        <v>84.11</v>
      </c>
      <c r="G69">
        <f t="shared" si="20"/>
        <v>0</v>
      </c>
      <c r="H69" s="2">
        <f t="shared" si="14"/>
        <v>196.25</v>
      </c>
      <c r="I69" s="3">
        <f t="shared" si="21"/>
        <v>13552.320000000018</v>
      </c>
      <c r="J69" s="2">
        <f t="shared" si="15"/>
        <v>0</v>
      </c>
      <c r="K69" s="2">
        <f t="shared" si="16"/>
        <v>0</v>
      </c>
      <c r="L69" s="2">
        <f t="shared" si="17"/>
        <v>196.25</v>
      </c>
      <c r="M69" s="2"/>
    </row>
    <row r="70" spans="1:13">
      <c r="A70" s="1">
        <v>45901</v>
      </c>
      <c r="B70">
        <f t="shared" si="18"/>
        <v>5607</v>
      </c>
      <c r="C70">
        <f t="shared" si="19"/>
        <v>0</v>
      </c>
      <c r="D70" s="3">
        <f t="shared" si="11"/>
        <v>5607</v>
      </c>
      <c r="E70" s="2">
        <f t="shared" si="12"/>
        <v>112.14</v>
      </c>
      <c r="F70">
        <f t="shared" si="13"/>
        <v>84.11</v>
      </c>
      <c r="G70">
        <f t="shared" si="20"/>
        <v>0</v>
      </c>
      <c r="H70" s="2">
        <f t="shared" si="14"/>
        <v>196.25</v>
      </c>
      <c r="I70" s="3">
        <f t="shared" si="21"/>
        <v>13748.570000000018</v>
      </c>
      <c r="J70" s="2">
        <f t="shared" si="15"/>
        <v>0</v>
      </c>
      <c r="K70" s="2">
        <f t="shared" si="16"/>
        <v>0</v>
      </c>
      <c r="L70" s="2">
        <f t="shared" si="17"/>
        <v>196.25</v>
      </c>
      <c r="M70" s="2"/>
    </row>
    <row r="71" spans="1:13">
      <c r="A71" s="1">
        <v>45931</v>
      </c>
      <c r="B71">
        <f t="shared" si="18"/>
        <v>5607</v>
      </c>
      <c r="C71">
        <f t="shared" si="19"/>
        <v>500</v>
      </c>
      <c r="D71" s="3">
        <f t="shared" si="11"/>
        <v>6107</v>
      </c>
      <c r="E71" s="2">
        <f t="shared" si="12"/>
        <v>122.14</v>
      </c>
      <c r="F71">
        <f t="shared" si="13"/>
        <v>91.61</v>
      </c>
      <c r="G71">
        <f t="shared" si="20"/>
        <v>0</v>
      </c>
      <c r="H71" s="2">
        <f t="shared" si="14"/>
        <v>213.75</v>
      </c>
      <c r="I71" s="3">
        <f t="shared" si="21"/>
        <v>13962.320000000018</v>
      </c>
      <c r="J71" s="2">
        <f t="shared" si="15"/>
        <v>0</v>
      </c>
      <c r="K71" s="2">
        <f t="shared" si="16"/>
        <v>0</v>
      </c>
      <c r="L71" s="2">
        <f t="shared" si="17"/>
        <v>213.75</v>
      </c>
      <c r="M71" s="2"/>
    </row>
    <row r="72" spans="1:13">
      <c r="A72" s="1">
        <v>45962</v>
      </c>
      <c r="B72">
        <f t="shared" si="18"/>
        <v>5607</v>
      </c>
      <c r="C72">
        <f t="shared" si="19"/>
        <v>0</v>
      </c>
      <c r="D72" s="3">
        <f t="shared" si="11"/>
        <v>5607</v>
      </c>
      <c r="E72" s="2">
        <f t="shared" si="12"/>
        <v>112.14</v>
      </c>
      <c r="F72">
        <f t="shared" si="13"/>
        <v>84.11</v>
      </c>
      <c r="G72">
        <f t="shared" si="20"/>
        <v>0</v>
      </c>
      <c r="H72" s="2">
        <f t="shared" si="14"/>
        <v>196.25</v>
      </c>
      <c r="I72" s="3">
        <f t="shared" si="21"/>
        <v>14158.570000000018</v>
      </c>
      <c r="J72" s="2">
        <f t="shared" si="15"/>
        <v>0</v>
      </c>
      <c r="K72" s="2">
        <f t="shared" si="16"/>
        <v>0</v>
      </c>
      <c r="L72" s="2">
        <f t="shared" si="17"/>
        <v>196.25</v>
      </c>
      <c r="M72" s="2"/>
    </row>
    <row r="73" spans="1:13">
      <c r="A73" s="1">
        <v>45992</v>
      </c>
      <c r="B73">
        <f t="shared" si="18"/>
        <v>5607</v>
      </c>
      <c r="C73">
        <f t="shared" si="19"/>
        <v>0</v>
      </c>
      <c r="D73" s="3">
        <f t="shared" si="11"/>
        <v>5607</v>
      </c>
      <c r="E73" s="2">
        <f t="shared" si="12"/>
        <v>112.14</v>
      </c>
      <c r="F73">
        <f t="shared" si="13"/>
        <v>84.11</v>
      </c>
      <c r="G73">
        <f t="shared" si="20"/>
        <v>240</v>
      </c>
      <c r="H73" s="2">
        <f t="shared" si="14"/>
        <v>436.25</v>
      </c>
      <c r="I73" s="3">
        <f t="shared" si="21"/>
        <v>14594.820000000018</v>
      </c>
      <c r="J73" s="2">
        <f t="shared" si="15"/>
        <v>0</v>
      </c>
      <c r="K73" s="2">
        <f t="shared" si="16"/>
        <v>0</v>
      </c>
      <c r="L73" s="2">
        <f t="shared" si="17"/>
        <v>436.25</v>
      </c>
      <c r="M73" s="2"/>
    </row>
    <row r="74" spans="1:13">
      <c r="A74" s="1">
        <v>46023</v>
      </c>
      <c r="B74">
        <f t="shared" si="18"/>
        <v>5748</v>
      </c>
      <c r="C74">
        <f t="shared" si="19"/>
        <v>500</v>
      </c>
      <c r="D74" s="3">
        <f t="shared" si="11"/>
        <v>6248</v>
      </c>
      <c r="E74" s="2">
        <f t="shared" si="12"/>
        <v>124.96</v>
      </c>
      <c r="F74">
        <f t="shared" si="13"/>
        <v>93.72</v>
      </c>
      <c r="G74">
        <f t="shared" si="20"/>
        <v>0</v>
      </c>
      <c r="H74" s="2">
        <f t="shared" si="14"/>
        <v>218.68</v>
      </c>
      <c r="I74" s="3">
        <f t="shared" si="21"/>
        <v>14813.500000000018</v>
      </c>
      <c r="J74" s="2">
        <f t="shared" si="15"/>
        <v>0</v>
      </c>
      <c r="K74" s="2">
        <f t="shared" si="16"/>
        <v>0</v>
      </c>
      <c r="L74" s="2">
        <f t="shared" si="17"/>
        <v>218.68</v>
      </c>
      <c r="M74" s="2"/>
    </row>
    <row r="75" spans="1:13">
      <c r="A75" s="1">
        <v>46054</v>
      </c>
      <c r="B75">
        <f t="shared" si="18"/>
        <v>5748</v>
      </c>
      <c r="C75">
        <f t="shared" si="19"/>
        <v>0</v>
      </c>
      <c r="D75" s="3">
        <f t="shared" si="11"/>
        <v>5748</v>
      </c>
      <c r="E75" s="2">
        <f t="shared" si="12"/>
        <v>114.96</v>
      </c>
      <c r="F75">
        <f t="shared" si="13"/>
        <v>86.22</v>
      </c>
      <c r="G75">
        <f t="shared" si="20"/>
        <v>0</v>
      </c>
      <c r="H75" s="2">
        <f t="shared" si="14"/>
        <v>201.18</v>
      </c>
      <c r="I75" s="3">
        <f t="shared" si="21"/>
        <v>15014.680000000018</v>
      </c>
      <c r="J75" s="2">
        <f t="shared" si="15"/>
        <v>0</v>
      </c>
      <c r="K75" s="2">
        <f t="shared" si="16"/>
        <v>0</v>
      </c>
      <c r="L75" s="2">
        <f t="shared" si="17"/>
        <v>201.18</v>
      </c>
      <c r="M75" s="2"/>
    </row>
    <row r="76" spans="1:13">
      <c r="A76" s="1">
        <v>46082</v>
      </c>
      <c r="B76">
        <f t="shared" si="18"/>
        <v>5748</v>
      </c>
      <c r="C76">
        <f t="shared" si="19"/>
        <v>0</v>
      </c>
      <c r="D76" s="3">
        <f t="shared" si="11"/>
        <v>5748</v>
      </c>
      <c r="E76" s="2">
        <f t="shared" si="12"/>
        <v>114.96</v>
      </c>
      <c r="F76">
        <f t="shared" si="13"/>
        <v>86.22</v>
      </c>
      <c r="G76">
        <f t="shared" si="20"/>
        <v>0</v>
      </c>
      <c r="H76" s="2">
        <f t="shared" si="14"/>
        <v>201.18</v>
      </c>
      <c r="I76" s="3">
        <f t="shared" si="21"/>
        <v>15215.860000000019</v>
      </c>
      <c r="J76" s="2">
        <f t="shared" si="15"/>
        <v>0</v>
      </c>
      <c r="K76" s="2">
        <f t="shared" si="16"/>
        <v>0</v>
      </c>
      <c r="L76" s="2">
        <f t="shared" si="17"/>
        <v>201.18</v>
      </c>
      <c r="M76" s="2"/>
    </row>
    <row r="77" spans="1:13">
      <c r="A77" s="1">
        <v>46113</v>
      </c>
      <c r="B77">
        <f t="shared" si="18"/>
        <v>5748</v>
      </c>
      <c r="C77">
        <f t="shared" si="19"/>
        <v>500</v>
      </c>
      <c r="D77" s="3">
        <f t="shared" si="11"/>
        <v>6248</v>
      </c>
      <c r="E77" s="2">
        <f t="shared" si="12"/>
        <v>124.96</v>
      </c>
      <c r="F77">
        <f t="shared" si="13"/>
        <v>93.72</v>
      </c>
      <c r="G77">
        <f t="shared" si="20"/>
        <v>0</v>
      </c>
      <c r="H77" s="2">
        <f t="shared" si="14"/>
        <v>218.68</v>
      </c>
      <c r="I77" s="3">
        <f t="shared" si="21"/>
        <v>15434.540000000019</v>
      </c>
      <c r="J77" s="2">
        <f t="shared" si="15"/>
        <v>0</v>
      </c>
      <c r="K77" s="2">
        <f t="shared" si="16"/>
        <v>0</v>
      </c>
      <c r="L77" s="2">
        <f t="shared" si="17"/>
        <v>218.68</v>
      </c>
      <c r="M77" s="2"/>
    </row>
    <row r="78" spans="1:13">
      <c r="A78" s="1">
        <v>46143</v>
      </c>
      <c r="B78">
        <f t="shared" si="18"/>
        <v>5748</v>
      </c>
      <c r="C78">
        <f t="shared" si="19"/>
        <v>0</v>
      </c>
      <c r="D78" s="3">
        <f t="shared" si="11"/>
        <v>5748</v>
      </c>
      <c r="E78" s="2">
        <f t="shared" si="12"/>
        <v>114.96</v>
      </c>
      <c r="F78">
        <f t="shared" si="13"/>
        <v>86.22</v>
      </c>
      <c r="G78">
        <f t="shared" si="20"/>
        <v>0</v>
      </c>
      <c r="H78" s="2">
        <f t="shared" si="14"/>
        <v>201.18</v>
      </c>
      <c r="I78" s="3">
        <f t="shared" si="21"/>
        <v>15635.720000000019</v>
      </c>
      <c r="J78" s="2">
        <f t="shared" si="15"/>
        <v>0</v>
      </c>
      <c r="K78" s="2">
        <f t="shared" si="16"/>
        <v>0</v>
      </c>
      <c r="L78" s="2">
        <f t="shared" si="17"/>
        <v>201.18</v>
      </c>
      <c r="M78" s="2"/>
    </row>
    <row r="79" spans="1:13">
      <c r="A79" s="1">
        <v>46174</v>
      </c>
      <c r="B79">
        <f t="shared" si="18"/>
        <v>5748</v>
      </c>
      <c r="C79">
        <f t="shared" si="19"/>
        <v>0</v>
      </c>
      <c r="D79" s="3">
        <f t="shared" si="11"/>
        <v>5748</v>
      </c>
      <c r="E79" s="2">
        <f t="shared" si="12"/>
        <v>114.96</v>
      </c>
      <c r="F79">
        <f t="shared" si="13"/>
        <v>86.22</v>
      </c>
      <c r="G79">
        <f t="shared" si="20"/>
        <v>0</v>
      </c>
      <c r="H79" s="2">
        <f t="shared" si="14"/>
        <v>201.18</v>
      </c>
      <c r="I79" s="3">
        <f t="shared" si="21"/>
        <v>15836.90000000002</v>
      </c>
      <c r="J79" s="2">
        <f t="shared" si="15"/>
        <v>0</v>
      </c>
      <c r="K79" s="2">
        <f t="shared" si="16"/>
        <v>0</v>
      </c>
      <c r="L79" s="2">
        <f t="shared" si="17"/>
        <v>201.18</v>
      </c>
      <c r="M79" s="2"/>
    </row>
    <row r="80" spans="1:13">
      <c r="A80" s="1">
        <v>46204</v>
      </c>
      <c r="B80">
        <f t="shared" si="18"/>
        <v>5748</v>
      </c>
      <c r="C80">
        <f t="shared" si="19"/>
        <v>500</v>
      </c>
      <c r="D80" s="3">
        <f t="shared" si="11"/>
        <v>6248</v>
      </c>
      <c r="E80" s="2">
        <f t="shared" si="12"/>
        <v>124.96</v>
      </c>
      <c r="F80">
        <f t="shared" si="13"/>
        <v>93.72</v>
      </c>
      <c r="G80">
        <f t="shared" si="20"/>
        <v>0</v>
      </c>
      <c r="H80" s="2">
        <f t="shared" si="14"/>
        <v>218.68</v>
      </c>
      <c r="I80" s="3">
        <f t="shared" si="21"/>
        <v>16055.58000000002</v>
      </c>
      <c r="J80" s="2">
        <f t="shared" si="15"/>
        <v>0</v>
      </c>
      <c r="K80" s="2">
        <f t="shared" si="16"/>
        <v>0</v>
      </c>
      <c r="L80" s="2">
        <f t="shared" si="17"/>
        <v>218.68</v>
      </c>
      <c r="M80" s="2"/>
    </row>
    <row r="81" spans="1:13">
      <c r="A81" s="1">
        <v>46235</v>
      </c>
      <c r="B81">
        <f t="shared" si="18"/>
        <v>5748</v>
      </c>
      <c r="C81">
        <f t="shared" si="19"/>
        <v>0</v>
      </c>
      <c r="D81" s="3">
        <f t="shared" si="11"/>
        <v>5748</v>
      </c>
      <c r="E81" s="2">
        <f t="shared" si="12"/>
        <v>114.96</v>
      </c>
      <c r="F81">
        <f t="shared" si="13"/>
        <v>86.22</v>
      </c>
      <c r="G81">
        <f t="shared" si="20"/>
        <v>0</v>
      </c>
      <c r="H81" s="2">
        <f t="shared" si="14"/>
        <v>201.18</v>
      </c>
      <c r="I81" s="3">
        <f t="shared" si="21"/>
        <v>16256.76000000002</v>
      </c>
      <c r="J81" s="2">
        <f t="shared" si="15"/>
        <v>0</v>
      </c>
      <c r="K81" s="2">
        <f t="shared" si="16"/>
        <v>0</v>
      </c>
      <c r="L81" s="2">
        <f t="shared" si="17"/>
        <v>201.18</v>
      </c>
      <c r="M81" s="2"/>
    </row>
    <row r="82" spans="1:13">
      <c r="A82" s="1">
        <v>46266</v>
      </c>
      <c r="B82">
        <f t="shared" si="18"/>
        <v>5748</v>
      </c>
      <c r="C82">
        <f t="shared" si="19"/>
        <v>0</v>
      </c>
      <c r="D82" s="3">
        <f t="shared" si="11"/>
        <v>5748</v>
      </c>
      <c r="E82" s="2">
        <f t="shared" si="12"/>
        <v>114.96</v>
      </c>
      <c r="F82">
        <f t="shared" si="13"/>
        <v>86.22</v>
      </c>
      <c r="G82">
        <f t="shared" si="20"/>
        <v>0</v>
      </c>
      <c r="H82" s="2">
        <f t="shared" si="14"/>
        <v>201.18</v>
      </c>
      <c r="I82" s="3">
        <f t="shared" si="21"/>
        <v>16457.940000000021</v>
      </c>
      <c r="J82" s="2">
        <f t="shared" si="15"/>
        <v>0</v>
      </c>
      <c r="K82" s="2">
        <f t="shared" si="16"/>
        <v>0</v>
      </c>
      <c r="L82" s="2">
        <f t="shared" si="17"/>
        <v>201.18</v>
      </c>
      <c r="M82" s="2"/>
    </row>
    <row r="83" spans="1:13">
      <c r="A83" s="1">
        <v>46296</v>
      </c>
      <c r="B83">
        <f t="shared" si="18"/>
        <v>5748</v>
      </c>
      <c r="C83">
        <f t="shared" si="19"/>
        <v>500</v>
      </c>
      <c r="D83" s="3">
        <f t="shared" si="11"/>
        <v>6248</v>
      </c>
      <c r="E83" s="2">
        <f t="shared" si="12"/>
        <v>124.96</v>
      </c>
      <c r="F83">
        <f t="shared" si="13"/>
        <v>93.72</v>
      </c>
      <c r="G83">
        <f t="shared" si="20"/>
        <v>0</v>
      </c>
      <c r="H83" s="2">
        <f t="shared" si="14"/>
        <v>218.68</v>
      </c>
      <c r="I83" s="3">
        <f t="shared" si="21"/>
        <v>16676.620000000021</v>
      </c>
      <c r="J83" s="2">
        <f t="shared" si="15"/>
        <v>0</v>
      </c>
      <c r="K83" s="2">
        <f t="shared" si="16"/>
        <v>0</v>
      </c>
      <c r="L83" s="2">
        <f t="shared" si="17"/>
        <v>218.68</v>
      </c>
      <c r="M83" s="2"/>
    </row>
    <row r="84" spans="1:13">
      <c r="A84" s="1">
        <v>46327</v>
      </c>
      <c r="B84">
        <f t="shared" si="18"/>
        <v>5748</v>
      </c>
      <c r="C84">
        <f t="shared" si="19"/>
        <v>0</v>
      </c>
      <c r="D84" s="3">
        <f t="shared" si="11"/>
        <v>5748</v>
      </c>
      <c r="E84" s="2">
        <f t="shared" si="12"/>
        <v>114.96</v>
      </c>
      <c r="F84">
        <f t="shared" si="13"/>
        <v>86.22</v>
      </c>
      <c r="G84">
        <f t="shared" si="20"/>
        <v>0</v>
      </c>
      <c r="H84" s="2">
        <f t="shared" si="14"/>
        <v>201.18</v>
      </c>
      <c r="I84" s="3">
        <f t="shared" si="21"/>
        <v>16877.800000000021</v>
      </c>
      <c r="J84" s="2">
        <f t="shared" si="15"/>
        <v>0</v>
      </c>
      <c r="K84" s="2">
        <f t="shared" si="16"/>
        <v>0</v>
      </c>
      <c r="L84" s="2">
        <f t="shared" si="17"/>
        <v>201.18</v>
      </c>
      <c r="M84" s="2"/>
    </row>
    <row r="85" spans="1:13">
      <c r="A85" s="1">
        <v>46357</v>
      </c>
      <c r="B85">
        <f t="shared" si="18"/>
        <v>5748</v>
      </c>
      <c r="C85">
        <f t="shared" si="19"/>
        <v>0</v>
      </c>
      <c r="D85" s="3">
        <f t="shared" si="11"/>
        <v>5748</v>
      </c>
      <c r="E85" s="2">
        <f t="shared" si="12"/>
        <v>114.96</v>
      </c>
      <c r="F85">
        <f t="shared" si="13"/>
        <v>86.22</v>
      </c>
      <c r="G85">
        <f t="shared" si="20"/>
        <v>240</v>
      </c>
      <c r="H85" s="2">
        <f t="shared" si="14"/>
        <v>441.18</v>
      </c>
      <c r="I85" s="3">
        <f t="shared" si="21"/>
        <v>17318.980000000021</v>
      </c>
      <c r="J85" s="2">
        <f t="shared" si="15"/>
        <v>0</v>
      </c>
      <c r="K85" s="2">
        <f t="shared" si="16"/>
        <v>0</v>
      </c>
      <c r="L85" s="2">
        <f t="shared" si="17"/>
        <v>441.18</v>
      </c>
      <c r="M85" s="2"/>
    </row>
    <row r="86" spans="1:13">
      <c r="A86" s="1">
        <v>46388</v>
      </c>
      <c r="B86">
        <f t="shared" si="18"/>
        <v>5892</v>
      </c>
      <c r="C86">
        <f t="shared" si="19"/>
        <v>500</v>
      </c>
      <c r="D86" s="3">
        <f t="shared" si="11"/>
        <v>6392</v>
      </c>
      <c r="E86" s="2">
        <f t="shared" si="12"/>
        <v>127.84</v>
      </c>
      <c r="F86">
        <f t="shared" si="13"/>
        <v>95.88</v>
      </c>
      <c r="G86">
        <f t="shared" si="20"/>
        <v>0</v>
      </c>
      <c r="H86" s="2">
        <f t="shared" si="14"/>
        <v>223.72</v>
      </c>
      <c r="I86" s="3">
        <f t="shared" si="21"/>
        <v>17542.700000000023</v>
      </c>
      <c r="J86" s="2">
        <f t="shared" si="15"/>
        <v>0</v>
      </c>
      <c r="K86" s="2">
        <f t="shared" si="16"/>
        <v>0</v>
      </c>
      <c r="L86" s="2">
        <f t="shared" si="17"/>
        <v>223.72</v>
      </c>
      <c r="M86" s="2"/>
    </row>
    <row r="87" spans="1:13">
      <c r="A87" s="1">
        <v>46419</v>
      </c>
      <c r="B87">
        <f t="shared" si="18"/>
        <v>5892</v>
      </c>
      <c r="C87">
        <f t="shared" si="19"/>
        <v>0</v>
      </c>
      <c r="D87" s="3">
        <f t="shared" si="11"/>
        <v>5892</v>
      </c>
      <c r="E87" s="2">
        <f t="shared" si="12"/>
        <v>117.84</v>
      </c>
      <c r="F87">
        <f t="shared" si="13"/>
        <v>88.38</v>
      </c>
      <c r="G87">
        <f t="shared" si="20"/>
        <v>0</v>
      </c>
      <c r="H87" s="2">
        <f t="shared" si="14"/>
        <v>206.22</v>
      </c>
      <c r="I87" s="3">
        <f t="shared" si="21"/>
        <v>17748.920000000024</v>
      </c>
      <c r="J87" s="2">
        <f t="shared" si="15"/>
        <v>0</v>
      </c>
      <c r="K87" s="2">
        <f t="shared" si="16"/>
        <v>0</v>
      </c>
      <c r="L87" s="2">
        <f t="shared" si="17"/>
        <v>206.22</v>
      </c>
      <c r="M87" s="2"/>
    </row>
    <row r="88" spans="1:13">
      <c r="A88" s="1">
        <v>46447</v>
      </c>
      <c r="B88">
        <f t="shared" si="18"/>
        <v>5892</v>
      </c>
      <c r="C88">
        <f t="shared" si="19"/>
        <v>0</v>
      </c>
      <c r="D88" s="3">
        <f t="shared" si="11"/>
        <v>5892</v>
      </c>
      <c r="E88" s="2">
        <f t="shared" si="12"/>
        <v>117.84</v>
      </c>
      <c r="F88">
        <f t="shared" si="13"/>
        <v>88.38</v>
      </c>
      <c r="G88">
        <f t="shared" si="20"/>
        <v>0</v>
      </c>
      <c r="H88" s="2">
        <f t="shared" si="14"/>
        <v>206.22</v>
      </c>
      <c r="I88" s="3">
        <f t="shared" si="21"/>
        <v>17955.140000000025</v>
      </c>
      <c r="J88" s="2">
        <f t="shared" si="15"/>
        <v>0</v>
      </c>
      <c r="K88" s="2">
        <f t="shared" si="16"/>
        <v>0</v>
      </c>
      <c r="L88" s="2">
        <f t="shared" si="17"/>
        <v>206.22</v>
      </c>
      <c r="M88" s="2"/>
    </row>
    <row r="89" spans="1:13">
      <c r="A89" s="1">
        <v>46478</v>
      </c>
      <c r="B89">
        <f t="shared" si="18"/>
        <v>5892</v>
      </c>
      <c r="C89">
        <f t="shared" si="19"/>
        <v>500</v>
      </c>
      <c r="D89" s="3">
        <f t="shared" si="11"/>
        <v>6392</v>
      </c>
      <c r="E89" s="2">
        <f t="shared" si="12"/>
        <v>127.84</v>
      </c>
      <c r="F89">
        <f t="shared" si="13"/>
        <v>95.88</v>
      </c>
      <c r="G89">
        <f t="shared" si="20"/>
        <v>0</v>
      </c>
      <c r="H89" s="2">
        <f t="shared" si="14"/>
        <v>223.72</v>
      </c>
      <c r="I89" s="3">
        <f t="shared" si="21"/>
        <v>18178.860000000026</v>
      </c>
      <c r="J89" s="2">
        <f t="shared" si="15"/>
        <v>0</v>
      </c>
      <c r="K89" s="2">
        <f t="shared" si="16"/>
        <v>0</v>
      </c>
      <c r="L89" s="2">
        <f t="shared" si="17"/>
        <v>223.72</v>
      </c>
      <c r="M89" s="2"/>
    </row>
    <row r="90" spans="1:13">
      <c r="A90" s="1">
        <v>46508</v>
      </c>
      <c r="B90">
        <f t="shared" si="18"/>
        <v>5892</v>
      </c>
      <c r="C90">
        <f t="shared" si="19"/>
        <v>0</v>
      </c>
      <c r="D90" s="3">
        <f t="shared" si="11"/>
        <v>5892</v>
      </c>
      <c r="E90" s="2">
        <f t="shared" si="12"/>
        <v>117.84</v>
      </c>
      <c r="F90">
        <f t="shared" si="13"/>
        <v>88.38</v>
      </c>
      <c r="G90">
        <f t="shared" si="20"/>
        <v>0</v>
      </c>
      <c r="H90" s="2">
        <f t="shared" si="14"/>
        <v>206.22</v>
      </c>
      <c r="I90" s="3">
        <f t="shared" si="21"/>
        <v>18385.080000000027</v>
      </c>
      <c r="J90" s="2">
        <f t="shared" si="15"/>
        <v>0</v>
      </c>
      <c r="K90" s="2">
        <f t="shared" si="16"/>
        <v>0</v>
      </c>
      <c r="L90" s="2">
        <f t="shared" si="17"/>
        <v>206.22</v>
      </c>
      <c r="M90" s="2"/>
    </row>
    <row r="91" spans="1:13">
      <c r="A91" s="1">
        <v>46539</v>
      </c>
      <c r="B91">
        <f t="shared" si="18"/>
        <v>5892</v>
      </c>
      <c r="C91">
        <f t="shared" si="19"/>
        <v>0</v>
      </c>
      <c r="D91" s="3">
        <f t="shared" si="11"/>
        <v>5892</v>
      </c>
      <c r="E91" s="2">
        <f t="shared" si="12"/>
        <v>117.84</v>
      </c>
      <c r="F91">
        <f t="shared" si="13"/>
        <v>88.38</v>
      </c>
      <c r="G91">
        <f t="shared" si="20"/>
        <v>0</v>
      </c>
      <c r="H91" s="2">
        <f t="shared" si="14"/>
        <v>206.22</v>
      </c>
      <c r="I91" s="3">
        <f t="shared" si="21"/>
        <v>18591.300000000028</v>
      </c>
      <c r="J91" s="2">
        <f t="shared" si="15"/>
        <v>0</v>
      </c>
      <c r="K91" s="2">
        <f t="shared" si="16"/>
        <v>0</v>
      </c>
      <c r="L91" s="2">
        <f t="shared" si="17"/>
        <v>206.22</v>
      </c>
      <c r="M91" s="2"/>
    </row>
    <row r="92" spans="1:13">
      <c r="A92" s="1">
        <v>46569</v>
      </c>
      <c r="B92">
        <f t="shared" si="18"/>
        <v>5892</v>
      </c>
      <c r="C92">
        <f t="shared" si="19"/>
        <v>500</v>
      </c>
      <c r="D92" s="3">
        <f t="shared" si="11"/>
        <v>6392</v>
      </c>
      <c r="E92" s="2">
        <f t="shared" si="12"/>
        <v>127.84</v>
      </c>
      <c r="F92">
        <f t="shared" si="13"/>
        <v>95.88</v>
      </c>
      <c r="G92">
        <f t="shared" si="20"/>
        <v>0</v>
      </c>
      <c r="H92" s="2">
        <f t="shared" si="14"/>
        <v>223.72</v>
      </c>
      <c r="I92" s="3">
        <f t="shared" si="21"/>
        <v>18815.02000000003</v>
      </c>
      <c r="J92" s="2">
        <f t="shared" si="15"/>
        <v>0</v>
      </c>
      <c r="K92" s="2">
        <f t="shared" si="16"/>
        <v>0</v>
      </c>
      <c r="L92" s="2">
        <f t="shared" si="17"/>
        <v>223.72</v>
      </c>
      <c r="M92" s="2"/>
    </row>
    <row r="93" spans="1:13">
      <c r="A93" s="1">
        <v>46600</v>
      </c>
      <c r="B93">
        <f t="shared" si="18"/>
        <v>5892</v>
      </c>
      <c r="C93">
        <f t="shared" si="19"/>
        <v>0</v>
      </c>
      <c r="D93" s="3">
        <f t="shared" si="11"/>
        <v>5892</v>
      </c>
      <c r="E93" s="2">
        <f t="shared" si="12"/>
        <v>117.84</v>
      </c>
      <c r="F93">
        <f t="shared" si="13"/>
        <v>88.38</v>
      </c>
      <c r="G93">
        <f t="shared" si="20"/>
        <v>0</v>
      </c>
      <c r="H93" s="2">
        <f t="shared" si="14"/>
        <v>206.22</v>
      </c>
      <c r="I93" s="3">
        <f t="shared" si="21"/>
        <v>19021.240000000031</v>
      </c>
      <c r="J93" s="2">
        <f t="shared" si="15"/>
        <v>0</v>
      </c>
      <c r="K93" s="2">
        <f t="shared" si="16"/>
        <v>0</v>
      </c>
      <c r="L93" s="2">
        <f t="shared" si="17"/>
        <v>206.22</v>
      </c>
      <c r="M93" s="2"/>
    </row>
    <row r="94" spans="1:13">
      <c r="A94" s="1">
        <v>46631</v>
      </c>
      <c r="B94">
        <f t="shared" si="18"/>
        <v>5892</v>
      </c>
      <c r="C94">
        <f t="shared" si="19"/>
        <v>0</v>
      </c>
      <c r="D94" s="3">
        <f t="shared" si="11"/>
        <v>5892</v>
      </c>
      <c r="E94" s="2">
        <f t="shared" si="12"/>
        <v>117.84</v>
      </c>
      <c r="F94">
        <f t="shared" si="13"/>
        <v>88.38</v>
      </c>
      <c r="G94">
        <f t="shared" si="20"/>
        <v>0</v>
      </c>
      <c r="H94" s="2">
        <f t="shared" si="14"/>
        <v>206.22</v>
      </c>
      <c r="I94" s="3">
        <f t="shared" si="21"/>
        <v>19227.460000000032</v>
      </c>
      <c r="J94" s="2">
        <f t="shared" si="15"/>
        <v>0</v>
      </c>
      <c r="K94" s="2">
        <f t="shared" si="16"/>
        <v>0</v>
      </c>
      <c r="L94" s="2">
        <f t="shared" si="17"/>
        <v>206.22</v>
      </c>
      <c r="M94" s="2"/>
    </row>
    <row r="95" spans="1:13">
      <c r="A95" s="1">
        <v>46661</v>
      </c>
      <c r="B95">
        <f t="shared" si="18"/>
        <v>5892</v>
      </c>
      <c r="C95">
        <f t="shared" si="19"/>
        <v>500</v>
      </c>
      <c r="D95" s="3">
        <f t="shared" si="11"/>
        <v>6392</v>
      </c>
      <c r="E95" s="2">
        <f t="shared" si="12"/>
        <v>127.84</v>
      </c>
      <c r="F95">
        <f t="shared" si="13"/>
        <v>95.88</v>
      </c>
      <c r="G95">
        <f t="shared" si="20"/>
        <v>0</v>
      </c>
      <c r="H95" s="2">
        <f t="shared" si="14"/>
        <v>223.72</v>
      </c>
      <c r="I95" s="3">
        <f t="shared" si="21"/>
        <v>19451.180000000033</v>
      </c>
      <c r="J95" s="2">
        <f t="shared" si="15"/>
        <v>0</v>
      </c>
      <c r="K95" s="2">
        <f t="shared" si="16"/>
        <v>0</v>
      </c>
      <c r="L95" s="2">
        <f t="shared" si="17"/>
        <v>223.72</v>
      </c>
      <c r="M95" s="2"/>
    </row>
    <row r="96" spans="1:13">
      <c r="A96" s="1">
        <v>46692</v>
      </c>
      <c r="B96">
        <f t="shared" si="18"/>
        <v>5892</v>
      </c>
      <c r="C96">
        <f t="shared" si="19"/>
        <v>0</v>
      </c>
      <c r="D96" s="3">
        <f t="shared" si="11"/>
        <v>5892</v>
      </c>
      <c r="E96" s="2">
        <f t="shared" si="12"/>
        <v>117.84</v>
      </c>
      <c r="F96">
        <f t="shared" si="13"/>
        <v>88.38</v>
      </c>
      <c r="G96">
        <f t="shared" si="20"/>
        <v>0</v>
      </c>
      <c r="H96" s="2">
        <f t="shared" si="14"/>
        <v>206.22</v>
      </c>
      <c r="I96" s="3">
        <f t="shared" si="21"/>
        <v>19657.400000000034</v>
      </c>
      <c r="J96" s="2">
        <f t="shared" si="15"/>
        <v>0</v>
      </c>
      <c r="K96" s="2">
        <f t="shared" si="16"/>
        <v>0</v>
      </c>
      <c r="L96" s="2">
        <f t="shared" si="17"/>
        <v>206.22</v>
      </c>
      <c r="M96" s="2"/>
    </row>
    <row r="97" spans="1:13">
      <c r="A97" s="1">
        <v>46722</v>
      </c>
      <c r="B97">
        <f t="shared" si="18"/>
        <v>5892</v>
      </c>
      <c r="C97">
        <f t="shared" si="19"/>
        <v>0</v>
      </c>
      <c r="D97" s="3">
        <f t="shared" si="11"/>
        <v>5892</v>
      </c>
      <c r="E97" s="2">
        <f t="shared" si="12"/>
        <v>117.84</v>
      </c>
      <c r="F97">
        <f t="shared" si="13"/>
        <v>88.38</v>
      </c>
      <c r="G97">
        <f t="shared" si="20"/>
        <v>240</v>
      </c>
      <c r="H97" s="2">
        <f t="shared" si="14"/>
        <v>446.22</v>
      </c>
      <c r="I97" s="3">
        <f t="shared" si="21"/>
        <v>20103.620000000035</v>
      </c>
      <c r="J97" s="2">
        <f t="shared" si="15"/>
        <v>0</v>
      </c>
      <c r="K97" s="2">
        <f t="shared" si="16"/>
        <v>0</v>
      </c>
      <c r="L97" s="2">
        <f t="shared" si="17"/>
        <v>446.22</v>
      </c>
      <c r="M97" s="2"/>
    </row>
    <row r="98" spans="1:13">
      <c r="A98" s="1">
        <v>46753</v>
      </c>
      <c r="B98">
        <f t="shared" si="18"/>
        <v>6540</v>
      </c>
      <c r="C98">
        <f t="shared" si="19"/>
        <v>500</v>
      </c>
      <c r="D98" s="3">
        <f t="shared" si="11"/>
        <v>7040</v>
      </c>
      <c r="E98" s="2">
        <f t="shared" si="12"/>
        <v>140.80000000000001</v>
      </c>
      <c r="F98">
        <f t="shared" si="13"/>
        <v>105.6</v>
      </c>
      <c r="G98">
        <f t="shared" si="20"/>
        <v>0</v>
      </c>
      <c r="H98" s="2">
        <f t="shared" si="14"/>
        <v>246.4</v>
      </c>
      <c r="I98" s="3">
        <f t="shared" si="21"/>
        <v>20350.020000000037</v>
      </c>
      <c r="J98" s="2">
        <f t="shared" si="15"/>
        <v>0</v>
      </c>
      <c r="K98" s="2">
        <f t="shared" si="16"/>
        <v>0</v>
      </c>
      <c r="L98" s="2">
        <f t="shared" si="17"/>
        <v>246.4</v>
      </c>
      <c r="M98" s="2"/>
    </row>
    <row r="99" spans="1:13">
      <c r="A99" s="1">
        <v>46784</v>
      </c>
      <c r="B99">
        <f t="shared" si="18"/>
        <v>6540</v>
      </c>
      <c r="C99">
        <f t="shared" si="19"/>
        <v>0</v>
      </c>
      <c r="D99" s="3">
        <f t="shared" si="11"/>
        <v>6540</v>
      </c>
      <c r="E99" s="2">
        <f t="shared" si="12"/>
        <v>130.80000000000001</v>
      </c>
      <c r="F99">
        <f t="shared" si="13"/>
        <v>98.1</v>
      </c>
      <c r="G99">
        <f t="shared" si="20"/>
        <v>0</v>
      </c>
      <c r="H99" s="2">
        <f t="shared" si="14"/>
        <v>228.9</v>
      </c>
      <c r="I99" s="3">
        <f t="shared" si="21"/>
        <v>20578.920000000038</v>
      </c>
      <c r="J99" s="2">
        <f t="shared" si="15"/>
        <v>0</v>
      </c>
      <c r="K99" s="2">
        <f t="shared" si="16"/>
        <v>0</v>
      </c>
      <c r="L99" s="2">
        <f t="shared" si="17"/>
        <v>228.9</v>
      </c>
      <c r="M99" s="2"/>
    </row>
    <row r="100" spans="1:13">
      <c r="A100" s="1">
        <v>46813</v>
      </c>
      <c r="B100">
        <f t="shared" si="18"/>
        <v>6540</v>
      </c>
      <c r="C100">
        <f t="shared" si="19"/>
        <v>0</v>
      </c>
      <c r="D100" s="3">
        <f t="shared" si="11"/>
        <v>6540</v>
      </c>
      <c r="E100" s="2">
        <f t="shared" si="12"/>
        <v>130.80000000000001</v>
      </c>
      <c r="F100">
        <f t="shared" si="13"/>
        <v>98.1</v>
      </c>
      <c r="G100">
        <f t="shared" si="20"/>
        <v>0</v>
      </c>
      <c r="H100" s="2">
        <f t="shared" si="14"/>
        <v>228.9</v>
      </c>
      <c r="I100" s="3">
        <f t="shared" si="21"/>
        <v>20807.82000000004</v>
      </c>
      <c r="J100" s="2">
        <f t="shared" si="15"/>
        <v>0</v>
      </c>
      <c r="K100" s="2">
        <f t="shared" si="16"/>
        <v>0</v>
      </c>
      <c r="L100" s="2">
        <f t="shared" si="17"/>
        <v>228.9</v>
      </c>
      <c r="M100" s="2"/>
    </row>
    <row r="101" spans="1:13">
      <c r="A101" s="1">
        <v>46844</v>
      </c>
      <c r="B101">
        <f t="shared" si="18"/>
        <v>6540</v>
      </c>
      <c r="C101">
        <f t="shared" si="19"/>
        <v>500</v>
      </c>
      <c r="D101" s="3">
        <f t="shared" si="11"/>
        <v>7040</v>
      </c>
      <c r="E101" s="2">
        <f t="shared" si="12"/>
        <v>140.80000000000001</v>
      </c>
      <c r="F101">
        <f t="shared" si="13"/>
        <v>105.6</v>
      </c>
      <c r="G101">
        <f t="shared" si="20"/>
        <v>0</v>
      </c>
      <c r="H101" s="2">
        <f t="shared" si="14"/>
        <v>246.4</v>
      </c>
      <c r="I101" s="3">
        <f t="shared" si="21"/>
        <v>21054.220000000041</v>
      </c>
      <c r="J101" s="2">
        <f t="shared" si="15"/>
        <v>0</v>
      </c>
      <c r="K101" s="2">
        <f t="shared" si="16"/>
        <v>0</v>
      </c>
      <c r="L101" s="2">
        <f t="shared" si="17"/>
        <v>246.4</v>
      </c>
      <c r="M101" s="2"/>
    </row>
    <row r="102" spans="1:13">
      <c r="A102" s="1">
        <v>46874</v>
      </c>
      <c r="B102">
        <f t="shared" si="18"/>
        <v>6540</v>
      </c>
      <c r="C102">
        <f t="shared" si="19"/>
        <v>0</v>
      </c>
      <c r="D102" s="3">
        <f t="shared" si="11"/>
        <v>6540</v>
      </c>
      <c r="E102" s="2">
        <f t="shared" si="12"/>
        <v>130.80000000000001</v>
      </c>
      <c r="F102">
        <f t="shared" si="13"/>
        <v>98.1</v>
      </c>
      <c r="G102">
        <f t="shared" si="20"/>
        <v>0</v>
      </c>
      <c r="H102" s="2">
        <f t="shared" si="14"/>
        <v>228.9</v>
      </c>
      <c r="I102" s="3">
        <f t="shared" si="21"/>
        <v>21283.120000000043</v>
      </c>
      <c r="J102" s="2">
        <f t="shared" si="15"/>
        <v>0</v>
      </c>
      <c r="K102" s="2">
        <f t="shared" si="16"/>
        <v>0</v>
      </c>
      <c r="L102" s="2">
        <f t="shared" si="17"/>
        <v>228.9</v>
      </c>
      <c r="M102" s="2"/>
    </row>
    <row r="103" spans="1:13">
      <c r="A103" s="1">
        <v>46905</v>
      </c>
      <c r="B103">
        <f t="shared" si="18"/>
        <v>6540</v>
      </c>
      <c r="C103">
        <f t="shared" si="19"/>
        <v>0</v>
      </c>
      <c r="D103" s="3">
        <f t="shared" si="11"/>
        <v>6540</v>
      </c>
      <c r="E103" s="2">
        <f t="shared" si="12"/>
        <v>130.80000000000001</v>
      </c>
      <c r="F103">
        <f t="shared" si="13"/>
        <v>98.1</v>
      </c>
      <c r="G103">
        <f t="shared" si="20"/>
        <v>0</v>
      </c>
      <c r="H103" s="2">
        <f t="shared" si="14"/>
        <v>228.9</v>
      </c>
      <c r="I103" s="3">
        <f t="shared" si="21"/>
        <v>21512.020000000044</v>
      </c>
      <c r="J103" s="2">
        <f t="shared" si="15"/>
        <v>0</v>
      </c>
      <c r="K103" s="2">
        <f t="shared" si="16"/>
        <v>0</v>
      </c>
      <c r="L103" s="2">
        <f t="shared" si="17"/>
        <v>228.9</v>
      </c>
      <c r="M103" s="2"/>
    </row>
    <row r="104" spans="1:13">
      <c r="A104" s="1">
        <v>46935</v>
      </c>
      <c r="B104">
        <f t="shared" si="18"/>
        <v>6540</v>
      </c>
      <c r="C104">
        <f t="shared" si="19"/>
        <v>500</v>
      </c>
      <c r="D104" s="3">
        <f t="shared" si="11"/>
        <v>7040</v>
      </c>
      <c r="E104" s="2">
        <f t="shared" si="12"/>
        <v>140.80000000000001</v>
      </c>
      <c r="F104">
        <f t="shared" si="13"/>
        <v>105.6</v>
      </c>
      <c r="G104">
        <f t="shared" si="20"/>
        <v>0</v>
      </c>
      <c r="H104" s="2">
        <f t="shared" si="14"/>
        <v>246.4</v>
      </c>
      <c r="I104" s="3">
        <f t="shared" si="21"/>
        <v>21758.420000000046</v>
      </c>
      <c r="J104" s="2">
        <f t="shared" si="15"/>
        <v>0</v>
      </c>
      <c r="K104" s="2">
        <f t="shared" si="16"/>
        <v>0</v>
      </c>
      <c r="L104" s="2">
        <f t="shared" si="17"/>
        <v>246.4</v>
      </c>
      <c r="M104" s="2"/>
    </row>
    <row r="105" spans="1:13">
      <c r="A105" s="1">
        <v>46966</v>
      </c>
      <c r="B105">
        <f t="shared" si="18"/>
        <v>6540</v>
      </c>
      <c r="C105">
        <f t="shared" si="19"/>
        <v>0</v>
      </c>
      <c r="D105" s="3">
        <f t="shared" si="11"/>
        <v>6540</v>
      </c>
      <c r="E105" s="2">
        <f t="shared" si="12"/>
        <v>130.80000000000001</v>
      </c>
      <c r="F105">
        <f t="shared" si="13"/>
        <v>98.1</v>
      </c>
      <c r="G105">
        <f t="shared" si="20"/>
        <v>0</v>
      </c>
      <c r="H105" s="2">
        <f t="shared" si="14"/>
        <v>228.9</v>
      </c>
      <c r="I105" s="3">
        <f t="shared" si="21"/>
        <v>21987.320000000047</v>
      </c>
      <c r="J105" s="2">
        <f t="shared" si="15"/>
        <v>0</v>
      </c>
      <c r="K105" s="2">
        <f t="shared" si="16"/>
        <v>0</v>
      </c>
      <c r="L105" s="2">
        <f t="shared" si="17"/>
        <v>228.9</v>
      </c>
      <c r="M105" s="2"/>
    </row>
    <row r="106" spans="1:13">
      <c r="A106" s="1">
        <v>46997</v>
      </c>
      <c r="B106">
        <f t="shared" si="18"/>
        <v>6540</v>
      </c>
      <c r="C106">
        <f t="shared" si="19"/>
        <v>0</v>
      </c>
      <c r="D106" s="3">
        <f t="shared" si="11"/>
        <v>6540</v>
      </c>
      <c r="E106" s="2">
        <f t="shared" si="12"/>
        <v>130.80000000000001</v>
      </c>
      <c r="F106">
        <f t="shared" si="13"/>
        <v>98.1</v>
      </c>
      <c r="G106">
        <f t="shared" si="20"/>
        <v>0</v>
      </c>
      <c r="H106" s="2">
        <f t="shared" si="14"/>
        <v>228.9</v>
      </c>
      <c r="I106" s="3">
        <f t="shared" si="21"/>
        <v>22216.220000000048</v>
      </c>
      <c r="J106" s="2">
        <f t="shared" si="15"/>
        <v>0</v>
      </c>
      <c r="K106" s="2">
        <f t="shared" si="16"/>
        <v>0</v>
      </c>
      <c r="L106" s="2">
        <f t="shared" si="17"/>
        <v>228.9</v>
      </c>
      <c r="M106" s="2"/>
    </row>
    <row r="107" spans="1:13">
      <c r="A107" s="1">
        <v>47027</v>
      </c>
      <c r="B107">
        <f t="shared" si="18"/>
        <v>6540</v>
      </c>
      <c r="C107">
        <f t="shared" si="19"/>
        <v>500</v>
      </c>
      <c r="D107" s="3">
        <f t="shared" si="11"/>
        <v>7040</v>
      </c>
      <c r="E107" s="2">
        <f t="shared" si="12"/>
        <v>140.80000000000001</v>
      </c>
      <c r="F107">
        <f t="shared" si="13"/>
        <v>105.6</v>
      </c>
      <c r="G107">
        <f t="shared" si="20"/>
        <v>0</v>
      </c>
      <c r="H107" s="2">
        <f t="shared" si="14"/>
        <v>246.4</v>
      </c>
      <c r="I107" s="3">
        <f t="shared" si="21"/>
        <v>22462.62000000005</v>
      </c>
      <c r="J107" s="2">
        <f t="shared" si="15"/>
        <v>0</v>
      </c>
      <c r="K107" s="2">
        <f t="shared" si="16"/>
        <v>0</v>
      </c>
      <c r="L107" s="2">
        <f t="shared" si="17"/>
        <v>246.4</v>
      </c>
      <c r="M107" s="2"/>
    </row>
    <row r="108" spans="1:13">
      <c r="A108" s="1">
        <v>47058</v>
      </c>
      <c r="B108">
        <f t="shared" si="18"/>
        <v>6540</v>
      </c>
      <c r="C108">
        <f t="shared" si="19"/>
        <v>0</v>
      </c>
      <c r="D108" s="3">
        <f t="shared" si="11"/>
        <v>6540</v>
      </c>
      <c r="E108" s="2">
        <f t="shared" si="12"/>
        <v>130.80000000000001</v>
      </c>
      <c r="F108">
        <f t="shared" si="13"/>
        <v>98.1</v>
      </c>
      <c r="G108">
        <f t="shared" si="20"/>
        <v>0</v>
      </c>
      <c r="H108" s="2">
        <f t="shared" si="14"/>
        <v>228.9</v>
      </c>
      <c r="I108" s="3">
        <f t="shared" si="21"/>
        <v>22691.520000000051</v>
      </c>
      <c r="J108" s="2">
        <f t="shared" si="15"/>
        <v>0</v>
      </c>
      <c r="K108" s="2">
        <f t="shared" si="16"/>
        <v>0</v>
      </c>
      <c r="L108" s="2">
        <f t="shared" si="17"/>
        <v>228.9</v>
      </c>
      <c r="M108" s="2"/>
    </row>
    <row r="109" spans="1:13">
      <c r="A109" s="1">
        <v>47088</v>
      </c>
      <c r="B109">
        <f t="shared" si="18"/>
        <v>6540</v>
      </c>
      <c r="C109">
        <f t="shared" si="19"/>
        <v>0</v>
      </c>
      <c r="D109" s="3">
        <f t="shared" si="11"/>
        <v>6540</v>
      </c>
      <c r="E109" s="2">
        <f t="shared" si="12"/>
        <v>130.80000000000001</v>
      </c>
      <c r="F109">
        <f t="shared" si="13"/>
        <v>98.1</v>
      </c>
      <c r="G109">
        <f t="shared" si="20"/>
        <v>240</v>
      </c>
      <c r="H109" s="2">
        <f t="shared" si="14"/>
        <v>468.9</v>
      </c>
      <c r="I109" s="3">
        <f t="shared" si="21"/>
        <v>23160.420000000053</v>
      </c>
      <c r="J109" s="2">
        <f t="shared" si="15"/>
        <v>0</v>
      </c>
      <c r="K109" s="2">
        <f t="shared" si="16"/>
        <v>0</v>
      </c>
      <c r="L109" s="2">
        <f t="shared" si="17"/>
        <v>468.9</v>
      </c>
      <c r="M109" s="2"/>
    </row>
    <row r="110" spans="1:13">
      <c r="A110" s="1">
        <v>47119</v>
      </c>
      <c r="B110">
        <f t="shared" si="18"/>
        <v>6704</v>
      </c>
      <c r="C110">
        <f t="shared" si="19"/>
        <v>500</v>
      </c>
      <c r="D110" s="3">
        <f t="shared" si="11"/>
        <v>7204</v>
      </c>
      <c r="E110" s="2">
        <f t="shared" si="12"/>
        <v>144.08000000000001</v>
      </c>
      <c r="F110">
        <f t="shared" si="13"/>
        <v>108.06</v>
      </c>
      <c r="G110">
        <f t="shared" si="20"/>
        <v>0</v>
      </c>
      <c r="H110" s="2">
        <f t="shared" si="14"/>
        <v>252.14000000000001</v>
      </c>
      <c r="I110" s="3">
        <f t="shared" si="21"/>
        <v>23412.560000000052</v>
      </c>
      <c r="J110" s="2">
        <f t="shared" si="15"/>
        <v>0</v>
      </c>
      <c r="K110" s="2">
        <f t="shared" si="16"/>
        <v>0</v>
      </c>
      <c r="L110" s="2">
        <f t="shared" si="17"/>
        <v>252.14000000000001</v>
      </c>
      <c r="M110" s="2"/>
    </row>
    <row r="111" spans="1:13">
      <c r="A111" s="1">
        <v>47150</v>
      </c>
      <c r="B111">
        <f t="shared" si="18"/>
        <v>6704</v>
      </c>
      <c r="C111">
        <f t="shared" si="19"/>
        <v>0</v>
      </c>
      <c r="D111" s="3">
        <f t="shared" si="11"/>
        <v>6704</v>
      </c>
      <c r="E111" s="2">
        <f t="shared" si="12"/>
        <v>134.08000000000001</v>
      </c>
      <c r="F111">
        <f t="shared" si="13"/>
        <v>100.56</v>
      </c>
      <c r="G111">
        <f t="shared" si="20"/>
        <v>0</v>
      </c>
      <c r="H111" s="2">
        <f t="shared" si="14"/>
        <v>234.64000000000001</v>
      </c>
      <c r="I111" s="3">
        <f t="shared" si="21"/>
        <v>23647.200000000052</v>
      </c>
      <c r="J111" s="2">
        <f t="shared" si="15"/>
        <v>0</v>
      </c>
      <c r="K111" s="2">
        <f t="shared" si="16"/>
        <v>0</v>
      </c>
      <c r="L111" s="2">
        <f t="shared" si="17"/>
        <v>234.64000000000001</v>
      </c>
      <c r="M111" s="2"/>
    </row>
    <row r="112" spans="1:13">
      <c r="A112" s="1">
        <v>47178</v>
      </c>
      <c r="B112">
        <f t="shared" si="18"/>
        <v>6704</v>
      </c>
      <c r="C112">
        <f t="shared" si="19"/>
        <v>0</v>
      </c>
      <c r="D112" s="3">
        <f t="shared" si="11"/>
        <v>6704</v>
      </c>
      <c r="E112" s="2">
        <f t="shared" si="12"/>
        <v>134.08000000000001</v>
      </c>
      <c r="F112">
        <f t="shared" si="13"/>
        <v>100.56</v>
      </c>
      <c r="G112">
        <f t="shared" si="20"/>
        <v>0</v>
      </c>
      <c r="H112" s="2">
        <f t="shared" si="14"/>
        <v>234.64000000000001</v>
      </c>
      <c r="I112" s="3">
        <f t="shared" si="21"/>
        <v>23881.840000000051</v>
      </c>
      <c r="J112" s="2">
        <f t="shared" si="15"/>
        <v>0</v>
      </c>
      <c r="K112" s="2">
        <f t="shared" si="16"/>
        <v>0</v>
      </c>
      <c r="L112" s="2">
        <f t="shared" si="17"/>
        <v>234.64000000000001</v>
      </c>
      <c r="M112" s="2"/>
    </row>
    <row r="113" spans="1:13">
      <c r="A113" s="1">
        <v>47209</v>
      </c>
      <c r="B113">
        <f t="shared" si="18"/>
        <v>6704</v>
      </c>
      <c r="C113">
        <f t="shared" si="19"/>
        <v>500</v>
      </c>
      <c r="D113" s="3">
        <f t="shared" si="11"/>
        <v>7204</v>
      </c>
      <c r="E113" s="2">
        <f t="shared" si="12"/>
        <v>144.08000000000001</v>
      </c>
      <c r="F113">
        <f t="shared" si="13"/>
        <v>108.06</v>
      </c>
      <c r="G113">
        <f t="shared" si="20"/>
        <v>0</v>
      </c>
      <c r="H113" s="2">
        <f t="shared" si="14"/>
        <v>252.14000000000001</v>
      </c>
      <c r="I113" s="3">
        <f t="shared" si="21"/>
        <v>24133.98000000005</v>
      </c>
      <c r="J113" s="2">
        <f t="shared" si="15"/>
        <v>0</v>
      </c>
      <c r="K113" s="2">
        <f t="shared" si="16"/>
        <v>0</v>
      </c>
      <c r="L113" s="2">
        <f t="shared" si="17"/>
        <v>252.14000000000001</v>
      </c>
      <c r="M113" s="2"/>
    </row>
    <row r="114" spans="1:13">
      <c r="A114" s="1">
        <v>47239</v>
      </c>
      <c r="B114">
        <f t="shared" si="18"/>
        <v>6704</v>
      </c>
      <c r="C114">
        <f t="shared" si="19"/>
        <v>0</v>
      </c>
      <c r="D114" s="3">
        <f t="shared" si="11"/>
        <v>6704</v>
      </c>
      <c r="E114" s="2">
        <f t="shared" si="12"/>
        <v>134.08000000000001</v>
      </c>
      <c r="F114">
        <f t="shared" si="13"/>
        <v>100.56</v>
      </c>
      <c r="G114">
        <f t="shared" si="20"/>
        <v>0</v>
      </c>
      <c r="H114" s="2">
        <f t="shared" si="14"/>
        <v>234.64000000000001</v>
      </c>
      <c r="I114" s="3">
        <f t="shared" si="21"/>
        <v>24368.62000000005</v>
      </c>
      <c r="J114" s="2">
        <f t="shared" si="15"/>
        <v>0</v>
      </c>
      <c r="K114" s="2">
        <f t="shared" si="16"/>
        <v>0</v>
      </c>
      <c r="L114" s="2">
        <f t="shared" si="17"/>
        <v>234.64000000000001</v>
      </c>
      <c r="M114" s="2"/>
    </row>
    <row r="115" spans="1:13">
      <c r="A115" s="1">
        <v>47270</v>
      </c>
      <c r="B115">
        <f t="shared" si="18"/>
        <v>6704</v>
      </c>
      <c r="C115">
        <f t="shared" si="19"/>
        <v>0</v>
      </c>
      <c r="D115" s="3">
        <f t="shared" si="11"/>
        <v>6704</v>
      </c>
      <c r="E115" s="2">
        <f t="shared" si="12"/>
        <v>134.08000000000001</v>
      </c>
      <c r="F115">
        <f t="shared" si="13"/>
        <v>100.56</v>
      </c>
      <c r="G115">
        <f t="shared" si="20"/>
        <v>0</v>
      </c>
      <c r="H115" s="2">
        <f t="shared" si="14"/>
        <v>234.64000000000001</v>
      </c>
      <c r="I115" s="3">
        <f t="shared" si="21"/>
        <v>24603.260000000049</v>
      </c>
      <c r="J115" s="2">
        <f t="shared" si="15"/>
        <v>0</v>
      </c>
      <c r="K115" s="2">
        <f t="shared" si="16"/>
        <v>0</v>
      </c>
      <c r="L115" s="2">
        <f t="shared" si="17"/>
        <v>234.64000000000001</v>
      </c>
      <c r="M115" s="2"/>
    </row>
    <row r="116" spans="1:13">
      <c r="A116" s="1">
        <v>47300</v>
      </c>
      <c r="B116">
        <f t="shared" si="18"/>
        <v>6704</v>
      </c>
      <c r="C116">
        <f t="shared" si="19"/>
        <v>500</v>
      </c>
      <c r="D116" s="3">
        <f t="shared" si="11"/>
        <v>7204</v>
      </c>
      <c r="E116" s="2">
        <f t="shared" si="12"/>
        <v>144.08000000000001</v>
      </c>
      <c r="F116">
        <f t="shared" si="13"/>
        <v>108.06</v>
      </c>
      <c r="G116">
        <f t="shared" si="20"/>
        <v>0</v>
      </c>
      <c r="H116" s="2">
        <f t="shared" si="14"/>
        <v>252.14000000000001</v>
      </c>
      <c r="I116" s="3">
        <f t="shared" si="21"/>
        <v>24855.400000000049</v>
      </c>
      <c r="J116" s="2">
        <f t="shared" si="15"/>
        <v>0</v>
      </c>
      <c r="K116" s="2">
        <f t="shared" si="16"/>
        <v>0</v>
      </c>
      <c r="L116" s="2">
        <f t="shared" si="17"/>
        <v>252.14000000000001</v>
      </c>
      <c r="M116" s="2"/>
    </row>
    <row r="117" spans="1:13">
      <c r="A117" s="1">
        <v>47331</v>
      </c>
      <c r="B117">
        <f t="shared" si="18"/>
        <v>6704</v>
      </c>
      <c r="C117">
        <f t="shared" si="19"/>
        <v>0</v>
      </c>
      <c r="D117" s="3">
        <f t="shared" si="11"/>
        <v>6704</v>
      </c>
      <c r="E117" s="2">
        <f t="shared" si="12"/>
        <v>134.08000000000001</v>
      </c>
      <c r="F117">
        <f t="shared" si="13"/>
        <v>100.56</v>
      </c>
      <c r="G117">
        <f t="shared" si="20"/>
        <v>0</v>
      </c>
      <c r="H117" s="2">
        <f t="shared" si="14"/>
        <v>234.64000000000001</v>
      </c>
      <c r="I117" s="3">
        <f t="shared" si="21"/>
        <v>25090.040000000048</v>
      </c>
      <c r="J117" s="2">
        <f t="shared" si="15"/>
        <v>0</v>
      </c>
      <c r="K117" s="2">
        <f t="shared" si="16"/>
        <v>0</v>
      </c>
      <c r="L117" s="2">
        <f t="shared" si="17"/>
        <v>234.64000000000001</v>
      </c>
      <c r="M117" s="2"/>
    </row>
    <row r="118" spans="1:13">
      <c r="A118" s="1">
        <v>47362</v>
      </c>
      <c r="B118">
        <f t="shared" si="18"/>
        <v>6704</v>
      </c>
      <c r="C118">
        <f t="shared" si="19"/>
        <v>0</v>
      </c>
      <c r="D118" s="3">
        <f t="shared" si="11"/>
        <v>6704</v>
      </c>
      <c r="E118" s="2">
        <f t="shared" si="12"/>
        <v>134.08000000000001</v>
      </c>
      <c r="F118">
        <f t="shared" si="13"/>
        <v>100.56</v>
      </c>
      <c r="G118">
        <f t="shared" si="20"/>
        <v>0</v>
      </c>
      <c r="H118" s="2">
        <f t="shared" si="14"/>
        <v>234.64000000000001</v>
      </c>
      <c r="I118" s="3">
        <f t="shared" si="21"/>
        <v>25324.680000000048</v>
      </c>
      <c r="J118" s="2">
        <f t="shared" si="15"/>
        <v>0</v>
      </c>
      <c r="K118" s="2">
        <f t="shared" si="16"/>
        <v>0</v>
      </c>
      <c r="L118" s="2">
        <f t="shared" si="17"/>
        <v>234.64000000000001</v>
      </c>
      <c r="M118" s="2"/>
    </row>
    <row r="119" spans="1:13">
      <c r="A119" s="1">
        <v>47392</v>
      </c>
      <c r="B119">
        <f t="shared" si="18"/>
        <v>6704</v>
      </c>
      <c r="C119">
        <f t="shared" si="19"/>
        <v>500</v>
      </c>
      <c r="D119" s="3">
        <f t="shared" si="11"/>
        <v>7204</v>
      </c>
      <c r="E119" s="2">
        <f t="shared" si="12"/>
        <v>144.08000000000001</v>
      </c>
      <c r="F119">
        <f t="shared" si="13"/>
        <v>108.06</v>
      </c>
      <c r="G119">
        <f t="shared" si="20"/>
        <v>0</v>
      </c>
      <c r="H119" s="2">
        <f t="shared" si="14"/>
        <v>252.14000000000001</v>
      </c>
      <c r="I119" s="3">
        <f t="shared" si="21"/>
        <v>25576.820000000047</v>
      </c>
      <c r="J119" s="2">
        <f t="shared" si="15"/>
        <v>0</v>
      </c>
      <c r="K119" s="2">
        <f t="shared" si="16"/>
        <v>0</v>
      </c>
      <c r="L119" s="2">
        <f t="shared" si="17"/>
        <v>252.14000000000001</v>
      </c>
      <c r="M119" s="2"/>
    </row>
    <row r="120" spans="1:13">
      <c r="A120" s="1">
        <v>47423</v>
      </c>
      <c r="B120">
        <f t="shared" si="18"/>
        <v>6704</v>
      </c>
      <c r="C120">
        <f t="shared" si="19"/>
        <v>0</v>
      </c>
      <c r="D120" s="3">
        <f t="shared" si="11"/>
        <v>6704</v>
      </c>
      <c r="E120" s="2">
        <f t="shared" si="12"/>
        <v>134.08000000000001</v>
      </c>
      <c r="F120">
        <f t="shared" si="13"/>
        <v>100.56</v>
      </c>
      <c r="G120">
        <f t="shared" si="20"/>
        <v>0</v>
      </c>
      <c r="H120" s="2">
        <f t="shared" si="14"/>
        <v>234.64000000000001</v>
      </c>
      <c r="I120" s="3">
        <f t="shared" si="21"/>
        <v>25811.460000000046</v>
      </c>
      <c r="J120" s="2">
        <f t="shared" si="15"/>
        <v>0</v>
      </c>
      <c r="K120" s="2">
        <f t="shared" si="16"/>
        <v>0</v>
      </c>
      <c r="L120" s="2">
        <f t="shared" si="17"/>
        <v>234.64000000000001</v>
      </c>
      <c r="M120" s="2"/>
    </row>
    <row r="121" spans="1:13">
      <c r="A121" s="1">
        <v>47453</v>
      </c>
      <c r="B121">
        <f t="shared" si="18"/>
        <v>6704</v>
      </c>
      <c r="C121">
        <f t="shared" si="19"/>
        <v>0</v>
      </c>
      <c r="D121" s="3">
        <f t="shared" si="11"/>
        <v>6704</v>
      </c>
      <c r="E121" s="2">
        <f t="shared" si="12"/>
        <v>134.08000000000001</v>
      </c>
      <c r="F121">
        <f t="shared" si="13"/>
        <v>100.56</v>
      </c>
      <c r="G121">
        <f t="shared" si="20"/>
        <v>240</v>
      </c>
      <c r="H121" s="2">
        <f t="shared" si="14"/>
        <v>474.64</v>
      </c>
      <c r="I121" s="3">
        <f t="shared" si="21"/>
        <v>26286.100000000046</v>
      </c>
      <c r="J121" s="2">
        <f t="shared" si="15"/>
        <v>0</v>
      </c>
      <c r="K121" s="2">
        <f t="shared" si="16"/>
        <v>0</v>
      </c>
      <c r="L121" s="2">
        <f t="shared" si="17"/>
        <v>474.64</v>
      </c>
      <c r="M121" s="2"/>
    </row>
    <row r="122" spans="1:13">
      <c r="A122" s="1">
        <v>47484</v>
      </c>
      <c r="B122">
        <f t="shared" si="18"/>
        <v>6872</v>
      </c>
      <c r="C122">
        <f t="shared" si="19"/>
        <v>500</v>
      </c>
      <c r="D122" s="3">
        <f t="shared" si="11"/>
        <v>7372</v>
      </c>
      <c r="E122" s="2">
        <f t="shared" si="12"/>
        <v>147.44</v>
      </c>
      <c r="F122">
        <f t="shared" si="13"/>
        <v>110.58</v>
      </c>
      <c r="G122">
        <f t="shared" si="20"/>
        <v>0</v>
      </c>
      <c r="H122" s="2">
        <f t="shared" si="14"/>
        <v>258.02</v>
      </c>
      <c r="I122" s="3">
        <f t="shared" si="21"/>
        <v>26544.120000000046</v>
      </c>
      <c r="J122" s="2">
        <f t="shared" si="15"/>
        <v>0</v>
      </c>
      <c r="K122" s="2">
        <f t="shared" si="16"/>
        <v>0</v>
      </c>
      <c r="L122" s="2">
        <f t="shared" si="17"/>
        <v>258.02</v>
      </c>
      <c r="M122" s="2"/>
    </row>
    <row r="123" spans="1:13">
      <c r="A123" s="1">
        <v>47515</v>
      </c>
      <c r="B123">
        <f t="shared" si="18"/>
        <v>6872</v>
      </c>
      <c r="C123">
        <f t="shared" si="19"/>
        <v>0</v>
      </c>
      <c r="D123" s="3">
        <f t="shared" si="11"/>
        <v>6872</v>
      </c>
      <c r="E123" s="2">
        <f t="shared" si="12"/>
        <v>137.44</v>
      </c>
      <c r="F123">
        <f t="shared" si="13"/>
        <v>103.08</v>
      </c>
      <c r="G123">
        <f t="shared" si="20"/>
        <v>0</v>
      </c>
      <c r="H123" s="2">
        <f t="shared" si="14"/>
        <v>240.51999999999998</v>
      </c>
      <c r="I123" s="3">
        <f t="shared" si="21"/>
        <v>26784.640000000047</v>
      </c>
      <c r="J123" s="2">
        <f t="shared" si="15"/>
        <v>0</v>
      </c>
      <c r="K123" s="2">
        <f t="shared" si="16"/>
        <v>0</v>
      </c>
      <c r="L123" s="2">
        <f t="shared" si="17"/>
        <v>240.51999999999998</v>
      </c>
      <c r="M123" s="2"/>
    </row>
    <row r="124" spans="1:13">
      <c r="A124" s="1">
        <v>47543</v>
      </c>
      <c r="B124">
        <f t="shared" si="18"/>
        <v>6872</v>
      </c>
      <c r="C124">
        <f t="shared" si="19"/>
        <v>0</v>
      </c>
      <c r="D124" s="3">
        <f t="shared" si="11"/>
        <v>6872</v>
      </c>
      <c r="E124" s="2">
        <f t="shared" si="12"/>
        <v>137.44</v>
      </c>
      <c r="F124">
        <f t="shared" si="13"/>
        <v>103.08</v>
      </c>
      <c r="G124">
        <f t="shared" si="20"/>
        <v>0</v>
      </c>
      <c r="H124" s="2">
        <f t="shared" si="14"/>
        <v>240.51999999999998</v>
      </c>
      <c r="I124" s="3">
        <f t="shared" si="21"/>
        <v>27025.160000000047</v>
      </c>
      <c r="J124" s="2">
        <f t="shared" si="15"/>
        <v>0</v>
      </c>
      <c r="K124" s="2">
        <f t="shared" si="16"/>
        <v>0</v>
      </c>
      <c r="L124" s="2">
        <f t="shared" si="17"/>
        <v>240.51999999999998</v>
      </c>
      <c r="M124" s="2"/>
    </row>
    <row r="125" spans="1:13">
      <c r="A125" s="1">
        <v>47574</v>
      </c>
      <c r="B125">
        <f t="shared" si="18"/>
        <v>6872</v>
      </c>
      <c r="C125">
        <f t="shared" si="19"/>
        <v>500</v>
      </c>
      <c r="D125" s="3">
        <f t="shared" si="11"/>
        <v>7372</v>
      </c>
      <c r="E125" s="2">
        <f t="shared" si="12"/>
        <v>147.44</v>
      </c>
      <c r="F125">
        <f t="shared" si="13"/>
        <v>110.58</v>
      </c>
      <c r="G125">
        <f t="shared" si="20"/>
        <v>0</v>
      </c>
      <c r="H125" s="2">
        <f t="shared" si="14"/>
        <v>258.02</v>
      </c>
      <c r="I125" s="3">
        <f t="shared" si="21"/>
        <v>27283.180000000048</v>
      </c>
      <c r="J125" s="2">
        <f t="shared" si="15"/>
        <v>0</v>
      </c>
      <c r="K125" s="2">
        <f t="shared" si="16"/>
        <v>0</v>
      </c>
      <c r="L125" s="2">
        <f t="shared" si="17"/>
        <v>258.02</v>
      </c>
      <c r="M125" s="2"/>
    </row>
    <row r="126" spans="1:13">
      <c r="A126" s="1">
        <v>47604</v>
      </c>
      <c r="B126">
        <f t="shared" si="18"/>
        <v>6872</v>
      </c>
      <c r="C126">
        <f t="shared" si="19"/>
        <v>0</v>
      </c>
      <c r="D126" s="3">
        <f t="shared" si="11"/>
        <v>6872</v>
      </c>
      <c r="E126" s="2">
        <f t="shared" si="12"/>
        <v>137.44</v>
      </c>
      <c r="F126">
        <f t="shared" si="13"/>
        <v>103.08</v>
      </c>
      <c r="G126">
        <f t="shared" si="20"/>
        <v>0</v>
      </c>
      <c r="H126" s="2">
        <f t="shared" si="14"/>
        <v>240.51999999999998</v>
      </c>
      <c r="I126" s="3">
        <f t="shared" si="21"/>
        <v>27523.700000000048</v>
      </c>
      <c r="J126" s="2">
        <f t="shared" si="15"/>
        <v>0</v>
      </c>
      <c r="K126" s="2">
        <f t="shared" si="16"/>
        <v>0</v>
      </c>
      <c r="L126" s="2">
        <f t="shared" si="17"/>
        <v>240.51999999999998</v>
      </c>
      <c r="M126" s="2"/>
    </row>
    <row r="127" spans="1:13">
      <c r="A127" s="1">
        <v>47635</v>
      </c>
      <c r="B127">
        <f t="shared" si="18"/>
        <v>6872</v>
      </c>
      <c r="C127">
        <f t="shared" si="19"/>
        <v>0</v>
      </c>
      <c r="D127" s="3">
        <f t="shared" si="11"/>
        <v>6872</v>
      </c>
      <c r="E127" s="2">
        <f t="shared" si="12"/>
        <v>137.44</v>
      </c>
      <c r="F127">
        <f t="shared" si="13"/>
        <v>103.08</v>
      </c>
      <c r="G127">
        <f t="shared" si="20"/>
        <v>0</v>
      </c>
      <c r="H127" s="2">
        <f t="shared" si="14"/>
        <v>240.51999999999998</v>
      </c>
      <c r="I127" s="3">
        <f t="shared" si="21"/>
        <v>27764.220000000048</v>
      </c>
      <c r="J127" s="2">
        <f t="shared" si="15"/>
        <v>0</v>
      </c>
      <c r="K127" s="2">
        <f t="shared" si="16"/>
        <v>0</v>
      </c>
      <c r="L127" s="2">
        <f t="shared" si="17"/>
        <v>240.51999999999998</v>
      </c>
      <c r="M127" s="2"/>
    </row>
    <row r="128" spans="1:13">
      <c r="A128" s="1">
        <v>47665</v>
      </c>
      <c r="B128">
        <f t="shared" si="18"/>
        <v>6872</v>
      </c>
      <c r="C128">
        <f t="shared" si="19"/>
        <v>500</v>
      </c>
      <c r="D128" s="3">
        <f t="shared" si="11"/>
        <v>7372</v>
      </c>
      <c r="E128" s="2">
        <f t="shared" si="12"/>
        <v>147.44</v>
      </c>
      <c r="F128">
        <f t="shared" si="13"/>
        <v>110.58</v>
      </c>
      <c r="G128">
        <f t="shared" si="20"/>
        <v>0</v>
      </c>
      <c r="H128" s="2">
        <f t="shared" si="14"/>
        <v>258.02</v>
      </c>
      <c r="I128" s="3">
        <f t="shared" si="21"/>
        <v>28022.240000000049</v>
      </c>
      <c r="J128" s="2">
        <f t="shared" si="15"/>
        <v>0</v>
      </c>
      <c r="K128" s="2">
        <f t="shared" si="16"/>
        <v>0</v>
      </c>
      <c r="L128" s="2">
        <f t="shared" si="17"/>
        <v>258.02</v>
      </c>
      <c r="M128" s="2"/>
    </row>
    <row r="129" spans="1:13">
      <c r="A129" s="1">
        <v>47696</v>
      </c>
      <c r="B129">
        <f t="shared" si="18"/>
        <v>6872</v>
      </c>
      <c r="C129">
        <f t="shared" si="19"/>
        <v>0</v>
      </c>
      <c r="D129" s="3">
        <f t="shared" si="11"/>
        <v>6872</v>
      </c>
      <c r="E129" s="2">
        <f t="shared" si="12"/>
        <v>137.44</v>
      </c>
      <c r="F129">
        <f t="shared" si="13"/>
        <v>103.08</v>
      </c>
      <c r="G129">
        <f t="shared" si="20"/>
        <v>0</v>
      </c>
      <c r="H129" s="2">
        <f t="shared" si="14"/>
        <v>240.51999999999998</v>
      </c>
      <c r="I129" s="3">
        <f t="shared" si="21"/>
        <v>28262.760000000049</v>
      </c>
      <c r="J129" s="2">
        <f t="shared" si="15"/>
        <v>0</v>
      </c>
      <c r="K129" s="2">
        <f t="shared" si="16"/>
        <v>0</v>
      </c>
      <c r="L129" s="2">
        <f t="shared" si="17"/>
        <v>240.51999999999998</v>
      </c>
      <c r="M129" s="2"/>
    </row>
    <row r="130" spans="1:13">
      <c r="A130" s="1">
        <v>47727</v>
      </c>
      <c r="B130">
        <f t="shared" si="18"/>
        <v>6872</v>
      </c>
      <c r="C130">
        <f t="shared" si="19"/>
        <v>0</v>
      </c>
      <c r="D130" s="3">
        <f t="shared" si="11"/>
        <v>6872</v>
      </c>
      <c r="E130" s="2">
        <f t="shared" si="12"/>
        <v>137.44</v>
      </c>
      <c r="F130">
        <f t="shared" si="13"/>
        <v>103.08</v>
      </c>
      <c r="G130">
        <f t="shared" si="20"/>
        <v>0</v>
      </c>
      <c r="H130" s="2">
        <f t="shared" si="14"/>
        <v>240.51999999999998</v>
      </c>
      <c r="I130" s="3">
        <f t="shared" si="21"/>
        <v>28503.28000000005</v>
      </c>
      <c r="J130" s="2">
        <f t="shared" si="15"/>
        <v>0</v>
      </c>
      <c r="K130" s="2">
        <f t="shared" si="16"/>
        <v>0</v>
      </c>
      <c r="L130" s="2">
        <f t="shared" si="17"/>
        <v>240.51999999999998</v>
      </c>
      <c r="M130" s="2"/>
    </row>
    <row r="131" spans="1:13">
      <c r="A131" s="1">
        <v>47757</v>
      </c>
      <c r="B131">
        <f t="shared" si="18"/>
        <v>6872</v>
      </c>
      <c r="C131">
        <f t="shared" si="19"/>
        <v>500</v>
      </c>
      <c r="D131" s="3">
        <f t="shared" ref="D131:D194" si="22">B131+C131</f>
        <v>7372</v>
      </c>
      <c r="E131" s="2">
        <f t="shared" ref="E131:E194" si="23">ROUND(D131*2%,2)</f>
        <v>147.44</v>
      </c>
      <c r="F131">
        <f t="shared" ref="F131:F194" si="24">ROUND(D131*1.5%,2)</f>
        <v>110.58</v>
      </c>
      <c r="G131">
        <f t="shared" si="20"/>
        <v>0</v>
      </c>
      <c r="H131" s="2">
        <f t="shared" ref="H131:H194" si="25">SUM(E131:G131)</f>
        <v>258.02</v>
      </c>
      <c r="I131" s="3">
        <f t="shared" si="21"/>
        <v>28761.30000000005</v>
      </c>
      <c r="J131" s="2">
        <f t="shared" ref="J131:J194" si="26">ROUND(IF(B131&gt;8000,D131*2%,0),2)</f>
        <v>0</v>
      </c>
      <c r="K131" s="2">
        <f t="shared" ref="K131:K194" si="27">ROUND(IF(J131&gt;0,D131*2.5%,0),2)</f>
        <v>0</v>
      </c>
      <c r="L131" s="2">
        <f t="shared" ref="L131:L194" si="28">H131+J131+K131</f>
        <v>258.02</v>
      </c>
      <c r="M131" s="2"/>
    </row>
    <row r="132" spans="1:13">
      <c r="A132" s="1">
        <v>47788</v>
      </c>
      <c r="B132">
        <f t="shared" ref="B132:B195" si="29">ROUNDUP(IF(MONTH(A132)=1,IF(MOD(YEAR(A132),4)=0,B131+500+B131*2.5%,B131+B131*2.5%),B131),0)</f>
        <v>6872</v>
      </c>
      <c r="C132">
        <f t="shared" ref="C132:C195" si="30">IF(MOD(MONTH(A132),3)=1,500,0)</f>
        <v>0</v>
      </c>
      <c r="D132" s="3">
        <f t="shared" si="22"/>
        <v>6872</v>
      </c>
      <c r="E132" s="2">
        <f t="shared" si="23"/>
        <v>137.44</v>
      </c>
      <c r="F132">
        <f t="shared" si="24"/>
        <v>103.08</v>
      </c>
      <c r="G132">
        <f t="shared" ref="G132:G195" si="31">IF(MONTH(A132)=12,240,0)</f>
        <v>0</v>
      </c>
      <c r="H132" s="2">
        <f t="shared" si="25"/>
        <v>240.51999999999998</v>
      </c>
      <c r="I132" s="3">
        <f t="shared" ref="I132:I195" si="32">I131+H132</f>
        <v>29001.820000000051</v>
      </c>
      <c r="J132" s="2">
        <f t="shared" si="26"/>
        <v>0</v>
      </c>
      <c r="K132" s="2">
        <f t="shared" si="27"/>
        <v>0</v>
      </c>
      <c r="L132" s="2">
        <f t="shared" si="28"/>
        <v>240.51999999999998</v>
      </c>
      <c r="M132" s="2"/>
    </row>
    <row r="133" spans="1:13">
      <c r="A133" s="1">
        <v>47818</v>
      </c>
      <c r="B133">
        <f t="shared" si="29"/>
        <v>6872</v>
      </c>
      <c r="C133">
        <f t="shared" si="30"/>
        <v>0</v>
      </c>
      <c r="D133" s="3">
        <f t="shared" si="22"/>
        <v>6872</v>
      </c>
      <c r="E133" s="2">
        <f t="shared" si="23"/>
        <v>137.44</v>
      </c>
      <c r="F133">
        <f t="shared" si="24"/>
        <v>103.08</v>
      </c>
      <c r="G133">
        <f t="shared" si="31"/>
        <v>240</v>
      </c>
      <c r="H133" s="2">
        <f t="shared" si="25"/>
        <v>480.52</v>
      </c>
      <c r="I133" s="3">
        <f t="shared" si="32"/>
        <v>29482.340000000051</v>
      </c>
      <c r="J133" s="2">
        <f t="shared" si="26"/>
        <v>0</v>
      </c>
      <c r="K133" s="2">
        <f t="shared" si="27"/>
        <v>0</v>
      </c>
      <c r="L133" s="2">
        <f t="shared" si="28"/>
        <v>480.52</v>
      </c>
      <c r="M133" s="2"/>
    </row>
    <row r="134" spans="1:13">
      <c r="A134" s="1">
        <v>47849</v>
      </c>
      <c r="B134">
        <f t="shared" si="29"/>
        <v>7044</v>
      </c>
      <c r="C134">
        <f t="shared" si="30"/>
        <v>500</v>
      </c>
      <c r="D134" s="3">
        <f t="shared" si="22"/>
        <v>7544</v>
      </c>
      <c r="E134" s="2">
        <f t="shared" si="23"/>
        <v>150.88</v>
      </c>
      <c r="F134">
        <f t="shared" si="24"/>
        <v>113.16</v>
      </c>
      <c r="G134">
        <f t="shared" si="31"/>
        <v>0</v>
      </c>
      <c r="H134" s="2">
        <f t="shared" si="25"/>
        <v>264.03999999999996</v>
      </c>
      <c r="I134" s="3">
        <f t="shared" si="32"/>
        <v>29746.380000000052</v>
      </c>
      <c r="J134" s="2">
        <f t="shared" si="26"/>
        <v>0</v>
      </c>
      <c r="K134" s="2">
        <f t="shared" si="27"/>
        <v>0</v>
      </c>
      <c r="L134" s="2">
        <f t="shared" si="28"/>
        <v>264.03999999999996</v>
      </c>
      <c r="M134" s="2"/>
    </row>
    <row r="135" spans="1:13">
      <c r="A135" s="1">
        <v>47880</v>
      </c>
      <c r="B135">
        <f t="shared" si="29"/>
        <v>7044</v>
      </c>
      <c r="C135">
        <f t="shared" si="30"/>
        <v>0</v>
      </c>
      <c r="D135" s="3">
        <f t="shared" si="22"/>
        <v>7044</v>
      </c>
      <c r="E135" s="2">
        <f t="shared" si="23"/>
        <v>140.88</v>
      </c>
      <c r="F135">
        <f t="shared" si="24"/>
        <v>105.66</v>
      </c>
      <c r="G135">
        <f t="shared" si="31"/>
        <v>0</v>
      </c>
      <c r="H135" s="2">
        <f t="shared" si="25"/>
        <v>246.54</v>
      </c>
      <c r="I135" s="3">
        <f t="shared" si="32"/>
        <v>29992.920000000053</v>
      </c>
      <c r="J135" s="2">
        <f t="shared" si="26"/>
        <v>0</v>
      </c>
      <c r="K135" s="2">
        <f t="shared" si="27"/>
        <v>0</v>
      </c>
      <c r="L135" s="2">
        <f t="shared" si="28"/>
        <v>246.54</v>
      </c>
      <c r="M135" s="2"/>
    </row>
    <row r="136" spans="1:13">
      <c r="A136" s="1">
        <v>47908</v>
      </c>
      <c r="B136">
        <f t="shared" si="29"/>
        <v>7044</v>
      </c>
      <c r="C136">
        <f t="shared" si="30"/>
        <v>0</v>
      </c>
      <c r="D136" s="3">
        <f t="shared" si="22"/>
        <v>7044</v>
      </c>
      <c r="E136" s="2">
        <f t="shared" si="23"/>
        <v>140.88</v>
      </c>
      <c r="F136">
        <f t="shared" si="24"/>
        <v>105.66</v>
      </c>
      <c r="G136">
        <f t="shared" si="31"/>
        <v>0</v>
      </c>
      <c r="H136" s="2">
        <f t="shared" si="25"/>
        <v>246.54</v>
      </c>
      <c r="I136" s="3">
        <f t="shared" si="32"/>
        <v>30239.460000000054</v>
      </c>
      <c r="J136" s="2">
        <f t="shared" si="26"/>
        <v>0</v>
      </c>
      <c r="K136" s="2">
        <f t="shared" si="27"/>
        <v>0</v>
      </c>
      <c r="L136" s="2">
        <f t="shared" si="28"/>
        <v>246.54</v>
      </c>
      <c r="M136" s="2"/>
    </row>
    <row r="137" spans="1:13">
      <c r="A137" s="1">
        <v>47939</v>
      </c>
      <c r="B137">
        <f t="shared" si="29"/>
        <v>7044</v>
      </c>
      <c r="C137">
        <f t="shared" si="30"/>
        <v>500</v>
      </c>
      <c r="D137" s="3">
        <f t="shared" si="22"/>
        <v>7544</v>
      </c>
      <c r="E137" s="2">
        <f t="shared" si="23"/>
        <v>150.88</v>
      </c>
      <c r="F137">
        <f t="shared" si="24"/>
        <v>113.16</v>
      </c>
      <c r="G137">
        <f t="shared" si="31"/>
        <v>0</v>
      </c>
      <c r="H137" s="2">
        <f t="shared" si="25"/>
        <v>264.03999999999996</v>
      </c>
      <c r="I137" s="3">
        <f t="shared" si="32"/>
        <v>30503.500000000055</v>
      </c>
      <c r="J137" s="2">
        <f t="shared" si="26"/>
        <v>0</v>
      </c>
      <c r="K137" s="2">
        <f t="shared" si="27"/>
        <v>0</v>
      </c>
      <c r="L137" s="2">
        <f t="shared" si="28"/>
        <v>264.03999999999996</v>
      </c>
      <c r="M137" s="2"/>
    </row>
    <row r="138" spans="1:13">
      <c r="A138" s="1">
        <v>47969</v>
      </c>
      <c r="B138">
        <f t="shared" si="29"/>
        <v>7044</v>
      </c>
      <c r="C138">
        <f t="shared" si="30"/>
        <v>0</v>
      </c>
      <c r="D138" s="3">
        <f t="shared" si="22"/>
        <v>7044</v>
      </c>
      <c r="E138" s="2">
        <f t="shared" si="23"/>
        <v>140.88</v>
      </c>
      <c r="F138">
        <f t="shared" si="24"/>
        <v>105.66</v>
      </c>
      <c r="G138">
        <f t="shared" si="31"/>
        <v>0</v>
      </c>
      <c r="H138" s="2">
        <f t="shared" si="25"/>
        <v>246.54</v>
      </c>
      <c r="I138" s="3">
        <f t="shared" si="32"/>
        <v>30750.040000000055</v>
      </c>
      <c r="J138" s="2">
        <f t="shared" si="26"/>
        <v>0</v>
      </c>
      <c r="K138" s="2">
        <f t="shared" si="27"/>
        <v>0</v>
      </c>
      <c r="L138" s="2">
        <f t="shared" si="28"/>
        <v>246.54</v>
      </c>
      <c r="M138" s="2"/>
    </row>
    <row r="139" spans="1:13">
      <c r="A139" s="1">
        <v>48000</v>
      </c>
      <c r="B139">
        <f t="shared" si="29"/>
        <v>7044</v>
      </c>
      <c r="C139">
        <f t="shared" si="30"/>
        <v>0</v>
      </c>
      <c r="D139" s="3">
        <f t="shared" si="22"/>
        <v>7044</v>
      </c>
      <c r="E139" s="2">
        <f t="shared" si="23"/>
        <v>140.88</v>
      </c>
      <c r="F139">
        <f t="shared" si="24"/>
        <v>105.66</v>
      </c>
      <c r="G139">
        <f t="shared" si="31"/>
        <v>0</v>
      </c>
      <c r="H139" s="2">
        <f t="shared" si="25"/>
        <v>246.54</v>
      </c>
      <c r="I139" s="3">
        <f t="shared" si="32"/>
        <v>30996.580000000056</v>
      </c>
      <c r="J139" s="2">
        <f t="shared" si="26"/>
        <v>0</v>
      </c>
      <c r="K139" s="2">
        <f t="shared" si="27"/>
        <v>0</v>
      </c>
      <c r="L139" s="2">
        <f t="shared" si="28"/>
        <v>246.54</v>
      </c>
      <c r="M139" s="2"/>
    </row>
    <row r="140" spans="1:13">
      <c r="A140" s="1">
        <v>48030</v>
      </c>
      <c r="B140">
        <f t="shared" si="29"/>
        <v>7044</v>
      </c>
      <c r="C140">
        <f t="shared" si="30"/>
        <v>500</v>
      </c>
      <c r="D140" s="3">
        <f t="shared" si="22"/>
        <v>7544</v>
      </c>
      <c r="E140" s="2">
        <f t="shared" si="23"/>
        <v>150.88</v>
      </c>
      <c r="F140">
        <f t="shared" si="24"/>
        <v>113.16</v>
      </c>
      <c r="G140">
        <f t="shared" si="31"/>
        <v>0</v>
      </c>
      <c r="H140" s="2">
        <f t="shared" si="25"/>
        <v>264.03999999999996</v>
      </c>
      <c r="I140" s="3">
        <f t="shared" si="32"/>
        <v>31260.620000000057</v>
      </c>
      <c r="J140" s="2">
        <f t="shared" si="26"/>
        <v>0</v>
      </c>
      <c r="K140" s="2">
        <f t="shared" si="27"/>
        <v>0</v>
      </c>
      <c r="L140" s="2">
        <f t="shared" si="28"/>
        <v>264.03999999999996</v>
      </c>
      <c r="M140" s="2"/>
    </row>
    <row r="141" spans="1:13">
      <c r="A141" s="1">
        <v>48061</v>
      </c>
      <c r="B141">
        <f t="shared" si="29"/>
        <v>7044</v>
      </c>
      <c r="C141">
        <f t="shared" si="30"/>
        <v>0</v>
      </c>
      <c r="D141" s="3">
        <f t="shared" si="22"/>
        <v>7044</v>
      </c>
      <c r="E141" s="2">
        <f t="shared" si="23"/>
        <v>140.88</v>
      </c>
      <c r="F141">
        <f t="shared" si="24"/>
        <v>105.66</v>
      </c>
      <c r="G141">
        <f t="shared" si="31"/>
        <v>0</v>
      </c>
      <c r="H141" s="2">
        <f t="shared" si="25"/>
        <v>246.54</v>
      </c>
      <c r="I141" s="3">
        <f t="shared" si="32"/>
        <v>31507.160000000058</v>
      </c>
      <c r="J141" s="2">
        <f t="shared" si="26"/>
        <v>0</v>
      </c>
      <c r="K141" s="2">
        <f t="shared" si="27"/>
        <v>0</v>
      </c>
      <c r="L141" s="2">
        <f t="shared" si="28"/>
        <v>246.54</v>
      </c>
      <c r="M141" s="2"/>
    </row>
    <row r="142" spans="1:13">
      <c r="A142" s="1">
        <v>48092</v>
      </c>
      <c r="B142">
        <f t="shared" si="29"/>
        <v>7044</v>
      </c>
      <c r="C142">
        <f t="shared" si="30"/>
        <v>0</v>
      </c>
      <c r="D142" s="3">
        <f t="shared" si="22"/>
        <v>7044</v>
      </c>
      <c r="E142" s="2">
        <f t="shared" si="23"/>
        <v>140.88</v>
      </c>
      <c r="F142">
        <f t="shared" si="24"/>
        <v>105.66</v>
      </c>
      <c r="G142">
        <f t="shared" si="31"/>
        <v>0</v>
      </c>
      <c r="H142" s="2">
        <f t="shared" si="25"/>
        <v>246.54</v>
      </c>
      <c r="I142" s="3">
        <f t="shared" si="32"/>
        <v>31753.700000000059</v>
      </c>
      <c r="J142" s="2">
        <f t="shared" si="26"/>
        <v>0</v>
      </c>
      <c r="K142" s="2">
        <f t="shared" si="27"/>
        <v>0</v>
      </c>
      <c r="L142" s="2">
        <f t="shared" si="28"/>
        <v>246.54</v>
      </c>
      <c r="M142" s="2"/>
    </row>
    <row r="143" spans="1:13">
      <c r="A143" s="1">
        <v>48122</v>
      </c>
      <c r="B143">
        <f t="shared" si="29"/>
        <v>7044</v>
      </c>
      <c r="C143">
        <f t="shared" si="30"/>
        <v>500</v>
      </c>
      <c r="D143" s="3">
        <f t="shared" si="22"/>
        <v>7544</v>
      </c>
      <c r="E143" s="2">
        <f t="shared" si="23"/>
        <v>150.88</v>
      </c>
      <c r="F143">
        <f t="shared" si="24"/>
        <v>113.16</v>
      </c>
      <c r="G143">
        <f t="shared" si="31"/>
        <v>0</v>
      </c>
      <c r="H143" s="2">
        <f t="shared" si="25"/>
        <v>264.03999999999996</v>
      </c>
      <c r="I143" s="3">
        <f t="shared" si="32"/>
        <v>32017.74000000006</v>
      </c>
      <c r="J143" s="2">
        <f t="shared" si="26"/>
        <v>0</v>
      </c>
      <c r="K143" s="2">
        <f t="shared" si="27"/>
        <v>0</v>
      </c>
      <c r="L143" s="2">
        <f t="shared" si="28"/>
        <v>264.03999999999996</v>
      </c>
      <c r="M143" s="2"/>
    </row>
    <row r="144" spans="1:13">
      <c r="A144" s="1">
        <v>48153</v>
      </c>
      <c r="B144">
        <f t="shared" si="29"/>
        <v>7044</v>
      </c>
      <c r="C144">
        <f t="shared" si="30"/>
        <v>0</v>
      </c>
      <c r="D144" s="3">
        <f t="shared" si="22"/>
        <v>7044</v>
      </c>
      <c r="E144" s="2">
        <f t="shared" si="23"/>
        <v>140.88</v>
      </c>
      <c r="F144">
        <f t="shared" si="24"/>
        <v>105.66</v>
      </c>
      <c r="G144">
        <f t="shared" si="31"/>
        <v>0</v>
      </c>
      <c r="H144" s="2">
        <f t="shared" si="25"/>
        <v>246.54</v>
      </c>
      <c r="I144" s="3">
        <f t="shared" si="32"/>
        <v>32264.280000000061</v>
      </c>
      <c r="J144" s="2">
        <f t="shared" si="26"/>
        <v>0</v>
      </c>
      <c r="K144" s="2">
        <f t="shared" si="27"/>
        <v>0</v>
      </c>
      <c r="L144" s="2">
        <f t="shared" si="28"/>
        <v>246.54</v>
      </c>
      <c r="M144" s="2"/>
    </row>
    <row r="145" spans="1:13">
      <c r="A145" s="1">
        <v>48183</v>
      </c>
      <c r="B145">
        <f t="shared" si="29"/>
        <v>7044</v>
      </c>
      <c r="C145">
        <f t="shared" si="30"/>
        <v>0</v>
      </c>
      <c r="D145" s="3">
        <f t="shared" si="22"/>
        <v>7044</v>
      </c>
      <c r="E145" s="2">
        <f t="shared" si="23"/>
        <v>140.88</v>
      </c>
      <c r="F145">
        <f t="shared" si="24"/>
        <v>105.66</v>
      </c>
      <c r="G145">
        <f t="shared" si="31"/>
        <v>240</v>
      </c>
      <c r="H145" s="2">
        <f t="shared" si="25"/>
        <v>486.53999999999996</v>
      </c>
      <c r="I145" s="3">
        <f t="shared" si="32"/>
        <v>32750.820000000062</v>
      </c>
      <c r="J145" s="2">
        <f t="shared" si="26"/>
        <v>0</v>
      </c>
      <c r="K145" s="2">
        <f t="shared" si="27"/>
        <v>0</v>
      </c>
      <c r="L145" s="2">
        <f t="shared" si="28"/>
        <v>486.53999999999996</v>
      </c>
      <c r="M145" s="2"/>
    </row>
    <row r="146" spans="1:13">
      <c r="A146" s="1">
        <v>48214</v>
      </c>
      <c r="B146">
        <f t="shared" si="29"/>
        <v>7721</v>
      </c>
      <c r="C146">
        <f t="shared" si="30"/>
        <v>500</v>
      </c>
      <c r="D146" s="3">
        <f t="shared" si="22"/>
        <v>8221</v>
      </c>
      <c r="E146" s="2">
        <f t="shared" si="23"/>
        <v>164.42</v>
      </c>
      <c r="F146">
        <f t="shared" si="24"/>
        <v>123.32</v>
      </c>
      <c r="G146">
        <f t="shared" si="31"/>
        <v>0</v>
      </c>
      <c r="H146" s="2">
        <f t="shared" si="25"/>
        <v>287.74</v>
      </c>
      <c r="I146" s="3">
        <f t="shared" si="32"/>
        <v>33038.560000000063</v>
      </c>
      <c r="J146" s="2">
        <f t="shared" si="26"/>
        <v>0</v>
      </c>
      <c r="K146" s="2">
        <f t="shared" si="27"/>
        <v>0</v>
      </c>
      <c r="L146" s="2">
        <f t="shared" si="28"/>
        <v>287.74</v>
      </c>
      <c r="M146" s="2"/>
    </row>
    <row r="147" spans="1:13">
      <c r="A147" s="1">
        <v>48245</v>
      </c>
      <c r="B147">
        <f t="shared" si="29"/>
        <v>7721</v>
      </c>
      <c r="C147">
        <f t="shared" si="30"/>
        <v>0</v>
      </c>
      <c r="D147" s="3">
        <f t="shared" si="22"/>
        <v>7721</v>
      </c>
      <c r="E147" s="2">
        <f t="shared" si="23"/>
        <v>154.41999999999999</v>
      </c>
      <c r="F147">
        <f t="shared" si="24"/>
        <v>115.82</v>
      </c>
      <c r="G147">
        <f t="shared" si="31"/>
        <v>0</v>
      </c>
      <c r="H147" s="2">
        <f t="shared" si="25"/>
        <v>270.24</v>
      </c>
      <c r="I147" s="3">
        <f t="shared" si="32"/>
        <v>33308.800000000061</v>
      </c>
      <c r="J147" s="2">
        <f t="shared" si="26"/>
        <v>0</v>
      </c>
      <c r="K147" s="2">
        <f t="shared" si="27"/>
        <v>0</v>
      </c>
      <c r="L147" s="2">
        <f t="shared" si="28"/>
        <v>270.24</v>
      </c>
      <c r="M147" s="2"/>
    </row>
    <row r="148" spans="1:13">
      <c r="A148" s="1">
        <v>48274</v>
      </c>
      <c r="B148">
        <f t="shared" si="29"/>
        <v>7721</v>
      </c>
      <c r="C148">
        <f t="shared" si="30"/>
        <v>0</v>
      </c>
      <c r="D148" s="3">
        <f t="shared" si="22"/>
        <v>7721</v>
      </c>
      <c r="E148" s="2">
        <f t="shared" si="23"/>
        <v>154.41999999999999</v>
      </c>
      <c r="F148">
        <f t="shared" si="24"/>
        <v>115.82</v>
      </c>
      <c r="G148">
        <f t="shared" si="31"/>
        <v>0</v>
      </c>
      <c r="H148" s="2">
        <f t="shared" si="25"/>
        <v>270.24</v>
      </c>
      <c r="I148" s="3">
        <f t="shared" si="32"/>
        <v>33579.040000000059</v>
      </c>
      <c r="J148" s="2">
        <f t="shared" si="26"/>
        <v>0</v>
      </c>
      <c r="K148" s="2">
        <f t="shared" si="27"/>
        <v>0</v>
      </c>
      <c r="L148" s="2">
        <f t="shared" si="28"/>
        <v>270.24</v>
      </c>
      <c r="M148" s="2"/>
    </row>
    <row r="149" spans="1:13">
      <c r="A149" s="1">
        <v>48305</v>
      </c>
      <c r="B149">
        <f t="shared" si="29"/>
        <v>7721</v>
      </c>
      <c r="C149">
        <f t="shared" si="30"/>
        <v>500</v>
      </c>
      <c r="D149" s="3">
        <f t="shared" si="22"/>
        <v>8221</v>
      </c>
      <c r="E149" s="2">
        <f t="shared" si="23"/>
        <v>164.42</v>
      </c>
      <c r="F149">
        <f t="shared" si="24"/>
        <v>123.32</v>
      </c>
      <c r="G149">
        <f t="shared" si="31"/>
        <v>0</v>
      </c>
      <c r="H149" s="2">
        <f t="shared" si="25"/>
        <v>287.74</v>
      </c>
      <c r="I149" s="3">
        <f t="shared" si="32"/>
        <v>33866.780000000057</v>
      </c>
      <c r="J149" s="2">
        <f t="shared" si="26"/>
        <v>0</v>
      </c>
      <c r="K149" s="2">
        <f t="shared" si="27"/>
        <v>0</v>
      </c>
      <c r="L149" s="2">
        <f t="shared" si="28"/>
        <v>287.74</v>
      </c>
      <c r="M149" s="2"/>
    </row>
    <row r="150" spans="1:13">
      <c r="A150" s="1">
        <v>48335</v>
      </c>
      <c r="B150">
        <f t="shared" si="29"/>
        <v>7721</v>
      </c>
      <c r="C150">
        <f t="shared" si="30"/>
        <v>0</v>
      </c>
      <c r="D150" s="3">
        <f t="shared" si="22"/>
        <v>7721</v>
      </c>
      <c r="E150" s="2">
        <f t="shared" si="23"/>
        <v>154.41999999999999</v>
      </c>
      <c r="F150">
        <f t="shared" si="24"/>
        <v>115.82</v>
      </c>
      <c r="G150">
        <f t="shared" si="31"/>
        <v>0</v>
      </c>
      <c r="H150" s="2">
        <f t="shared" si="25"/>
        <v>270.24</v>
      </c>
      <c r="I150" s="3">
        <f t="shared" si="32"/>
        <v>34137.020000000055</v>
      </c>
      <c r="J150" s="2">
        <f t="shared" si="26"/>
        <v>0</v>
      </c>
      <c r="K150" s="2">
        <f t="shared" si="27"/>
        <v>0</v>
      </c>
      <c r="L150" s="2">
        <f t="shared" si="28"/>
        <v>270.24</v>
      </c>
      <c r="M150" s="2"/>
    </row>
    <row r="151" spans="1:13">
      <c r="A151" s="1">
        <v>48366</v>
      </c>
      <c r="B151">
        <f t="shared" si="29"/>
        <v>7721</v>
      </c>
      <c r="C151">
        <f t="shared" si="30"/>
        <v>0</v>
      </c>
      <c r="D151" s="3">
        <f t="shared" si="22"/>
        <v>7721</v>
      </c>
      <c r="E151" s="2">
        <f t="shared" si="23"/>
        <v>154.41999999999999</v>
      </c>
      <c r="F151">
        <f t="shared" si="24"/>
        <v>115.82</v>
      </c>
      <c r="G151">
        <f t="shared" si="31"/>
        <v>0</v>
      </c>
      <c r="H151" s="2">
        <f t="shared" si="25"/>
        <v>270.24</v>
      </c>
      <c r="I151" s="3">
        <f t="shared" si="32"/>
        <v>34407.260000000053</v>
      </c>
      <c r="J151" s="2">
        <f t="shared" si="26"/>
        <v>0</v>
      </c>
      <c r="K151" s="2">
        <f t="shared" si="27"/>
        <v>0</v>
      </c>
      <c r="L151" s="2">
        <f t="shared" si="28"/>
        <v>270.24</v>
      </c>
      <c r="M151" s="2"/>
    </row>
    <row r="152" spans="1:13">
      <c r="A152" s="1">
        <v>48396</v>
      </c>
      <c r="B152">
        <f t="shared" si="29"/>
        <v>7721</v>
      </c>
      <c r="C152">
        <f t="shared" si="30"/>
        <v>500</v>
      </c>
      <c r="D152" s="3">
        <f t="shared" si="22"/>
        <v>8221</v>
      </c>
      <c r="E152" s="2">
        <f t="shared" si="23"/>
        <v>164.42</v>
      </c>
      <c r="F152">
        <f t="shared" si="24"/>
        <v>123.32</v>
      </c>
      <c r="G152">
        <f t="shared" si="31"/>
        <v>0</v>
      </c>
      <c r="H152" s="2">
        <f t="shared" si="25"/>
        <v>287.74</v>
      </c>
      <c r="I152" s="3">
        <f t="shared" si="32"/>
        <v>34695.000000000051</v>
      </c>
      <c r="J152" s="2">
        <f t="shared" si="26"/>
        <v>0</v>
      </c>
      <c r="K152" s="2">
        <f t="shared" si="27"/>
        <v>0</v>
      </c>
      <c r="L152" s="2">
        <f t="shared" si="28"/>
        <v>287.74</v>
      </c>
      <c r="M152" s="2"/>
    </row>
    <row r="153" spans="1:13">
      <c r="A153" s="1">
        <v>48427</v>
      </c>
      <c r="B153">
        <f t="shared" si="29"/>
        <v>7721</v>
      </c>
      <c r="C153">
        <f t="shared" si="30"/>
        <v>0</v>
      </c>
      <c r="D153" s="3">
        <f t="shared" si="22"/>
        <v>7721</v>
      </c>
      <c r="E153" s="2">
        <f t="shared" si="23"/>
        <v>154.41999999999999</v>
      </c>
      <c r="F153">
        <f t="shared" si="24"/>
        <v>115.82</v>
      </c>
      <c r="G153">
        <f t="shared" si="31"/>
        <v>0</v>
      </c>
      <c r="H153" s="2">
        <f t="shared" si="25"/>
        <v>270.24</v>
      </c>
      <c r="I153" s="3">
        <f t="shared" si="32"/>
        <v>34965.240000000049</v>
      </c>
      <c r="J153" s="2">
        <f t="shared" si="26"/>
        <v>0</v>
      </c>
      <c r="K153" s="2">
        <f t="shared" si="27"/>
        <v>0</v>
      </c>
      <c r="L153" s="2">
        <f t="shared" si="28"/>
        <v>270.24</v>
      </c>
      <c r="M153" s="2"/>
    </row>
    <row r="154" spans="1:13">
      <c r="A154" s="1">
        <v>48458</v>
      </c>
      <c r="B154">
        <f t="shared" si="29"/>
        <v>7721</v>
      </c>
      <c r="C154">
        <f t="shared" si="30"/>
        <v>0</v>
      </c>
      <c r="D154" s="3">
        <f t="shared" si="22"/>
        <v>7721</v>
      </c>
      <c r="E154" s="2">
        <f t="shared" si="23"/>
        <v>154.41999999999999</v>
      </c>
      <c r="F154">
        <f t="shared" si="24"/>
        <v>115.82</v>
      </c>
      <c r="G154">
        <f t="shared" si="31"/>
        <v>0</v>
      </c>
      <c r="H154" s="2">
        <f t="shared" si="25"/>
        <v>270.24</v>
      </c>
      <c r="I154" s="3">
        <f t="shared" si="32"/>
        <v>35235.480000000047</v>
      </c>
      <c r="J154" s="2">
        <f t="shared" si="26"/>
        <v>0</v>
      </c>
      <c r="K154" s="2">
        <f t="shared" si="27"/>
        <v>0</v>
      </c>
      <c r="L154" s="2">
        <f t="shared" si="28"/>
        <v>270.24</v>
      </c>
      <c r="M154" s="2"/>
    </row>
    <row r="155" spans="1:13">
      <c r="A155" s="1">
        <v>48488</v>
      </c>
      <c r="B155">
        <f t="shared" si="29"/>
        <v>7721</v>
      </c>
      <c r="C155">
        <f t="shared" si="30"/>
        <v>500</v>
      </c>
      <c r="D155" s="3">
        <f t="shared" si="22"/>
        <v>8221</v>
      </c>
      <c r="E155" s="2">
        <f t="shared" si="23"/>
        <v>164.42</v>
      </c>
      <c r="F155">
        <f t="shared" si="24"/>
        <v>123.32</v>
      </c>
      <c r="G155">
        <f t="shared" si="31"/>
        <v>0</v>
      </c>
      <c r="H155" s="2">
        <f t="shared" si="25"/>
        <v>287.74</v>
      </c>
      <c r="I155" s="3">
        <f t="shared" si="32"/>
        <v>35523.220000000045</v>
      </c>
      <c r="J155" s="2">
        <f t="shared" si="26"/>
        <v>0</v>
      </c>
      <c r="K155" s="2">
        <f t="shared" si="27"/>
        <v>0</v>
      </c>
      <c r="L155" s="2">
        <f t="shared" si="28"/>
        <v>287.74</v>
      </c>
      <c r="M155" s="2"/>
    </row>
    <row r="156" spans="1:13">
      <c r="A156" s="1">
        <v>48519</v>
      </c>
      <c r="B156">
        <f t="shared" si="29"/>
        <v>7721</v>
      </c>
      <c r="C156">
        <f t="shared" si="30"/>
        <v>0</v>
      </c>
      <c r="D156" s="3">
        <f t="shared" si="22"/>
        <v>7721</v>
      </c>
      <c r="E156" s="2">
        <f t="shared" si="23"/>
        <v>154.41999999999999</v>
      </c>
      <c r="F156">
        <f t="shared" si="24"/>
        <v>115.82</v>
      </c>
      <c r="G156">
        <f t="shared" si="31"/>
        <v>0</v>
      </c>
      <c r="H156" s="2">
        <f t="shared" si="25"/>
        <v>270.24</v>
      </c>
      <c r="I156" s="3">
        <f t="shared" si="32"/>
        <v>35793.460000000043</v>
      </c>
      <c r="J156" s="2">
        <f t="shared" si="26"/>
        <v>0</v>
      </c>
      <c r="K156" s="2">
        <f t="shared" si="27"/>
        <v>0</v>
      </c>
      <c r="L156" s="2">
        <f t="shared" si="28"/>
        <v>270.24</v>
      </c>
      <c r="M156" s="2"/>
    </row>
    <row r="157" spans="1:13">
      <c r="A157" s="1">
        <v>48549</v>
      </c>
      <c r="B157">
        <f t="shared" si="29"/>
        <v>7721</v>
      </c>
      <c r="C157">
        <f t="shared" si="30"/>
        <v>0</v>
      </c>
      <c r="D157" s="3">
        <f t="shared" si="22"/>
        <v>7721</v>
      </c>
      <c r="E157" s="2">
        <f t="shared" si="23"/>
        <v>154.41999999999999</v>
      </c>
      <c r="F157">
        <f t="shared" si="24"/>
        <v>115.82</v>
      </c>
      <c r="G157">
        <f t="shared" si="31"/>
        <v>240</v>
      </c>
      <c r="H157" s="2">
        <f t="shared" si="25"/>
        <v>510.24</v>
      </c>
      <c r="I157" s="3">
        <f t="shared" si="32"/>
        <v>36303.700000000041</v>
      </c>
      <c r="J157" s="2">
        <f t="shared" si="26"/>
        <v>0</v>
      </c>
      <c r="K157" s="2">
        <f t="shared" si="27"/>
        <v>0</v>
      </c>
      <c r="L157" s="2">
        <f t="shared" si="28"/>
        <v>510.24</v>
      </c>
      <c r="M157" s="2"/>
    </row>
    <row r="158" spans="1:13">
      <c r="A158" s="1">
        <v>48580</v>
      </c>
      <c r="B158">
        <f t="shared" si="29"/>
        <v>7915</v>
      </c>
      <c r="C158">
        <f t="shared" si="30"/>
        <v>500</v>
      </c>
      <c r="D158" s="3">
        <f t="shared" si="22"/>
        <v>8415</v>
      </c>
      <c r="E158" s="2">
        <f t="shared" si="23"/>
        <v>168.3</v>
      </c>
      <c r="F158">
        <f t="shared" si="24"/>
        <v>126.23</v>
      </c>
      <c r="G158">
        <f t="shared" si="31"/>
        <v>0</v>
      </c>
      <c r="H158" s="2">
        <f t="shared" si="25"/>
        <v>294.53000000000003</v>
      </c>
      <c r="I158" s="3">
        <f t="shared" si="32"/>
        <v>36598.23000000004</v>
      </c>
      <c r="J158" s="2">
        <f t="shared" si="26"/>
        <v>0</v>
      </c>
      <c r="K158" s="2">
        <f t="shared" si="27"/>
        <v>0</v>
      </c>
      <c r="L158" s="2">
        <f t="shared" si="28"/>
        <v>294.53000000000003</v>
      </c>
      <c r="M158" s="2"/>
    </row>
    <row r="159" spans="1:13">
      <c r="A159" s="1">
        <v>48611</v>
      </c>
      <c r="B159">
        <f t="shared" si="29"/>
        <v>7915</v>
      </c>
      <c r="C159">
        <f t="shared" si="30"/>
        <v>0</v>
      </c>
      <c r="D159" s="3">
        <f t="shared" si="22"/>
        <v>7915</v>
      </c>
      <c r="E159" s="2">
        <f t="shared" si="23"/>
        <v>158.30000000000001</v>
      </c>
      <c r="F159">
        <f t="shared" si="24"/>
        <v>118.73</v>
      </c>
      <c r="G159">
        <f t="shared" si="31"/>
        <v>0</v>
      </c>
      <c r="H159" s="2">
        <f t="shared" si="25"/>
        <v>277.03000000000003</v>
      </c>
      <c r="I159" s="3">
        <f t="shared" si="32"/>
        <v>36875.260000000038</v>
      </c>
      <c r="J159" s="2">
        <f t="shared" si="26"/>
        <v>0</v>
      </c>
      <c r="K159" s="2">
        <f t="shared" si="27"/>
        <v>0</v>
      </c>
      <c r="L159" s="2">
        <f t="shared" si="28"/>
        <v>277.03000000000003</v>
      </c>
      <c r="M159" s="2"/>
    </row>
    <row r="160" spans="1:13">
      <c r="A160" s="1">
        <v>48639</v>
      </c>
      <c r="B160">
        <f t="shared" si="29"/>
        <v>7915</v>
      </c>
      <c r="C160">
        <f t="shared" si="30"/>
        <v>0</v>
      </c>
      <c r="D160" s="3">
        <f t="shared" si="22"/>
        <v>7915</v>
      </c>
      <c r="E160" s="2">
        <f t="shared" si="23"/>
        <v>158.30000000000001</v>
      </c>
      <c r="F160">
        <f t="shared" si="24"/>
        <v>118.73</v>
      </c>
      <c r="G160">
        <f t="shared" si="31"/>
        <v>0</v>
      </c>
      <c r="H160" s="2">
        <f t="shared" si="25"/>
        <v>277.03000000000003</v>
      </c>
      <c r="I160" s="3">
        <f t="shared" si="32"/>
        <v>37152.290000000037</v>
      </c>
      <c r="J160" s="2">
        <f t="shared" si="26"/>
        <v>0</v>
      </c>
      <c r="K160" s="2">
        <f t="shared" si="27"/>
        <v>0</v>
      </c>
      <c r="L160" s="2">
        <f t="shared" si="28"/>
        <v>277.03000000000003</v>
      </c>
      <c r="M160" s="2"/>
    </row>
    <row r="161" spans="1:13">
      <c r="A161" s="1">
        <v>48670</v>
      </c>
      <c r="B161">
        <f t="shared" si="29"/>
        <v>7915</v>
      </c>
      <c r="C161">
        <f t="shared" si="30"/>
        <v>500</v>
      </c>
      <c r="D161" s="3">
        <f t="shared" si="22"/>
        <v>8415</v>
      </c>
      <c r="E161" s="2">
        <f t="shared" si="23"/>
        <v>168.3</v>
      </c>
      <c r="F161">
        <f t="shared" si="24"/>
        <v>126.23</v>
      </c>
      <c r="G161">
        <f t="shared" si="31"/>
        <v>0</v>
      </c>
      <c r="H161" s="2">
        <f t="shared" si="25"/>
        <v>294.53000000000003</v>
      </c>
      <c r="I161" s="3">
        <f t="shared" si="32"/>
        <v>37446.820000000036</v>
      </c>
      <c r="J161" s="2">
        <f t="shared" si="26"/>
        <v>0</v>
      </c>
      <c r="K161" s="2">
        <f t="shared" si="27"/>
        <v>0</v>
      </c>
      <c r="L161" s="2">
        <f t="shared" si="28"/>
        <v>294.53000000000003</v>
      </c>
      <c r="M161" s="2"/>
    </row>
    <row r="162" spans="1:13">
      <c r="A162" s="1">
        <v>48700</v>
      </c>
      <c r="B162">
        <f t="shared" si="29"/>
        <v>7915</v>
      </c>
      <c r="C162">
        <f t="shared" si="30"/>
        <v>0</v>
      </c>
      <c r="D162" s="3">
        <f t="shared" si="22"/>
        <v>7915</v>
      </c>
      <c r="E162" s="2">
        <f t="shared" si="23"/>
        <v>158.30000000000001</v>
      </c>
      <c r="F162">
        <f t="shared" si="24"/>
        <v>118.73</v>
      </c>
      <c r="G162">
        <f t="shared" si="31"/>
        <v>0</v>
      </c>
      <c r="H162" s="2">
        <f t="shared" si="25"/>
        <v>277.03000000000003</v>
      </c>
      <c r="I162" s="3">
        <f t="shared" si="32"/>
        <v>37723.850000000035</v>
      </c>
      <c r="J162" s="2">
        <f t="shared" si="26"/>
        <v>0</v>
      </c>
      <c r="K162" s="2">
        <f t="shared" si="27"/>
        <v>0</v>
      </c>
      <c r="L162" s="2">
        <f t="shared" si="28"/>
        <v>277.03000000000003</v>
      </c>
      <c r="M162" s="2"/>
    </row>
    <row r="163" spans="1:13">
      <c r="A163" s="1">
        <v>48731</v>
      </c>
      <c r="B163">
        <f t="shared" si="29"/>
        <v>7915</v>
      </c>
      <c r="C163">
        <f t="shared" si="30"/>
        <v>0</v>
      </c>
      <c r="D163" s="3">
        <f t="shared" si="22"/>
        <v>7915</v>
      </c>
      <c r="E163" s="2">
        <f t="shared" si="23"/>
        <v>158.30000000000001</v>
      </c>
      <c r="F163">
        <f t="shared" si="24"/>
        <v>118.73</v>
      </c>
      <c r="G163">
        <f t="shared" si="31"/>
        <v>0</v>
      </c>
      <c r="H163" s="2">
        <f t="shared" si="25"/>
        <v>277.03000000000003</v>
      </c>
      <c r="I163" s="3">
        <f t="shared" si="32"/>
        <v>38000.880000000034</v>
      </c>
      <c r="J163" s="2">
        <f t="shared" si="26"/>
        <v>0</v>
      </c>
      <c r="K163" s="2">
        <f t="shared" si="27"/>
        <v>0</v>
      </c>
      <c r="L163" s="2">
        <f t="shared" si="28"/>
        <v>277.03000000000003</v>
      </c>
      <c r="M163" s="2"/>
    </row>
    <row r="164" spans="1:13">
      <c r="A164" s="1">
        <v>48761</v>
      </c>
      <c r="B164">
        <f t="shared" si="29"/>
        <v>7915</v>
      </c>
      <c r="C164">
        <f t="shared" si="30"/>
        <v>500</v>
      </c>
      <c r="D164" s="3">
        <f t="shared" si="22"/>
        <v>8415</v>
      </c>
      <c r="E164" s="2">
        <f t="shared" si="23"/>
        <v>168.3</v>
      </c>
      <c r="F164">
        <f t="shared" si="24"/>
        <v>126.23</v>
      </c>
      <c r="G164">
        <f t="shared" si="31"/>
        <v>0</v>
      </c>
      <c r="H164" s="2">
        <f t="shared" si="25"/>
        <v>294.53000000000003</v>
      </c>
      <c r="I164" s="3">
        <f t="shared" si="32"/>
        <v>38295.410000000033</v>
      </c>
      <c r="J164" s="2">
        <f t="shared" si="26"/>
        <v>0</v>
      </c>
      <c r="K164" s="2">
        <f t="shared" si="27"/>
        <v>0</v>
      </c>
      <c r="L164" s="2">
        <f t="shared" si="28"/>
        <v>294.53000000000003</v>
      </c>
      <c r="M164" s="2"/>
    </row>
    <row r="165" spans="1:13">
      <c r="A165" s="1">
        <v>48792</v>
      </c>
      <c r="B165">
        <f t="shared" si="29"/>
        <v>7915</v>
      </c>
      <c r="C165">
        <f t="shared" si="30"/>
        <v>0</v>
      </c>
      <c r="D165" s="3">
        <f t="shared" si="22"/>
        <v>7915</v>
      </c>
      <c r="E165" s="2">
        <f t="shared" si="23"/>
        <v>158.30000000000001</v>
      </c>
      <c r="F165">
        <f t="shared" si="24"/>
        <v>118.73</v>
      </c>
      <c r="G165">
        <f t="shared" si="31"/>
        <v>0</v>
      </c>
      <c r="H165" s="2">
        <f t="shared" si="25"/>
        <v>277.03000000000003</v>
      </c>
      <c r="I165" s="3">
        <f t="shared" si="32"/>
        <v>38572.440000000031</v>
      </c>
      <c r="J165" s="2">
        <f t="shared" si="26"/>
        <v>0</v>
      </c>
      <c r="K165" s="2">
        <f t="shared" si="27"/>
        <v>0</v>
      </c>
      <c r="L165" s="2">
        <f t="shared" si="28"/>
        <v>277.03000000000003</v>
      </c>
      <c r="M165" s="2"/>
    </row>
    <row r="166" spans="1:13">
      <c r="A166" s="1">
        <v>48823</v>
      </c>
      <c r="B166">
        <f t="shared" si="29"/>
        <v>7915</v>
      </c>
      <c r="C166">
        <f t="shared" si="30"/>
        <v>0</v>
      </c>
      <c r="D166" s="3">
        <f t="shared" si="22"/>
        <v>7915</v>
      </c>
      <c r="E166" s="2">
        <f t="shared" si="23"/>
        <v>158.30000000000001</v>
      </c>
      <c r="F166">
        <f t="shared" si="24"/>
        <v>118.73</v>
      </c>
      <c r="G166">
        <f t="shared" si="31"/>
        <v>0</v>
      </c>
      <c r="H166" s="2">
        <f t="shared" si="25"/>
        <v>277.03000000000003</v>
      </c>
      <c r="I166" s="3">
        <f t="shared" si="32"/>
        <v>38849.47000000003</v>
      </c>
      <c r="J166" s="2">
        <f t="shared" si="26"/>
        <v>0</v>
      </c>
      <c r="K166" s="2">
        <f t="shared" si="27"/>
        <v>0</v>
      </c>
      <c r="L166" s="2">
        <f t="shared" si="28"/>
        <v>277.03000000000003</v>
      </c>
      <c r="M166" s="2"/>
    </row>
    <row r="167" spans="1:13">
      <c r="A167" s="1">
        <v>48853</v>
      </c>
      <c r="B167">
        <f t="shared" si="29"/>
        <v>7915</v>
      </c>
      <c r="C167">
        <f t="shared" si="30"/>
        <v>500</v>
      </c>
      <c r="D167" s="3">
        <f t="shared" si="22"/>
        <v>8415</v>
      </c>
      <c r="E167" s="2">
        <f t="shared" si="23"/>
        <v>168.3</v>
      </c>
      <c r="F167">
        <f t="shared" si="24"/>
        <v>126.23</v>
      </c>
      <c r="G167">
        <f t="shared" si="31"/>
        <v>0</v>
      </c>
      <c r="H167" s="2">
        <f t="shared" si="25"/>
        <v>294.53000000000003</v>
      </c>
      <c r="I167" s="3">
        <f t="shared" si="32"/>
        <v>39144.000000000029</v>
      </c>
      <c r="J167" s="2">
        <f t="shared" si="26"/>
        <v>0</v>
      </c>
      <c r="K167" s="2">
        <f t="shared" si="27"/>
        <v>0</v>
      </c>
      <c r="L167" s="2">
        <f t="shared" si="28"/>
        <v>294.53000000000003</v>
      </c>
      <c r="M167" s="2"/>
    </row>
    <row r="168" spans="1:13">
      <c r="A168" s="1">
        <v>48884</v>
      </c>
      <c r="B168">
        <f t="shared" si="29"/>
        <v>7915</v>
      </c>
      <c r="C168">
        <f t="shared" si="30"/>
        <v>0</v>
      </c>
      <c r="D168" s="3">
        <f t="shared" si="22"/>
        <v>7915</v>
      </c>
      <c r="E168" s="2">
        <f t="shared" si="23"/>
        <v>158.30000000000001</v>
      </c>
      <c r="F168">
        <f t="shared" si="24"/>
        <v>118.73</v>
      </c>
      <c r="G168">
        <f t="shared" si="31"/>
        <v>0</v>
      </c>
      <c r="H168" s="2">
        <f t="shared" si="25"/>
        <v>277.03000000000003</v>
      </c>
      <c r="I168" s="3">
        <f t="shared" si="32"/>
        <v>39421.030000000028</v>
      </c>
      <c r="J168" s="2">
        <f t="shared" si="26"/>
        <v>0</v>
      </c>
      <c r="K168" s="2">
        <f t="shared" si="27"/>
        <v>0</v>
      </c>
      <c r="L168" s="2">
        <f t="shared" si="28"/>
        <v>277.03000000000003</v>
      </c>
      <c r="M168" s="2"/>
    </row>
    <row r="169" spans="1:13">
      <c r="A169" s="1">
        <v>48914</v>
      </c>
      <c r="B169">
        <f t="shared" si="29"/>
        <v>7915</v>
      </c>
      <c r="C169">
        <f t="shared" si="30"/>
        <v>0</v>
      </c>
      <c r="D169" s="3">
        <f t="shared" si="22"/>
        <v>7915</v>
      </c>
      <c r="E169" s="2">
        <f t="shared" si="23"/>
        <v>158.30000000000001</v>
      </c>
      <c r="F169">
        <f t="shared" si="24"/>
        <v>118.73</v>
      </c>
      <c r="G169">
        <f t="shared" si="31"/>
        <v>240</v>
      </c>
      <c r="H169" s="2">
        <f t="shared" si="25"/>
        <v>517.03</v>
      </c>
      <c r="I169" s="3">
        <f t="shared" si="32"/>
        <v>39938.060000000027</v>
      </c>
      <c r="J169" s="2">
        <f t="shared" si="26"/>
        <v>0</v>
      </c>
      <c r="K169" s="2">
        <f t="shared" si="27"/>
        <v>0</v>
      </c>
      <c r="L169" s="2">
        <f t="shared" si="28"/>
        <v>517.03</v>
      </c>
      <c r="M169" s="2"/>
    </row>
    <row r="170" spans="1:13">
      <c r="A170" s="1">
        <v>48945</v>
      </c>
      <c r="B170">
        <f t="shared" si="29"/>
        <v>8113</v>
      </c>
      <c r="C170">
        <f t="shared" si="30"/>
        <v>500</v>
      </c>
      <c r="D170" s="3">
        <f t="shared" si="22"/>
        <v>8613</v>
      </c>
      <c r="E170" s="2">
        <f t="shared" si="23"/>
        <v>172.26</v>
      </c>
      <c r="F170">
        <f t="shared" si="24"/>
        <v>129.19999999999999</v>
      </c>
      <c r="G170">
        <f t="shared" si="31"/>
        <v>0</v>
      </c>
      <c r="H170" s="2">
        <f t="shared" si="25"/>
        <v>301.45999999999998</v>
      </c>
      <c r="I170" s="3">
        <f t="shared" si="32"/>
        <v>40239.520000000026</v>
      </c>
      <c r="J170" s="2">
        <f t="shared" si="26"/>
        <v>172.26</v>
      </c>
      <c r="K170" s="2">
        <f t="shared" si="27"/>
        <v>215.33</v>
      </c>
      <c r="L170" s="2">
        <f t="shared" si="28"/>
        <v>689.05</v>
      </c>
      <c r="M170" s="2"/>
    </row>
    <row r="171" spans="1:13">
      <c r="A171" s="1">
        <v>48976</v>
      </c>
      <c r="B171">
        <f t="shared" si="29"/>
        <v>8113</v>
      </c>
      <c r="C171">
        <f t="shared" si="30"/>
        <v>0</v>
      </c>
      <c r="D171" s="3">
        <f t="shared" si="22"/>
        <v>8113</v>
      </c>
      <c r="E171" s="2">
        <f t="shared" si="23"/>
        <v>162.26</v>
      </c>
      <c r="F171">
        <f t="shared" si="24"/>
        <v>121.7</v>
      </c>
      <c r="G171">
        <f t="shared" si="31"/>
        <v>0</v>
      </c>
      <c r="H171" s="2">
        <f t="shared" si="25"/>
        <v>283.95999999999998</v>
      </c>
      <c r="I171" s="3">
        <f t="shared" si="32"/>
        <v>40523.480000000025</v>
      </c>
      <c r="J171" s="2">
        <f t="shared" si="26"/>
        <v>162.26</v>
      </c>
      <c r="K171" s="2">
        <f t="shared" si="27"/>
        <v>202.83</v>
      </c>
      <c r="L171" s="2">
        <f t="shared" si="28"/>
        <v>649.04999999999995</v>
      </c>
      <c r="M171" s="2"/>
    </row>
    <row r="172" spans="1:13">
      <c r="A172" s="1">
        <v>49004</v>
      </c>
      <c r="B172">
        <f t="shared" si="29"/>
        <v>8113</v>
      </c>
      <c r="C172">
        <f t="shared" si="30"/>
        <v>0</v>
      </c>
      <c r="D172" s="3">
        <f t="shared" si="22"/>
        <v>8113</v>
      </c>
      <c r="E172" s="2">
        <f t="shared" si="23"/>
        <v>162.26</v>
      </c>
      <c r="F172">
        <f t="shared" si="24"/>
        <v>121.7</v>
      </c>
      <c r="G172">
        <f t="shared" si="31"/>
        <v>0</v>
      </c>
      <c r="H172" s="2">
        <f t="shared" si="25"/>
        <v>283.95999999999998</v>
      </c>
      <c r="I172" s="3">
        <f t="shared" si="32"/>
        <v>40807.440000000024</v>
      </c>
      <c r="J172" s="2">
        <f t="shared" si="26"/>
        <v>162.26</v>
      </c>
      <c r="K172" s="2">
        <f t="shared" si="27"/>
        <v>202.83</v>
      </c>
      <c r="L172" s="2">
        <f t="shared" si="28"/>
        <v>649.04999999999995</v>
      </c>
      <c r="M172" s="2"/>
    </row>
    <row r="173" spans="1:13">
      <c r="A173" s="1">
        <v>49035</v>
      </c>
      <c r="B173">
        <f t="shared" si="29"/>
        <v>8113</v>
      </c>
      <c r="C173">
        <f t="shared" si="30"/>
        <v>500</v>
      </c>
      <c r="D173" s="3">
        <f t="shared" si="22"/>
        <v>8613</v>
      </c>
      <c r="E173" s="2">
        <f t="shared" si="23"/>
        <v>172.26</v>
      </c>
      <c r="F173">
        <f t="shared" si="24"/>
        <v>129.19999999999999</v>
      </c>
      <c r="G173">
        <f t="shared" si="31"/>
        <v>0</v>
      </c>
      <c r="H173" s="2">
        <f t="shared" si="25"/>
        <v>301.45999999999998</v>
      </c>
      <c r="I173" s="3">
        <f t="shared" si="32"/>
        <v>41108.900000000023</v>
      </c>
      <c r="J173" s="2">
        <f t="shared" si="26"/>
        <v>172.26</v>
      </c>
      <c r="K173" s="2">
        <f t="shared" si="27"/>
        <v>215.33</v>
      </c>
      <c r="L173" s="2">
        <f t="shared" si="28"/>
        <v>689.05</v>
      </c>
      <c r="M173" s="2"/>
    </row>
    <row r="174" spans="1:13">
      <c r="A174" s="1">
        <v>49065</v>
      </c>
      <c r="B174">
        <f t="shared" si="29"/>
        <v>8113</v>
      </c>
      <c r="C174">
        <f t="shared" si="30"/>
        <v>0</v>
      </c>
      <c r="D174" s="3">
        <f t="shared" si="22"/>
        <v>8113</v>
      </c>
      <c r="E174" s="2">
        <f t="shared" si="23"/>
        <v>162.26</v>
      </c>
      <c r="F174">
        <f t="shared" si="24"/>
        <v>121.7</v>
      </c>
      <c r="G174">
        <f t="shared" si="31"/>
        <v>0</v>
      </c>
      <c r="H174" s="2">
        <f t="shared" si="25"/>
        <v>283.95999999999998</v>
      </c>
      <c r="I174" s="3">
        <f t="shared" si="32"/>
        <v>41392.860000000022</v>
      </c>
      <c r="J174" s="2">
        <f t="shared" si="26"/>
        <v>162.26</v>
      </c>
      <c r="K174" s="2">
        <f t="shared" si="27"/>
        <v>202.83</v>
      </c>
      <c r="L174" s="2">
        <f t="shared" si="28"/>
        <v>649.04999999999995</v>
      </c>
      <c r="M174" s="2"/>
    </row>
    <row r="175" spans="1:13">
      <c r="A175" s="1">
        <v>49096</v>
      </c>
      <c r="B175">
        <f t="shared" si="29"/>
        <v>8113</v>
      </c>
      <c r="C175">
        <f t="shared" si="30"/>
        <v>0</v>
      </c>
      <c r="D175" s="3">
        <f t="shared" si="22"/>
        <v>8113</v>
      </c>
      <c r="E175" s="2">
        <f t="shared" si="23"/>
        <v>162.26</v>
      </c>
      <c r="F175">
        <f t="shared" si="24"/>
        <v>121.7</v>
      </c>
      <c r="G175">
        <f t="shared" si="31"/>
        <v>0</v>
      </c>
      <c r="H175" s="2">
        <f t="shared" si="25"/>
        <v>283.95999999999998</v>
      </c>
      <c r="I175" s="3">
        <f t="shared" si="32"/>
        <v>41676.820000000022</v>
      </c>
      <c r="J175" s="2">
        <f t="shared" si="26"/>
        <v>162.26</v>
      </c>
      <c r="K175" s="2">
        <f t="shared" si="27"/>
        <v>202.83</v>
      </c>
      <c r="L175" s="2">
        <f t="shared" si="28"/>
        <v>649.04999999999995</v>
      </c>
      <c r="M175" s="2"/>
    </row>
    <row r="176" spans="1:13">
      <c r="A176" s="1">
        <v>49126</v>
      </c>
      <c r="B176">
        <f t="shared" si="29"/>
        <v>8113</v>
      </c>
      <c r="C176">
        <f t="shared" si="30"/>
        <v>500</v>
      </c>
      <c r="D176" s="3">
        <f t="shared" si="22"/>
        <v>8613</v>
      </c>
      <c r="E176" s="2">
        <f t="shared" si="23"/>
        <v>172.26</v>
      </c>
      <c r="F176">
        <f t="shared" si="24"/>
        <v>129.19999999999999</v>
      </c>
      <c r="G176">
        <f t="shared" si="31"/>
        <v>0</v>
      </c>
      <c r="H176" s="2">
        <f t="shared" si="25"/>
        <v>301.45999999999998</v>
      </c>
      <c r="I176" s="3">
        <f t="shared" si="32"/>
        <v>41978.280000000021</v>
      </c>
      <c r="J176" s="2">
        <f t="shared" si="26"/>
        <v>172.26</v>
      </c>
      <c r="K176" s="2">
        <f t="shared" si="27"/>
        <v>215.33</v>
      </c>
      <c r="L176" s="2">
        <f t="shared" si="28"/>
        <v>689.05</v>
      </c>
      <c r="M176" s="2"/>
    </row>
    <row r="177" spans="1:13">
      <c r="A177" s="1">
        <v>49157</v>
      </c>
      <c r="B177">
        <f t="shared" si="29"/>
        <v>8113</v>
      </c>
      <c r="C177">
        <f t="shared" si="30"/>
        <v>0</v>
      </c>
      <c r="D177" s="3">
        <f t="shared" si="22"/>
        <v>8113</v>
      </c>
      <c r="E177" s="2">
        <f t="shared" si="23"/>
        <v>162.26</v>
      </c>
      <c r="F177">
        <f t="shared" si="24"/>
        <v>121.7</v>
      </c>
      <c r="G177">
        <f t="shared" si="31"/>
        <v>0</v>
      </c>
      <c r="H177" s="2">
        <f t="shared" si="25"/>
        <v>283.95999999999998</v>
      </c>
      <c r="I177" s="3">
        <f t="shared" si="32"/>
        <v>42262.24000000002</v>
      </c>
      <c r="J177" s="2">
        <f t="shared" si="26"/>
        <v>162.26</v>
      </c>
      <c r="K177" s="2">
        <f t="shared" si="27"/>
        <v>202.83</v>
      </c>
      <c r="L177" s="2">
        <f t="shared" si="28"/>
        <v>649.04999999999995</v>
      </c>
      <c r="M177" s="2"/>
    </row>
    <row r="178" spans="1:13">
      <c r="A178" s="1">
        <v>49188</v>
      </c>
      <c r="B178">
        <f t="shared" si="29"/>
        <v>8113</v>
      </c>
      <c r="C178">
        <f t="shared" si="30"/>
        <v>0</v>
      </c>
      <c r="D178" s="3">
        <f t="shared" si="22"/>
        <v>8113</v>
      </c>
      <c r="E178" s="2">
        <f t="shared" si="23"/>
        <v>162.26</v>
      </c>
      <c r="F178">
        <f t="shared" si="24"/>
        <v>121.7</v>
      </c>
      <c r="G178">
        <f t="shared" si="31"/>
        <v>0</v>
      </c>
      <c r="H178" s="2">
        <f t="shared" si="25"/>
        <v>283.95999999999998</v>
      </c>
      <c r="I178" s="3">
        <f t="shared" si="32"/>
        <v>42546.200000000019</v>
      </c>
      <c r="J178" s="2">
        <f t="shared" si="26"/>
        <v>162.26</v>
      </c>
      <c r="K178" s="2">
        <f t="shared" si="27"/>
        <v>202.83</v>
      </c>
      <c r="L178" s="2">
        <f t="shared" si="28"/>
        <v>649.04999999999995</v>
      </c>
      <c r="M178" s="2"/>
    </row>
    <row r="179" spans="1:13">
      <c r="A179" s="1">
        <v>49218</v>
      </c>
      <c r="B179">
        <f t="shared" si="29"/>
        <v>8113</v>
      </c>
      <c r="C179">
        <f t="shared" si="30"/>
        <v>500</v>
      </c>
      <c r="D179" s="3">
        <f t="shared" si="22"/>
        <v>8613</v>
      </c>
      <c r="E179" s="2">
        <f t="shared" si="23"/>
        <v>172.26</v>
      </c>
      <c r="F179">
        <f t="shared" si="24"/>
        <v>129.19999999999999</v>
      </c>
      <c r="G179">
        <f t="shared" si="31"/>
        <v>0</v>
      </c>
      <c r="H179" s="2">
        <f t="shared" si="25"/>
        <v>301.45999999999998</v>
      </c>
      <c r="I179" s="3">
        <f t="shared" si="32"/>
        <v>42847.660000000018</v>
      </c>
      <c r="J179" s="2">
        <f t="shared" si="26"/>
        <v>172.26</v>
      </c>
      <c r="K179" s="2">
        <f t="shared" si="27"/>
        <v>215.33</v>
      </c>
      <c r="L179" s="2">
        <f t="shared" si="28"/>
        <v>689.05</v>
      </c>
      <c r="M179" s="2"/>
    </row>
    <row r="180" spans="1:13">
      <c r="A180" s="1">
        <v>49249</v>
      </c>
      <c r="B180">
        <f t="shared" si="29"/>
        <v>8113</v>
      </c>
      <c r="C180">
        <f t="shared" si="30"/>
        <v>0</v>
      </c>
      <c r="D180" s="3">
        <f t="shared" si="22"/>
        <v>8113</v>
      </c>
      <c r="E180" s="2">
        <f t="shared" si="23"/>
        <v>162.26</v>
      </c>
      <c r="F180">
        <f t="shared" si="24"/>
        <v>121.7</v>
      </c>
      <c r="G180">
        <f t="shared" si="31"/>
        <v>0</v>
      </c>
      <c r="H180" s="2">
        <f t="shared" si="25"/>
        <v>283.95999999999998</v>
      </c>
      <c r="I180" s="3">
        <f t="shared" si="32"/>
        <v>43131.620000000017</v>
      </c>
      <c r="J180" s="2">
        <f t="shared" si="26"/>
        <v>162.26</v>
      </c>
      <c r="K180" s="2">
        <f t="shared" si="27"/>
        <v>202.83</v>
      </c>
      <c r="L180" s="2">
        <f t="shared" si="28"/>
        <v>649.04999999999995</v>
      </c>
      <c r="M180" s="2"/>
    </row>
    <row r="181" spans="1:13">
      <c r="A181" s="1">
        <v>49279</v>
      </c>
      <c r="B181">
        <f t="shared" si="29"/>
        <v>8113</v>
      </c>
      <c r="C181">
        <f t="shared" si="30"/>
        <v>0</v>
      </c>
      <c r="D181" s="3">
        <f t="shared" si="22"/>
        <v>8113</v>
      </c>
      <c r="E181" s="2">
        <f t="shared" si="23"/>
        <v>162.26</v>
      </c>
      <c r="F181">
        <f t="shared" si="24"/>
        <v>121.7</v>
      </c>
      <c r="G181">
        <f t="shared" si="31"/>
        <v>240</v>
      </c>
      <c r="H181" s="2">
        <f t="shared" si="25"/>
        <v>523.96</v>
      </c>
      <c r="I181" s="3">
        <f t="shared" si="32"/>
        <v>43655.580000000016</v>
      </c>
      <c r="J181" s="2">
        <f t="shared" si="26"/>
        <v>162.26</v>
      </c>
      <c r="K181" s="2">
        <f t="shared" si="27"/>
        <v>202.83</v>
      </c>
      <c r="L181" s="2">
        <f t="shared" si="28"/>
        <v>889.05000000000007</v>
      </c>
      <c r="M181" s="2"/>
    </row>
    <row r="182" spans="1:13">
      <c r="A182" s="1">
        <v>49310</v>
      </c>
      <c r="B182">
        <f t="shared" si="29"/>
        <v>8316</v>
      </c>
      <c r="C182">
        <f t="shared" si="30"/>
        <v>500</v>
      </c>
      <c r="D182" s="3">
        <f t="shared" si="22"/>
        <v>8816</v>
      </c>
      <c r="E182" s="2">
        <f t="shared" si="23"/>
        <v>176.32</v>
      </c>
      <c r="F182">
        <f t="shared" si="24"/>
        <v>132.24</v>
      </c>
      <c r="G182">
        <f t="shared" si="31"/>
        <v>0</v>
      </c>
      <c r="H182" s="2">
        <f t="shared" si="25"/>
        <v>308.56</v>
      </c>
      <c r="I182" s="3">
        <f t="shared" si="32"/>
        <v>43964.140000000014</v>
      </c>
      <c r="J182" s="2">
        <f t="shared" si="26"/>
        <v>176.32</v>
      </c>
      <c r="K182" s="2">
        <f t="shared" si="27"/>
        <v>220.4</v>
      </c>
      <c r="L182" s="2">
        <f t="shared" si="28"/>
        <v>705.28</v>
      </c>
      <c r="M182" s="2"/>
    </row>
    <row r="183" spans="1:13">
      <c r="A183" s="1">
        <v>49341</v>
      </c>
      <c r="B183">
        <f t="shared" si="29"/>
        <v>8316</v>
      </c>
      <c r="C183">
        <f t="shared" si="30"/>
        <v>0</v>
      </c>
      <c r="D183" s="3">
        <f t="shared" si="22"/>
        <v>8316</v>
      </c>
      <c r="E183" s="2">
        <f t="shared" si="23"/>
        <v>166.32</v>
      </c>
      <c r="F183">
        <f t="shared" si="24"/>
        <v>124.74</v>
      </c>
      <c r="G183">
        <f t="shared" si="31"/>
        <v>0</v>
      </c>
      <c r="H183" s="2">
        <f t="shared" si="25"/>
        <v>291.06</v>
      </c>
      <c r="I183" s="3">
        <f t="shared" si="32"/>
        <v>44255.200000000012</v>
      </c>
      <c r="J183" s="2">
        <f t="shared" si="26"/>
        <v>166.32</v>
      </c>
      <c r="K183" s="2">
        <f t="shared" si="27"/>
        <v>207.9</v>
      </c>
      <c r="L183" s="2">
        <f t="shared" si="28"/>
        <v>665.28</v>
      </c>
      <c r="M183" s="2"/>
    </row>
    <row r="184" spans="1:13">
      <c r="A184" s="1">
        <v>49369</v>
      </c>
      <c r="B184">
        <f t="shared" si="29"/>
        <v>8316</v>
      </c>
      <c r="C184">
        <f t="shared" si="30"/>
        <v>0</v>
      </c>
      <c r="D184" s="3">
        <f t="shared" si="22"/>
        <v>8316</v>
      </c>
      <c r="E184" s="2">
        <f t="shared" si="23"/>
        <v>166.32</v>
      </c>
      <c r="F184">
        <f t="shared" si="24"/>
        <v>124.74</v>
      </c>
      <c r="G184">
        <f t="shared" si="31"/>
        <v>0</v>
      </c>
      <c r="H184" s="2">
        <f t="shared" si="25"/>
        <v>291.06</v>
      </c>
      <c r="I184" s="3">
        <f t="shared" si="32"/>
        <v>44546.260000000009</v>
      </c>
      <c r="J184" s="2">
        <f t="shared" si="26"/>
        <v>166.32</v>
      </c>
      <c r="K184" s="2">
        <f t="shared" si="27"/>
        <v>207.9</v>
      </c>
      <c r="L184" s="2">
        <f t="shared" si="28"/>
        <v>665.28</v>
      </c>
      <c r="M184" s="2"/>
    </row>
    <row r="185" spans="1:13">
      <c r="A185" s="1">
        <v>49400</v>
      </c>
      <c r="B185">
        <f t="shared" si="29"/>
        <v>8316</v>
      </c>
      <c r="C185">
        <f t="shared" si="30"/>
        <v>500</v>
      </c>
      <c r="D185" s="3">
        <f t="shared" si="22"/>
        <v>8816</v>
      </c>
      <c r="E185" s="2">
        <f t="shared" si="23"/>
        <v>176.32</v>
      </c>
      <c r="F185">
        <f t="shared" si="24"/>
        <v>132.24</v>
      </c>
      <c r="G185">
        <f t="shared" si="31"/>
        <v>0</v>
      </c>
      <c r="H185" s="2">
        <f t="shared" si="25"/>
        <v>308.56</v>
      </c>
      <c r="I185" s="3">
        <f t="shared" si="32"/>
        <v>44854.820000000007</v>
      </c>
      <c r="J185" s="2">
        <f t="shared" si="26"/>
        <v>176.32</v>
      </c>
      <c r="K185" s="2">
        <f t="shared" si="27"/>
        <v>220.4</v>
      </c>
      <c r="L185" s="2">
        <f t="shared" si="28"/>
        <v>705.28</v>
      </c>
      <c r="M185" s="2"/>
    </row>
    <row r="186" spans="1:13">
      <c r="A186" s="1">
        <v>49430</v>
      </c>
      <c r="B186">
        <f t="shared" si="29"/>
        <v>8316</v>
      </c>
      <c r="C186">
        <f t="shared" si="30"/>
        <v>0</v>
      </c>
      <c r="D186" s="3">
        <f t="shared" si="22"/>
        <v>8316</v>
      </c>
      <c r="E186" s="2">
        <f t="shared" si="23"/>
        <v>166.32</v>
      </c>
      <c r="F186">
        <f t="shared" si="24"/>
        <v>124.74</v>
      </c>
      <c r="G186">
        <f t="shared" si="31"/>
        <v>0</v>
      </c>
      <c r="H186" s="2">
        <f t="shared" si="25"/>
        <v>291.06</v>
      </c>
      <c r="I186" s="3">
        <f t="shared" si="32"/>
        <v>45145.880000000005</v>
      </c>
      <c r="J186" s="2">
        <f t="shared" si="26"/>
        <v>166.32</v>
      </c>
      <c r="K186" s="2">
        <f t="shared" si="27"/>
        <v>207.9</v>
      </c>
      <c r="L186" s="2">
        <f t="shared" si="28"/>
        <v>665.28</v>
      </c>
      <c r="M186" s="2"/>
    </row>
    <row r="187" spans="1:13">
      <c r="A187" s="1">
        <v>49461</v>
      </c>
      <c r="B187">
        <f t="shared" si="29"/>
        <v>8316</v>
      </c>
      <c r="C187">
        <f t="shared" si="30"/>
        <v>0</v>
      </c>
      <c r="D187" s="3">
        <f t="shared" si="22"/>
        <v>8316</v>
      </c>
      <c r="E187" s="2">
        <f t="shared" si="23"/>
        <v>166.32</v>
      </c>
      <c r="F187">
        <f t="shared" si="24"/>
        <v>124.74</v>
      </c>
      <c r="G187">
        <f t="shared" si="31"/>
        <v>0</v>
      </c>
      <c r="H187" s="2">
        <f t="shared" si="25"/>
        <v>291.06</v>
      </c>
      <c r="I187" s="3">
        <f t="shared" si="32"/>
        <v>45436.94</v>
      </c>
      <c r="J187" s="2">
        <f t="shared" si="26"/>
        <v>166.32</v>
      </c>
      <c r="K187" s="2">
        <f t="shared" si="27"/>
        <v>207.9</v>
      </c>
      <c r="L187" s="2">
        <f t="shared" si="28"/>
        <v>665.28</v>
      </c>
      <c r="M187" s="2"/>
    </row>
    <row r="188" spans="1:13">
      <c r="A188" s="1">
        <v>49491</v>
      </c>
      <c r="B188">
        <f t="shared" si="29"/>
        <v>8316</v>
      </c>
      <c r="C188">
        <f t="shared" si="30"/>
        <v>500</v>
      </c>
      <c r="D188" s="3">
        <f t="shared" si="22"/>
        <v>8816</v>
      </c>
      <c r="E188" s="2">
        <f t="shared" si="23"/>
        <v>176.32</v>
      </c>
      <c r="F188">
        <f t="shared" si="24"/>
        <v>132.24</v>
      </c>
      <c r="G188">
        <f t="shared" si="31"/>
        <v>0</v>
      </c>
      <c r="H188" s="2">
        <f t="shared" si="25"/>
        <v>308.56</v>
      </c>
      <c r="I188" s="3">
        <f t="shared" si="32"/>
        <v>45745.5</v>
      </c>
      <c r="J188" s="2">
        <f t="shared" si="26"/>
        <v>176.32</v>
      </c>
      <c r="K188" s="2">
        <f t="shared" si="27"/>
        <v>220.4</v>
      </c>
      <c r="L188" s="2">
        <f t="shared" si="28"/>
        <v>705.28</v>
      </c>
      <c r="M188" s="2"/>
    </row>
    <row r="189" spans="1:13">
      <c r="A189" s="1">
        <v>49522</v>
      </c>
      <c r="B189">
        <f t="shared" si="29"/>
        <v>8316</v>
      </c>
      <c r="C189">
        <f t="shared" si="30"/>
        <v>0</v>
      </c>
      <c r="D189" s="3">
        <f t="shared" si="22"/>
        <v>8316</v>
      </c>
      <c r="E189" s="2">
        <f t="shared" si="23"/>
        <v>166.32</v>
      </c>
      <c r="F189">
        <f t="shared" si="24"/>
        <v>124.74</v>
      </c>
      <c r="G189">
        <f t="shared" si="31"/>
        <v>0</v>
      </c>
      <c r="H189" s="2">
        <f t="shared" si="25"/>
        <v>291.06</v>
      </c>
      <c r="I189" s="3">
        <f t="shared" si="32"/>
        <v>46036.56</v>
      </c>
      <c r="J189" s="2">
        <f t="shared" si="26"/>
        <v>166.32</v>
      </c>
      <c r="K189" s="2">
        <f t="shared" si="27"/>
        <v>207.9</v>
      </c>
      <c r="L189" s="2">
        <f t="shared" si="28"/>
        <v>665.28</v>
      </c>
      <c r="M189" s="2"/>
    </row>
    <row r="190" spans="1:13">
      <c r="A190" s="1">
        <v>49553</v>
      </c>
      <c r="B190">
        <f t="shared" si="29"/>
        <v>8316</v>
      </c>
      <c r="C190">
        <f t="shared" si="30"/>
        <v>0</v>
      </c>
      <c r="D190" s="3">
        <f t="shared" si="22"/>
        <v>8316</v>
      </c>
      <c r="E190" s="2">
        <f t="shared" si="23"/>
        <v>166.32</v>
      </c>
      <c r="F190">
        <f t="shared" si="24"/>
        <v>124.74</v>
      </c>
      <c r="G190">
        <f t="shared" si="31"/>
        <v>0</v>
      </c>
      <c r="H190" s="2">
        <f t="shared" si="25"/>
        <v>291.06</v>
      </c>
      <c r="I190" s="3">
        <f t="shared" si="32"/>
        <v>46327.619999999995</v>
      </c>
      <c r="J190" s="2">
        <f t="shared" si="26"/>
        <v>166.32</v>
      </c>
      <c r="K190" s="2">
        <f t="shared" si="27"/>
        <v>207.9</v>
      </c>
      <c r="L190" s="2">
        <f t="shared" si="28"/>
        <v>665.28</v>
      </c>
      <c r="M190" s="2"/>
    </row>
    <row r="191" spans="1:13">
      <c r="A191" s="1">
        <v>49583</v>
      </c>
      <c r="B191">
        <f t="shared" si="29"/>
        <v>8316</v>
      </c>
      <c r="C191">
        <f t="shared" si="30"/>
        <v>500</v>
      </c>
      <c r="D191" s="3">
        <f t="shared" si="22"/>
        <v>8816</v>
      </c>
      <c r="E191" s="2">
        <f t="shared" si="23"/>
        <v>176.32</v>
      </c>
      <c r="F191">
        <f t="shared" si="24"/>
        <v>132.24</v>
      </c>
      <c r="G191">
        <f t="shared" si="31"/>
        <v>0</v>
      </c>
      <c r="H191" s="2">
        <f t="shared" si="25"/>
        <v>308.56</v>
      </c>
      <c r="I191" s="3">
        <f t="shared" si="32"/>
        <v>46636.179999999993</v>
      </c>
      <c r="J191" s="2">
        <f t="shared" si="26"/>
        <v>176.32</v>
      </c>
      <c r="K191" s="2">
        <f t="shared" si="27"/>
        <v>220.4</v>
      </c>
      <c r="L191" s="2">
        <f t="shared" si="28"/>
        <v>705.28</v>
      </c>
      <c r="M191" s="2"/>
    </row>
    <row r="192" spans="1:13">
      <c r="A192" s="1">
        <v>49614</v>
      </c>
      <c r="B192">
        <f t="shared" si="29"/>
        <v>8316</v>
      </c>
      <c r="C192">
        <f t="shared" si="30"/>
        <v>0</v>
      </c>
      <c r="D192" s="3">
        <f t="shared" si="22"/>
        <v>8316</v>
      </c>
      <c r="E192" s="2">
        <f t="shared" si="23"/>
        <v>166.32</v>
      </c>
      <c r="F192">
        <f t="shared" si="24"/>
        <v>124.74</v>
      </c>
      <c r="G192">
        <f t="shared" si="31"/>
        <v>0</v>
      </c>
      <c r="H192" s="2">
        <f t="shared" si="25"/>
        <v>291.06</v>
      </c>
      <c r="I192" s="3">
        <f t="shared" si="32"/>
        <v>46927.239999999991</v>
      </c>
      <c r="J192" s="2">
        <f t="shared" si="26"/>
        <v>166.32</v>
      </c>
      <c r="K192" s="2">
        <f t="shared" si="27"/>
        <v>207.9</v>
      </c>
      <c r="L192" s="2">
        <f t="shared" si="28"/>
        <v>665.28</v>
      </c>
      <c r="M192" s="2"/>
    </row>
    <row r="193" spans="1:13">
      <c r="A193" s="1">
        <v>49644</v>
      </c>
      <c r="B193">
        <f t="shared" si="29"/>
        <v>8316</v>
      </c>
      <c r="C193">
        <f t="shared" si="30"/>
        <v>0</v>
      </c>
      <c r="D193" s="3">
        <f t="shared" si="22"/>
        <v>8316</v>
      </c>
      <c r="E193" s="2">
        <f t="shared" si="23"/>
        <v>166.32</v>
      </c>
      <c r="F193">
        <f t="shared" si="24"/>
        <v>124.74</v>
      </c>
      <c r="G193">
        <f t="shared" si="31"/>
        <v>240</v>
      </c>
      <c r="H193" s="2">
        <f t="shared" si="25"/>
        <v>531.05999999999995</v>
      </c>
      <c r="I193" s="3">
        <f t="shared" si="32"/>
        <v>47458.299999999988</v>
      </c>
      <c r="J193" s="2">
        <f t="shared" si="26"/>
        <v>166.32</v>
      </c>
      <c r="K193" s="2">
        <f t="shared" si="27"/>
        <v>207.9</v>
      </c>
      <c r="L193" s="2">
        <f t="shared" si="28"/>
        <v>905.27999999999986</v>
      </c>
      <c r="M193" s="2"/>
    </row>
    <row r="194" spans="1:13">
      <c r="A194" s="1">
        <v>49675</v>
      </c>
      <c r="B194">
        <f t="shared" si="29"/>
        <v>9024</v>
      </c>
      <c r="C194">
        <f t="shared" si="30"/>
        <v>500</v>
      </c>
      <c r="D194" s="3">
        <f t="shared" si="22"/>
        <v>9524</v>
      </c>
      <c r="E194" s="2">
        <f t="shared" si="23"/>
        <v>190.48</v>
      </c>
      <c r="F194">
        <f t="shared" si="24"/>
        <v>142.86000000000001</v>
      </c>
      <c r="G194">
        <f t="shared" si="31"/>
        <v>0</v>
      </c>
      <c r="H194" s="2">
        <f t="shared" si="25"/>
        <v>333.34000000000003</v>
      </c>
      <c r="I194" s="3">
        <f t="shared" si="32"/>
        <v>47791.639999999985</v>
      </c>
      <c r="J194" s="2">
        <f t="shared" si="26"/>
        <v>190.48</v>
      </c>
      <c r="K194" s="2">
        <f t="shared" si="27"/>
        <v>238.1</v>
      </c>
      <c r="L194" s="2">
        <f t="shared" si="28"/>
        <v>761.92000000000007</v>
      </c>
      <c r="M194" s="2"/>
    </row>
    <row r="195" spans="1:13">
      <c r="A195" s="1">
        <v>49706</v>
      </c>
      <c r="B195">
        <f t="shared" si="29"/>
        <v>9024</v>
      </c>
      <c r="C195">
        <f t="shared" si="30"/>
        <v>0</v>
      </c>
      <c r="D195" s="3">
        <f t="shared" ref="D195:D258" si="33">B195+C195</f>
        <v>9024</v>
      </c>
      <c r="E195" s="2">
        <f t="shared" ref="E195:E258" si="34">ROUND(D195*2%,2)</f>
        <v>180.48</v>
      </c>
      <c r="F195">
        <f t="shared" ref="F195:F258" si="35">ROUND(D195*1.5%,2)</f>
        <v>135.36000000000001</v>
      </c>
      <c r="G195">
        <f t="shared" si="31"/>
        <v>0</v>
      </c>
      <c r="H195" s="2">
        <f t="shared" ref="H195:H258" si="36">SUM(E195:G195)</f>
        <v>315.84000000000003</v>
      </c>
      <c r="I195" s="3">
        <f t="shared" si="32"/>
        <v>48107.479999999981</v>
      </c>
      <c r="J195" s="2">
        <f t="shared" ref="J195:J258" si="37">ROUND(IF(B195&gt;8000,D195*2%,0),2)</f>
        <v>180.48</v>
      </c>
      <c r="K195" s="2">
        <f t="shared" ref="K195:K258" si="38">ROUND(IF(J195&gt;0,D195*2.5%,0),2)</f>
        <v>225.6</v>
      </c>
      <c r="L195" s="2">
        <f t="shared" ref="L195:L258" si="39">H195+J195+K195</f>
        <v>721.92000000000007</v>
      </c>
      <c r="M195" s="2"/>
    </row>
    <row r="196" spans="1:13">
      <c r="A196" s="1">
        <v>49735</v>
      </c>
      <c r="B196">
        <f t="shared" ref="B196:B259" si="40">ROUNDUP(IF(MONTH(A196)=1,IF(MOD(YEAR(A196),4)=0,B195+500+B195*2.5%,B195+B195*2.5%),B195),0)</f>
        <v>9024</v>
      </c>
      <c r="C196">
        <f t="shared" ref="C196:C259" si="41">IF(MOD(MONTH(A196),3)=1,500,0)</f>
        <v>0</v>
      </c>
      <c r="D196" s="3">
        <f t="shared" si="33"/>
        <v>9024</v>
      </c>
      <c r="E196" s="2">
        <f t="shared" si="34"/>
        <v>180.48</v>
      </c>
      <c r="F196">
        <f t="shared" si="35"/>
        <v>135.36000000000001</v>
      </c>
      <c r="G196">
        <f t="shared" ref="G196:G259" si="42">IF(MONTH(A196)=12,240,0)</f>
        <v>0</v>
      </c>
      <c r="H196" s="2">
        <f t="shared" si="36"/>
        <v>315.84000000000003</v>
      </c>
      <c r="I196" s="3">
        <f t="shared" ref="I196:I259" si="43">I195+H196</f>
        <v>48423.319999999978</v>
      </c>
      <c r="J196" s="2">
        <f t="shared" si="37"/>
        <v>180.48</v>
      </c>
      <c r="K196" s="2">
        <f t="shared" si="38"/>
        <v>225.6</v>
      </c>
      <c r="L196" s="2">
        <f t="shared" si="39"/>
        <v>721.92000000000007</v>
      </c>
      <c r="M196" s="2"/>
    </row>
    <row r="197" spans="1:13">
      <c r="A197" s="1">
        <v>49766</v>
      </c>
      <c r="B197">
        <f t="shared" si="40"/>
        <v>9024</v>
      </c>
      <c r="C197">
        <f t="shared" si="41"/>
        <v>500</v>
      </c>
      <c r="D197" s="3">
        <f t="shared" si="33"/>
        <v>9524</v>
      </c>
      <c r="E197" s="2">
        <f t="shared" si="34"/>
        <v>190.48</v>
      </c>
      <c r="F197">
        <f t="shared" si="35"/>
        <v>142.86000000000001</v>
      </c>
      <c r="G197">
        <f t="shared" si="42"/>
        <v>0</v>
      </c>
      <c r="H197" s="2">
        <f t="shared" si="36"/>
        <v>333.34000000000003</v>
      </c>
      <c r="I197" s="3">
        <f t="shared" si="43"/>
        <v>48756.659999999974</v>
      </c>
      <c r="J197" s="2">
        <f t="shared" si="37"/>
        <v>190.48</v>
      </c>
      <c r="K197" s="2">
        <f t="shared" si="38"/>
        <v>238.1</v>
      </c>
      <c r="L197" s="2">
        <f t="shared" si="39"/>
        <v>761.92000000000007</v>
      </c>
      <c r="M197" s="2"/>
    </row>
    <row r="198" spans="1:13">
      <c r="A198" s="1">
        <v>49796</v>
      </c>
      <c r="B198">
        <f t="shared" si="40"/>
        <v>9024</v>
      </c>
      <c r="C198">
        <f t="shared" si="41"/>
        <v>0</v>
      </c>
      <c r="D198" s="3">
        <f t="shared" si="33"/>
        <v>9024</v>
      </c>
      <c r="E198" s="2">
        <f t="shared" si="34"/>
        <v>180.48</v>
      </c>
      <c r="F198">
        <f t="shared" si="35"/>
        <v>135.36000000000001</v>
      </c>
      <c r="G198">
        <f t="shared" si="42"/>
        <v>0</v>
      </c>
      <c r="H198" s="2">
        <f t="shared" si="36"/>
        <v>315.84000000000003</v>
      </c>
      <c r="I198" s="3">
        <f t="shared" si="43"/>
        <v>49072.499999999971</v>
      </c>
      <c r="J198" s="2">
        <f t="shared" si="37"/>
        <v>180.48</v>
      </c>
      <c r="K198" s="2">
        <f t="shared" si="38"/>
        <v>225.6</v>
      </c>
      <c r="L198" s="2">
        <f t="shared" si="39"/>
        <v>721.92000000000007</v>
      </c>
      <c r="M198" s="2"/>
    </row>
    <row r="199" spans="1:13">
      <c r="A199" s="1">
        <v>49827</v>
      </c>
      <c r="B199">
        <f t="shared" si="40"/>
        <v>9024</v>
      </c>
      <c r="C199">
        <f t="shared" si="41"/>
        <v>0</v>
      </c>
      <c r="D199" s="3">
        <f t="shared" si="33"/>
        <v>9024</v>
      </c>
      <c r="E199" s="2">
        <f t="shared" si="34"/>
        <v>180.48</v>
      </c>
      <c r="F199">
        <f t="shared" si="35"/>
        <v>135.36000000000001</v>
      </c>
      <c r="G199">
        <f t="shared" si="42"/>
        <v>0</v>
      </c>
      <c r="H199" s="2">
        <f t="shared" si="36"/>
        <v>315.84000000000003</v>
      </c>
      <c r="I199" s="3">
        <f t="shared" si="43"/>
        <v>49388.339999999967</v>
      </c>
      <c r="J199" s="2">
        <f t="shared" si="37"/>
        <v>180.48</v>
      </c>
      <c r="K199" s="2">
        <f t="shared" si="38"/>
        <v>225.6</v>
      </c>
      <c r="L199" s="2">
        <f t="shared" si="39"/>
        <v>721.92000000000007</v>
      </c>
      <c r="M199" s="2"/>
    </row>
    <row r="200" spans="1:13">
      <c r="A200" s="1">
        <v>49857</v>
      </c>
      <c r="B200">
        <f t="shared" si="40"/>
        <v>9024</v>
      </c>
      <c r="C200">
        <f t="shared" si="41"/>
        <v>500</v>
      </c>
      <c r="D200" s="3">
        <f t="shared" si="33"/>
        <v>9524</v>
      </c>
      <c r="E200" s="2">
        <f t="shared" si="34"/>
        <v>190.48</v>
      </c>
      <c r="F200">
        <f t="shared" si="35"/>
        <v>142.86000000000001</v>
      </c>
      <c r="G200">
        <f t="shared" si="42"/>
        <v>0</v>
      </c>
      <c r="H200" s="2">
        <f t="shared" si="36"/>
        <v>333.34000000000003</v>
      </c>
      <c r="I200" s="3">
        <f t="shared" si="43"/>
        <v>49721.679999999964</v>
      </c>
      <c r="J200" s="2">
        <f t="shared" si="37"/>
        <v>190.48</v>
      </c>
      <c r="K200" s="2">
        <f t="shared" si="38"/>
        <v>238.1</v>
      </c>
      <c r="L200" s="2">
        <f t="shared" si="39"/>
        <v>761.92000000000007</v>
      </c>
      <c r="M200" s="2"/>
    </row>
    <row r="201" spans="1:13">
      <c r="A201" s="1">
        <v>49888</v>
      </c>
      <c r="B201">
        <f t="shared" si="40"/>
        <v>9024</v>
      </c>
      <c r="C201">
        <f t="shared" si="41"/>
        <v>0</v>
      </c>
      <c r="D201" s="3">
        <f t="shared" si="33"/>
        <v>9024</v>
      </c>
      <c r="E201" s="2">
        <f t="shared" si="34"/>
        <v>180.48</v>
      </c>
      <c r="F201">
        <f t="shared" si="35"/>
        <v>135.36000000000001</v>
      </c>
      <c r="G201">
        <f t="shared" si="42"/>
        <v>0</v>
      </c>
      <c r="H201" s="2">
        <f t="shared" si="36"/>
        <v>315.84000000000003</v>
      </c>
      <c r="I201" s="3">
        <f t="shared" si="43"/>
        <v>50037.51999999996</v>
      </c>
      <c r="J201" s="2">
        <f t="shared" si="37"/>
        <v>180.48</v>
      </c>
      <c r="K201" s="2">
        <f t="shared" si="38"/>
        <v>225.6</v>
      </c>
      <c r="L201" s="2">
        <f t="shared" si="39"/>
        <v>721.92000000000007</v>
      </c>
      <c r="M201" s="2"/>
    </row>
    <row r="202" spans="1:13">
      <c r="A202" s="1">
        <v>49919</v>
      </c>
      <c r="B202">
        <f t="shared" si="40"/>
        <v>9024</v>
      </c>
      <c r="C202">
        <f t="shared" si="41"/>
        <v>0</v>
      </c>
      <c r="D202" s="3">
        <f t="shared" si="33"/>
        <v>9024</v>
      </c>
      <c r="E202" s="2">
        <f t="shared" si="34"/>
        <v>180.48</v>
      </c>
      <c r="F202">
        <f t="shared" si="35"/>
        <v>135.36000000000001</v>
      </c>
      <c r="G202">
        <f t="shared" si="42"/>
        <v>0</v>
      </c>
      <c r="H202" s="2">
        <f t="shared" si="36"/>
        <v>315.84000000000003</v>
      </c>
      <c r="I202" s="3">
        <f t="shared" si="43"/>
        <v>50353.359999999957</v>
      </c>
      <c r="J202" s="2">
        <f t="shared" si="37"/>
        <v>180.48</v>
      </c>
      <c r="K202" s="2">
        <f t="shared" si="38"/>
        <v>225.6</v>
      </c>
      <c r="L202" s="2">
        <f t="shared" si="39"/>
        <v>721.92000000000007</v>
      </c>
      <c r="M202" s="2"/>
    </row>
    <row r="203" spans="1:13">
      <c r="A203" s="1">
        <v>49949</v>
      </c>
      <c r="B203">
        <f t="shared" si="40"/>
        <v>9024</v>
      </c>
      <c r="C203">
        <f t="shared" si="41"/>
        <v>500</v>
      </c>
      <c r="D203" s="3">
        <f t="shared" si="33"/>
        <v>9524</v>
      </c>
      <c r="E203" s="2">
        <f t="shared" si="34"/>
        <v>190.48</v>
      </c>
      <c r="F203">
        <f t="shared" si="35"/>
        <v>142.86000000000001</v>
      </c>
      <c r="G203">
        <f t="shared" si="42"/>
        <v>0</v>
      </c>
      <c r="H203" s="2">
        <f t="shared" si="36"/>
        <v>333.34000000000003</v>
      </c>
      <c r="I203" s="3">
        <f t="shared" si="43"/>
        <v>50686.699999999953</v>
      </c>
      <c r="J203" s="2">
        <f t="shared" si="37"/>
        <v>190.48</v>
      </c>
      <c r="K203" s="2">
        <f t="shared" si="38"/>
        <v>238.1</v>
      </c>
      <c r="L203" s="2">
        <f t="shared" si="39"/>
        <v>761.92000000000007</v>
      </c>
      <c r="M203" s="2"/>
    </row>
    <row r="204" spans="1:13">
      <c r="A204" s="1">
        <v>49980</v>
      </c>
      <c r="B204">
        <f t="shared" si="40"/>
        <v>9024</v>
      </c>
      <c r="C204">
        <f t="shared" si="41"/>
        <v>0</v>
      </c>
      <c r="D204" s="3">
        <f t="shared" si="33"/>
        <v>9024</v>
      </c>
      <c r="E204" s="2">
        <f t="shared" si="34"/>
        <v>180.48</v>
      </c>
      <c r="F204">
        <f t="shared" si="35"/>
        <v>135.36000000000001</v>
      </c>
      <c r="G204">
        <f t="shared" si="42"/>
        <v>0</v>
      </c>
      <c r="H204" s="2">
        <f t="shared" si="36"/>
        <v>315.84000000000003</v>
      </c>
      <c r="I204" s="3">
        <f t="shared" si="43"/>
        <v>51002.53999999995</v>
      </c>
      <c r="J204" s="2">
        <f t="shared" si="37"/>
        <v>180.48</v>
      </c>
      <c r="K204" s="2">
        <f t="shared" si="38"/>
        <v>225.6</v>
      </c>
      <c r="L204" s="2">
        <f t="shared" si="39"/>
        <v>721.92000000000007</v>
      </c>
      <c r="M204" s="2"/>
    </row>
    <row r="205" spans="1:13">
      <c r="A205" s="1">
        <v>50010</v>
      </c>
      <c r="B205">
        <f t="shared" si="40"/>
        <v>9024</v>
      </c>
      <c r="C205">
        <f t="shared" si="41"/>
        <v>0</v>
      </c>
      <c r="D205" s="3">
        <f t="shared" si="33"/>
        <v>9024</v>
      </c>
      <c r="E205" s="2">
        <f t="shared" si="34"/>
        <v>180.48</v>
      </c>
      <c r="F205">
        <f t="shared" si="35"/>
        <v>135.36000000000001</v>
      </c>
      <c r="G205">
        <f t="shared" si="42"/>
        <v>240</v>
      </c>
      <c r="H205" s="2">
        <f t="shared" si="36"/>
        <v>555.84</v>
      </c>
      <c r="I205" s="3">
        <f t="shared" si="43"/>
        <v>51558.379999999946</v>
      </c>
      <c r="J205" s="2">
        <f t="shared" si="37"/>
        <v>180.48</v>
      </c>
      <c r="K205" s="2">
        <f t="shared" si="38"/>
        <v>225.6</v>
      </c>
      <c r="L205" s="2">
        <f t="shared" si="39"/>
        <v>961.92000000000007</v>
      </c>
      <c r="M205" s="2"/>
    </row>
    <row r="206" spans="1:13">
      <c r="A206" s="1">
        <v>50041</v>
      </c>
      <c r="B206">
        <f t="shared" si="40"/>
        <v>9250</v>
      </c>
      <c r="C206">
        <f t="shared" si="41"/>
        <v>500</v>
      </c>
      <c r="D206" s="3">
        <f t="shared" si="33"/>
        <v>9750</v>
      </c>
      <c r="E206" s="2">
        <f t="shared" si="34"/>
        <v>195</v>
      </c>
      <c r="F206">
        <f t="shared" si="35"/>
        <v>146.25</v>
      </c>
      <c r="G206">
        <f t="shared" si="42"/>
        <v>0</v>
      </c>
      <c r="H206" s="2">
        <f t="shared" si="36"/>
        <v>341.25</v>
      </c>
      <c r="I206" s="3">
        <f t="shared" si="43"/>
        <v>51899.629999999946</v>
      </c>
      <c r="J206" s="2">
        <f t="shared" si="37"/>
        <v>195</v>
      </c>
      <c r="K206" s="2">
        <f t="shared" si="38"/>
        <v>243.75</v>
      </c>
      <c r="L206" s="2">
        <f t="shared" si="39"/>
        <v>780</v>
      </c>
      <c r="M206" s="2"/>
    </row>
    <row r="207" spans="1:13">
      <c r="A207" s="1">
        <v>50072</v>
      </c>
      <c r="B207">
        <f t="shared" si="40"/>
        <v>9250</v>
      </c>
      <c r="C207">
        <f t="shared" si="41"/>
        <v>0</v>
      </c>
      <c r="D207" s="3">
        <f t="shared" si="33"/>
        <v>9250</v>
      </c>
      <c r="E207" s="2">
        <f t="shared" si="34"/>
        <v>185</v>
      </c>
      <c r="F207">
        <f t="shared" si="35"/>
        <v>138.75</v>
      </c>
      <c r="G207">
        <f t="shared" si="42"/>
        <v>0</v>
      </c>
      <c r="H207" s="2">
        <f t="shared" si="36"/>
        <v>323.75</v>
      </c>
      <c r="I207" s="3">
        <f t="shared" si="43"/>
        <v>52223.379999999946</v>
      </c>
      <c r="J207" s="2">
        <f t="shared" si="37"/>
        <v>185</v>
      </c>
      <c r="K207" s="2">
        <f t="shared" si="38"/>
        <v>231.25</v>
      </c>
      <c r="L207" s="2">
        <f t="shared" si="39"/>
        <v>740</v>
      </c>
      <c r="M207" s="2"/>
    </row>
    <row r="208" spans="1:13">
      <c r="A208" s="1">
        <v>50100</v>
      </c>
      <c r="B208">
        <f t="shared" si="40"/>
        <v>9250</v>
      </c>
      <c r="C208">
        <f t="shared" si="41"/>
        <v>0</v>
      </c>
      <c r="D208" s="3">
        <f t="shared" si="33"/>
        <v>9250</v>
      </c>
      <c r="E208" s="2">
        <f t="shared" si="34"/>
        <v>185</v>
      </c>
      <c r="F208">
        <f t="shared" si="35"/>
        <v>138.75</v>
      </c>
      <c r="G208">
        <f t="shared" si="42"/>
        <v>0</v>
      </c>
      <c r="H208" s="2">
        <f t="shared" si="36"/>
        <v>323.75</v>
      </c>
      <c r="I208" s="3">
        <f t="shared" si="43"/>
        <v>52547.129999999946</v>
      </c>
      <c r="J208" s="2">
        <f t="shared" si="37"/>
        <v>185</v>
      </c>
      <c r="K208" s="2">
        <f t="shared" si="38"/>
        <v>231.25</v>
      </c>
      <c r="L208" s="2">
        <f t="shared" si="39"/>
        <v>740</v>
      </c>
      <c r="M208" s="2"/>
    </row>
    <row r="209" spans="1:13">
      <c r="A209" s="1">
        <v>50131</v>
      </c>
      <c r="B209">
        <f t="shared" si="40"/>
        <v>9250</v>
      </c>
      <c r="C209">
        <f t="shared" si="41"/>
        <v>500</v>
      </c>
      <c r="D209" s="3">
        <f t="shared" si="33"/>
        <v>9750</v>
      </c>
      <c r="E209" s="2">
        <f t="shared" si="34"/>
        <v>195</v>
      </c>
      <c r="F209">
        <f t="shared" si="35"/>
        <v>146.25</v>
      </c>
      <c r="G209">
        <f t="shared" si="42"/>
        <v>0</v>
      </c>
      <c r="H209" s="2">
        <f t="shared" si="36"/>
        <v>341.25</v>
      </c>
      <c r="I209" s="3">
        <f t="shared" si="43"/>
        <v>52888.379999999946</v>
      </c>
      <c r="J209" s="2">
        <f t="shared" si="37"/>
        <v>195</v>
      </c>
      <c r="K209" s="2">
        <f t="shared" si="38"/>
        <v>243.75</v>
      </c>
      <c r="L209" s="2">
        <f t="shared" si="39"/>
        <v>780</v>
      </c>
      <c r="M209" s="2"/>
    </row>
    <row r="210" spans="1:13">
      <c r="A210" s="1">
        <v>50161</v>
      </c>
      <c r="B210">
        <f t="shared" si="40"/>
        <v>9250</v>
      </c>
      <c r="C210">
        <f t="shared" si="41"/>
        <v>0</v>
      </c>
      <c r="D210" s="3">
        <f t="shared" si="33"/>
        <v>9250</v>
      </c>
      <c r="E210" s="2">
        <f t="shared" si="34"/>
        <v>185</v>
      </c>
      <c r="F210">
        <f t="shared" si="35"/>
        <v>138.75</v>
      </c>
      <c r="G210">
        <f t="shared" si="42"/>
        <v>0</v>
      </c>
      <c r="H210" s="2">
        <f t="shared" si="36"/>
        <v>323.75</v>
      </c>
      <c r="I210" s="3">
        <f t="shared" si="43"/>
        <v>53212.129999999946</v>
      </c>
      <c r="J210" s="2">
        <f t="shared" si="37"/>
        <v>185</v>
      </c>
      <c r="K210" s="2">
        <f t="shared" si="38"/>
        <v>231.25</v>
      </c>
      <c r="L210" s="2">
        <f t="shared" si="39"/>
        <v>740</v>
      </c>
      <c r="M210" s="2"/>
    </row>
    <row r="211" spans="1:13">
      <c r="A211" s="1">
        <v>50192</v>
      </c>
      <c r="B211">
        <f t="shared" si="40"/>
        <v>9250</v>
      </c>
      <c r="C211">
        <f t="shared" si="41"/>
        <v>0</v>
      </c>
      <c r="D211" s="3">
        <f t="shared" si="33"/>
        <v>9250</v>
      </c>
      <c r="E211" s="2">
        <f t="shared" si="34"/>
        <v>185</v>
      </c>
      <c r="F211">
        <f t="shared" si="35"/>
        <v>138.75</v>
      </c>
      <c r="G211">
        <f t="shared" si="42"/>
        <v>0</v>
      </c>
      <c r="H211" s="2">
        <f t="shared" si="36"/>
        <v>323.75</v>
      </c>
      <c r="I211" s="3">
        <f t="shared" si="43"/>
        <v>53535.879999999946</v>
      </c>
      <c r="J211" s="2">
        <f t="shared" si="37"/>
        <v>185</v>
      </c>
      <c r="K211" s="2">
        <f t="shared" si="38"/>
        <v>231.25</v>
      </c>
      <c r="L211" s="2">
        <f t="shared" si="39"/>
        <v>740</v>
      </c>
      <c r="M211" s="2"/>
    </row>
    <row r="212" spans="1:13">
      <c r="A212" s="1">
        <v>50222</v>
      </c>
      <c r="B212">
        <f t="shared" si="40"/>
        <v>9250</v>
      </c>
      <c r="C212">
        <f t="shared" si="41"/>
        <v>500</v>
      </c>
      <c r="D212" s="3">
        <f t="shared" si="33"/>
        <v>9750</v>
      </c>
      <c r="E212" s="2">
        <f t="shared" si="34"/>
        <v>195</v>
      </c>
      <c r="F212">
        <f t="shared" si="35"/>
        <v>146.25</v>
      </c>
      <c r="G212">
        <f t="shared" si="42"/>
        <v>0</v>
      </c>
      <c r="H212" s="2">
        <f t="shared" si="36"/>
        <v>341.25</v>
      </c>
      <c r="I212" s="3">
        <f t="shared" si="43"/>
        <v>53877.129999999946</v>
      </c>
      <c r="J212" s="2">
        <f t="shared" si="37"/>
        <v>195</v>
      </c>
      <c r="K212" s="2">
        <f t="shared" si="38"/>
        <v>243.75</v>
      </c>
      <c r="L212" s="2">
        <f t="shared" si="39"/>
        <v>780</v>
      </c>
      <c r="M212" s="2"/>
    </row>
    <row r="213" spans="1:13">
      <c r="A213" s="1">
        <v>50253</v>
      </c>
      <c r="B213">
        <f t="shared" si="40"/>
        <v>9250</v>
      </c>
      <c r="C213">
        <f t="shared" si="41"/>
        <v>0</v>
      </c>
      <c r="D213" s="3">
        <f t="shared" si="33"/>
        <v>9250</v>
      </c>
      <c r="E213" s="2">
        <f t="shared" si="34"/>
        <v>185</v>
      </c>
      <c r="F213">
        <f t="shared" si="35"/>
        <v>138.75</v>
      </c>
      <c r="G213">
        <f t="shared" si="42"/>
        <v>0</v>
      </c>
      <c r="H213" s="2">
        <f t="shared" si="36"/>
        <v>323.75</v>
      </c>
      <c r="I213" s="3">
        <f t="shared" si="43"/>
        <v>54200.879999999946</v>
      </c>
      <c r="J213" s="2">
        <f t="shared" si="37"/>
        <v>185</v>
      </c>
      <c r="K213" s="2">
        <f t="shared" si="38"/>
        <v>231.25</v>
      </c>
      <c r="L213" s="2">
        <f t="shared" si="39"/>
        <v>740</v>
      </c>
      <c r="M213" s="2"/>
    </row>
    <row r="214" spans="1:13">
      <c r="A214" s="1">
        <v>50284</v>
      </c>
      <c r="B214">
        <f t="shared" si="40"/>
        <v>9250</v>
      </c>
      <c r="C214">
        <f t="shared" si="41"/>
        <v>0</v>
      </c>
      <c r="D214" s="3">
        <f t="shared" si="33"/>
        <v>9250</v>
      </c>
      <c r="E214" s="2">
        <f t="shared" si="34"/>
        <v>185</v>
      </c>
      <c r="F214">
        <f t="shared" si="35"/>
        <v>138.75</v>
      </c>
      <c r="G214">
        <f t="shared" si="42"/>
        <v>0</v>
      </c>
      <c r="H214" s="2">
        <f t="shared" si="36"/>
        <v>323.75</v>
      </c>
      <c r="I214" s="3">
        <f t="shared" si="43"/>
        <v>54524.629999999946</v>
      </c>
      <c r="J214" s="2">
        <f t="shared" si="37"/>
        <v>185</v>
      </c>
      <c r="K214" s="2">
        <f t="shared" si="38"/>
        <v>231.25</v>
      </c>
      <c r="L214" s="2">
        <f t="shared" si="39"/>
        <v>740</v>
      </c>
      <c r="M214" s="2"/>
    </row>
    <row r="215" spans="1:13">
      <c r="A215" s="1">
        <v>50314</v>
      </c>
      <c r="B215">
        <f t="shared" si="40"/>
        <v>9250</v>
      </c>
      <c r="C215">
        <f t="shared" si="41"/>
        <v>500</v>
      </c>
      <c r="D215" s="3">
        <f t="shared" si="33"/>
        <v>9750</v>
      </c>
      <c r="E215" s="2">
        <f t="shared" si="34"/>
        <v>195</v>
      </c>
      <c r="F215">
        <f t="shared" si="35"/>
        <v>146.25</v>
      </c>
      <c r="G215">
        <f t="shared" si="42"/>
        <v>0</v>
      </c>
      <c r="H215" s="2">
        <f t="shared" si="36"/>
        <v>341.25</v>
      </c>
      <c r="I215" s="3">
        <f t="shared" si="43"/>
        <v>54865.879999999946</v>
      </c>
      <c r="J215" s="2">
        <f t="shared" si="37"/>
        <v>195</v>
      </c>
      <c r="K215" s="2">
        <f t="shared" si="38"/>
        <v>243.75</v>
      </c>
      <c r="L215" s="2">
        <f t="shared" si="39"/>
        <v>780</v>
      </c>
      <c r="M215" s="2"/>
    </row>
    <row r="216" spans="1:13">
      <c r="A216" s="1">
        <v>50345</v>
      </c>
      <c r="B216">
        <f t="shared" si="40"/>
        <v>9250</v>
      </c>
      <c r="C216">
        <f t="shared" si="41"/>
        <v>0</v>
      </c>
      <c r="D216" s="3">
        <f t="shared" si="33"/>
        <v>9250</v>
      </c>
      <c r="E216" s="2">
        <f t="shared" si="34"/>
        <v>185</v>
      </c>
      <c r="F216">
        <f t="shared" si="35"/>
        <v>138.75</v>
      </c>
      <c r="G216">
        <f t="shared" si="42"/>
        <v>0</v>
      </c>
      <c r="H216" s="2">
        <f t="shared" si="36"/>
        <v>323.75</v>
      </c>
      <c r="I216" s="3">
        <f t="shared" si="43"/>
        <v>55189.629999999946</v>
      </c>
      <c r="J216" s="2">
        <f t="shared" si="37"/>
        <v>185</v>
      </c>
      <c r="K216" s="2">
        <f t="shared" si="38"/>
        <v>231.25</v>
      </c>
      <c r="L216" s="2">
        <f t="shared" si="39"/>
        <v>740</v>
      </c>
      <c r="M216" s="2"/>
    </row>
    <row r="217" spans="1:13">
      <c r="A217" s="1">
        <v>50375</v>
      </c>
      <c r="B217">
        <f t="shared" si="40"/>
        <v>9250</v>
      </c>
      <c r="C217">
        <f t="shared" si="41"/>
        <v>0</v>
      </c>
      <c r="D217" s="3">
        <f t="shared" si="33"/>
        <v>9250</v>
      </c>
      <c r="E217" s="2">
        <f t="shared" si="34"/>
        <v>185</v>
      </c>
      <c r="F217">
        <f t="shared" si="35"/>
        <v>138.75</v>
      </c>
      <c r="G217">
        <f t="shared" si="42"/>
        <v>240</v>
      </c>
      <c r="H217" s="2">
        <f t="shared" si="36"/>
        <v>563.75</v>
      </c>
      <c r="I217" s="3">
        <f t="shared" si="43"/>
        <v>55753.379999999946</v>
      </c>
      <c r="J217" s="2">
        <f t="shared" si="37"/>
        <v>185</v>
      </c>
      <c r="K217" s="2">
        <f t="shared" si="38"/>
        <v>231.25</v>
      </c>
      <c r="L217" s="2">
        <f t="shared" si="39"/>
        <v>980</v>
      </c>
      <c r="M217" s="2"/>
    </row>
    <row r="218" spans="1:13">
      <c r="A218" s="1">
        <v>50406</v>
      </c>
      <c r="B218">
        <f t="shared" si="40"/>
        <v>9482</v>
      </c>
      <c r="C218">
        <f t="shared" si="41"/>
        <v>500</v>
      </c>
      <c r="D218" s="3">
        <f t="shared" si="33"/>
        <v>9982</v>
      </c>
      <c r="E218" s="2">
        <f t="shared" si="34"/>
        <v>199.64</v>
      </c>
      <c r="F218">
        <f t="shared" si="35"/>
        <v>149.72999999999999</v>
      </c>
      <c r="G218">
        <f t="shared" si="42"/>
        <v>0</v>
      </c>
      <c r="H218" s="2">
        <f t="shared" si="36"/>
        <v>349.37</v>
      </c>
      <c r="I218" s="3">
        <f t="shared" si="43"/>
        <v>56102.749999999949</v>
      </c>
      <c r="J218" s="2">
        <f t="shared" si="37"/>
        <v>199.64</v>
      </c>
      <c r="K218" s="2">
        <f t="shared" si="38"/>
        <v>249.55</v>
      </c>
      <c r="L218" s="2">
        <f t="shared" si="39"/>
        <v>798.56</v>
      </c>
      <c r="M218" s="2"/>
    </row>
    <row r="219" spans="1:13">
      <c r="A219" s="1">
        <v>50437</v>
      </c>
      <c r="B219">
        <f t="shared" si="40"/>
        <v>9482</v>
      </c>
      <c r="C219">
        <f t="shared" si="41"/>
        <v>0</v>
      </c>
      <c r="D219" s="3">
        <f t="shared" si="33"/>
        <v>9482</v>
      </c>
      <c r="E219" s="2">
        <f t="shared" si="34"/>
        <v>189.64</v>
      </c>
      <c r="F219">
        <f t="shared" si="35"/>
        <v>142.22999999999999</v>
      </c>
      <c r="G219">
        <f t="shared" si="42"/>
        <v>0</v>
      </c>
      <c r="H219" s="2">
        <f t="shared" si="36"/>
        <v>331.87</v>
      </c>
      <c r="I219" s="3">
        <f t="shared" si="43"/>
        <v>56434.619999999952</v>
      </c>
      <c r="J219" s="2">
        <f t="shared" si="37"/>
        <v>189.64</v>
      </c>
      <c r="K219" s="2">
        <f t="shared" si="38"/>
        <v>237.05</v>
      </c>
      <c r="L219" s="2">
        <f t="shared" si="39"/>
        <v>758.56</v>
      </c>
      <c r="M219" s="2"/>
    </row>
    <row r="220" spans="1:13">
      <c r="A220" s="1">
        <v>50465</v>
      </c>
      <c r="B220">
        <f t="shared" si="40"/>
        <v>9482</v>
      </c>
      <c r="C220">
        <f t="shared" si="41"/>
        <v>0</v>
      </c>
      <c r="D220" s="3">
        <f t="shared" si="33"/>
        <v>9482</v>
      </c>
      <c r="E220" s="2">
        <f t="shared" si="34"/>
        <v>189.64</v>
      </c>
      <c r="F220">
        <f t="shared" si="35"/>
        <v>142.22999999999999</v>
      </c>
      <c r="G220">
        <f t="shared" si="42"/>
        <v>0</v>
      </c>
      <c r="H220" s="2">
        <f t="shared" si="36"/>
        <v>331.87</v>
      </c>
      <c r="I220" s="3">
        <f t="shared" si="43"/>
        <v>56766.489999999954</v>
      </c>
      <c r="J220" s="2">
        <f t="shared" si="37"/>
        <v>189.64</v>
      </c>
      <c r="K220" s="2">
        <f t="shared" si="38"/>
        <v>237.05</v>
      </c>
      <c r="L220" s="2">
        <f t="shared" si="39"/>
        <v>758.56</v>
      </c>
      <c r="M220" s="2"/>
    </row>
    <row r="221" spans="1:13">
      <c r="A221" s="1">
        <v>50496</v>
      </c>
      <c r="B221">
        <f t="shared" si="40"/>
        <v>9482</v>
      </c>
      <c r="C221">
        <f t="shared" si="41"/>
        <v>500</v>
      </c>
      <c r="D221" s="3">
        <f t="shared" si="33"/>
        <v>9982</v>
      </c>
      <c r="E221" s="2">
        <f t="shared" si="34"/>
        <v>199.64</v>
      </c>
      <c r="F221">
        <f t="shared" si="35"/>
        <v>149.72999999999999</v>
      </c>
      <c r="G221">
        <f t="shared" si="42"/>
        <v>0</v>
      </c>
      <c r="H221" s="2">
        <f t="shared" si="36"/>
        <v>349.37</v>
      </c>
      <c r="I221" s="3">
        <f t="shared" si="43"/>
        <v>57115.859999999957</v>
      </c>
      <c r="J221" s="2">
        <f t="shared" si="37"/>
        <v>199.64</v>
      </c>
      <c r="K221" s="2">
        <f t="shared" si="38"/>
        <v>249.55</v>
      </c>
      <c r="L221" s="2">
        <f t="shared" si="39"/>
        <v>798.56</v>
      </c>
      <c r="M221" s="2"/>
    </row>
    <row r="222" spans="1:13">
      <c r="A222" s="1">
        <v>50526</v>
      </c>
      <c r="B222">
        <f t="shared" si="40"/>
        <v>9482</v>
      </c>
      <c r="C222">
        <f t="shared" si="41"/>
        <v>0</v>
      </c>
      <c r="D222" s="3">
        <f t="shared" si="33"/>
        <v>9482</v>
      </c>
      <c r="E222" s="2">
        <f t="shared" si="34"/>
        <v>189.64</v>
      </c>
      <c r="F222">
        <f t="shared" si="35"/>
        <v>142.22999999999999</v>
      </c>
      <c r="G222">
        <f t="shared" si="42"/>
        <v>0</v>
      </c>
      <c r="H222" s="2">
        <f t="shared" si="36"/>
        <v>331.87</v>
      </c>
      <c r="I222" s="3">
        <f t="shared" si="43"/>
        <v>57447.72999999996</v>
      </c>
      <c r="J222" s="2">
        <f t="shared" si="37"/>
        <v>189.64</v>
      </c>
      <c r="K222" s="2">
        <f t="shared" si="38"/>
        <v>237.05</v>
      </c>
      <c r="L222" s="2">
        <f t="shared" si="39"/>
        <v>758.56</v>
      </c>
      <c r="M222" s="2"/>
    </row>
    <row r="223" spans="1:13">
      <c r="A223" s="1">
        <v>50557</v>
      </c>
      <c r="B223">
        <f t="shared" si="40"/>
        <v>9482</v>
      </c>
      <c r="C223">
        <f t="shared" si="41"/>
        <v>0</v>
      </c>
      <c r="D223" s="3">
        <f t="shared" si="33"/>
        <v>9482</v>
      </c>
      <c r="E223" s="2">
        <f t="shared" si="34"/>
        <v>189.64</v>
      </c>
      <c r="F223">
        <f t="shared" si="35"/>
        <v>142.22999999999999</v>
      </c>
      <c r="G223">
        <f t="shared" si="42"/>
        <v>0</v>
      </c>
      <c r="H223" s="2">
        <f t="shared" si="36"/>
        <v>331.87</v>
      </c>
      <c r="I223" s="3">
        <f t="shared" si="43"/>
        <v>57779.599999999962</v>
      </c>
      <c r="J223" s="2">
        <f t="shared" si="37"/>
        <v>189.64</v>
      </c>
      <c r="K223" s="2">
        <f t="shared" si="38"/>
        <v>237.05</v>
      </c>
      <c r="L223" s="2">
        <f t="shared" si="39"/>
        <v>758.56</v>
      </c>
      <c r="M223" s="2"/>
    </row>
    <row r="224" spans="1:13">
      <c r="A224" s="1">
        <v>50587</v>
      </c>
      <c r="B224">
        <f t="shared" si="40"/>
        <v>9482</v>
      </c>
      <c r="C224">
        <f t="shared" si="41"/>
        <v>500</v>
      </c>
      <c r="D224" s="3">
        <f t="shared" si="33"/>
        <v>9982</v>
      </c>
      <c r="E224" s="2">
        <f t="shared" si="34"/>
        <v>199.64</v>
      </c>
      <c r="F224">
        <f t="shared" si="35"/>
        <v>149.72999999999999</v>
      </c>
      <c r="G224">
        <f t="shared" si="42"/>
        <v>0</v>
      </c>
      <c r="H224" s="2">
        <f t="shared" si="36"/>
        <v>349.37</v>
      </c>
      <c r="I224" s="3">
        <f t="shared" si="43"/>
        <v>58128.969999999965</v>
      </c>
      <c r="J224" s="2">
        <f t="shared" si="37"/>
        <v>199.64</v>
      </c>
      <c r="K224" s="2">
        <f t="shared" si="38"/>
        <v>249.55</v>
      </c>
      <c r="L224" s="2">
        <f t="shared" si="39"/>
        <v>798.56</v>
      </c>
      <c r="M224" s="2"/>
    </row>
    <row r="225" spans="1:13">
      <c r="A225" s="1">
        <v>50618</v>
      </c>
      <c r="B225">
        <f t="shared" si="40"/>
        <v>9482</v>
      </c>
      <c r="C225">
        <f t="shared" si="41"/>
        <v>0</v>
      </c>
      <c r="D225" s="3">
        <f t="shared" si="33"/>
        <v>9482</v>
      </c>
      <c r="E225" s="2">
        <f t="shared" si="34"/>
        <v>189.64</v>
      </c>
      <c r="F225">
        <f t="shared" si="35"/>
        <v>142.22999999999999</v>
      </c>
      <c r="G225">
        <f t="shared" si="42"/>
        <v>0</v>
      </c>
      <c r="H225" s="2">
        <f t="shared" si="36"/>
        <v>331.87</v>
      </c>
      <c r="I225" s="3">
        <f t="shared" si="43"/>
        <v>58460.839999999967</v>
      </c>
      <c r="J225" s="2">
        <f t="shared" si="37"/>
        <v>189.64</v>
      </c>
      <c r="K225" s="2">
        <f t="shared" si="38"/>
        <v>237.05</v>
      </c>
      <c r="L225" s="2">
        <f t="shared" si="39"/>
        <v>758.56</v>
      </c>
      <c r="M225" s="2"/>
    </row>
    <row r="226" spans="1:13">
      <c r="A226" s="1">
        <v>50649</v>
      </c>
      <c r="B226">
        <f t="shared" si="40"/>
        <v>9482</v>
      </c>
      <c r="C226">
        <f t="shared" si="41"/>
        <v>0</v>
      </c>
      <c r="D226" s="3">
        <f t="shared" si="33"/>
        <v>9482</v>
      </c>
      <c r="E226" s="2">
        <f t="shared" si="34"/>
        <v>189.64</v>
      </c>
      <c r="F226">
        <f t="shared" si="35"/>
        <v>142.22999999999999</v>
      </c>
      <c r="G226">
        <f t="shared" si="42"/>
        <v>0</v>
      </c>
      <c r="H226" s="2">
        <f t="shared" si="36"/>
        <v>331.87</v>
      </c>
      <c r="I226" s="3">
        <f t="shared" si="43"/>
        <v>58792.70999999997</v>
      </c>
      <c r="J226" s="2">
        <f t="shared" si="37"/>
        <v>189.64</v>
      </c>
      <c r="K226" s="2">
        <f t="shared" si="38"/>
        <v>237.05</v>
      </c>
      <c r="L226" s="2">
        <f t="shared" si="39"/>
        <v>758.56</v>
      </c>
      <c r="M226" s="2"/>
    </row>
    <row r="227" spans="1:13">
      <c r="A227" s="1">
        <v>50679</v>
      </c>
      <c r="B227">
        <f t="shared" si="40"/>
        <v>9482</v>
      </c>
      <c r="C227">
        <f t="shared" si="41"/>
        <v>500</v>
      </c>
      <c r="D227" s="3">
        <f t="shared" si="33"/>
        <v>9982</v>
      </c>
      <c r="E227" s="2">
        <f t="shared" si="34"/>
        <v>199.64</v>
      </c>
      <c r="F227">
        <f t="shared" si="35"/>
        <v>149.72999999999999</v>
      </c>
      <c r="G227">
        <f t="shared" si="42"/>
        <v>0</v>
      </c>
      <c r="H227" s="2">
        <f t="shared" si="36"/>
        <v>349.37</v>
      </c>
      <c r="I227" s="3">
        <f t="shared" si="43"/>
        <v>59142.079999999973</v>
      </c>
      <c r="J227" s="2">
        <f t="shared" si="37"/>
        <v>199.64</v>
      </c>
      <c r="K227" s="2">
        <f t="shared" si="38"/>
        <v>249.55</v>
      </c>
      <c r="L227" s="2">
        <f t="shared" si="39"/>
        <v>798.56</v>
      </c>
      <c r="M227" s="2"/>
    </row>
    <row r="228" spans="1:13">
      <c r="A228" s="1">
        <v>50710</v>
      </c>
      <c r="B228">
        <f t="shared" si="40"/>
        <v>9482</v>
      </c>
      <c r="C228">
        <f t="shared" si="41"/>
        <v>0</v>
      </c>
      <c r="D228" s="3">
        <f t="shared" si="33"/>
        <v>9482</v>
      </c>
      <c r="E228" s="2">
        <f t="shared" si="34"/>
        <v>189.64</v>
      </c>
      <c r="F228">
        <f t="shared" si="35"/>
        <v>142.22999999999999</v>
      </c>
      <c r="G228">
        <f t="shared" si="42"/>
        <v>0</v>
      </c>
      <c r="H228" s="2">
        <f t="shared" si="36"/>
        <v>331.87</v>
      </c>
      <c r="I228" s="3">
        <f t="shared" si="43"/>
        <v>59473.949999999975</v>
      </c>
      <c r="J228" s="2">
        <f t="shared" si="37"/>
        <v>189.64</v>
      </c>
      <c r="K228" s="2">
        <f t="shared" si="38"/>
        <v>237.05</v>
      </c>
      <c r="L228" s="2">
        <f t="shared" si="39"/>
        <v>758.56</v>
      </c>
      <c r="M228" s="2"/>
    </row>
    <row r="229" spans="1:13">
      <c r="A229" s="1">
        <v>50740</v>
      </c>
      <c r="B229">
        <f t="shared" si="40"/>
        <v>9482</v>
      </c>
      <c r="C229">
        <f t="shared" si="41"/>
        <v>0</v>
      </c>
      <c r="D229" s="3">
        <f t="shared" si="33"/>
        <v>9482</v>
      </c>
      <c r="E229" s="2">
        <f t="shared" si="34"/>
        <v>189.64</v>
      </c>
      <c r="F229">
        <f t="shared" si="35"/>
        <v>142.22999999999999</v>
      </c>
      <c r="G229">
        <f t="shared" si="42"/>
        <v>240</v>
      </c>
      <c r="H229" s="2">
        <f t="shared" si="36"/>
        <v>571.87</v>
      </c>
      <c r="I229" s="3">
        <f t="shared" si="43"/>
        <v>60045.819999999978</v>
      </c>
      <c r="J229" s="2">
        <f t="shared" si="37"/>
        <v>189.64</v>
      </c>
      <c r="K229" s="2">
        <f t="shared" si="38"/>
        <v>237.05</v>
      </c>
      <c r="L229" s="2">
        <f t="shared" si="39"/>
        <v>998.56</v>
      </c>
      <c r="M229" s="2"/>
    </row>
    <row r="230" spans="1:13">
      <c r="A230" s="1">
        <v>50771</v>
      </c>
      <c r="B230">
        <f t="shared" si="40"/>
        <v>9720</v>
      </c>
      <c r="C230">
        <f t="shared" si="41"/>
        <v>500</v>
      </c>
      <c r="D230" s="3">
        <f t="shared" si="33"/>
        <v>10220</v>
      </c>
      <c r="E230" s="2">
        <f t="shared" si="34"/>
        <v>204.4</v>
      </c>
      <c r="F230">
        <f t="shared" si="35"/>
        <v>153.30000000000001</v>
      </c>
      <c r="G230">
        <f t="shared" si="42"/>
        <v>0</v>
      </c>
      <c r="H230" s="2">
        <f t="shared" si="36"/>
        <v>357.70000000000005</v>
      </c>
      <c r="I230" s="3">
        <f t="shared" si="43"/>
        <v>60403.519999999975</v>
      </c>
      <c r="J230" s="2">
        <f t="shared" si="37"/>
        <v>204.4</v>
      </c>
      <c r="K230" s="2">
        <f t="shared" si="38"/>
        <v>255.5</v>
      </c>
      <c r="L230" s="2">
        <f t="shared" si="39"/>
        <v>817.6</v>
      </c>
      <c r="M230" s="2"/>
    </row>
    <row r="231" spans="1:13">
      <c r="A231" s="1">
        <v>50802</v>
      </c>
      <c r="B231">
        <f t="shared" si="40"/>
        <v>9720</v>
      </c>
      <c r="C231">
        <f t="shared" si="41"/>
        <v>0</v>
      </c>
      <c r="D231" s="3">
        <f t="shared" si="33"/>
        <v>9720</v>
      </c>
      <c r="E231" s="2">
        <f t="shared" si="34"/>
        <v>194.4</v>
      </c>
      <c r="F231">
        <f t="shared" si="35"/>
        <v>145.80000000000001</v>
      </c>
      <c r="G231">
        <f t="shared" si="42"/>
        <v>0</v>
      </c>
      <c r="H231" s="2">
        <f t="shared" si="36"/>
        <v>340.20000000000005</v>
      </c>
      <c r="I231" s="3">
        <f t="shared" si="43"/>
        <v>60743.719999999972</v>
      </c>
      <c r="J231" s="2">
        <f t="shared" si="37"/>
        <v>194.4</v>
      </c>
      <c r="K231" s="2">
        <f t="shared" si="38"/>
        <v>243</v>
      </c>
      <c r="L231" s="2">
        <f t="shared" si="39"/>
        <v>777.6</v>
      </c>
      <c r="M231" s="2"/>
    </row>
    <row r="232" spans="1:13">
      <c r="A232" s="1">
        <v>50830</v>
      </c>
      <c r="B232">
        <f t="shared" si="40"/>
        <v>9720</v>
      </c>
      <c r="C232">
        <f t="shared" si="41"/>
        <v>0</v>
      </c>
      <c r="D232" s="3">
        <f t="shared" si="33"/>
        <v>9720</v>
      </c>
      <c r="E232" s="2">
        <f t="shared" si="34"/>
        <v>194.4</v>
      </c>
      <c r="F232">
        <f t="shared" si="35"/>
        <v>145.80000000000001</v>
      </c>
      <c r="G232">
        <f t="shared" si="42"/>
        <v>0</v>
      </c>
      <c r="H232" s="2">
        <f t="shared" si="36"/>
        <v>340.20000000000005</v>
      </c>
      <c r="I232" s="3">
        <f t="shared" si="43"/>
        <v>61083.919999999969</v>
      </c>
      <c r="J232" s="2">
        <f t="shared" si="37"/>
        <v>194.4</v>
      </c>
      <c r="K232" s="2">
        <f t="shared" si="38"/>
        <v>243</v>
      </c>
      <c r="L232" s="2">
        <f t="shared" si="39"/>
        <v>777.6</v>
      </c>
      <c r="M232" s="2"/>
    </row>
    <row r="233" spans="1:13">
      <c r="A233" s="1">
        <v>50861</v>
      </c>
      <c r="B233">
        <f t="shared" si="40"/>
        <v>9720</v>
      </c>
      <c r="C233">
        <f t="shared" si="41"/>
        <v>500</v>
      </c>
      <c r="D233" s="3">
        <f t="shared" si="33"/>
        <v>10220</v>
      </c>
      <c r="E233" s="2">
        <f t="shared" si="34"/>
        <v>204.4</v>
      </c>
      <c r="F233">
        <f t="shared" si="35"/>
        <v>153.30000000000001</v>
      </c>
      <c r="G233">
        <f t="shared" si="42"/>
        <v>0</v>
      </c>
      <c r="H233" s="2">
        <f t="shared" si="36"/>
        <v>357.70000000000005</v>
      </c>
      <c r="I233" s="3">
        <f t="shared" si="43"/>
        <v>61441.619999999966</v>
      </c>
      <c r="J233" s="2">
        <f t="shared" si="37"/>
        <v>204.4</v>
      </c>
      <c r="K233" s="2">
        <f t="shared" si="38"/>
        <v>255.5</v>
      </c>
      <c r="L233" s="2">
        <f t="shared" si="39"/>
        <v>817.6</v>
      </c>
      <c r="M233" s="2"/>
    </row>
    <row r="234" spans="1:13">
      <c r="A234" s="1">
        <v>50891</v>
      </c>
      <c r="B234">
        <f t="shared" si="40"/>
        <v>9720</v>
      </c>
      <c r="C234">
        <f t="shared" si="41"/>
        <v>0</v>
      </c>
      <c r="D234" s="3">
        <f t="shared" si="33"/>
        <v>9720</v>
      </c>
      <c r="E234" s="2">
        <f t="shared" si="34"/>
        <v>194.4</v>
      </c>
      <c r="F234">
        <f t="shared" si="35"/>
        <v>145.80000000000001</v>
      </c>
      <c r="G234">
        <f t="shared" si="42"/>
        <v>0</v>
      </c>
      <c r="H234" s="2">
        <f t="shared" si="36"/>
        <v>340.20000000000005</v>
      </c>
      <c r="I234" s="3">
        <f t="shared" si="43"/>
        <v>61781.819999999963</v>
      </c>
      <c r="J234" s="2">
        <f t="shared" si="37"/>
        <v>194.4</v>
      </c>
      <c r="K234" s="2">
        <f t="shared" si="38"/>
        <v>243</v>
      </c>
      <c r="L234" s="2">
        <f t="shared" si="39"/>
        <v>777.6</v>
      </c>
      <c r="M234" s="2"/>
    </row>
    <row r="235" spans="1:13">
      <c r="A235" s="1">
        <v>50922</v>
      </c>
      <c r="B235">
        <f t="shared" si="40"/>
        <v>9720</v>
      </c>
      <c r="C235">
        <f t="shared" si="41"/>
        <v>0</v>
      </c>
      <c r="D235" s="3">
        <f t="shared" si="33"/>
        <v>9720</v>
      </c>
      <c r="E235" s="2">
        <f t="shared" si="34"/>
        <v>194.4</v>
      </c>
      <c r="F235">
        <f t="shared" si="35"/>
        <v>145.80000000000001</v>
      </c>
      <c r="G235">
        <f t="shared" si="42"/>
        <v>0</v>
      </c>
      <c r="H235" s="2">
        <f t="shared" si="36"/>
        <v>340.20000000000005</v>
      </c>
      <c r="I235" s="3">
        <f t="shared" si="43"/>
        <v>62122.01999999996</v>
      </c>
      <c r="J235" s="2">
        <f t="shared" si="37"/>
        <v>194.4</v>
      </c>
      <c r="K235" s="2">
        <f t="shared" si="38"/>
        <v>243</v>
      </c>
      <c r="L235" s="2">
        <f t="shared" si="39"/>
        <v>777.6</v>
      </c>
      <c r="M235" s="2"/>
    </row>
    <row r="236" spans="1:13">
      <c r="A236" s="1">
        <v>50952</v>
      </c>
      <c r="B236">
        <f t="shared" si="40"/>
        <v>9720</v>
      </c>
      <c r="C236">
        <f t="shared" si="41"/>
        <v>500</v>
      </c>
      <c r="D236" s="3">
        <f t="shared" si="33"/>
        <v>10220</v>
      </c>
      <c r="E236" s="2">
        <f t="shared" si="34"/>
        <v>204.4</v>
      </c>
      <c r="F236">
        <f t="shared" si="35"/>
        <v>153.30000000000001</v>
      </c>
      <c r="G236">
        <f t="shared" si="42"/>
        <v>0</v>
      </c>
      <c r="H236" s="2">
        <f t="shared" si="36"/>
        <v>357.70000000000005</v>
      </c>
      <c r="I236" s="3">
        <f t="shared" si="43"/>
        <v>62479.719999999958</v>
      </c>
      <c r="J236" s="2">
        <f t="shared" si="37"/>
        <v>204.4</v>
      </c>
      <c r="K236" s="2">
        <f t="shared" si="38"/>
        <v>255.5</v>
      </c>
      <c r="L236" s="2">
        <f t="shared" si="39"/>
        <v>817.6</v>
      </c>
      <c r="M236" s="2"/>
    </row>
    <row r="237" spans="1:13">
      <c r="A237" s="1">
        <v>50983</v>
      </c>
      <c r="B237">
        <f t="shared" si="40"/>
        <v>9720</v>
      </c>
      <c r="C237">
        <f t="shared" si="41"/>
        <v>0</v>
      </c>
      <c r="D237" s="3">
        <f t="shared" si="33"/>
        <v>9720</v>
      </c>
      <c r="E237" s="2">
        <f t="shared" si="34"/>
        <v>194.4</v>
      </c>
      <c r="F237">
        <f t="shared" si="35"/>
        <v>145.80000000000001</v>
      </c>
      <c r="G237">
        <f t="shared" si="42"/>
        <v>0</v>
      </c>
      <c r="H237" s="2">
        <f t="shared" si="36"/>
        <v>340.20000000000005</v>
      </c>
      <c r="I237" s="3">
        <f t="shared" si="43"/>
        <v>62819.919999999955</v>
      </c>
      <c r="J237" s="2">
        <f t="shared" si="37"/>
        <v>194.4</v>
      </c>
      <c r="K237" s="2">
        <f t="shared" si="38"/>
        <v>243</v>
      </c>
      <c r="L237" s="2">
        <f t="shared" si="39"/>
        <v>777.6</v>
      </c>
      <c r="M237" s="2"/>
    </row>
    <row r="238" spans="1:13">
      <c r="A238" s="1">
        <v>51014</v>
      </c>
      <c r="B238">
        <f t="shared" si="40"/>
        <v>9720</v>
      </c>
      <c r="C238">
        <f t="shared" si="41"/>
        <v>0</v>
      </c>
      <c r="D238" s="3">
        <f t="shared" si="33"/>
        <v>9720</v>
      </c>
      <c r="E238" s="2">
        <f t="shared" si="34"/>
        <v>194.4</v>
      </c>
      <c r="F238">
        <f t="shared" si="35"/>
        <v>145.80000000000001</v>
      </c>
      <c r="G238">
        <f t="shared" si="42"/>
        <v>0</v>
      </c>
      <c r="H238" s="2">
        <f t="shared" si="36"/>
        <v>340.20000000000005</v>
      </c>
      <c r="I238" s="3">
        <f t="shared" si="43"/>
        <v>63160.119999999952</v>
      </c>
      <c r="J238" s="2">
        <f t="shared" si="37"/>
        <v>194.4</v>
      </c>
      <c r="K238" s="2">
        <f t="shared" si="38"/>
        <v>243</v>
      </c>
      <c r="L238" s="2">
        <f t="shared" si="39"/>
        <v>777.6</v>
      </c>
      <c r="M238" s="2"/>
    </row>
    <row r="239" spans="1:13">
      <c r="A239" s="1">
        <v>51044</v>
      </c>
      <c r="B239">
        <f t="shared" si="40"/>
        <v>9720</v>
      </c>
      <c r="C239">
        <f t="shared" si="41"/>
        <v>500</v>
      </c>
      <c r="D239" s="3">
        <f t="shared" si="33"/>
        <v>10220</v>
      </c>
      <c r="E239" s="2">
        <f t="shared" si="34"/>
        <v>204.4</v>
      </c>
      <c r="F239">
        <f t="shared" si="35"/>
        <v>153.30000000000001</v>
      </c>
      <c r="G239">
        <f t="shared" si="42"/>
        <v>0</v>
      </c>
      <c r="H239" s="2">
        <f t="shared" si="36"/>
        <v>357.70000000000005</v>
      </c>
      <c r="I239" s="3">
        <f t="shared" si="43"/>
        <v>63517.819999999949</v>
      </c>
      <c r="J239" s="2">
        <f t="shared" si="37"/>
        <v>204.4</v>
      </c>
      <c r="K239" s="2">
        <f t="shared" si="38"/>
        <v>255.5</v>
      </c>
      <c r="L239" s="2">
        <f t="shared" si="39"/>
        <v>817.6</v>
      </c>
      <c r="M239" s="2"/>
    </row>
    <row r="240" spans="1:13">
      <c r="A240" s="1">
        <v>51075</v>
      </c>
      <c r="B240">
        <f t="shared" si="40"/>
        <v>9720</v>
      </c>
      <c r="C240">
        <f t="shared" si="41"/>
        <v>0</v>
      </c>
      <c r="D240" s="3">
        <f t="shared" si="33"/>
        <v>9720</v>
      </c>
      <c r="E240" s="2">
        <f t="shared" si="34"/>
        <v>194.4</v>
      </c>
      <c r="F240">
        <f t="shared" si="35"/>
        <v>145.80000000000001</v>
      </c>
      <c r="G240">
        <f t="shared" si="42"/>
        <v>0</v>
      </c>
      <c r="H240" s="2">
        <f t="shared" si="36"/>
        <v>340.20000000000005</v>
      </c>
      <c r="I240" s="3">
        <f t="shared" si="43"/>
        <v>63858.019999999946</v>
      </c>
      <c r="J240" s="2">
        <f t="shared" si="37"/>
        <v>194.4</v>
      </c>
      <c r="K240" s="2">
        <f t="shared" si="38"/>
        <v>243</v>
      </c>
      <c r="L240" s="2">
        <f t="shared" si="39"/>
        <v>777.6</v>
      </c>
      <c r="M240" s="2"/>
    </row>
    <row r="241" spans="1:13">
      <c r="A241" s="1">
        <v>51105</v>
      </c>
      <c r="B241">
        <f t="shared" si="40"/>
        <v>9720</v>
      </c>
      <c r="C241">
        <f t="shared" si="41"/>
        <v>0</v>
      </c>
      <c r="D241" s="3">
        <f t="shared" si="33"/>
        <v>9720</v>
      </c>
      <c r="E241" s="2">
        <f t="shared" si="34"/>
        <v>194.4</v>
      </c>
      <c r="F241">
        <f t="shared" si="35"/>
        <v>145.80000000000001</v>
      </c>
      <c r="G241">
        <f t="shared" si="42"/>
        <v>240</v>
      </c>
      <c r="H241" s="2">
        <f t="shared" si="36"/>
        <v>580.20000000000005</v>
      </c>
      <c r="I241" s="3">
        <f t="shared" si="43"/>
        <v>64438.219999999943</v>
      </c>
      <c r="J241" s="2">
        <f t="shared" si="37"/>
        <v>194.4</v>
      </c>
      <c r="K241" s="2">
        <f t="shared" si="38"/>
        <v>243</v>
      </c>
      <c r="L241" s="2">
        <f t="shared" si="39"/>
        <v>1017.6</v>
      </c>
      <c r="M241" s="2"/>
    </row>
    <row r="242" spans="1:13">
      <c r="A242" s="1">
        <v>51136</v>
      </c>
      <c r="B242">
        <f t="shared" si="40"/>
        <v>10463</v>
      </c>
      <c r="C242">
        <f t="shared" si="41"/>
        <v>500</v>
      </c>
      <c r="D242" s="3">
        <f t="shared" si="33"/>
        <v>10963</v>
      </c>
      <c r="E242" s="2">
        <f t="shared" si="34"/>
        <v>219.26</v>
      </c>
      <c r="F242">
        <f t="shared" si="35"/>
        <v>164.45</v>
      </c>
      <c r="G242">
        <f t="shared" si="42"/>
        <v>0</v>
      </c>
      <c r="H242" s="2">
        <f t="shared" si="36"/>
        <v>383.71</v>
      </c>
      <c r="I242" s="3">
        <f t="shared" si="43"/>
        <v>64821.929999999942</v>
      </c>
      <c r="J242" s="2">
        <f t="shared" si="37"/>
        <v>219.26</v>
      </c>
      <c r="K242" s="2">
        <f t="shared" si="38"/>
        <v>274.08</v>
      </c>
      <c r="L242" s="2">
        <f t="shared" si="39"/>
        <v>877.05</v>
      </c>
      <c r="M242" s="2"/>
    </row>
    <row r="243" spans="1:13">
      <c r="A243" s="1">
        <v>51167</v>
      </c>
      <c r="B243">
        <f t="shared" si="40"/>
        <v>10463</v>
      </c>
      <c r="C243">
        <f t="shared" si="41"/>
        <v>0</v>
      </c>
      <c r="D243" s="3">
        <f t="shared" si="33"/>
        <v>10463</v>
      </c>
      <c r="E243" s="2">
        <f t="shared" si="34"/>
        <v>209.26</v>
      </c>
      <c r="F243">
        <f t="shared" si="35"/>
        <v>156.94999999999999</v>
      </c>
      <c r="G243">
        <f t="shared" si="42"/>
        <v>0</v>
      </c>
      <c r="H243" s="2">
        <f t="shared" si="36"/>
        <v>366.21</v>
      </c>
      <c r="I243" s="3">
        <f t="shared" si="43"/>
        <v>65188.139999999941</v>
      </c>
      <c r="J243" s="2">
        <f t="shared" si="37"/>
        <v>209.26</v>
      </c>
      <c r="K243" s="2">
        <f t="shared" si="38"/>
        <v>261.58</v>
      </c>
      <c r="L243" s="2">
        <f t="shared" si="39"/>
        <v>837.05</v>
      </c>
      <c r="M243" s="2"/>
    </row>
    <row r="244" spans="1:13">
      <c r="A244" s="1">
        <v>51196</v>
      </c>
      <c r="B244">
        <f t="shared" si="40"/>
        <v>10463</v>
      </c>
      <c r="C244">
        <f t="shared" si="41"/>
        <v>0</v>
      </c>
      <c r="D244" s="3">
        <f t="shared" si="33"/>
        <v>10463</v>
      </c>
      <c r="E244" s="2">
        <f t="shared" si="34"/>
        <v>209.26</v>
      </c>
      <c r="F244">
        <f t="shared" si="35"/>
        <v>156.94999999999999</v>
      </c>
      <c r="G244">
        <f t="shared" si="42"/>
        <v>0</v>
      </c>
      <c r="H244" s="2">
        <f t="shared" si="36"/>
        <v>366.21</v>
      </c>
      <c r="I244" s="3">
        <f t="shared" si="43"/>
        <v>65554.349999999948</v>
      </c>
      <c r="J244" s="2">
        <f t="shared" si="37"/>
        <v>209.26</v>
      </c>
      <c r="K244" s="2">
        <f t="shared" si="38"/>
        <v>261.58</v>
      </c>
      <c r="L244" s="2">
        <f t="shared" si="39"/>
        <v>837.05</v>
      </c>
      <c r="M244" s="2"/>
    </row>
    <row r="245" spans="1:13">
      <c r="A245" s="1">
        <v>51227</v>
      </c>
      <c r="B245">
        <f t="shared" si="40"/>
        <v>10463</v>
      </c>
      <c r="C245">
        <f t="shared" si="41"/>
        <v>500</v>
      </c>
      <c r="D245" s="3">
        <f t="shared" si="33"/>
        <v>10963</v>
      </c>
      <c r="E245" s="2">
        <f t="shared" si="34"/>
        <v>219.26</v>
      </c>
      <c r="F245">
        <f t="shared" si="35"/>
        <v>164.45</v>
      </c>
      <c r="G245">
        <f t="shared" si="42"/>
        <v>0</v>
      </c>
      <c r="H245" s="2">
        <f t="shared" si="36"/>
        <v>383.71</v>
      </c>
      <c r="I245" s="3">
        <f t="shared" si="43"/>
        <v>65938.059999999954</v>
      </c>
      <c r="J245" s="2">
        <f t="shared" si="37"/>
        <v>219.26</v>
      </c>
      <c r="K245" s="2">
        <f t="shared" si="38"/>
        <v>274.08</v>
      </c>
      <c r="L245" s="2">
        <f t="shared" si="39"/>
        <v>877.05</v>
      </c>
      <c r="M245" s="2"/>
    </row>
    <row r="246" spans="1:13">
      <c r="A246" s="1">
        <v>51257</v>
      </c>
      <c r="B246">
        <f t="shared" si="40"/>
        <v>10463</v>
      </c>
      <c r="C246">
        <f t="shared" si="41"/>
        <v>0</v>
      </c>
      <c r="D246" s="3">
        <f t="shared" si="33"/>
        <v>10463</v>
      </c>
      <c r="E246" s="2">
        <f t="shared" si="34"/>
        <v>209.26</v>
      </c>
      <c r="F246">
        <f t="shared" si="35"/>
        <v>156.94999999999999</v>
      </c>
      <c r="G246">
        <f t="shared" si="42"/>
        <v>0</v>
      </c>
      <c r="H246" s="2">
        <f t="shared" si="36"/>
        <v>366.21</v>
      </c>
      <c r="I246" s="3">
        <f t="shared" si="43"/>
        <v>66304.26999999996</v>
      </c>
      <c r="J246" s="2">
        <f t="shared" si="37"/>
        <v>209.26</v>
      </c>
      <c r="K246" s="2">
        <f t="shared" si="38"/>
        <v>261.58</v>
      </c>
      <c r="L246" s="2">
        <f t="shared" si="39"/>
        <v>837.05</v>
      </c>
      <c r="M246" s="2"/>
    </row>
    <row r="247" spans="1:13">
      <c r="A247" s="1">
        <v>51288</v>
      </c>
      <c r="B247">
        <f t="shared" si="40"/>
        <v>10463</v>
      </c>
      <c r="C247">
        <f t="shared" si="41"/>
        <v>0</v>
      </c>
      <c r="D247" s="3">
        <f t="shared" si="33"/>
        <v>10463</v>
      </c>
      <c r="E247" s="2">
        <f t="shared" si="34"/>
        <v>209.26</v>
      </c>
      <c r="F247">
        <f t="shared" si="35"/>
        <v>156.94999999999999</v>
      </c>
      <c r="G247">
        <f t="shared" si="42"/>
        <v>0</v>
      </c>
      <c r="H247" s="2">
        <f t="shared" si="36"/>
        <v>366.21</v>
      </c>
      <c r="I247" s="3">
        <f t="shared" si="43"/>
        <v>66670.479999999967</v>
      </c>
      <c r="J247" s="2">
        <f t="shared" si="37"/>
        <v>209.26</v>
      </c>
      <c r="K247" s="2">
        <f t="shared" si="38"/>
        <v>261.58</v>
      </c>
      <c r="L247" s="2">
        <f t="shared" si="39"/>
        <v>837.05</v>
      </c>
      <c r="M247" s="2"/>
    </row>
    <row r="248" spans="1:13">
      <c r="A248" s="1">
        <v>51318</v>
      </c>
      <c r="B248">
        <f t="shared" si="40"/>
        <v>10463</v>
      </c>
      <c r="C248">
        <f t="shared" si="41"/>
        <v>500</v>
      </c>
      <c r="D248" s="3">
        <f t="shared" si="33"/>
        <v>10963</v>
      </c>
      <c r="E248" s="2">
        <f t="shared" si="34"/>
        <v>219.26</v>
      </c>
      <c r="F248">
        <f t="shared" si="35"/>
        <v>164.45</v>
      </c>
      <c r="G248">
        <f t="shared" si="42"/>
        <v>0</v>
      </c>
      <c r="H248" s="2">
        <f t="shared" si="36"/>
        <v>383.71</v>
      </c>
      <c r="I248" s="3">
        <f t="shared" si="43"/>
        <v>67054.189999999973</v>
      </c>
      <c r="J248" s="2">
        <f t="shared" si="37"/>
        <v>219.26</v>
      </c>
      <c r="K248" s="2">
        <f t="shared" si="38"/>
        <v>274.08</v>
      </c>
      <c r="L248" s="2">
        <f t="shared" si="39"/>
        <v>877.05</v>
      </c>
      <c r="M248" s="2"/>
    </row>
    <row r="249" spans="1:13">
      <c r="A249" s="1">
        <v>51349</v>
      </c>
      <c r="B249">
        <f t="shared" si="40"/>
        <v>10463</v>
      </c>
      <c r="C249">
        <f t="shared" si="41"/>
        <v>0</v>
      </c>
      <c r="D249" s="3">
        <f t="shared" si="33"/>
        <v>10463</v>
      </c>
      <c r="E249" s="2">
        <f t="shared" si="34"/>
        <v>209.26</v>
      </c>
      <c r="F249">
        <f t="shared" si="35"/>
        <v>156.94999999999999</v>
      </c>
      <c r="G249">
        <f t="shared" si="42"/>
        <v>0</v>
      </c>
      <c r="H249" s="2">
        <f t="shared" si="36"/>
        <v>366.21</v>
      </c>
      <c r="I249" s="3">
        <f t="shared" si="43"/>
        <v>67420.39999999998</v>
      </c>
      <c r="J249" s="2">
        <f t="shared" si="37"/>
        <v>209.26</v>
      </c>
      <c r="K249" s="2">
        <f t="shared" si="38"/>
        <v>261.58</v>
      </c>
      <c r="L249" s="2">
        <f t="shared" si="39"/>
        <v>837.05</v>
      </c>
      <c r="M249" s="2"/>
    </row>
    <row r="250" spans="1:13">
      <c r="A250" s="1">
        <v>51380</v>
      </c>
      <c r="B250">
        <f t="shared" si="40"/>
        <v>10463</v>
      </c>
      <c r="C250">
        <f t="shared" si="41"/>
        <v>0</v>
      </c>
      <c r="D250" s="3">
        <f t="shared" si="33"/>
        <v>10463</v>
      </c>
      <c r="E250" s="2">
        <f t="shared" si="34"/>
        <v>209.26</v>
      </c>
      <c r="F250">
        <f t="shared" si="35"/>
        <v>156.94999999999999</v>
      </c>
      <c r="G250">
        <f t="shared" si="42"/>
        <v>0</v>
      </c>
      <c r="H250" s="2">
        <f t="shared" si="36"/>
        <v>366.21</v>
      </c>
      <c r="I250" s="3">
        <f t="shared" si="43"/>
        <v>67786.609999999986</v>
      </c>
      <c r="J250" s="2">
        <f t="shared" si="37"/>
        <v>209.26</v>
      </c>
      <c r="K250" s="2">
        <f t="shared" si="38"/>
        <v>261.58</v>
      </c>
      <c r="L250" s="2">
        <f t="shared" si="39"/>
        <v>837.05</v>
      </c>
      <c r="M250" s="2"/>
    </row>
    <row r="251" spans="1:13">
      <c r="A251" s="1">
        <v>51410</v>
      </c>
      <c r="B251">
        <f t="shared" si="40"/>
        <v>10463</v>
      </c>
      <c r="C251">
        <f t="shared" si="41"/>
        <v>500</v>
      </c>
      <c r="D251" s="3">
        <f t="shared" si="33"/>
        <v>10963</v>
      </c>
      <c r="E251" s="2">
        <f t="shared" si="34"/>
        <v>219.26</v>
      </c>
      <c r="F251">
        <f t="shared" si="35"/>
        <v>164.45</v>
      </c>
      <c r="G251">
        <f t="shared" si="42"/>
        <v>0</v>
      </c>
      <c r="H251" s="2">
        <f t="shared" si="36"/>
        <v>383.71</v>
      </c>
      <c r="I251" s="3">
        <f t="shared" si="43"/>
        <v>68170.319999999992</v>
      </c>
      <c r="J251" s="2">
        <f t="shared" si="37"/>
        <v>219.26</v>
      </c>
      <c r="K251" s="2">
        <f t="shared" si="38"/>
        <v>274.08</v>
      </c>
      <c r="L251" s="2">
        <f t="shared" si="39"/>
        <v>877.05</v>
      </c>
      <c r="M251" s="2"/>
    </row>
    <row r="252" spans="1:13">
      <c r="A252" s="1">
        <v>51441</v>
      </c>
      <c r="B252">
        <f t="shared" si="40"/>
        <v>10463</v>
      </c>
      <c r="C252">
        <f t="shared" si="41"/>
        <v>0</v>
      </c>
      <c r="D252" s="3">
        <f t="shared" si="33"/>
        <v>10463</v>
      </c>
      <c r="E252" s="2">
        <f t="shared" si="34"/>
        <v>209.26</v>
      </c>
      <c r="F252">
        <f t="shared" si="35"/>
        <v>156.94999999999999</v>
      </c>
      <c r="G252">
        <f t="shared" si="42"/>
        <v>0</v>
      </c>
      <c r="H252" s="2">
        <f t="shared" si="36"/>
        <v>366.21</v>
      </c>
      <c r="I252" s="3">
        <f t="shared" si="43"/>
        <v>68536.53</v>
      </c>
      <c r="J252" s="2">
        <f t="shared" si="37"/>
        <v>209.26</v>
      </c>
      <c r="K252" s="2">
        <f t="shared" si="38"/>
        <v>261.58</v>
      </c>
      <c r="L252" s="2">
        <f t="shared" si="39"/>
        <v>837.05</v>
      </c>
      <c r="M252" s="2"/>
    </row>
    <row r="253" spans="1:13">
      <c r="A253" s="1">
        <v>51471</v>
      </c>
      <c r="B253">
        <f t="shared" si="40"/>
        <v>10463</v>
      </c>
      <c r="C253">
        <f t="shared" si="41"/>
        <v>0</v>
      </c>
      <c r="D253" s="3">
        <f t="shared" si="33"/>
        <v>10463</v>
      </c>
      <c r="E253" s="2">
        <f t="shared" si="34"/>
        <v>209.26</v>
      </c>
      <c r="F253">
        <f t="shared" si="35"/>
        <v>156.94999999999999</v>
      </c>
      <c r="G253">
        <f t="shared" si="42"/>
        <v>240</v>
      </c>
      <c r="H253" s="2">
        <f t="shared" si="36"/>
        <v>606.21</v>
      </c>
      <c r="I253" s="3">
        <f t="shared" si="43"/>
        <v>69142.740000000005</v>
      </c>
      <c r="J253" s="2">
        <f t="shared" si="37"/>
        <v>209.26</v>
      </c>
      <c r="K253" s="2">
        <f t="shared" si="38"/>
        <v>261.58</v>
      </c>
      <c r="L253" s="2">
        <f t="shared" si="39"/>
        <v>1077.05</v>
      </c>
      <c r="M253" s="2"/>
    </row>
    <row r="254" spans="1:13">
      <c r="A254" s="1">
        <v>51502</v>
      </c>
      <c r="B254">
        <f t="shared" si="40"/>
        <v>10725</v>
      </c>
      <c r="C254">
        <f t="shared" si="41"/>
        <v>500</v>
      </c>
      <c r="D254" s="3">
        <f t="shared" si="33"/>
        <v>11225</v>
      </c>
      <c r="E254" s="2">
        <f t="shared" si="34"/>
        <v>224.5</v>
      </c>
      <c r="F254">
        <f t="shared" si="35"/>
        <v>168.38</v>
      </c>
      <c r="G254">
        <f t="shared" si="42"/>
        <v>0</v>
      </c>
      <c r="H254" s="2">
        <f t="shared" si="36"/>
        <v>392.88</v>
      </c>
      <c r="I254" s="3">
        <f t="shared" si="43"/>
        <v>69535.62000000001</v>
      </c>
      <c r="J254" s="2">
        <f t="shared" si="37"/>
        <v>224.5</v>
      </c>
      <c r="K254" s="2">
        <f t="shared" si="38"/>
        <v>280.63</v>
      </c>
      <c r="L254" s="2">
        <f t="shared" si="39"/>
        <v>898.01</v>
      </c>
      <c r="M254" s="2"/>
    </row>
    <row r="255" spans="1:13">
      <c r="A255" s="1">
        <v>51533</v>
      </c>
      <c r="B255">
        <f t="shared" si="40"/>
        <v>10725</v>
      </c>
      <c r="C255">
        <f t="shared" si="41"/>
        <v>0</v>
      </c>
      <c r="D255" s="3">
        <f t="shared" si="33"/>
        <v>10725</v>
      </c>
      <c r="E255" s="2">
        <f t="shared" si="34"/>
        <v>214.5</v>
      </c>
      <c r="F255">
        <f t="shared" si="35"/>
        <v>160.88</v>
      </c>
      <c r="G255">
        <f t="shared" si="42"/>
        <v>0</v>
      </c>
      <c r="H255" s="2">
        <f t="shared" si="36"/>
        <v>375.38</v>
      </c>
      <c r="I255" s="3">
        <f t="shared" si="43"/>
        <v>69911.000000000015</v>
      </c>
      <c r="J255" s="2">
        <f t="shared" si="37"/>
        <v>214.5</v>
      </c>
      <c r="K255" s="2">
        <f t="shared" si="38"/>
        <v>268.13</v>
      </c>
      <c r="L255" s="2">
        <f t="shared" si="39"/>
        <v>858.01</v>
      </c>
      <c r="M255" s="2"/>
    </row>
    <row r="256" spans="1:13">
      <c r="A256" s="1">
        <v>51561</v>
      </c>
      <c r="B256">
        <f t="shared" si="40"/>
        <v>10725</v>
      </c>
      <c r="C256">
        <f t="shared" si="41"/>
        <v>0</v>
      </c>
      <c r="D256" s="3">
        <f t="shared" si="33"/>
        <v>10725</v>
      </c>
      <c r="E256" s="2">
        <f t="shared" si="34"/>
        <v>214.5</v>
      </c>
      <c r="F256">
        <f t="shared" si="35"/>
        <v>160.88</v>
      </c>
      <c r="G256">
        <f t="shared" si="42"/>
        <v>0</v>
      </c>
      <c r="H256" s="2">
        <f t="shared" si="36"/>
        <v>375.38</v>
      </c>
      <c r="I256" s="3">
        <f t="shared" si="43"/>
        <v>70286.380000000019</v>
      </c>
      <c r="J256" s="2">
        <f t="shared" si="37"/>
        <v>214.5</v>
      </c>
      <c r="K256" s="2">
        <f t="shared" si="38"/>
        <v>268.13</v>
      </c>
      <c r="L256" s="2">
        <f t="shared" si="39"/>
        <v>858.01</v>
      </c>
      <c r="M256" s="2"/>
    </row>
    <row r="257" spans="1:13">
      <c r="A257" s="1">
        <v>51592</v>
      </c>
      <c r="B257">
        <f t="shared" si="40"/>
        <v>10725</v>
      </c>
      <c r="C257">
        <f t="shared" si="41"/>
        <v>500</v>
      </c>
      <c r="D257" s="3">
        <f t="shared" si="33"/>
        <v>11225</v>
      </c>
      <c r="E257" s="2">
        <f t="shared" si="34"/>
        <v>224.5</v>
      </c>
      <c r="F257">
        <f t="shared" si="35"/>
        <v>168.38</v>
      </c>
      <c r="G257">
        <f t="shared" si="42"/>
        <v>0</v>
      </c>
      <c r="H257" s="2">
        <f t="shared" si="36"/>
        <v>392.88</v>
      </c>
      <c r="I257" s="3">
        <f t="shared" si="43"/>
        <v>70679.260000000024</v>
      </c>
      <c r="J257" s="2">
        <f t="shared" si="37"/>
        <v>224.5</v>
      </c>
      <c r="K257" s="2">
        <f t="shared" si="38"/>
        <v>280.63</v>
      </c>
      <c r="L257" s="2">
        <f t="shared" si="39"/>
        <v>898.01</v>
      </c>
      <c r="M257" s="2"/>
    </row>
    <row r="258" spans="1:13">
      <c r="A258" s="1">
        <v>51622</v>
      </c>
      <c r="B258">
        <f t="shared" si="40"/>
        <v>10725</v>
      </c>
      <c r="C258">
        <f t="shared" si="41"/>
        <v>0</v>
      </c>
      <c r="D258" s="3">
        <f t="shared" si="33"/>
        <v>10725</v>
      </c>
      <c r="E258" s="2">
        <f t="shared" si="34"/>
        <v>214.5</v>
      </c>
      <c r="F258">
        <f t="shared" si="35"/>
        <v>160.88</v>
      </c>
      <c r="G258">
        <f t="shared" si="42"/>
        <v>0</v>
      </c>
      <c r="H258" s="2">
        <f t="shared" si="36"/>
        <v>375.38</v>
      </c>
      <c r="I258" s="3">
        <f t="shared" si="43"/>
        <v>71054.640000000029</v>
      </c>
      <c r="J258" s="2">
        <f t="shared" si="37"/>
        <v>214.5</v>
      </c>
      <c r="K258" s="2">
        <f t="shared" si="38"/>
        <v>268.13</v>
      </c>
      <c r="L258" s="2">
        <f t="shared" si="39"/>
        <v>858.01</v>
      </c>
      <c r="M258" s="2"/>
    </row>
    <row r="259" spans="1:13">
      <c r="A259" s="1">
        <v>51653</v>
      </c>
      <c r="B259">
        <f t="shared" si="40"/>
        <v>10725</v>
      </c>
      <c r="C259">
        <f t="shared" si="41"/>
        <v>0</v>
      </c>
      <c r="D259" s="3">
        <f t="shared" ref="D259:D322" si="44">B259+C259</f>
        <v>10725</v>
      </c>
      <c r="E259" s="2">
        <f t="shared" ref="E259:E322" si="45">ROUND(D259*2%,2)</f>
        <v>214.5</v>
      </c>
      <c r="F259">
        <f t="shared" ref="F259:F322" si="46">ROUND(D259*1.5%,2)</f>
        <v>160.88</v>
      </c>
      <c r="G259">
        <f t="shared" si="42"/>
        <v>0</v>
      </c>
      <c r="H259" s="2">
        <f t="shared" ref="H259:H322" si="47">SUM(E259:G259)</f>
        <v>375.38</v>
      </c>
      <c r="I259" s="3">
        <f t="shared" si="43"/>
        <v>71430.020000000033</v>
      </c>
      <c r="J259" s="2">
        <f t="shared" ref="J259:J322" si="48">ROUND(IF(B259&gt;8000,D259*2%,0),2)</f>
        <v>214.5</v>
      </c>
      <c r="K259" s="2">
        <f t="shared" ref="K259:K322" si="49">ROUND(IF(J259&gt;0,D259*2.5%,0),2)</f>
        <v>268.13</v>
      </c>
      <c r="L259" s="2">
        <f t="shared" ref="L259:L322" si="50">H259+J259+K259</f>
        <v>858.01</v>
      </c>
      <c r="M259" s="2"/>
    </row>
    <row r="260" spans="1:13">
      <c r="A260" s="1">
        <v>51683</v>
      </c>
      <c r="B260">
        <f t="shared" ref="B260:B323" si="51">ROUNDUP(IF(MONTH(A260)=1,IF(MOD(YEAR(A260),4)=0,B259+500+B259*2.5%,B259+B259*2.5%),B259),0)</f>
        <v>10725</v>
      </c>
      <c r="C260">
        <f t="shared" ref="C260:C323" si="52">IF(MOD(MONTH(A260),3)=1,500,0)</f>
        <v>500</v>
      </c>
      <c r="D260" s="3">
        <f t="shared" si="44"/>
        <v>11225</v>
      </c>
      <c r="E260" s="2">
        <f t="shared" si="45"/>
        <v>224.5</v>
      </c>
      <c r="F260">
        <f t="shared" si="46"/>
        <v>168.38</v>
      </c>
      <c r="G260">
        <f t="shared" ref="G260:G323" si="53">IF(MONTH(A260)=12,240,0)</f>
        <v>0</v>
      </c>
      <c r="H260" s="2">
        <f t="shared" si="47"/>
        <v>392.88</v>
      </c>
      <c r="I260" s="3">
        <f t="shared" ref="I260:I323" si="54">I259+H260</f>
        <v>71822.900000000038</v>
      </c>
      <c r="J260" s="2">
        <f t="shared" si="48"/>
        <v>224.5</v>
      </c>
      <c r="K260" s="2">
        <f t="shared" si="49"/>
        <v>280.63</v>
      </c>
      <c r="L260" s="2">
        <f t="shared" si="50"/>
        <v>898.01</v>
      </c>
      <c r="M260" s="2"/>
    </row>
    <row r="261" spans="1:13">
      <c r="A261" s="1">
        <v>51714</v>
      </c>
      <c r="B261">
        <f t="shared" si="51"/>
        <v>10725</v>
      </c>
      <c r="C261">
        <f t="shared" si="52"/>
        <v>0</v>
      </c>
      <c r="D261" s="3">
        <f t="shared" si="44"/>
        <v>10725</v>
      </c>
      <c r="E261" s="2">
        <f t="shared" si="45"/>
        <v>214.5</v>
      </c>
      <c r="F261">
        <f t="shared" si="46"/>
        <v>160.88</v>
      </c>
      <c r="G261">
        <f t="shared" si="53"/>
        <v>0</v>
      </c>
      <c r="H261" s="2">
        <f t="shared" si="47"/>
        <v>375.38</v>
      </c>
      <c r="I261" s="3">
        <f t="shared" si="54"/>
        <v>72198.280000000042</v>
      </c>
      <c r="J261" s="2">
        <f t="shared" si="48"/>
        <v>214.5</v>
      </c>
      <c r="K261" s="2">
        <f t="shared" si="49"/>
        <v>268.13</v>
      </c>
      <c r="L261" s="2">
        <f t="shared" si="50"/>
        <v>858.01</v>
      </c>
      <c r="M261" s="2"/>
    </row>
    <row r="262" spans="1:13">
      <c r="A262" s="1">
        <v>51745</v>
      </c>
      <c r="B262">
        <f t="shared" si="51"/>
        <v>10725</v>
      </c>
      <c r="C262">
        <f t="shared" si="52"/>
        <v>0</v>
      </c>
      <c r="D262" s="3">
        <f t="shared" si="44"/>
        <v>10725</v>
      </c>
      <c r="E262" s="2">
        <f t="shared" si="45"/>
        <v>214.5</v>
      </c>
      <c r="F262">
        <f t="shared" si="46"/>
        <v>160.88</v>
      </c>
      <c r="G262">
        <f t="shared" si="53"/>
        <v>0</v>
      </c>
      <c r="H262" s="2">
        <f t="shared" si="47"/>
        <v>375.38</v>
      </c>
      <c r="I262" s="3">
        <f t="shared" si="54"/>
        <v>72573.660000000047</v>
      </c>
      <c r="J262" s="2">
        <f t="shared" si="48"/>
        <v>214.5</v>
      </c>
      <c r="K262" s="2">
        <f t="shared" si="49"/>
        <v>268.13</v>
      </c>
      <c r="L262" s="2">
        <f t="shared" si="50"/>
        <v>858.01</v>
      </c>
      <c r="M262" s="2"/>
    </row>
    <row r="263" spans="1:13">
      <c r="A263" s="1">
        <v>51775</v>
      </c>
      <c r="B263">
        <f t="shared" si="51"/>
        <v>10725</v>
      </c>
      <c r="C263">
        <f t="shared" si="52"/>
        <v>500</v>
      </c>
      <c r="D263" s="3">
        <f t="shared" si="44"/>
        <v>11225</v>
      </c>
      <c r="E263" s="2">
        <f t="shared" si="45"/>
        <v>224.5</v>
      </c>
      <c r="F263">
        <f t="shared" si="46"/>
        <v>168.38</v>
      </c>
      <c r="G263">
        <f t="shared" si="53"/>
        <v>0</v>
      </c>
      <c r="H263" s="2">
        <f t="shared" si="47"/>
        <v>392.88</v>
      </c>
      <c r="I263" s="3">
        <f t="shared" si="54"/>
        <v>72966.540000000052</v>
      </c>
      <c r="J263" s="2">
        <f t="shared" si="48"/>
        <v>224.5</v>
      </c>
      <c r="K263" s="2">
        <f t="shared" si="49"/>
        <v>280.63</v>
      </c>
      <c r="L263" s="2">
        <f t="shared" si="50"/>
        <v>898.01</v>
      </c>
      <c r="M263" s="2"/>
    </row>
    <row r="264" spans="1:13">
      <c r="A264" s="1">
        <v>51806</v>
      </c>
      <c r="B264">
        <f t="shared" si="51"/>
        <v>10725</v>
      </c>
      <c r="C264">
        <f t="shared" si="52"/>
        <v>0</v>
      </c>
      <c r="D264" s="3">
        <f t="shared" si="44"/>
        <v>10725</v>
      </c>
      <c r="E264" s="2">
        <f t="shared" si="45"/>
        <v>214.5</v>
      </c>
      <c r="F264">
        <f t="shared" si="46"/>
        <v>160.88</v>
      </c>
      <c r="G264">
        <f t="shared" si="53"/>
        <v>0</v>
      </c>
      <c r="H264" s="2">
        <f t="shared" si="47"/>
        <v>375.38</v>
      </c>
      <c r="I264" s="3">
        <f t="shared" si="54"/>
        <v>73341.920000000056</v>
      </c>
      <c r="J264" s="2">
        <f t="shared" si="48"/>
        <v>214.5</v>
      </c>
      <c r="K264" s="2">
        <f t="shared" si="49"/>
        <v>268.13</v>
      </c>
      <c r="L264" s="2">
        <f t="shared" si="50"/>
        <v>858.01</v>
      </c>
      <c r="M264" s="2"/>
    </row>
    <row r="265" spans="1:13">
      <c r="A265" s="1">
        <v>51836</v>
      </c>
      <c r="B265">
        <f t="shared" si="51"/>
        <v>10725</v>
      </c>
      <c r="C265">
        <f t="shared" si="52"/>
        <v>0</v>
      </c>
      <c r="D265" s="3">
        <f t="shared" si="44"/>
        <v>10725</v>
      </c>
      <c r="E265" s="2">
        <f t="shared" si="45"/>
        <v>214.5</v>
      </c>
      <c r="F265">
        <f t="shared" si="46"/>
        <v>160.88</v>
      </c>
      <c r="G265">
        <f t="shared" si="53"/>
        <v>240</v>
      </c>
      <c r="H265" s="2">
        <f t="shared" si="47"/>
        <v>615.38</v>
      </c>
      <c r="I265" s="3">
        <f t="shared" si="54"/>
        <v>73957.300000000061</v>
      </c>
      <c r="J265" s="2">
        <f t="shared" si="48"/>
        <v>214.5</v>
      </c>
      <c r="K265" s="2">
        <f t="shared" si="49"/>
        <v>268.13</v>
      </c>
      <c r="L265" s="2">
        <f t="shared" si="50"/>
        <v>1098.01</v>
      </c>
      <c r="M265" s="2"/>
    </row>
    <row r="266" spans="1:13">
      <c r="A266" s="1">
        <v>51867</v>
      </c>
      <c r="B266">
        <f t="shared" si="51"/>
        <v>10994</v>
      </c>
      <c r="C266">
        <f t="shared" si="52"/>
        <v>500</v>
      </c>
      <c r="D266" s="3">
        <f t="shared" si="44"/>
        <v>11494</v>
      </c>
      <c r="E266" s="2">
        <f t="shared" si="45"/>
        <v>229.88</v>
      </c>
      <c r="F266">
        <f t="shared" si="46"/>
        <v>172.41</v>
      </c>
      <c r="G266">
        <f t="shared" si="53"/>
        <v>0</v>
      </c>
      <c r="H266" s="2">
        <f t="shared" si="47"/>
        <v>402.28999999999996</v>
      </c>
      <c r="I266" s="3">
        <f t="shared" si="54"/>
        <v>74359.590000000055</v>
      </c>
      <c r="J266" s="2">
        <f t="shared" si="48"/>
        <v>229.88</v>
      </c>
      <c r="K266" s="2">
        <f t="shared" si="49"/>
        <v>287.35000000000002</v>
      </c>
      <c r="L266" s="2">
        <f t="shared" si="50"/>
        <v>919.52</v>
      </c>
      <c r="M266" s="2"/>
    </row>
    <row r="267" spans="1:13">
      <c r="A267" s="1">
        <v>51898</v>
      </c>
      <c r="B267">
        <f t="shared" si="51"/>
        <v>10994</v>
      </c>
      <c r="C267">
        <f t="shared" si="52"/>
        <v>0</v>
      </c>
      <c r="D267" s="3">
        <f t="shared" si="44"/>
        <v>10994</v>
      </c>
      <c r="E267" s="2">
        <f t="shared" si="45"/>
        <v>219.88</v>
      </c>
      <c r="F267">
        <f t="shared" si="46"/>
        <v>164.91</v>
      </c>
      <c r="G267">
        <f t="shared" si="53"/>
        <v>0</v>
      </c>
      <c r="H267" s="2">
        <f t="shared" si="47"/>
        <v>384.78999999999996</v>
      </c>
      <c r="I267" s="3">
        <f t="shared" si="54"/>
        <v>74744.380000000048</v>
      </c>
      <c r="J267" s="2">
        <f t="shared" si="48"/>
        <v>219.88</v>
      </c>
      <c r="K267" s="2">
        <f t="shared" si="49"/>
        <v>274.85000000000002</v>
      </c>
      <c r="L267" s="2">
        <f t="shared" si="50"/>
        <v>879.52</v>
      </c>
      <c r="M267" s="2"/>
    </row>
    <row r="268" spans="1:13">
      <c r="A268" s="1">
        <v>51926</v>
      </c>
      <c r="B268">
        <f t="shared" si="51"/>
        <v>10994</v>
      </c>
      <c r="C268">
        <f t="shared" si="52"/>
        <v>0</v>
      </c>
      <c r="D268" s="3">
        <f t="shared" si="44"/>
        <v>10994</v>
      </c>
      <c r="E268" s="2">
        <f t="shared" si="45"/>
        <v>219.88</v>
      </c>
      <c r="F268">
        <f t="shared" si="46"/>
        <v>164.91</v>
      </c>
      <c r="G268">
        <f t="shared" si="53"/>
        <v>0</v>
      </c>
      <c r="H268" s="2">
        <f t="shared" si="47"/>
        <v>384.78999999999996</v>
      </c>
      <c r="I268" s="3">
        <f t="shared" si="54"/>
        <v>75129.170000000042</v>
      </c>
      <c r="J268" s="2">
        <f t="shared" si="48"/>
        <v>219.88</v>
      </c>
      <c r="K268" s="2">
        <f t="shared" si="49"/>
        <v>274.85000000000002</v>
      </c>
      <c r="L268" s="2">
        <f t="shared" si="50"/>
        <v>879.52</v>
      </c>
      <c r="M268" s="2"/>
    </row>
    <row r="269" spans="1:13">
      <c r="A269" s="1">
        <v>51957</v>
      </c>
      <c r="B269">
        <f t="shared" si="51"/>
        <v>10994</v>
      </c>
      <c r="C269">
        <f t="shared" si="52"/>
        <v>500</v>
      </c>
      <c r="D269" s="3">
        <f t="shared" si="44"/>
        <v>11494</v>
      </c>
      <c r="E269" s="2">
        <f t="shared" si="45"/>
        <v>229.88</v>
      </c>
      <c r="F269">
        <f t="shared" si="46"/>
        <v>172.41</v>
      </c>
      <c r="G269">
        <f t="shared" si="53"/>
        <v>0</v>
      </c>
      <c r="H269" s="2">
        <f t="shared" si="47"/>
        <v>402.28999999999996</v>
      </c>
      <c r="I269" s="3">
        <f t="shared" si="54"/>
        <v>75531.460000000036</v>
      </c>
      <c r="J269" s="2">
        <f t="shared" si="48"/>
        <v>229.88</v>
      </c>
      <c r="K269" s="2">
        <f t="shared" si="49"/>
        <v>287.35000000000002</v>
      </c>
      <c r="L269" s="2">
        <f t="shared" si="50"/>
        <v>919.52</v>
      </c>
      <c r="M269" s="2"/>
    </row>
    <row r="270" spans="1:13">
      <c r="A270" s="1">
        <v>51987</v>
      </c>
      <c r="B270">
        <f t="shared" si="51"/>
        <v>10994</v>
      </c>
      <c r="C270">
        <f t="shared" si="52"/>
        <v>0</v>
      </c>
      <c r="D270" s="3">
        <f t="shared" si="44"/>
        <v>10994</v>
      </c>
      <c r="E270" s="2">
        <f t="shared" si="45"/>
        <v>219.88</v>
      </c>
      <c r="F270">
        <f t="shared" si="46"/>
        <v>164.91</v>
      </c>
      <c r="G270">
        <f t="shared" si="53"/>
        <v>0</v>
      </c>
      <c r="H270" s="2">
        <f t="shared" si="47"/>
        <v>384.78999999999996</v>
      </c>
      <c r="I270" s="3">
        <f t="shared" si="54"/>
        <v>75916.250000000029</v>
      </c>
      <c r="J270" s="2">
        <f t="shared" si="48"/>
        <v>219.88</v>
      </c>
      <c r="K270" s="2">
        <f t="shared" si="49"/>
        <v>274.85000000000002</v>
      </c>
      <c r="L270" s="2">
        <f t="shared" si="50"/>
        <v>879.52</v>
      </c>
      <c r="M270" s="2"/>
    </row>
    <row r="271" spans="1:13">
      <c r="A271" s="1">
        <v>52018</v>
      </c>
      <c r="B271">
        <f t="shared" si="51"/>
        <v>10994</v>
      </c>
      <c r="C271">
        <f t="shared" si="52"/>
        <v>0</v>
      </c>
      <c r="D271" s="3">
        <f t="shared" si="44"/>
        <v>10994</v>
      </c>
      <c r="E271" s="2">
        <f t="shared" si="45"/>
        <v>219.88</v>
      </c>
      <c r="F271">
        <f t="shared" si="46"/>
        <v>164.91</v>
      </c>
      <c r="G271">
        <f t="shared" si="53"/>
        <v>0</v>
      </c>
      <c r="H271" s="2">
        <f t="shared" si="47"/>
        <v>384.78999999999996</v>
      </c>
      <c r="I271" s="3">
        <f t="shared" si="54"/>
        <v>76301.040000000023</v>
      </c>
      <c r="J271" s="2">
        <f t="shared" si="48"/>
        <v>219.88</v>
      </c>
      <c r="K271" s="2">
        <f t="shared" si="49"/>
        <v>274.85000000000002</v>
      </c>
      <c r="L271" s="2">
        <f t="shared" si="50"/>
        <v>879.52</v>
      </c>
      <c r="M271" s="2"/>
    </row>
    <row r="272" spans="1:13">
      <c r="A272" s="1">
        <v>52048</v>
      </c>
      <c r="B272">
        <f t="shared" si="51"/>
        <v>10994</v>
      </c>
      <c r="C272">
        <f t="shared" si="52"/>
        <v>500</v>
      </c>
      <c r="D272" s="3">
        <f t="shared" si="44"/>
        <v>11494</v>
      </c>
      <c r="E272" s="2">
        <f t="shared" si="45"/>
        <v>229.88</v>
      </c>
      <c r="F272">
        <f t="shared" si="46"/>
        <v>172.41</v>
      </c>
      <c r="G272">
        <f t="shared" si="53"/>
        <v>0</v>
      </c>
      <c r="H272" s="2">
        <f t="shared" si="47"/>
        <v>402.28999999999996</v>
      </c>
      <c r="I272" s="3">
        <f t="shared" si="54"/>
        <v>76703.330000000016</v>
      </c>
      <c r="J272" s="2">
        <f t="shared" si="48"/>
        <v>229.88</v>
      </c>
      <c r="K272" s="2">
        <f t="shared" si="49"/>
        <v>287.35000000000002</v>
      </c>
      <c r="L272" s="2">
        <f t="shared" si="50"/>
        <v>919.52</v>
      </c>
      <c r="M272" s="2"/>
    </row>
    <row r="273" spans="1:13">
      <c r="A273" s="1">
        <v>52079</v>
      </c>
      <c r="B273">
        <f t="shared" si="51"/>
        <v>10994</v>
      </c>
      <c r="C273">
        <f t="shared" si="52"/>
        <v>0</v>
      </c>
      <c r="D273" s="3">
        <f t="shared" si="44"/>
        <v>10994</v>
      </c>
      <c r="E273" s="2">
        <f t="shared" si="45"/>
        <v>219.88</v>
      </c>
      <c r="F273">
        <f t="shared" si="46"/>
        <v>164.91</v>
      </c>
      <c r="G273">
        <f t="shared" si="53"/>
        <v>0</v>
      </c>
      <c r="H273" s="2">
        <f t="shared" si="47"/>
        <v>384.78999999999996</v>
      </c>
      <c r="I273" s="3">
        <f t="shared" si="54"/>
        <v>77088.12000000001</v>
      </c>
      <c r="J273" s="2">
        <f t="shared" si="48"/>
        <v>219.88</v>
      </c>
      <c r="K273" s="2">
        <f t="shared" si="49"/>
        <v>274.85000000000002</v>
      </c>
      <c r="L273" s="2">
        <f t="shared" si="50"/>
        <v>879.52</v>
      </c>
      <c r="M273" s="2"/>
    </row>
    <row r="274" spans="1:13">
      <c r="A274" s="1">
        <v>52110</v>
      </c>
      <c r="B274">
        <f t="shared" si="51"/>
        <v>10994</v>
      </c>
      <c r="C274">
        <f t="shared" si="52"/>
        <v>0</v>
      </c>
      <c r="D274" s="3">
        <f t="shared" si="44"/>
        <v>10994</v>
      </c>
      <c r="E274" s="2">
        <f t="shared" si="45"/>
        <v>219.88</v>
      </c>
      <c r="F274">
        <f t="shared" si="46"/>
        <v>164.91</v>
      </c>
      <c r="G274">
        <f t="shared" si="53"/>
        <v>0</v>
      </c>
      <c r="H274" s="2">
        <f t="shared" si="47"/>
        <v>384.78999999999996</v>
      </c>
      <c r="I274" s="3">
        <f t="shared" si="54"/>
        <v>77472.91</v>
      </c>
      <c r="J274" s="2">
        <f t="shared" si="48"/>
        <v>219.88</v>
      </c>
      <c r="K274" s="2">
        <f t="shared" si="49"/>
        <v>274.85000000000002</v>
      </c>
      <c r="L274" s="2">
        <f t="shared" si="50"/>
        <v>879.52</v>
      </c>
      <c r="M274" s="2"/>
    </row>
    <row r="275" spans="1:13">
      <c r="A275" s="1">
        <v>52140</v>
      </c>
      <c r="B275">
        <f t="shared" si="51"/>
        <v>10994</v>
      </c>
      <c r="C275">
        <f t="shared" si="52"/>
        <v>500</v>
      </c>
      <c r="D275" s="3">
        <f t="shared" si="44"/>
        <v>11494</v>
      </c>
      <c r="E275" s="2">
        <f t="shared" si="45"/>
        <v>229.88</v>
      </c>
      <c r="F275">
        <f t="shared" si="46"/>
        <v>172.41</v>
      </c>
      <c r="G275">
        <f t="shared" si="53"/>
        <v>0</v>
      </c>
      <c r="H275" s="2">
        <f t="shared" si="47"/>
        <v>402.28999999999996</v>
      </c>
      <c r="I275" s="3">
        <f t="shared" si="54"/>
        <v>77875.199999999997</v>
      </c>
      <c r="J275" s="2">
        <f t="shared" si="48"/>
        <v>229.88</v>
      </c>
      <c r="K275" s="2">
        <f t="shared" si="49"/>
        <v>287.35000000000002</v>
      </c>
      <c r="L275" s="2">
        <f t="shared" si="50"/>
        <v>919.52</v>
      </c>
      <c r="M275" s="2"/>
    </row>
    <row r="276" spans="1:13">
      <c r="A276" s="1">
        <v>52171</v>
      </c>
      <c r="B276">
        <f t="shared" si="51"/>
        <v>10994</v>
      </c>
      <c r="C276">
        <f t="shared" si="52"/>
        <v>0</v>
      </c>
      <c r="D276" s="3">
        <f t="shared" si="44"/>
        <v>10994</v>
      </c>
      <c r="E276" s="2">
        <f t="shared" si="45"/>
        <v>219.88</v>
      </c>
      <c r="F276">
        <f t="shared" si="46"/>
        <v>164.91</v>
      </c>
      <c r="G276">
        <f t="shared" si="53"/>
        <v>0</v>
      </c>
      <c r="H276" s="2">
        <f t="shared" si="47"/>
        <v>384.78999999999996</v>
      </c>
      <c r="I276" s="3">
        <f t="shared" si="54"/>
        <v>78259.989999999991</v>
      </c>
      <c r="J276" s="2">
        <f t="shared" si="48"/>
        <v>219.88</v>
      </c>
      <c r="K276" s="2">
        <f t="shared" si="49"/>
        <v>274.85000000000002</v>
      </c>
      <c r="L276" s="2">
        <f t="shared" si="50"/>
        <v>879.52</v>
      </c>
      <c r="M276" s="2"/>
    </row>
    <row r="277" spans="1:13">
      <c r="A277" s="1">
        <v>52201</v>
      </c>
      <c r="B277">
        <f t="shared" si="51"/>
        <v>10994</v>
      </c>
      <c r="C277">
        <f t="shared" si="52"/>
        <v>0</v>
      </c>
      <c r="D277" s="3">
        <f t="shared" si="44"/>
        <v>10994</v>
      </c>
      <c r="E277" s="2">
        <f t="shared" si="45"/>
        <v>219.88</v>
      </c>
      <c r="F277">
        <f t="shared" si="46"/>
        <v>164.91</v>
      </c>
      <c r="G277">
        <f t="shared" si="53"/>
        <v>240</v>
      </c>
      <c r="H277" s="2">
        <f t="shared" si="47"/>
        <v>624.79</v>
      </c>
      <c r="I277" s="3">
        <f t="shared" si="54"/>
        <v>78884.779999999984</v>
      </c>
      <c r="J277" s="2">
        <f t="shared" si="48"/>
        <v>219.88</v>
      </c>
      <c r="K277" s="2">
        <f t="shared" si="49"/>
        <v>274.85000000000002</v>
      </c>
      <c r="L277" s="2">
        <f t="shared" si="50"/>
        <v>1119.52</v>
      </c>
      <c r="M277" s="2"/>
    </row>
    <row r="278" spans="1:13">
      <c r="A278" s="1">
        <v>52232</v>
      </c>
      <c r="B278">
        <f t="shared" si="51"/>
        <v>11269</v>
      </c>
      <c r="C278">
        <f t="shared" si="52"/>
        <v>500</v>
      </c>
      <c r="D278" s="3">
        <f t="shared" si="44"/>
        <v>11769</v>
      </c>
      <c r="E278" s="2">
        <f t="shared" si="45"/>
        <v>235.38</v>
      </c>
      <c r="F278">
        <f t="shared" si="46"/>
        <v>176.54</v>
      </c>
      <c r="G278">
        <f t="shared" si="53"/>
        <v>0</v>
      </c>
      <c r="H278" s="2">
        <f t="shared" si="47"/>
        <v>411.91999999999996</v>
      </c>
      <c r="I278" s="3">
        <f t="shared" si="54"/>
        <v>79296.699999999983</v>
      </c>
      <c r="J278" s="2">
        <f t="shared" si="48"/>
        <v>235.38</v>
      </c>
      <c r="K278" s="2">
        <f t="shared" si="49"/>
        <v>294.23</v>
      </c>
      <c r="L278" s="2">
        <f t="shared" si="50"/>
        <v>941.53</v>
      </c>
      <c r="M278" s="2"/>
    </row>
    <row r="279" spans="1:13">
      <c r="A279" s="1">
        <v>52263</v>
      </c>
      <c r="B279">
        <f t="shared" si="51"/>
        <v>11269</v>
      </c>
      <c r="C279">
        <f t="shared" si="52"/>
        <v>0</v>
      </c>
      <c r="D279" s="3">
        <f t="shared" si="44"/>
        <v>11269</v>
      </c>
      <c r="E279" s="2">
        <f t="shared" si="45"/>
        <v>225.38</v>
      </c>
      <c r="F279">
        <f t="shared" si="46"/>
        <v>169.04</v>
      </c>
      <c r="G279">
        <f t="shared" si="53"/>
        <v>0</v>
      </c>
      <c r="H279" s="2">
        <f t="shared" si="47"/>
        <v>394.41999999999996</v>
      </c>
      <c r="I279" s="3">
        <f t="shared" si="54"/>
        <v>79691.119999999981</v>
      </c>
      <c r="J279" s="2">
        <f t="shared" si="48"/>
        <v>225.38</v>
      </c>
      <c r="K279" s="2">
        <f t="shared" si="49"/>
        <v>281.73</v>
      </c>
      <c r="L279" s="2">
        <f t="shared" si="50"/>
        <v>901.53</v>
      </c>
      <c r="M279" s="2"/>
    </row>
    <row r="280" spans="1:13">
      <c r="A280" s="1">
        <v>52291</v>
      </c>
      <c r="B280">
        <f t="shared" si="51"/>
        <v>11269</v>
      </c>
      <c r="C280">
        <f t="shared" si="52"/>
        <v>0</v>
      </c>
      <c r="D280" s="3">
        <f t="shared" si="44"/>
        <v>11269</v>
      </c>
      <c r="E280" s="2">
        <f t="shared" si="45"/>
        <v>225.38</v>
      </c>
      <c r="F280">
        <f t="shared" si="46"/>
        <v>169.04</v>
      </c>
      <c r="G280">
        <f t="shared" si="53"/>
        <v>0</v>
      </c>
      <c r="H280" s="2">
        <f t="shared" si="47"/>
        <v>394.41999999999996</v>
      </c>
      <c r="I280" s="3">
        <f t="shared" si="54"/>
        <v>80085.539999999979</v>
      </c>
      <c r="J280" s="2">
        <f t="shared" si="48"/>
        <v>225.38</v>
      </c>
      <c r="K280" s="2">
        <f t="shared" si="49"/>
        <v>281.73</v>
      </c>
      <c r="L280" s="2">
        <f t="shared" si="50"/>
        <v>901.53</v>
      </c>
      <c r="M280" s="2"/>
    </row>
    <row r="281" spans="1:13">
      <c r="A281" s="1">
        <v>52322</v>
      </c>
      <c r="B281">
        <f t="shared" si="51"/>
        <v>11269</v>
      </c>
      <c r="C281">
        <f t="shared" si="52"/>
        <v>500</v>
      </c>
      <c r="D281" s="3">
        <f t="shared" si="44"/>
        <v>11769</v>
      </c>
      <c r="E281" s="2">
        <f t="shared" si="45"/>
        <v>235.38</v>
      </c>
      <c r="F281">
        <f t="shared" si="46"/>
        <v>176.54</v>
      </c>
      <c r="G281">
        <f t="shared" si="53"/>
        <v>0</v>
      </c>
      <c r="H281" s="2">
        <f t="shared" si="47"/>
        <v>411.91999999999996</v>
      </c>
      <c r="I281" s="3">
        <f t="shared" si="54"/>
        <v>80497.459999999977</v>
      </c>
      <c r="J281" s="2">
        <f t="shared" si="48"/>
        <v>235.38</v>
      </c>
      <c r="K281" s="2">
        <f t="shared" si="49"/>
        <v>294.23</v>
      </c>
      <c r="L281" s="2">
        <f t="shared" si="50"/>
        <v>941.53</v>
      </c>
      <c r="M281" s="2"/>
    </row>
    <row r="282" spans="1:13">
      <c r="A282" s="1">
        <v>52352</v>
      </c>
      <c r="B282">
        <f t="shared" si="51"/>
        <v>11269</v>
      </c>
      <c r="C282">
        <f t="shared" si="52"/>
        <v>0</v>
      </c>
      <c r="D282" s="3">
        <f t="shared" si="44"/>
        <v>11269</v>
      </c>
      <c r="E282" s="2">
        <f t="shared" si="45"/>
        <v>225.38</v>
      </c>
      <c r="F282">
        <f t="shared" si="46"/>
        <v>169.04</v>
      </c>
      <c r="G282">
        <f t="shared" si="53"/>
        <v>0</v>
      </c>
      <c r="H282" s="2">
        <f t="shared" si="47"/>
        <v>394.41999999999996</v>
      </c>
      <c r="I282" s="3">
        <f t="shared" si="54"/>
        <v>80891.879999999976</v>
      </c>
      <c r="J282" s="2">
        <f t="shared" si="48"/>
        <v>225.38</v>
      </c>
      <c r="K282" s="2">
        <f t="shared" si="49"/>
        <v>281.73</v>
      </c>
      <c r="L282" s="2">
        <f t="shared" si="50"/>
        <v>901.53</v>
      </c>
      <c r="M282" s="2"/>
    </row>
    <row r="283" spans="1:13">
      <c r="A283" s="1">
        <v>52383</v>
      </c>
      <c r="B283">
        <f t="shared" si="51"/>
        <v>11269</v>
      </c>
      <c r="C283">
        <f t="shared" si="52"/>
        <v>0</v>
      </c>
      <c r="D283" s="3">
        <f t="shared" si="44"/>
        <v>11269</v>
      </c>
      <c r="E283" s="2">
        <f t="shared" si="45"/>
        <v>225.38</v>
      </c>
      <c r="F283">
        <f t="shared" si="46"/>
        <v>169.04</v>
      </c>
      <c r="G283">
        <f t="shared" si="53"/>
        <v>0</v>
      </c>
      <c r="H283" s="2">
        <f t="shared" si="47"/>
        <v>394.41999999999996</v>
      </c>
      <c r="I283" s="3">
        <f t="shared" si="54"/>
        <v>81286.299999999974</v>
      </c>
      <c r="J283" s="2">
        <f t="shared" si="48"/>
        <v>225.38</v>
      </c>
      <c r="K283" s="2">
        <f t="shared" si="49"/>
        <v>281.73</v>
      </c>
      <c r="L283" s="2">
        <f t="shared" si="50"/>
        <v>901.53</v>
      </c>
      <c r="M283" s="2"/>
    </row>
    <row r="284" spans="1:13">
      <c r="A284" s="1">
        <v>52413</v>
      </c>
      <c r="B284">
        <f t="shared" si="51"/>
        <v>11269</v>
      </c>
      <c r="C284">
        <f t="shared" si="52"/>
        <v>500</v>
      </c>
      <c r="D284" s="3">
        <f t="shared" si="44"/>
        <v>11769</v>
      </c>
      <c r="E284" s="2">
        <f t="shared" si="45"/>
        <v>235.38</v>
      </c>
      <c r="F284">
        <f t="shared" si="46"/>
        <v>176.54</v>
      </c>
      <c r="G284">
        <f t="shared" si="53"/>
        <v>0</v>
      </c>
      <c r="H284" s="2">
        <f t="shared" si="47"/>
        <v>411.91999999999996</v>
      </c>
      <c r="I284" s="3">
        <f t="shared" si="54"/>
        <v>81698.219999999972</v>
      </c>
      <c r="J284" s="2">
        <f t="shared" si="48"/>
        <v>235.38</v>
      </c>
      <c r="K284" s="2">
        <f t="shared" si="49"/>
        <v>294.23</v>
      </c>
      <c r="L284" s="2">
        <f t="shared" si="50"/>
        <v>941.53</v>
      </c>
      <c r="M284" s="2"/>
    </row>
    <row r="285" spans="1:13">
      <c r="A285" s="1">
        <v>52444</v>
      </c>
      <c r="B285">
        <f t="shared" si="51"/>
        <v>11269</v>
      </c>
      <c r="C285">
        <f t="shared" si="52"/>
        <v>0</v>
      </c>
      <c r="D285" s="3">
        <f t="shared" si="44"/>
        <v>11269</v>
      </c>
      <c r="E285" s="2">
        <f t="shared" si="45"/>
        <v>225.38</v>
      </c>
      <c r="F285">
        <f t="shared" si="46"/>
        <v>169.04</v>
      </c>
      <c r="G285">
        <f t="shared" si="53"/>
        <v>0</v>
      </c>
      <c r="H285" s="2">
        <f t="shared" si="47"/>
        <v>394.41999999999996</v>
      </c>
      <c r="I285" s="3">
        <f t="shared" si="54"/>
        <v>82092.63999999997</v>
      </c>
      <c r="J285" s="2">
        <f t="shared" si="48"/>
        <v>225.38</v>
      </c>
      <c r="K285" s="2">
        <f t="shared" si="49"/>
        <v>281.73</v>
      </c>
      <c r="L285" s="2">
        <f t="shared" si="50"/>
        <v>901.53</v>
      </c>
      <c r="M285" s="2"/>
    </row>
    <row r="286" spans="1:13">
      <c r="A286" s="1">
        <v>52475</v>
      </c>
      <c r="B286">
        <f t="shared" si="51"/>
        <v>11269</v>
      </c>
      <c r="C286">
        <f t="shared" si="52"/>
        <v>0</v>
      </c>
      <c r="D286" s="3">
        <f t="shared" si="44"/>
        <v>11269</v>
      </c>
      <c r="E286" s="2">
        <f t="shared" si="45"/>
        <v>225.38</v>
      </c>
      <c r="F286">
        <f t="shared" si="46"/>
        <v>169.04</v>
      </c>
      <c r="G286">
        <f t="shared" si="53"/>
        <v>0</v>
      </c>
      <c r="H286" s="2">
        <f t="shared" si="47"/>
        <v>394.41999999999996</v>
      </c>
      <c r="I286" s="3">
        <f t="shared" si="54"/>
        <v>82487.059999999969</v>
      </c>
      <c r="J286" s="2">
        <f t="shared" si="48"/>
        <v>225.38</v>
      </c>
      <c r="K286" s="2">
        <f t="shared" si="49"/>
        <v>281.73</v>
      </c>
      <c r="L286" s="2">
        <f t="shared" si="50"/>
        <v>901.53</v>
      </c>
      <c r="M286" s="2"/>
    </row>
    <row r="287" spans="1:13">
      <c r="A287" s="1">
        <v>52505</v>
      </c>
      <c r="B287">
        <f t="shared" si="51"/>
        <v>11269</v>
      </c>
      <c r="C287">
        <f t="shared" si="52"/>
        <v>500</v>
      </c>
      <c r="D287" s="3">
        <f t="shared" si="44"/>
        <v>11769</v>
      </c>
      <c r="E287" s="2">
        <f t="shared" si="45"/>
        <v>235.38</v>
      </c>
      <c r="F287">
        <f t="shared" si="46"/>
        <v>176.54</v>
      </c>
      <c r="G287">
        <f t="shared" si="53"/>
        <v>0</v>
      </c>
      <c r="H287" s="2">
        <f t="shared" si="47"/>
        <v>411.91999999999996</v>
      </c>
      <c r="I287" s="3">
        <f t="shared" si="54"/>
        <v>82898.979999999967</v>
      </c>
      <c r="J287" s="2">
        <f t="shared" si="48"/>
        <v>235.38</v>
      </c>
      <c r="K287" s="2">
        <f t="shared" si="49"/>
        <v>294.23</v>
      </c>
      <c r="L287" s="2">
        <f t="shared" si="50"/>
        <v>941.53</v>
      </c>
      <c r="M287" s="2"/>
    </row>
    <row r="288" spans="1:13">
      <c r="A288" s="1">
        <v>52536</v>
      </c>
      <c r="B288">
        <f t="shared" si="51"/>
        <v>11269</v>
      </c>
      <c r="C288">
        <f t="shared" si="52"/>
        <v>0</v>
      </c>
      <c r="D288" s="3">
        <f t="shared" si="44"/>
        <v>11269</v>
      </c>
      <c r="E288" s="2">
        <f t="shared" si="45"/>
        <v>225.38</v>
      </c>
      <c r="F288">
        <f t="shared" si="46"/>
        <v>169.04</v>
      </c>
      <c r="G288">
        <f t="shared" si="53"/>
        <v>0</v>
      </c>
      <c r="H288" s="2">
        <f t="shared" si="47"/>
        <v>394.41999999999996</v>
      </c>
      <c r="I288" s="3">
        <f t="shared" si="54"/>
        <v>83293.399999999965</v>
      </c>
      <c r="J288" s="2">
        <f t="shared" si="48"/>
        <v>225.38</v>
      </c>
      <c r="K288" s="2">
        <f t="shared" si="49"/>
        <v>281.73</v>
      </c>
      <c r="L288" s="2">
        <f t="shared" si="50"/>
        <v>901.53</v>
      </c>
      <c r="M288" s="2"/>
    </row>
    <row r="289" spans="1:13">
      <c r="A289" s="1">
        <v>52566</v>
      </c>
      <c r="B289">
        <f t="shared" si="51"/>
        <v>11269</v>
      </c>
      <c r="C289">
        <f t="shared" si="52"/>
        <v>0</v>
      </c>
      <c r="D289" s="3">
        <f t="shared" si="44"/>
        <v>11269</v>
      </c>
      <c r="E289" s="2">
        <f t="shared" si="45"/>
        <v>225.38</v>
      </c>
      <c r="F289">
        <f t="shared" si="46"/>
        <v>169.04</v>
      </c>
      <c r="G289">
        <f t="shared" si="53"/>
        <v>240</v>
      </c>
      <c r="H289" s="2">
        <f t="shared" si="47"/>
        <v>634.41999999999996</v>
      </c>
      <c r="I289" s="3">
        <f t="shared" si="54"/>
        <v>83927.819999999963</v>
      </c>
      <c r="J289" s="2">
        <f t="shared" si="48"/>
        <v>225.38</v>
      </c>
      <c r="K289" s="2">
        <f t="shared" si="49"/>
        <v>281.73</v>
      </c>
      <c r="L289" s="2">
        <f t="shared" si="50"/>
        <v>1141.53</v>
      </c>
      <c r="M289" s="2"/>
    </row>
    <row r="290" spans="1:13">
      <c r="A290" s="1">
        <v>52597</v>
      </c>
      <c r="B290">
        <f t="shared" si="51"/>
        <v>12051</v>
      </c>
      <c r="C290">
        <f t="shared" si="52"/>
        <v>500</v>
      </c>
      <c r="D290" s="3">
        <f t="shared" si="44"/>
        <v>12551</v>
      </c>
      <c r="E290" s="2">
        <f t="shared" si="45"/>
        <v>251.02</v>
      </c>
      <c r="F290">
        <f t="shared" si="46"/>
        <v>188.27</v>
      </c>
      <c r="G290">
        <f t="shared" si="53"/>
        <v>0</v>
      </c>
      <c r="H290" s="2">
        <f t="shared" si="47"/>
        <v>439.29</v>
      </c>
      <c r="I290" s="3">
        <f t="shared" si="54"/>
        <v>84367.109999999957</v>
      </c>
      <c r="J290" s="2">
        <f t="shared" si="48"/>
        <v>251.02</v>
      </c>
      <c r="K290" s="2">
        <f t="shared" si="49"/>
        <v>313.77999999999997</v>
      </c>
      <c r="L290" s="2">
        <f t="shared" si="50"/>
        <v>1004.09</v>
      </c>
      <c r="M290" s="2"/>
    </row>
    <row r="291" spans="1:13">
      <c r="A291" s="1">
        <v>52628</v>
      </c>
      <c r="B291">
        <f t="shared" si="51"/>
        <v>12051</v>
      </c>
      <c r="C291">
        <f t="shared" si="52"/>
        <v>0</v>
      </c>
      <c r="D291" s="3">
        <f t="shared" si="44"/>
        <v>12051</v>
      </c>
      <c r="E291" s="2">
        <f t="shared" si="45"/>
        <v>241.02</v>
      </c>
      <c r="F291">
        <f t="shared" si="46"/>
        <v>180.77</v>
      </c>
      <c r="G291">
        <f t="shared" si="53"/>
        <v>0</v>
      </c>
      <c r="H291" s="2">
        <f t="shared" si="47"/>
        <v>421.79</v>
      </c>
      <c r="I291" s="3">
        <f t="shared" si="54"/>
        <v>84788.899999999951</v>
      </c>
      <c r="J291" s="2">
        <f t="shared" si="48"/>
        <v>241.02</v>
      </c>
      <c r="K291" s="2">
        <f t="shared" si="49"/>
        <v>301.27999999999997</v>
      </c>
      <c r="L291" s="2">
        <f t="shared" si="50"/>
        <v>964.09</v>
      </c>
      <c r="M291" s="2"/>
    </row>
    <row r="292" spans="1:13">
      <c r="A292" s="1">
        <v>52657</v>
      </c>
      <c r="B292">
        <f t="shared" si="51"/>
        <v>12051</v>
      </c>
      <c r="C292">
        <f t="shared" si="52"/>
        <v>0</v>
      </c>
      <c r="D292" s="3">
        <f t="shared" si="44"/>
        <v>12051</v>
      </c>
      <c r="E292" s="2">
        <f t="shared" si="45"/>
        <v>241.02</v>
      </c>
      <c r="F292">
        <f t="shared" si="46"/>
        <v>180.77</v>
      </c>
      <c r="G292">
        <f t="shared" si="53"/>
        <v>0</v>
      </c>
      <c r="H292" s="2">
        <f t="shared" si="47"/>
        <v>421.79</v>
      </c>
      <c r="I292" s="3">
        <f t="shared" si="54"/>
        <v>85210.689999999944</v>
      </c>
      <c r="J292" s="2">
        <f t="shared" si="48"/>
        <v>241.02</v>
      </c>
      <c r="K292" s="2">
        <f t="shared" si="49"/>
        <v>301.27999999999997</v>
      </c>
      <c r="L292" s="2">
        <f t="shared" si="50"/>
        <v>964.09</v>
      </c>
      <c r="M292" s="2"/>
    </row>
    <row r="293" spans="1:13">
      <c r="A293" s="1">
        <v>52688</v>
      </c>
      <c r="B293">
        <f t="shared" si="51"/>
        <v>12051</v>
      </c>
      <c r="C293">
        <f t="shared" si="52"/>
        <v>500</v>
      </c>
      <c r="D293" s="3">
        <f t="shared" si="44"/>
        <v>12551</v>
      </c>
      <c r="E293" s="2">
        <f t="shared" si="45"/>
        <v>251.02</v>
      </c>
      <c r="F293">
        <f t="shared" si="46"/>
        <v>188.27</v>
      </c>
      <c r="G293">
        <f t="shared" si="53"/>
        <v>0</v>
      </c>
      <c r="H293" s="2">
        <f t="shared" si="47"/>
        <v>439.29</v>
      </c>
      <c r="I293" s="3">
        <f t="shared" si="54"/>
        <v>85649.979999999938</v>
      </c>
      <c r="J293" s="2">
        <f t="shared" si="48"/>
        <v>251.02</v>
      </c>
      <c r="K293" s="2">
        <f t="shared" si="49"/>
        <v>313.77999999999997</v>
      </c>
      <c r="L293" s="2">
        <f t="shared" si="50"/>
        <v>1004.09</v>
      </c>
      <c r="M293" s="2"/>
    </row>
    <row r="294" spans="1:13">
      <c r="A294" s="1">
        <v>52718</v>
      </c>
      <c r="B294">
        <f t="shared" si="51"/>
        <v>12051</v>
      </c>
      <c r="C294">
        <f t="shared" si="52"/>
        <v>0</v>
      </c>
      <c r="D294" s="3">
        <f t="shared" si="44"/>
        <v>12051</v>
      </c>
      <c r="E294" s="2">
        <f t="shared" si="45"/>
        <v>241.02</v>
      </c>
      <c r="F294">
        <f t="shared" si="46"/>
        <v>180.77</v>
      </c>
      <c r="G294">
        <f t="shared" si="53"/>
        <v>0</v>
      </c>
      <c r="H294" s="2">
        <f t="shared" si="47"/>
        <v>421.79</v>
      </c>
      <c r="I294" s="3">
        <f t="shared" si="54"/>
        <v>86071.769999999931</v>
      </c>
      <c r="J294" s="2">
        <f t="shared" si="48"/>
        <v>241.02</v>
      </c>
      <c r="K294" s="2">
        <f t="shared" si="49"/>
        <v>301.27999999999997</v>
      </c>
      <c r="L294" s="2">
        <f t="shared" si="50"/>
        <v>964.09</v>
      </c>
      <c r="M294" s="2"/>
    </row>
    <row r="295" spans="1:13">
      <c r="A295" s="1">
        <v>52749</v>
      </c>
      <c r="B295">
        <f t="shared" si="51"/>
        <v>12051</v>
      </c>
      <c r="C295">
        <f t="shared" si="52"/>
        <v>0</v>
      </c>
      <c r="D295" s="3">
        <f t="shared" si="44"/>
        <v>12051</v>
      </c>
      <c r="E295" s="2">
        <f t="shared" si="45"/>
        <v>241.02</v>
      </c>
      <c r="F295">
        <f t="shared" si="46"/>
        <v>180.77</v>
      </c>
      <c r="G295">
        <f t="shared" si="53"/>
        <v>0</v>
      </c>
      <c r="H295" s="2">
        <f t="shared" si="47"/>
        <v>421.79</v>
      </c>
      <c r="I295" s="3">
        <f t="shared" si="54"/>
        <v>86493.559999999925</v>
      </c>
      <c r="J295" s="2">
        <f t="shared" si="48"/>
        <v>241.02</v>
      </c>
      <c r="K295" s="2">
        <f t="shared" si="49"/>
        <v>301.27999999999997</v>
      </c>
      <c r="L295" s="2">
        <f t="shared" si="50"/>
        <v>964.09</v>
      </c>
      <c r="M295" s="2"/>
    </row>
    <row r="296" spans="1:13">
      <c r="A296" s="1">
        <v>52779</v>
      </c>
      <c r="B296">
        <f t="shared" si="51"/>
        <v>12051</v>
      </c>
      <c r="C296">
        <f t="shared" si="52"/>
        <v>500</v>
      </c>
      <c r="D296" s="3">
        <f t="shared" si="44"/>
        <v>12551</v>
      </c>
      <c r="E296" s="2">
        <f t="shared" si="45"/>
        <v>251.02</v>
      </c>
      <c r="F296">
        <f t="shared" si="46"/>
        <v>188.27</v>
      </c>
      <c r="G296">
        <f t="shared" si="53"/>
        <v>0</v>
      </c>
      <c r="H296" s="2">
        <f t="shared" si="47"/>
        <v>439.29</v>
      </c>
      <c r="I296" s="3">
        <f t="shared" si="54"/>
        <v>86932.849999999919</v>
      </c>
      <c r="J296" s="2">
        <f t="shared" si="48"/>
        <v>251.02</v>
      </c>
      <c r="K296" s="2">
        <f t="shared" si="49"/>
        <v>313.77999999999997</v>
      </c>
      <c r="L296" s="2">
        <f t="shared" si="50"/>
        <v>1004.09</v>
      </c>
      <c r="M296" s="2"/>
    </row>
    <row r="297" spans="1:13">
      <c r="A297" s="1">
        <v>52810</v>
      </c>
      <c r="B297">
        <f t="shared" si="51"/>
        <v>12051</v>
      </c>
      <c r="C297">
        <f t="shared" si="52"/>
        <v>0</v>
      </c>
      <c r="D297" s="3">
        <f t="shared" si="44"/>
        <v>12051</v>
      </c>
      <c r="E297" s="2">
        <f t="shared" si="45"/>
        <v>241.02</v>
      </c>
      <c r="F297">
        <f t="shared" si="46"/>
        <v>180.77</v>
      </c>
      <c r="G297">
        <f t="shared" si="53"/>
        <v>0</v>
      </c>
      <c r="H297" s="2">
        <f t="shared" si="47"/>
        <v>421.79</v>
      </c>
      <c r="I297" s="3">
        <f t="shared" si="54"/>
        <v>87354.639999999912</v>
      </c>
      <c r="J297" s="2">
        <f t="shared" si="48"/>
        <v>241.02</v>
      </c>
      <c r="K297" s="2">
        <f t="shared" si="49"/>
        <v>301.27999999999997</v>
      </c>
      <c r="L297" s="2">
        <f t="shared" si="50"/>
        <v>964.09</v>
      </c>
      <c r="M297" s="2"/>
    </row>
    <row r="298" spans="1:13">
      <c r="A298" s="1">
        <v>52841</v>
      </c>
      <c r="B298">
        <f t="shared" si="51"/>
        <v>12051</v>
      </c>
      <c r="C298">
        <f t="shared" si="52"/>
        <v>0</v>
      </c>
      <c r="D298" s="3">
        <f t="shared" si="44"/>
        <v>12051</v>
      </c>
      <c r="E298" s="2">
        <f t="shared" si="45"/>
        <v>241.02</v>
      </c>
      <c r="F298">
        <f t="shared" si="46"/>
        <v>180.77</v>
      </c>
      <c r="G298">
        <f t="shared" si="53"/>
        <v>0</v>
      </c>
      <c r="H298" s="2">
        <f t="shared" si="47"/>
        <v>421.79</v>
      </c>
      <c r="I298" s="3">
        <f t="shared" si="54"/>
        <v>87776.429999999906</v>
      </c>
      <c r="J298" s="2">
        <f t="shared" si="48"/>
        <v>241.02</v>
      </c>
      <c r="K298" s="2">
        <f t="shared" si="49"/>
        <v>301.27999999999997</v>
      </c>
      <c r="L298" s="2">
        <f t="shared" si="50"/>
        <v>964.09</v>
      </c>
      <c r="M298" s="2"/>
    </row>
    <row r="299" spans="1:13">
      <c r="A299" s="1">
        <v>52871</v>
      </c>
      <c r="B299">
        <f t="shared" si="51"/>
        <v>12051</v>
      </c>
      <c r="C299">
        <f t="shared" si="52"/>
        <v>500</v>
      </c>
      <c r="D299" s="3">
        <f t="shared" si="44"/>
        <v>12551</v>
      </c>
      <c r="E299" s="2">
        <f t="shared" si="45"/>
        <v>251.02</v>
      </c>
      <c r="F299">
        <f t="shared" si="46"/>
        <v>188.27</v>
      </c>
      <c r="G299">
        <f t="shared" si="53"/>
        <v>0</v>
      </c>
      <c r="H299" s="2">
        <f t="shared" si="47"/>
        <v>439.29</v>
      </c>
      <c r="I299" s="3">
        <f t="shared" si="54"/>
        <v>88215.719999999899</v>
      </c>
      <c r="J299" s="2">
        <f t="shared" si="48"/>
        <v>251.02</v>
      </c>
      <c r="K299" s="2">
        <f t="shared" si="49"/>
        <v>313.77999999999997</v>
      </c>
      <c r="L299" s="2">
        <f t="shared" si="50"/>
        <v>1004.09</v>
      </c>
      <c r="M299" s="2"/>
    </row>
    <row r="300" spans="1:13">
      <c r="A300" s="1">
        <v>52902</v>
      </c>
      <c r="B300">
        <f t="shared" si="51"/>
        <v>12051</v>
      </c>
      <c r="C300">
        <f t="shared" si="52"/>
        <v>0</v>
      </c>
      <c r="D300" s="3">
        <f t="shared" si="44"/>
        <v>12051</v>
      </c>
      <c r="E300" s="2">
        <f t="shared" si="45"/>
        <v>241.02</v>
      </c>
      <c r="F300">
        <f t="shared" si="46"/>
        <v>180.77</v>
      </c>
      <c r="G300">
        <f t="shared" si="53"/>
        <v>0</v>
      </c>
      <c r="H300" s="2">
        <f t="shared" si="47"/>
        <v>421.79</v>
      </c>
      <c r="I300" s="3">
        <f t="shared" si="54"/>
        <v>88637.509999999893</v>
      </c>
      <c r="J300" s="2">
        <f t="shared" si="48"/>
        <v>241.02</v>
      </c>
      <c r="K300" s="2">
        <f t="shared" si="49"/>
        <v>301.27999999999997</v>
      </c>
      <c r="L300" s="2">
        <f t="shared" si="50"/>
        <v>964.09</v>
      </c>
      <c r="M300" s="2"/>
    </row>
    <row r="301" spans="1:13">
      <c r="A301" s="1">
        <v>52932</v>
      </c>
      <c r="B301">
        <f t="shared" si="51"/>
        <v>12051</v>
      </c>
      <c r="C301">
        <f t="shared" si="52"/>
        <v>0</v>
      </c>
      <c r="D301" s="3">
        <f t="shared" si="44"/>
        <v>12051</v>
      </c>
      <c r="E301" s="2">
        <f t="shared" si="45"/>
        <v>241.02</v>
      </c>
      <c r="F301">
        <f t="shared" si="46"/>
        <v>180.77</v>
      </c>
      <c r="G301">
        <f t="shared" si="53"/>
        <v>240</v>
      </c>
      <c r="H301" s="2">
        <f t="shared" si="47"/>
        <v>661.79</v>
      </c>
      <c r="I301" s="3">
        <f t="shared" si="54"/>
        <v>89299.299999999886</v>
      </c>
      <c r="J301" s="2">
        <f t="shared" si="48"/>
        <v>241.02</v>
      </c>
      <c r="K301" s="2">
        <f t="shared" si="49"/>
        <v>301.27999999999997</v>
      </c>
      <c r="L301" s="2">
        <f t="shared" si="50"/>
        <v>1204.0899999999999</v>
      </c>
      <c r="M301" s="2"/>
    </row>
    <row r="302" spans="1:13">
      <c r="A302" s="1">
        <v>52963</v>
      </c>
      <c r="B302">
        <f t="shared" si="51"/>
        <v>12353</v>
      </c>
      <c r="C302">
        <f t="shared" si="52"/>
        <v>500</v>
      </c>
      <c r="D302" s="3">
        <f t="shared" si="44"/>
        <v>12853</v>
      </c>
      <c r="E302" s="2">
        <f t="shared" si="45"/>
        <v>257.06</v>
      </c>
      <c r="F302">
        <f t="shared" si="46"/>
        <v>192.8</v>
      </c>
      <c r="G302">
        <f t="shared" si="53"/>
        <v>0</v>
      </c>
      <c r="H302" s="2">
        <f t="shared" si="47"/>
        <v>449.86</v>
      </c>
      <c r="I302" s="3">
        <f t="shared" si="54"/>
        <v>89749.159999999887</v>
      </c>
      <c r="J302" s="2">
        <f t="shared" si="48"/>
        <v>257.06</v>
      </c>
      <c r="K302" s="2">
        <f t="shared" si="49"/>
        <v>321.33</v>
      </c>
      <c r="L302" s="2">
        <f t="shared" si="50"/>
        <v>1028.25</v>
      </c>
      <c r="M302" s="2"/>
    </row>
    <row r="303" spans="1:13">
      <c r="A303" s="1">
        <v>52994</v>
      </c>
      <c r="B303">
        <f t="shared" si="51"/>
        <v>12353</v>
      </c>
      <c r="C303">
        <f t="shared" si="52"/>
        <v>0</v>
      </c>
      <c r="D303" s="3">
        <f t="shared" si="44"/>
        <v>12353</v>
      </c>
      <c r="E303" s="2">
        <f t="shared" si="45"/>
        <v>247.06</v>
      </c>
      <c r="F303">
        <f t="shared" si="46"/>
        <v>185.3</v>
      </c>
      <c r="G303">
        <f t="shared" si="53"/>
        <v>0</v>
      </c>
      <c r="H303" s="2">
        <f t="shared" si="47"/>
        <v>432.36</v>
      </c>
      <c r="I303" s="3">
        <f t="shared" si="54"/>
        <v>90181.519999999888</v>
      </c>
      <c r="J303" s="2">
        <f t="shared" si="48"/>
        <v>247.06</v>
      </c>
      <c r="K303" s="2">
        <f t="shared" si="49"/>
        <v>308.83</v>
      </c>
      <c r="L303" s="2">
        <f t="shared" si="50"/>
        <v>988.25</v>
      </c>
      <c r="M303" s="2"/>
    </row>
    <row r="304" spans="1:13">
      <c r="A304" s="1">
        <v>53022</v>
      </c>
      <c r="B304">
        <f t="shared" si="51"/>
        <v>12353</v>
      </c>
      <c r="C304">
        <f t="shared" si="52"/>
        <v>0</v>
      </c>
      <c r="D304" s="3">
        <f t="shared" si="44"/>
        <v>12353</v>
      </c>
      <c r="E304" s="2">
        <f t="shared" si="45"/>
        <v>247.06</v>
      </c>
      <c r="F304">
        <f t="shared" si="46"/>
        <v>185.3</v>
      </c>
      <c r="G304">
        <f t="shared" si="53"/>
        <v>0</v>
      </c>
      <c r="H304" s="2">
        <f t="shared" si="47"/>
        <v>432.36</v>
      </c>
      <c r="I304" s="3">
        <f t="shared" si="54"/>
        <v>90613.879999999888</v>
      </c>
      <c r="J304" s="2">
        <f t="shared" si="48"/>
        <v>247.06</v>
      </c>
      <c r="K304" s="2">
        <f t="shared" si="49"/>
        <v>308.83</v>
      </c>
      <c r="L304" s="2">
        <f t="shared" si="50"/>
        <v>988.25</v>
      </c>
      <c r="M304" s="2"/>
    </row>
    <row r="305" spans="1:13">
      <c r="A305" s="1">
        <v>53053</v>
      </c>
      <c r="B305">
        <f t="shared" si="51"/>
        <v>12353</v>
      </c>
      <c r="C305">
        <f t="shared" si="52"/>
        <v>500</v>
      </c>
      <c r="D305" s="3">
        <f t="shared" si="44"/>
        <v>12853</v>
      </c>
      <c r="E305" s="2">
        <f t="shared" si="45"/>
        <v>257.06</v>
      </c>
      <c r="F305">
        <f t="shared" si="46"/>
        <v>192.8</v>
      </c>
      <c r="G305">
        <f t="shared" si="53"/>
        <v>0</v>
      </c>
      <c r="H305" s="2">
        <f t="shared" si="47"/>
        <v>449.86</v>
      </c>
      <c r="I305" s="3">
        <f t="shared" si="54"/>
        <v>91063.739999999889</v>
      </c>
      <c r="J305" s="2">
        <f t="shared" si="48"/>
        <v>257.06</v>
      </c>
      <c r="K305" s="2">
        <f t="shared" si="49"/>
        <v>321.33</v>
      </c>
      <c r="L305" s="2">
        <f t="shared" si="50"/>
        <v>1028.25</v>
      </c>
      <c r="M305" s="2"/>
    </row>
    <row r="306" spans="1:13">
      <c r="A306" s="1">
        <v>53083</v>
      </c>
      <c r="B306">
        <f t="shared" si="51"/>
        <v>12353</v>
      </c>
      <c r="C306">
        <f t="shared" si="52"/>
        <v>0</v>
      </c>
      <c r="D306" s="3">
        <f t="shared" si="44"/>
        <v>12353</v>
      </c>
      <c r="E306" s="2">
        <f t="shared" si="45"/>
        <v>247.06</v>
      </c>
      <c r="F306">
        <f t="shared" si="46"/>
        <v>185.3</v>
      </c>
      <c r="G306">
        <f t="shared" si="53"/>
        <v>0</v>
      </c>
      <c r="H306" s="2">
        <f t="shared" si="47"/>
        <v>432.36</v>
      </c>
      <c r="I306" s="3">
        <f t="shared" si="54"/>
        <v>91496.099999999889</v>
      </c>
      <c r="J306" s="2">
        <f t="shared" si="48"/>
        <v>247.06</v>
      </c>
      <c r="K306" s="2">
        <f t="shared" si="49"/>
        <v>308.83</v>
      </c>
      <c r="L306" s="2">
        <f t="shared" si="50"/>
        <v>988.25</v>
      </c>
      <c r="M306" s="2"/>
    </row>
    <row r="307" spans="1:13">
      <c r="A307" s="1">
        <v>53114</v>
      </c>
      <c r="B307">
        <f t="shared" si="51"/>
        <v>12353</v>
      </c>
      <c r="C307">
        <f t="shared" si="52"/>
        <v>0</v>
      </c>
      <c r="D307" s="3">
        <f t="shared" si="44"/>
        <v>12353</v>
      </c>
      <c r="E307" s="2">
        <f t="shared" si="45"/>
        <v>247.06</v>
      </c>
      <c r="F307">
        <f t="shared" si="46"/>
        <v>185.3</v>
      </c>
      <c r="G307">
        <f t="shared" si="53"/>
        <v>0</v>
      </c>
      <c r="H307" s="2">
        <f t="shared" si="47"/>
        <v>432.36</v>
      </c>
      <c r="I307" s="3">
        <f t="shared" si="54"/>
        <v>91928.45999999989</v>
      </c>
      <c r="J307" s="2">
        <f t="shared" si="48"/>
        <v>247.06</v>
      </c>
      <c r="K307" s="2">
        <f t="shared" si="49"/>
        <v>308.83</v>
      </c>
      <c r="L307" s="2">
        <f t="shared" si="50"/>
        <v>988.25</v>
      </c>
      <c r="M307" s="2"/>
    </row>
    <row r="308" spans="1:13">
      <c r="A308" s="1">
        <v>53144</v>
      </c>
      <c r="B308">
        <f t="shared" si="51"/>
        <v>12353</v>
      </c>
      <c r="C308">
        <f t="shared" si="52"/>
        <v>500</v>
      </c>
      <c r="D308" s="3">
        <f t="shared" si="44"/>
        <v>12853</v>
      </c>
      <c r="E308" s="2">
        <f t="shared" si="45"/>
        <v>257.06</v>
      </c>
      <c r="F308">
        <f t="shared" si="46"/>
        <v>192.8</v>
      </c>
      <c r="G308">
        <f t="shared" si="53"/>
        <v>0</v>
      </c>
      <c r="H308" s="2">
        <f t="shared" si="47"/>
        <v>449.86</v>
      </c>
      <c r="I308" s="3">
        <f t="shared" si="54"/>
        <v>92378.319999999891</v>
      </c>
      <c r="J308" s="2">
        <f t="shared" si="48"/>
        <v>257.06</v>
      </c>
      <c r="K308" s="2">
        <f t="shared" si="49"/>
        <v>321.33</v>
      </c>
      <c r="L308" s="2">
        <f t="shared" si="50"/>
        <v>1028.25</v>
      </c>
      <c r="M308" s="2"/>
    </row>
    <row r="309" spans="1:13">
      <c r="A309" s="1">
        <v>53175</v>
      </c>
      <c r="B309">
        <f t="shared" si="51"/>
        <v>12353</v>
      </c>
      <c r="C309">
        <f t="shared" si="52"/>
        <v>0</v>
      </c>
      <c r="D309" s="3">
        <f t="shared" si="44"/>
        <v>12353</v>
      </c>
      <c r="E309" s="2">
        <f t="shared" si="45"/>
        <v>247.06</v>
      </c>
      <c r="F309">
        <f t="shared" si="46"/>
        <v>185.3</v>
      </c>
      <c r="G309">
        <f t="shared" si="53"/>
        <v>0</v>
      </c>
      <c r="H309" s="2">
        <f t="shared" si="47"/>
        <v>432.36</v>
      </c>
      <c r="I309" s="3">
        <f t="shared" si="54"/>
        <v>92810.679999999891</v>
      </c>
      <c r="J309" s="2">
        <f t="shared" si="48"/>
        <v>247.06</v>
      </c>
      <c r="K309" s="2">
        <f t="shared" si="49"/>
        <v>308.83</v>
      </c>
      <c r="L309" s="2">
        <f t="shared" si="50"/>
        <v>988.25</v>
      </c>
      <c r="M309" s="2"/>
    </row>
    <row r="310" spans="1:13">
      <c r="A310" s="1">
        <v>53206</v>
      </c>
      <c r="B310">
        <f t="shared" si="51"/>
        <v>12353</v>
      </c>
      <c r="C310">
        <f t="shared" si="52"/>
        <v>0</v>
      </c>
      <c r="D310" s="3">
        <f t="shared" si="44"/>
        <v>12353</v>
      </c>
      <c r="E310" s="2">
        <f t="shared" si="45"/>
        <v>247.06</v>
      </c>
      <c r="F310">
        <f t="shared" si="46"/>
        <v>185.3</v>
      </c>
      <c r="G310">
        <f t="shared" si="53"/>
        <v>0</v>
      </c>
      <c r="H310" s="2">
        <f t="shared" si="47"/>
        <v>432.36</v>
      </c>
      <c r="I310" s="3">
        <f t="shared" si="54"/>
        <v>93243.039999999892</v>
      </c>
      <c r="J310" s="2">
        <f t="shared" si="48"/>
        <v>247.06</v>
      </c>
      <c r="K310" s="2">
        <f t="shared" si="49"/>
        <v>308.83</v>
      </c>
      <c r="L310" s="2">
        <f t="shared" si="50"/>
        <v>988.25</v>
      </c>
      <c r="M310" s="2"/>
    </row>
    <row r="311" spans="1:13">
      <c r="A311" s="1">
        <v>53236</v>
      </c>
      <c r="B311">
        <f t="shared" si="51"/>
        <v>12353</v>
      </c>
      <c r="C311">
        <f t="shared" si="52"/>
        <v>500</v>
      </c>
      <c r="D311" s="3">
        <f t="shared" si="44"/>
        <v>12853</v>
      </c>
      <c r="E311" s="2">
        <f t="shared" si="45"/>
        <v>257.06</v>
      </c>
      <c r="F311">
        <f t="shared" si="46"/>
        <v>192.8</v>
      </c>
      <c r="G311">
        <f t="shared" si="53"/>
        <v>0</v>
      </c>
      <c r="H311" s="2">
        <f t="shared" si="47"/>
        <v>449.86</v>
      </c>
      <c r="I311" s="3">
        <f t="shared" si="54"/>
        <v>93692.899999999892</v>
      </c>
      <c r="J311" s="2">
        <f t="shared" si="48"/>
        <v>257.06</v>
      </c>
      <c r="K311" s="2">
        <f t="shared" si="49"/>
        <v>321.33</v>
      </c>
      <c r="L311" s="2">
        <f t="shared" si="50"/>
        <v>1028.25</v>
      </c>
      <c r="M311" s="2"/>
    </row>
    <row r="312" spans="1:13">
      <c r="A312" s="1">
        <v>53267</v>
      </c>
      <c r="B312">
        <f t="shared" si="51"/>
        <v>12353</v>
      </c>
      <c r="C312">
        <f t="shared" si="52"/>
        <v>0</v>
      </c>
      <c r="D312" s="3">
        <f t="shared" si="44"/>
        <v>12353</v>
      </c>
      <c r="E312" s="2">
        <f t="shared" si="45"/>
        <v>247.06</v>
      </c>
      <c r="F312">
        <f t="shared" si="46"/>
        <v>185.3</v>
      </c>
      <c r="G312">
        <f t="shared" si="53"/>
        <v>0</v>
      </c>
      <c r="H312" s="2">
        <f t="shared" si="47"/>
        <v>432.36</v>
      </c>
      <c r="I312" s="3">
        <f t="shared" si="54"/>
        <v>94125.259999999893</v>
      </c>
      <c r="J312" s="2">
        <f t="shared" si="48"/>
        <v>247.06</v>
      </c>
      <c r="K312" s="2">
        <f t="shared" si="49"/>
        <v>308.83</v>
      </c>
      <c r="L312" s="2">
        <f t="shared" si="50"/>
        <v>988.25</v>
      </c>
      <c r="M312" s="2"/>
    </row>
    <row r="313" spans="1:13">
      <c r="A313" s="1">
        <v>53297</v>
      </c>
      <c r="B313">
        <f t="shared" si="51"/>
        <v>12353</v>
      </c>
      <c r="C313">
        <f t="shared" si="52"/>
        <v>0</v>
      </c>
      <c r="D313" s="3">
        <f t="shared" si="44"/>
        <v>12353</v>
      </c>
      <c r="E313" s="2">
        <f t="shared" si="45"/>
        <v>247.06</v>
      </c>
      <c r="F313">
        <f t="shared" si="46"/>
        <v>185.3</v>
      </c>
      <c r="G313">
        <f t="shared" si="53"/>
        <v>240</v>
      </c>
      <c r="H313" s="2">
        <f t="shared" si="47"/>
        <v>672.36</v>
      </c>
      <c r="I313" s="3">
        <f t="shared" si="54"/>
        <v>94797.619999999893</v>
      </c>
      <c r="J313" s="2">
        <f t="shared" si="48"/>
        <v>247.06</v>
      </c>
      <c r="K313" s="2">
        <f t="shared" si="49"/>
        <v>308.83</v>
      </c>
      <c r="L313" s="2">
        <f t="shared" si="50"/>
        <v>1228.25</v>
      </c>
      <c r="M313" s="2"/>
    </row>
    <row r="314" spans="1:13">
      <c r="A314" s="1">
        <v>53328</v>
      </c>
      <c r="B314">
        <f t="shared" si="51"/>
        <v>12662</v>
      </c>
      <c r="C314">
        <f t="shared" si="52"/>
        <v>500</v>
      </c>
      <c r="D314" s="3">
        <f t="shared" si="44"/>
        <v>13162</v>
      </c>
      <c r="E314" s="2">
        <f t="shared" si="45"/>
        <v>263.24</v>
      </c>
      <c r="F314">
        <f t="shared" si="46"/>
        <v>197.43</v>
      </c>
      <c r="G314">
        <f t="shared" si="53"/>
        <v>0</v>
      </c>
      <c r="H314" s="2">
        <f t="shared" si="47"/>
        <v>460.67</v>
      </c>
      <c r="I314" s="3">
        <f t="shared" si="54"/>
        <v>95258.289999999892</v>
      </c>
      <c r="J314" s="2">
        <f t="shared" si="48"/>
        <v>263.24</v>
      </c>
      <c r="K314" s="2">
        <f t="shared" si="49"/>
        <v>329.05</v>
      </c>
      <c r="L314" s="2">
        <f t="shared" si="50"/>
        <v>1052.96</v>
      </c>
      <c r="M314" s="2"/>
    </row>
    <row r="315" spans="1:13">
      <c r="A315" s="1">
        <v>53359</v>
      </c>
      <c r="B315">
        <f t="shared" si="51"/>
        <v>12662</v>
      </c>
      <c r="C315">
        <f t="shared" si="52"/>
        <v>0</v>
      </c>
      <c r="D315" s="3">
        <f t="shared" si="44"/>
        <v>12662</v>
      </c>
      <c r="E315" s="2">
        <f t="shared" si="45"/>
        <v>253.24</v>
      </c>
      <c r="F315">
        <f t="shared" si="46"/>
        <v>189.93</v>
      </c>
      <c r="G315">
        <f t="shared" si="53"/>
        <v>0</v>
      </c>
      <c r="H315" s="2">
        <f t="shared" si="47"/>
        <v>443.17</v>
      </c>
      <c r="I315" s="3">
        <f t="shared" si="54"/>
        <v>95701.45999999989</v>
      </c>
      <c r="J315" s="2">
        <f t="shared" si="48"/>
        <v>253.24</v>
      </c>
      <c r="K315" s="2">
        <f t="shared" si="49"/>
        <v>316.55</v>
      </c>
      <c r="L315" s="2">
        <f t="shared" si="50"/>
        <v>1012.96</v>
      </c>
      <c r="M315" s="2"/>
    </row>
    <row r="316" spans="1:13">
      <c r="A316" s="1">
        <v>53387</v>
      </c>
      <c r="B316">
        <f t="shared" si="51"/>
        <v>12662</v>
      </c>
      <c r="C316">
        <f t="shared" si="52"/>
        <v>0</v>
      </c>
      <c r="D316" s="3">
        <f t="shared" si="44"/>
        <v>12662</v>
      </c>
      <c r="E316" s="2">
        <f t="shared" si="45"/>
        <v>253.24</v>
      </c>
      <c r="F316">
        <f t="shared" si="46"/>
        <v>189.93</v>
      </c>
      <c r="G316">
        <f t="shared" si="53"/>
        <v>0</v>
      </c>
      <c r="H316" s="2">
        <f t="shared" si="47"/>
        <v>443.17</v>
      </c>
      <c r="I316" s="3">
        <f t="shared" si="54"/>
        <v>96144.629999999888</v>
      </c>
      <c r="J316" s="2">
        <f t="shared" si="48"/>
        <v>253.24</v>
      </c>
      <c r="K316" s="2">
        <f t="shared" si="49"/>
        <v>316.55</v>
      </c>
      <c r="L316" s="2">
        <f t="shared" si="50"/>
        <v>1012.96</v>
      </c>
      <c r="M316" s="2"/>
    </row>
    <row r="317" spans="1:13">
      <c r="A317" s="1">
        <v>53418</v>
      </c>
      <c r="B317">
        <f t="shared" si="51"/>
        <v>12662</v>
      </c>
      <c r="C317">
        <f t="shared" si="52"/>
        <v>500</v>
      </c>
      <c r="D317" s="3">
        <f t="shared" si="44"/>
        <v>13162</v>
      </c>
      <c r="E317" s="2">
        <f t="shared" si="45"/>
        <v>263.24</v>
      </c>
      <c r="F317">
        <f t="shared" si="46"/>
        <v>197.43</v>
      </c>
      <c r="G317">
        <f t="shared" si="53"/>
        <v>0</v>
      </c>
      <c r="H317" s="2">
        <f t="shared" si="47"/>
        <v>460.67</v>
      </c>
      <c r="I317" s="3">
        <f t="shared" si="54"/>
        <v>96605.299999999886</v>
      </c>
      <c r="J317" s="2">
        <f t="shared" si="48"/>
        <v>263.24</v>
      </c>
      <c r="K317" s="2">
        <f t="shared" si="49"/>
        <v>329.05</v>
      </c>
      <c r="L317" s="2">
        <f t="shared" si="50"/>
        <v>1052.96</v>
      </c>
      <c r="M317" s="2"/>
    </row>
    <row r="318" spans="1:13">
      <c r="A318" s="1">
        <v>53448</v>
      </c>
      <c r="B318">
        <f t="shared" si="51"/>
        <v>12662</v>
      </c>
      <c r="C318">
        <f t="shared" si="52"/>
        <v>0</v>
      </c>
      <c r="D318" s="3">
        <f t="shared" si="44"/>
        <v>12662</v>
      </c>
      <c r="E318" s="2">
        <f t="shared" si="45"/>
        <v>253.24</v>
      </c>
      <c r="F318">
        <f t="shared" si="46"/>
        <v>189.93</v>
      </c>
      <c r="G318">
        <f t="shared" si="53"/>
        <v>0</v>
      </c>
      <c r="H318" s="2">
        <f t="shared" si="47"/>
        <v>443.17</v>
      </c>
      <c r="I318" s="3">
        <f t="shared" si="54"/>
        <v>97048.469999999885</v>
      </c>
      <c r="J318" s="2">
        <f t="shared" si="48"/>
        <v>253.24</v>
      </c>
      <c r="K318" s="2">
        <f t="shared" si="49"/>
        <v>316.55</v>
      </c>
      <c r="L318" s="2">
        <f t="shared" si="50"/>
        <v>1012.96</v>
      </c>
      <c r="M318" s="2"/>
    </row>
    <row r="319" spans="1:13">
      <c r="A319" s="1">
        <v>53479</v>
      </c>
      <c r="B319">
        <f t="shared" si="51"/>
        <v>12662</v>
      </c>
      <c r="C319">
        <f t="shared" si="52"/>
        <v>0</v>
      </c>
      <c r="D319" s="3">
        <f t="shared" si="44"/>
        <v>12662</v>
      </c>
      <c r="E319" s="2">
        <f t="shared" si="45"/>
        <v>253.24</v>
      </c>
      <c r="F319">
        <f t="shared" si="46"/>
        <v>189.93</v>
      </c>
      <c r="G319">
        <f t="shared" si="53"/>
        <v>0</v>
      </c>
      <c r="H319" s="2">
        <f t="shared" si="47"/>
        <v>443.17</v>
      </c>
      <c r="I319" s="3">
        <f t="shared" si="54"/>
        <v>97491.639999999883</v>
      </c>
      <c r="J319" s="2">
        <f t="shared" si="48"/>
        <v>253.24</v>
      </c>
      <c r="K319" s="2">
        <f t="shared" si="49"/>
        <v>316.55</v>
      </c>
      <c r="L319" s="2">
        <f t="shared" si="50"/>
        <v>1012.96</v>
      </c>
      <c r="M319" s="2"/>
    </row>
    <row r="320" spans="1:13">
      <c r="A320" s="1">
        <v>53509</v>
      </c>
      <c r="B320">
        <f t="shared" si="51"/>
        <v>12662</v>
      </c>
      <c r="C320">
        <f t="shared" si="52"/>
        <v>500</v>
      </c>
      <c r="D320" s="3">
        <f t="shared" si="44"/>
        <v>13162</v>
      </c>
      <c r="E320" s="2">
        <f t="shared" si="45"/>
        <v>263.24</v>
      </c>
      <c r="F320">
        <f t="shared" si="46"/>
        <v>197.43</v>
      </c>
      <c r="G320">
        <f t="shared" si="53"/>
        <v>0</v>
      </c>
      <c r="H320" s="2">
        <f t="shared" si="47"/>
        <v>460.67</v>
      </c>
      <c r="I320" s="3">
        <f t="shared" si="54"/>
        <v>97952.309999999881</v>
      </c>
      <c r="J320" s="2">
        <f t="shared" si="48"/>
        <v>263.24</v>
      </c>
      <c r="K320" s="2">
        <f t="shared" si="49"/>
        <v>329.05</v>
      </c>
      <c r="L320" s="2">
        <f t="shared" si="50"/>
        <v>1052.96</v>
      </c>
      <c r="M320" s="2"/>
    </row>
    <row r="321" spans="1:13">
      <c r="A321" s="1">
        <v>53540</v>
      </c>
      <c r="B321">
        <f t="shared" si="51"/>
        <v>12662</v>
      </c>
      <c r="C321">
        <f t="shared" si="52"/>
        <v>0</v>
      </c>
      <c r="D321" s="3">
        <f t="shared" si="44"/>
        <v>12662</v>
      </c>
      <c r="E321" s="2">
        <f t="shared" si="45"/>
        <v>253.24</v>
      </c>
      <c r="F321">
        <f t="shared" si="46"/>
        <v>189.93</v>
      </c>
      <c r="G321">
        <f t="shared" si="53"/>
        <v>0</v>
      </c>
      <c r="H321" s="2">
        <f t="shared" si="47"/>
        <v>443.17</v>
      </c>
      <c r="I321" s="3">
        <f t="shared" si="54"/>
        <v>98395.47999999988</v>
      </c>
      <c r="J321" s="2">
        <f t="shared" si="48"/>
        <v>253.24</v>
      </c>
      <c r="K321" s="2">
        <f t="shared" si="49"/>
        <v>316.55</v>
      </c>
      <c r="L321" s="2">
        <f t="shared" si="50"/>
        <v>1012.96</v>
      </c>
      <c r="M321" s="2"/>
    </row>
    <row r="322" spans="1:13">
      <c r="A322" s="1">
        <v>53571</v>
      </c>
      <c r="B322">
        <f t="shared" si="51"/>
        <v>12662</v>
      </c>
      <c r="C322">
        <f t="shared" si="52"/>
        <v>0</v>
      </c>
      <c r="D322" s="3">
        <f t="shared" si="44"/>
        <v>12662</v>
      </c>
      <c r="E322" s="2">
        <f t="shared" si="45"/>
        <v>253.24</v>
      </c>
      <c r="F322">
        <f t="shared" si="46"/>
        <v>189.93</v>
      </c>
      <c r="G322">
        <f t="shared" si="53"/>
        <v>0</v>
      </c>
      <c r="H322" s="2">
        <f t="shared" si="47"/>
        <v>443.17</v>
      </c>
      <c r="I322" s="3">
        <f t="shared" si="54"/>
        <v>98838.649999999878</v>
      </c>
      <c r="J322" s="2">
        <f t="shared" si="48"/>
        <v>253.24</v>
      </c>
      <c r="K322" s="2">
        <f t="shared" si="49"/>
        <v>316.55</v>
      </c>
      <c r="L322" s="2">
        <f t="shared" si="50"/>
        <v>1012.96</v>
      </c>
      <c r="M322" s="2"/>
    </row>
    <row r="323" spans="1:13">
      <c r="A323" s="1">
        <v>53601</v>
      </c>
      <c r="B323">
        <f t="shared" si="51"/>
        <v>12662</v>
      </c>
      <c r="C323">
        <f t="shared" si="52"/>
        <v>500</v>
      </c>
      <c r="D323" s="3">
        <f t="shared" ref="D323:D386" si="55">B323+C323</f>
        <v>13162</v>
      </c>
      <c r="E323" s="2">
        <f t="shared" ref="E323:E386" si="56">ROUND(D323*2%,2)</f>
        <v>263.24</v>
      </c>
      <c r="F323">
        <f t="shared" ref="F323:F386" si="57">ROUND(D323*1.5%,2)</f>
        <v>197.43</v>
      </c>
      <c r="G323">
        <f t="shared" si="53"/>
        <v>0</v>
      </c>
      <c r="H323" s="2">
        <f t="shared" ref="H323:H386" si="58">SUM(E323:G323)</f>
        <v>460.67</v>
      </c>
      <c r="I323" s="3">
        <f t="shared" si="54"/>
        <v>99299.319999999876</v>
      </c>
      <c r="J323" s="2">
        <f t="shared" ref="J323:J386" si="59">ROUND(IF(B323&gt;8000,D323*2%,0),2)</f>
        <v>263.24</v>
      </c>
      <c r="K323" s="2">
        <f t="shared" ref="K323:K386" si="60">ROUND(IF(J323&gt;0,D323*2.5%,0),2)</f>
        <v>329.05</v>
      </c>
      <c r="L323" s="2">
        <f t="shared" ref="L323:L386" si="61">H323+J323+K323</f>
        <v>1052.96</v>
      </c>
      <c r="M323" s="2"/>
    </row>
    <row r="324" spans="1:13">
      <c r="A324" s="1">
        <v>53632</v>
      </c>
      <c r="B324">
        <f t="shared" ref="B324:B387" si="62">ROUNDUP(IF(MONTH(A324)=1,IF(MOD(YEAR(A324),4)=0,B323+500+B323*2.5%,B323+B323*2.5%),B323),0)</f>
        <v>12662</v>
      </c>
      <c r="C324">
        <f t="shared" ref="C324:C387" si="63">IF(MOD(MONTH(A324),3)=1,500,0)</f>
        <v>0</v>
      </c>
      <c r="D324" s="3">
        <f t="shared" si="55"/>
        <v>12662</v>
      </c>
      <c r="E324" s="2">
        <f t="shared" si="56"/>
        <v>253.24</v>
      </c>
      <c r="F324">
        <f t="shared" si="57"/>
        <v>189.93</v>
      </c>
      <c r="G324">
        <f t="shared" ref="G324:G387" si="64">IF(MONTH(A324)=12,240,0)</f>
        <v>0</v>
      </c>
      <c r="H324" s="2">
        <f t="shared" si="58"/>
        <v>443.17</v>
      </c>
      <c r="I324" s="3">
        <f t="shared" ref="I324:I387" si="65">I323+H324</f>
        <v>99742.489999999874</v>
      </c>
      <c r="J324" s="2">
        <f t="shared" si="59"/>
        <v>253.24</v>
      </c>
      <c r="K324" s="2">
        <f t="shared" si="60"/>
        <v>316.55</v>
      </c>
      <c r="L324" s="2">
        <f t="shared" si="61"/>
        <v>1012.96</v>
      </c>
      <c r="M324" s="2"/>
    </row>
    <row r="325" spans="1:13">
      <c r="A325" s="1">
        <v>53662</v>
      </c>
      <c r="B325">
        <f t="shared" si="62"/>
        <v>12662</v>
      </c>
      <c r="C325">
        <f t="shared" si="63"/>
        <v>0</v>
      </c>
      <c r="D325" s="3">
        <f t="shared" si="55"/>
        <v>12662</v>
      </c>
      <c r="E325" s="2">
        <f t="shared" si="56"/>
        <v>253.24</v>
      </c>
      <c r="F325">
        <f t="shared" si="57"/>
        <v>189.93</v>
      </c>
      <c r="G325">
        <f t="shared" si="64"/>
        <v>240</v>
      </c>
      <c r="H325" s="2">
        <f t="shared" si="58"/>
        <v>683.17000000000007</v>
      </c>
      <c r="I325" s="3">
        <f t="shared" si="65"/>
        <v>100425.65999999987</v>
      </c>
      <c r="J325" s="2">
        <f t="shared" si="59"/>
        <v>253.24</v>
      </c>
      <c r="K325" s="2">
        <f t="shared" si="60"/>
        <v>316.55</v>
      </c>
      <c r="L325" s="2">
        <f t="shared" si="61"/>
        <v>1252.96</v>
      </c>
      <c r="M325" s="2"/>
    </row>
    <row r="326" spans="1:13">
      <c r="A326" s="1">
        <v>53693</v>
      </c>
      <c r="B326">
        <f t="shared" si="62"/>
        <v>12979</v>
      </c>
      <c r="C326">
        <f t="shared" si="63"/>
        <v>500</v>
      </c>
      <c r="D326" s="3">
        <f t="shared" si="55"/>
        <v>13479</v>
      </c>
      <c r="E326" s="2">
        <f t="shared" si="56"/>
        <v>269.58</v>
      </c>
      <c r="F326">
        <f t="shared" si="57"/>
        <v>202.19</v>
      </c>
      <c r="G326">
        <f t="shared" si="64"/>
        <v>0</v>
      </c>
      <c r="H326" s="2">
        <f t="shared" si="58"/>
        <v>471.77</v>
      </c>
      <c r="I326" s="3">
        <f t="shared" si="65"/>
        <v>100897.42999999988</v>
      </c>
      <c r="J326" s="2">
        <f t="shared" si="59"/>
        <v>269.58</v>
      </c>
      <c r="K326" s="2">
        <f t="shared" si="60"/>
        <v>336.98</v>
      </c>
      <c r="L326" s="2">
        <f t="shared" si="61"/>
        <v>1078.33</v>
      </c>
      <c r="M326" s="2"/>
    </row>
    <row r="327" spans="1:13">
      <c r="A327" s="1">
        <v>53724</v>
      </c>
      <c r="B327">
        <f t="shared" si="62"/>
        <v>12979</v>
      </c>
      <c r="C327">
        <f t="shared" si="63"/>
        <v>0</v>
      </c>
      <c r="D327" s="3">
        <f t="shared" si="55"/>
        <v>12979</v>
      </c>
      <c r="E327" s="2">
        <f t="shared" si="56"/>
        <v>259.58</v>
      </c>
      <c r="F327">
        <f t="shared" si="57"/>
        <v>194.69</v>
      </c>
      <c r="G327">
        <f t="shared" si="64"/>
        <v>0</v>
      </c>
      <c r="H327" s="2">
        <f t="shared" si="58"/>
        <v>454.27</v>
      </c>
      <c r="I327" s="3">
        <f t="shared" si="65"/>
        <v>101351.69999999988</v>
      </c>
      <c r="J327" s="2">
        <f t="shared" si="59"/>
        <v>259.58</v>
      </c>
      <c r="K327" s="2">
        <f t="shared" si="60"/>
        <v>324.48</v>
      </c>
      <c r="L327" s="2">
        <f t="shared" si="61"/>
        <v>1038.33</v>
      </c>
      <c r="M327" s="2"/>
    </row>
    <row r="328" spans="1:13">
      <c r="A328" s="1">
        <v>53752</v>
      </c>
      <c r="B328">
        <f t="shared" si="62"/>
        <v>12979</v>
      </c>
      <c r="C328">
        <f t="shared" si="63"/>
        <v>0</v>
      </c>
      <c r="D328" s="3">
        <f t="shared" si="55"/>
        <v>12979</v>
      </c>
      <c r="E328" s="2">
        <f t="shared" si="56"/>
        <v>259.58</v>
      </c>
      <c r="F328">
        <f t="shared" si="57"/>
        <v>194.69</v>
      </c>
      <c r="G328">
        <f t="shared" si="64"/>
        <v>0</v>
      </c>
      <c r="H328" s="2">
        <f t="shared" si="58"/>
        <v>454.27</v>
      </c>
      <c r="I328" s="3">
        <f t="shared" si="65"/>
        <v>101805.96999999988</v>
      </c>
      <c r="J328" s="2">
        <f t="shared" si="59"/>
        <v>259.58</v>
      </c>
      <c r="K328" s="2">
        <f t="shared" si="60"/>
        <v>324.48</v>
      </c>
      <c r="L328" s="2">
        <f t="shared" si="61"/>
        <v>1038.33</v>
      </c>
      <c r="M328" s="2"/>
    </row>
    <row r="329" spans="1:13">
      <c r="A329" s="1">
        <v>53783</v>
      </c>
      <c r="B329">
        <f t="shared" si="62"/>
        <v>12979</v>
      </c>
      <c r="C329">
        <f t="shared" si="63"/>
        <v>500</v>
      </c>
      <c r="D329" s="3">
        <f t="shared" si="55"/>
        <v>13479</v>
      </c>
      <c r="E329" s="2">
        <f t="shared" si="56"/>
        <v>269.58</v>
      </c>
      <c r="F329">
        <f t="shared" si="57"/>
        <v>202.19</v>
      </c>
      <c r="G329">
        <f t="shared" si="64"/>
        <v>0</v>
      </c>
      <c r="H329" s="2">
        <f t="shared" si="58"/>
        <v>471.77</v>
      </c>
      <c r="I329" s="3">
        <f t="shared" si="65"/>
        <v>102277.73999999989</v>
      </c>
      <c r="J329" s="2">
        <f t="shared" si="59"/>
        <v>269.58</v>
      </c>
      <c r="K329" s="2">
        <f t="shared" si="60"/>
        <v>336.98</v>
      </c>
      <c r="L329" s="2">
        <f t="shared" si="61"/>
        <v>1078.33</v>
      </c>
      <c r="M329" s="2"/>
    </row>
    <row r="330" spans="1:13">
      <c r="A330" s="1">
        <v>53813</v>
      </c>
      <c r="B330">
        <f t="shared" si="62"/>
        <v>12979</v>
      </c>
      <c r="C330">
        <f t="shared" si="63"/>
        <v>0</v>
      </c>
      <c r="D330" s="3">
        <f t="shared" si="55"/>
        <v>12979</v>
      </c>
      <c r="E330" s="2">
        <f t="shared" si="56"/>
        <v>259.58</v>
      </c>
      <c r="F330">
        <f t="shared" si="57"/>
        <v>194.69</v>
      </c>
      <c r="G330">
        <f t="shared" si="64"/>
        <v>0</v>
      </c>
      <c r="H330" s="2">
        <f t="shared" si="58"/>
        <v>454.27</v>
      </c>
      <c r="I330" s="3">
        <f t="shared" si="65"/>
        <v>102732.00999999989</v>
      </c>
      <c r="J330" s="2">
        <f t="shared" si="59"/>
        <v>259.58</v>
      </c>
      <c r="K330" s="2">
        <f t="shared" si="60"/>
        <v>324.48</v>
      </c>
      <c r="L330" s="2">
        <f t="shared" si="61"/>
        <v>1038.33</v>
      </c>
      <c r="M330" s="2"/>
    </row>
    <row r="331" spans="1:13">
      <c r="A331" s="1">
        <v>53844</v>
      </c>
      <c r="B331">
        <f t="shared" si="62"/>
        <v>12979</v>
      </c>
      <c r="C331">
        <f t="shared" si="63"/>
        <v>0</v>
      </c>
      <c r="D331" s="3">
        <f t="shared" si="55"/>
        <v>12979</v>
      </c>
      <c r="E331" s="2">
        <f t="shared" si="56"/>
        <v>259.58</v>
      </c>
      <c r="F331">
        <f t="shared" si="57"/>
        <v>194.69</v>
      </c>
      <c r="G331">
        <f t="shared" si="64"/>
        <v>0</v>
      </c>
      <c r="H331" s="2">
        <f t="shared" si="58"/>
        <v>454.27</v>
      </c>
      <c r="I331" s="3">
        <f t="shared" si="65"/>
        <v>103186.2799999999</v>
      </c>
      <c r="J331" s="2">
        <f t="shared" si="59"/>
        <v>259.58</v>
      </c>
      <c r="K331" s="2">
        <f t="shared" si="60"/>
        <v>324.48</v>
      </c>
      <c r="L331" s="2">
        <f t="shared" si="61"/>
        <v>1038.33</v>
      </c>
      <c r="M331" s="2"/>
    </row>
    <row r="332" spans="1:13">
      <c r="A332" s="1">
        <v>53874</v>
      </c>
      <c r="B332">
        <f t="shared" si="62"/>
        <v>12979</v>
      </c>
      <c r="C332">
        <f t="shared" si="63"/>
        <v>500</v>
      </c>
      <c r="D332" s="3">
        <f t="shared" si="55"/>
        <v>13479</v>
      </c>
      <c r="E332" s="2">
        <f t="shared" si="56"/>
        <v>269.58</v>
      </c>
      <c r="F332">
        <f t="shared" si="57"/>
        <v>202.19</v>
      </c>
      <c r="G332">
        <f t="shared" si="64"/>
        <v>0</v>
      </c>
      <c r="H332" s="2">
        <f t="shared" si="58"/>
        <v>471.77</v>
      </c>
      <c r="I332" s="3">
        <f t="shared" si="65"/>
        <v>103658.0499999999</v>
      </c>
      <c r="J332" s="2">
        <f t="shared" si="59"/>
        <v>269.58</v>
      </c>
      <c r="K332" s="2">
        <f t="shared" si="60"/>
        <v>336.98</v>
      </c>
      <c r="L332" s="2">
        <f t="shared" si="61"/>
        <v>1078.33</v>
      </c>
      <c r="M332" s="2"/>
    </row>
    <row r="333" spans="1:13">
      <c r="A333" s="1">
        <v>53905</v>
      </c>
      <c r="B333">
        <f t="shared" si="62"/>
        <v>12979</v>
      </c>
      <c r="C333">
        <f t="shared" si="63"/>
        <v>0</v>
      </c>
      <c r="D333" s="3">
        <f t="shared" si="55"/>
        <v>12979</v>
      </c>
      <c r="E333" s="2">
        <f t="shared" si="56"/>
        <v>259.58</v>
      </c>
      <c r="F333">
        <f t="shared" si="57"/>
        <v>194.69</v>
      </c>
      <c r="G333">
        <f t="shared" si="64"/>
        <v>0</v>
      </c>
      <c r="H333" s="2">
        <f t="shared" si="58"/>
        <v>454.27</v>
      </c>
      <c r="I333" s="3">
        <f t="shared" si="65"/>
        <v>104112.31999999991</v>
      </c>
      <c r="J333" s="2">
        <f t="shared" si="59"/>
        <v>259.58</v>
      </c>
      <c r="K333" s="2">
        <f t="shared" si="60"/>
        <v>324.48</v>
      </c>
      <c r="L333" s="2">
        <f t="shared" si="61"/>
        <v>1038.33</v>
      </c>
      <c r="M333" s="2"/>
    </row>
    <row r="334" spans="1:13">
      <c r="A334" s="1">
        <v>53936</v>
      </c>
      <c r="B334">
        <f t="shared" si="62"/>
        <v>12979</v>
      </c>
      <c r="C334">
        <f t="shared" si="63"/>
        <v>0</v>
      </c>
      <c r="D334" s="3">
        <f t="shared" si="55"/>
        <v>12979</v>
      </c>
      <c r="E334" s="2">
        <f t="shared" si="56"/>
        <v>259.58</v>
      </c>
      <c r="F334">
        <f t="shared" si="57"/>
        <v>194.69</v>
      </c>
      <c r="G334">
        <f t="shared" si="64"/>
        <v>0</v>
      </c>
      <c r="H334" s="2">
        <f t="shared" si="58"/>
        <v>454.27</v>
      </c>
      <c r="I334" s="3">
        <f t="shared" si="65"/>
        <v>104566.58999999991</v>
      </c>
      <c r="J334" s="2">
        <f t="shared" si="59"/>
        <v>259.58</v>
      </c>
      <c r="K334" s="2">
        <f t="shared" si="60"/>
        <v>324.48</v>
      </c>
      <c r="L334" s="2">
        <f t="shared" si="61"/>
        <v>1038.33</v>
      </c>
      <c r="M334" s="2"/>
    </row>
    <row r="335" spans="1:13">
      <c r="A335" s="1">
        <v>53966</v>
      </c>
      <c r="B335">
        <f t="shared" si="62"/>
        <v>12979</v>
      </c>
      <c r="C335">
        <f t="shared" si="63"/>
        <v>500</v>
      </c>
      <c r="D335" s="3">
        <f t="shared" si="55"/>
        <v>13479</v>
      </c>
      <c r="E335" s="2">
        <f t="shared" si="56"/>
        <v>269.58</v>
      </c>
      <c r="F335">
        <f t="shared" si="57"/>
        <v>202.19</v>
      </c>
      <c r="G335">
        <f t="shared" si="64"/>
        <v>0</v>
      </c>
      <c r="H335" s="2">
        <f t="shared" si="58"/>
        <v>471.77</v>
      </c>
      <c r="I335" s="3">
        <f t="shared" si="65"/>
        <v>105038.35999999991</v>
      </c>
      <c r="J335" s="2">
        <f t="shared" si="59"/>
        <v>269.58</v>
      </c>
      <c r="K335" s="2">
        <f t="shared" si="60"/>
        <v>336.98</v>
      </c>
      <c r="L335" s="2">
        <f t="shared" si="61"/>
        <v>1078.33</v>
      </c>
      <c r="M335" s="2"/>
    </row>
    <row r="336" spans="1:13">
      <c r="A336" s="1">
        <v>53997</v>
      </c>
      <c r="B336">
        <f t="shared" si="62"/>
        <v>12979</v>
      </c>
      <c r="C336">
        <f t="shared" si="63"/>
        <v>0</v>
      </c>
      <c r="D336" s="3">
        <f t="shared" si="55"/>
        <v>12979</v>
      </c>
      <c r="E336" s="2">
        <f t="shared" si="56"/>
        <v>259.58</v>
      </c>
      <c r="F336">
        <f t="shared" si="57"/>
        <v>194.69</v>
      </c>
      <c r="G336">
        <f t="shared" si="64"/>
        <v>0</v>
      </c>
      <c r="H336" s="2">
        <f t="shared" si="58"/>
        <v>454.27</v>
      </c>
      <c r="I336" s="3">
        <f t="shared" si="65"/>
        <v>105492.62999999992</v>
      </c>
      <c r="J336" s="2">
        <f t="shared" si="59"/>
        <v>259.58</v>
      </c>
      <c r="K336" s="2">
        <f t="shared" si="60"/>
        <v>324.48</v>
      </c>
      <c r="L336" s="2">
        <f t="shared" si="61"/>
        <v>1038.33</v>
      </c>
      <c r="M336" s="2"/>
    </row>
    <row r="337" spans="1:13">
      <c r="A337" s="1">
        <v>54027</v>
      </c>
      <c r="B337">
        <f t="shared" si="62"/>
        <v>12979</v>
      </c>
      <c r="C337">
        <f t="shared" si="63"/>
        <v>0</v>
      </c>
      <c r="D337" s="3">
        <f t="shared" si="55"/>
        <v>12979</v>
      </c>
      <c r="E337" s="2">
        <f t="shared" si="56"/>
        <v>259.58</v>
      </c>
      <c r="F337">
        <f t="shared" si="57"/>
        <v>194.69</v>
      </c>
      <c r="G337">
        <f t="shared" si="64"/>
        <v>240</v>
      </c>
      <c r="H337" s="2">
        <f t="shared" si="58"/>
        <v>694.27</v>
      </c>
      <c r="I337" s="3">
        <f t="shared" si="65"/>
        <v>106186.89999999992</v>
      </c>
      <c r="J337" s="2">
        <f t="shared" si="59"/>
        <v>259.58</v>
      </c>
      <c r="K337" s="2">
        <f t="shared" si="60"/>
        <v>324.48</v>
      </c>
      <c r="L337" s="2">
        <f t="shared" si="61"/>
        <v>1278.33</v>
      </c>
      <c r="M337" s="2"/>
    </row>
    <row r="338" spans="1:13">
      <c r="A338" s="1">
        <v>54058</v>
      </c>
      <c r="B338">
        <f t="shared" si="62"/>
        <v>13804</v>
      </c>
      <c r="C338">
        <f t="shared" si="63"/>
        <v>500</v>
      </c>
      <c r="D338" s="3">
        <f t="shared" si="55"/>
        <v>14304</v>
      </c>
      <c r="E338" s="2">
        <f t="shared" si="56"/>
        <v>286.08</v>
      </c>
      <c r="F338">
        <f t="shared" si="57"/>
        <v>214.56</v>
      </c>
      <c r="G338">
        <f t="shared" si="64"/>
        <v>0</v>
      </c>
      <c r="H338" s="2">
        <f t="shared" si="58"/>
        <v>500.64</v>
      </c>
      <c r="I338" s="3">
        <f t="shared" si="65"/>
        <v>106687.53999999992</v>
      </c>
      <c r="J338" s="2">
        <f t="shared" si="59"/>
        <v>286.08</v>
      </c>
      <c r="K338" s="2">
        <f t="shared" si="60"/>
        <v>357.6</v>
      </c>
      <c r="L338" s="2">
        <f t="shared" si="61"/>
        <v>1144.3200000000002</v>
      </c>
      <c r="M338" s="2"/>
    </row>
    <row r="339" spans="1:13">
      <c r="A339" s="1">
        <v>54089</v>
      </c>
      <c r="B339">
        <f t="shared" si="62"/>
        <v>13804</v>
      </c>
      <c r="C339">
        <f t="shared" si="63"/>
        <v>0</v>
      </c>
      <c r="D339" s="3">
        <f t="shared" si="55"/>
        <v>13804</v>
      </c>
      <c r="E339" s="2">
        <f t="shared" si="56"/>
        <v>276.08</v>
      </c>
      <c r="F339">
        <f t="shared" si="57"/>
        <v>207.06</v>
      </c>
      <c r="G339">
        <f t="shared" si="64"/>
        <v>0</v>
      </c>
      <c r="H339" s="2">
        <f t="shared" si="58"/>
        <v>483.14</v>
      </c>
      <c r="I339" s="3">
        <f t="shared" si="65"/>
        <v>107170.67999999992</v>
      </c>
      <c r="J339" s="2">
        <f t="shared" si="59"/>
        <v>276.08</v>
      </c>
      <c r="K339" s="2">
        <f t="shared" si="60"/>
        <v>345.1</v>
      </c>
      <c r="L339" s="2">
        <f t="shared" si="61"/>
        <v>1104.3200000000002</v>
      </c>
      <c r="M339" s="2"/>
    </row>
    <row r="340" spans="1:13">
      <c r="A340" s="1">
        <v>54118</v>
      </c>
      <c r="B340">
        <f t="shared" si="62"/>
        <v>13804</v>
      </c>
      <c r="C340">
        <f t="shared" si="63"/>
        <v>0</v>
      </c>
      <c r="D340" s="3">
        <f t="shared" si="55"/>
        <v>13804</v>
      </c>
      <c r="E340" s="2">
        <f t="shared" si="56"/>
        <v>276.08</v>
      </c>
      <c r="F340">
        <f t="shared" si="57"/>
        <v>207.06</v>
      </c>
      <c r="G340">
        <f t="shared" si="64"/>
        <v>0</v>
      </c>
      <c r="H340" s="2">
        <f t="shared" si="58"/>
        <v>483.14</v>
      </c>
      <c r="I340" s="3">
        <f t="shared" si="65"/>
        <v>107653.81999999992</v>
      </c>
      <c r="J340" s="2">
        <f t="shared" si="59"/>
        <v>276.08</v>
      </c>
      <c r="K340" s="2">
        <f t="shared" si="60"/>
        <v>345.1</v>
      </c>
      <c r="L340" s="2">
        <f t="shared" si="61"/>
        <v>1104.3200000000002</v>
      </c>
      <c r="M340" s="2"/>
    </row>
    <row r="341" spans="1:13">
      <c r="A341" s="1">
        <v>54149</v>
      </c>
      <c r="B341">
        <f t="shared" si="62"/>
        <v>13804</v>
      </c>
      <c r="C341">
        <f t="shared" si="63"/>
        <v>500</v>
      </c>
      <c r="D341" s="3">
        <f t="shared" si="55"/>
        <v>14304</v>
      </c>
      <c r="E341" s="2">
        <f t="shared" si="56"/>
        <v>286.08</v>
      </c>
      <c r="F341">
        <f t="shared" si="57"/>
        <v>214.56</v>
      </c>
      <c r="G341">
        <f t="shared" si="64"/>
        <v>0</v>
      </c>
      <c r="H341" s="2">
        <f t="shared" si="58"/>
        <v>500.64</v>
      </c>
      <c r="I341" s="3">
        <f t="shared" si="65"/>
        <v>108154.45999999992</v>
      </c>
      <c r="J341" s="2">
        <f t="shared" si="59"/>
        <v>286.08</v>
      </c>
      <c r="K341" s="2">
        <f t="shared" si="60"/>
        <v>357.6</v>
      </c>
      <c r="L341" s="2">
        <f t="shared" si="61"/>
        <v>1144.3200000000002</v>
      </c>
      <c r="M341" s="2"/>
    </row>
    <row r="342" spans="1:13">
      <c r="A342" s="1">
        <v>54179</v>
      </c>
      <c r="B342">
        <f t="shared" si="62"/>
        <v>13804</v>
      </c>
      <c r="C342">
        <f t="shared" si="63"/>
        <v>0</v>
      </c>
      <c r="D342" s="3">
        <f t="shared" si="55"/>
        <v>13804</v>
      </c>
      <c r="E342" s="2">
        <f t="shared" si="56"/>
        <v>276.08</v>
      </c>
      <c r="F342">
        <f t="shared" si="57"/>
        <v>207.06</v>
      </c>
      <c r="G342">
        <f t="shared" si="64"/>
        <v>0</v>
      </c>
      <c r="H342" s="2">
        <f t="shared" si="58"/>
        <v>483.14</v>
      </c>
      <c r="I342" s="3">
        <f t="shared" si="65"/>
        <v>108637.59999999992</v>
      </c>
      <c r="J342" s="2">
        <f t="shared" si="59"/>
        <v>276.08</v>
      </c>
      <c r="K342" s="2">
        <f t="shared" si="60"/>
        <v>345.1</v>
      </c>
      <c r="L342" s="2">
        <f t="shared" si="61"/>
        <v>1104.3200000000002</v>
      </c>
      <c r="M342" s="2"/>
    </row>
    <row r="343" spans="1:13">
      <c r="A343" s="1">
        <v>54210</v>
      </c>
      <c r="B343">
        <f t="shared" si="62"/>
        <v>13804</v>
      </c>
      <c r="C343">
        <f t="shared" si="63"/>
        <v>0</v>
      </c>
      <c r="D343" s="3">
        <f t="shared" si="55"/>
        <v>13804</v>
      </c>
      <c r="E343" s="2">
        <f t="shared" si="56"/>
        <v>276.08</v>
      </c>
      <c r="F343">
        <f t="shared" si="57"/>
        <v>207.06</v>
      </c>
      <c r="G343">
        <f t="shared" si="64"/>
        <v>0</v>
      </c>
      <c r="H343" s="2">
        <f t="shared" si="58"/>
        <v>483.14</v>
      </c>
      <c r="I343" s="3">
        <f t="shared" si="65"/>
        <v>109120.73999999992</v>
      </c>
      <c r="J343" s="2">
        <f t="shared" si="59"/>
        <v>276.08</v>
      </c>
      <c r="K343" s="2">
        <f t="shared" si="60"/>
        <v>345.1</v>
      </c>
      <c r="L343" s="2">
        <f t="shared" si="61"/>
        <v>1104.3200000000002</v>
      </c>
      <c r="M343" s="2"/>
    </row>
    <row r="344" spans="1:13">
      <c r="A344" s="1">
        <v>54240</v>
      </c>
      <c r="B344">
        <f t="shared" si="62"/>
        <v>13804</v>
      </c>
      <c r="C344">
        <f t="shared" si="63"/>
        <v>500</v>
      </c>
      <c r="D344" s="3">
        <f t="shared" si="55"/>
        <v>14304</v>
      </c>
      <c r="E344" s="2">
        <f t="shared" si="56"/>
        <v>286.08</v>
      </c>
      <c r="F344">
        <f t="shared" si="57"/>
        <v>214.56</v>
      </c>
      <c r="G344">
        <f t="shared" si="64"/>
        <v>0</v>
      </c>
      <c r="H344" s="2">
        <f t="shared" si="58"/>
        <v>500.64</v>
      </c>
      <c r="I344" s="3">
        <f t="shared" si="65"/>
        <v>109621.37999999992</v>
      </c>
      <c r="J344" s="2">
        <f t="shared" si="59"/>
        <v>286.08</v>
      </c>
      <c r="K344" s="2">
        <f t="shared" si="60"/>
        <v>357.6</v>
      </c>
      <c r="L344" s="2">
        <f t="shared" si="61"/>
        <v>1144.3200000000002</v>
      </c>
      <c r="M344" s="2"/>
    </row>
    <row r="345" spans="1:13">
      <c r="A345" s="1">
        <v>54271</v>
      </c>
      <c r="B345">
        <f t="shared" si="62"/>
        <v>13804</v>
      </c>
      <c r="C345">
        <f t="shared" si="63"/>
        <v>0</v>
      </c>
      <c r="D345" s="3">
        <f t="shared" si="55"/>
        <v>13804</v>
      </c>
      <c r="E345" s="2">
        <f t="shared" si="56"/>
        <v>276.08</v>
      </c>
      <c r="F345">
        <f t="shared" si="57"/>
        <v>207.06</v>
      </c>
      <c r="G345">
        <f t="shared" si="64"/>
        <v>0</v>
      </c>
      <c r="H345" s="2">
        <f t="shared" si="58"/>
        <v>483.14</v>
      </c>
      <c r="I345" s="3">
        <f t="shared" si="65"/>
        <v>110104.51999999992</v>
      </c>
      <c r="J345" s="2">
        <f t="shared" si="59"/>
        <v>276.08</v>
      </c>
      <c r="K345" s="2">
        <f t="shared" si="60"/>
        <v>345.1</v>
      </c>
      <c r="L345" s="2">
        <f t="shared" si="61"/>
        <v>1104.3200000000002</v>
      </c>
      <c r="M345" s="2"/>
    </row>
    <row r="346" spans="1:13">
      <c r="A346" s="1">
        <v>54302</v>
      </c>
      <c r="B346">
        <f t="shared" si="62"/>
        <v>13804</v>
      </c>
      <c r="C346">
        <f t="shared" si="63"/>
        <v>0</v>
      </c>
      <c r="D346" s="3">
        <f t="shared" si="55"/>
        <v>13804</v>
      </c>
      <c r="E346" s="2">
        <f t="shared" si="56"/>
        <v>276.08</v>
      </c>
      <c r="F346">
        <f t="shared" si="57"/>
        <v>207.06</v>
      </c>
      <c r="G346">
        <f t="shared" si="64"/>
        <v>0</v>
      </c>
      <c r="H346" s="2">
        <f t="shared" si="58"/>
        <v>483.14</v>
      </c>
      <c r="I346" s="3">
        <f t="shared" si="65"/>
        <v>110587.65999999992</v>
      </c>
      <c r="J346" s="2">
        <f t="shared" si="59"/>
        <v>276.08</v>
      </c>
      <c r="K346" s="2">
        <f t="shared" si="60"/>
        <v>345.1</v>
      </c>
      <c r="L346" s="2">
        <f t="shared" si="61"/>
        <v>1104.3200000000002</v>
      </c>
      <c r="M346" s="2"/>
    </row>
    <row r="347" spans="1:13">
      <c r="A347" s="1">
        <v>54332</v>
      </c>
      <c r="B347">
        <f t="shared" si="62"/>
        <v>13804</v>
      </c>
      <c r="C347">
        <f t="shared" si="63"/>
        <v>500</v>
      </c>
      <c r="D347" s="3">
        <f t="shared" si="55"/>
        <v>14304</v>
      </c>
      <c r="E347" s="2">
        <f t="shared" si="56"/>
        <v>286.08</v>
      </c>
      <c r="F347">
        <f t="shared" si="57"/>
        <v>214.56</v>
      </c>
      <c r="G347">
        <f t="shared" si="64"/>
        <v>0</v>
      </c>
      <c r="H347" s="2">
        <f t="shared" si="58"/>
        <v>500.64</v>
      </c>
      <c r="I347" s="3">
        <f t="shared" si="65"/>
        <v>111088.29999999992</v>
      </c>
      <c r="J347" s="2">
        <f t="shared" si="59"/>
        <v>286.08</v>
      </c>
      <c r="K347" s="2">
        <f t="shared" si="60"/>
        <v>357.6</v>
      </c>
      <c r="L347" s="2">
        <f t="shared" si="61"/>
        <v>1144.3200000000002</v>
      </c>
      <c r="M347" s="2"/>
    </row>
    <row r="348" spans="1:13">
      <c r="A348" s="1">
        <v>54363</v>
      </c>
      <c r="B348">
        <f t="shared" si="62"/>
        <v>13804</v>
      </c>
      <c r="C348">
        <f t="shared" si="63"/>
        <v>0</v>
      </c>
      <c r="D348" s="3">
        <f t="shared" si="55"/>
        <v>13804</v>
      </c>
      <c r="E348" s="2">
        <f t="shared" si="56"/>
        <v>276.08</v>
      </c>
      <c r="F348">
        <f t="shared" si="57"/>
        <v>207.06</v>
      </c>
      <c r="G348">
        <f t="shared" si="64"/>
        <v>0</v>
      </c>
      <c r="H348" s="2">
        <f t="shared" si="58"/>
        <v>483.14</v>
      </c>
      <c r="I348" s="3">
        <f t="shared" si="65"/>
        <v>111571.43999999992</v>
      </c>
      <c r="J348" s="2">
        <f t="shared" si="59"/>
        <v>276.08</v>
      </c>
      <c r="K348" s="2">
        <f t="shared" si="60"/>
        <v>345.1</v>
      </c>
      <c r="L348" s="2">
        <f t="shared" si="61"/>
        <v>1104.3200000000002</v>
      </c>
      <c r="M348" s="2"/>
    </row>
    <row r="349" spans="1:13">
      <c r="A349" s="1">
        <v>54393</v>
      </c>
      <c r="B349">
        <f t="shared" si="62"/>
        <v>13804</v>
      </c>
      <c r="C349">
        <f t="shared" si="63"/>
        <v>0</v>
      </c>
      <c r="D349" s="3">
        <f t="shared" si="55"/>
        <v>13804</v>
      </c>
      <c r="E349" s="2">
        <f t="shared" si="56"/>
        <v>276.08</v>
      </c>
      <c r="F349">
        <f t="shared" si="57"/>
        <v>207.06</v>
      </c>
      <c r="G349">
        <f t="shared" si="64"/>
        <v>240</v>
      </c>
      <c r="H349" s="2">
        <f t="shared" si="58"/>
        <v>723.14</v>
      </c>
      <c r="I349" s="3">
        <f t="shared" si="65"/>
        <v>112294.57999999991</v>
      </c>
      <c r="J349" s="2">
        <f t="shared" si="59"/>
        <v>276.08</v>
      </c>
      <c r="K349" s="2">
        <f t="shared" si="60"/>
        <v>345.1</v>
      </c>
      <c r="L349" s="2">
        <f t="shared" si="61"/>
        <v>1344.3200000000002</v>
      </c>
      <c r="M349" s="2"/>
    </row>
    <row r="350" spans="1:13">
      <c r="A350" s="1">
        <v>54424</v>
      </c>
      <c r="B350">
        <f t="shared" si="62"/>
        <v>14150</v>
      </c>
      <c r="C350">
        <f t="shared" si="63"/>
        <v>500</v>
      </c>
      <c r="D350" s="3">
        <f t="shared" si="55"/>
        <v>14650</v>
      </c>
      <c r="E350" s="2">
        <f t="shared" si="56"/>
        <v>293</v>
      </c>
      <c r="F350">
        <f t="shared" si="57"/>
        <v>219.75</v>
      </c>
      <c r="G350">
        <f t="shared" si="64"/>
        <v>0</v>
      </c>
      <c r="H350" s="2">
        <f t="shared" si="58"/>
        <v>512.75</v>
      </c>
      <c r="I350" s="3">
        <f t="shared" si="65"/>
        <v>112807.32999999991</v>
      </c>
      <c r="J350" s="2">
        <f t="shared" si="59"/>
        <v>293</v>
      </c>
      <c r="K350" s="2">
        <f t="shared" si="60"/>
        <v>366.25</v>
      </c>
      <c r="L350" s="2">
        <f t="shared" si="61"/>
        <v>1172</v>
      </c>
      <c r="M350" s="2"/>
    </row>
    <row r="351" spans="1:13">
      <c r="A351" s="1">
        <v>54455</v>
      </c>
      <c r="B351">
        <f t="shared" si="62"/>
        <v>14150</v>
      </c>
      <c r="C351">
        <f t="shared" si="63"/>
        <v>0</v>
      </c>
      <c r="D351" s="3">
        <f t="shared" si="55"/>
        <v>14150</v>
      </c>
      <c r="E351" s="2">
        <f t="shared" si="56"/>
        <v>283</v>
      </c>
      <c r="F351">
        <f t="shared" si="57"/>
        <v>212.25</v>
      </c>
      <c r="G351">
        <f t="shared" si="64"/>
        <v>0</v>
      </c>
      <c r="H351" s="2">
        <f t="shared" si="58"/>
        <v>495.25</v>
      </c>
      <c r="I351" s="3">
        <f t="shared" si="65"/>
        <v>113302.57999999991</v>
      </c>
      <c r="J351" s="2">
        <f t="shared" si="59"/>
        <v>283</v>
      </c>
      <c r="K351" s="2">
        <f t="shared" si="60"/>
        <v>353.75</v>
      </c>
      <c r="L351" s="2">
        <f t="shared" si="61"/>
        <v>1132</v>
      </c>
      <c r="M351" s="2"/>
    </row>
    <row r="352" spans="1:13">
      <c r="A352" s="1">
        <v>54483</v>
      </c>
      <c r="B352">
        <f t="shared" si="62"/>
        <v>14150</v>
      </c>
      <c r="C352">
        <f t="shared" si="63"/>
        <v>0</v>
      </c>
      <c r="D352" s="3">
        <f t="shared" si="55"/>
        <v>14150</v>
      </c>
      <c r="E352" s="2">
        <f t="shared" si="56"/>
        <v>283</v>
      </c>
      <c r="F352">
        <f t="shared" si="57"/>
        <v>212.25</v>
      </c>
      <c r="G352">
        <f t="shared" si="64"/>
        <v>0</v>
      </c>
      <c r="H352" s="2">
        <f t="shared" si="58"/>
        <v>495.25</v>
      </c>
      <c r="I352" s="3">
        <f t="shared" si="65"/>
        <v>113797.82999999991</v>
      </c>
      <c r="J352" s="2">
        <f t="shared" si="59"/>
        <v>283</v>
      </c>
      <c r="K352" s="2">
        <f t="shared" si="60"/>
        <v>353.75</v>
      </c>
      <c r="L352" s="2">
        <f t="shared" si="61"/>
        <v>1132</v>
      </c>
      <c r="M352" s="2"/>
    </row>
    <row r="353" spans="1:13">
      <c r="A353" s="1">
        <v>54514</v>
      </c>
      <c r="B353">
        <f t="shared" si="62"/>
        <v>14150</v>
      </c>
      <c r="C353">
        <f t="shared" si="63"/>
        <v>500</v>
      </c>
      <c r="D353" s="3">
        <f t="shared" si="55"/>
        <v>14650</v>
      </c>
      <c r="E353" s="2">
        <f t="shared" si="56"/>
        <v>293</v>
      </c>
      <c r="F353">
        <f t="shared" si="57"/>
        <v>219.75</v>
      </c>
      <c r="G353">
        <f t="shared" si="64"/>
        <v>0</v>
      </c>
      <c r="H353" s="2">
        <f t="shared" si="58"/>
        <v>512.75</v>
      </c>
      <c r="I353" s="3">
        <f t="shared" si="65"/>
        <v>114310.57999999991</v>
      </c>
      <c r="J353" s="2">
        <f t="shared" si="59"/>
        <v>293</v>
      </c>
      <c r="K353" s="2">
        <f t="shared" si="60"/>
        <v>366.25</v>
      </c>
      <c r="L353" s="2">
        <f t="shared" si="61"/>
        <v>1172</v>
      </c>
      <c r="M353" s="2"/>
    </row>
    <row r="354" spans="1:13">
      <c r="A354" s="1">
        <v>54544</v>
      </c>
      <c r="B354">
        <f t="shared" si="62"/>
        <v>14150</v>
      </c>
      <c r="C354">
        <f t="shared" si="63"/>
        <v>0</v>
      </c>
      <c r="D354" s="3">
        <f t="shared" si="55"/>
        <v>14150</v>
      </c>
      <c r="E354" s="2">
        <f t="shared" si="56"/>
        <v>283</v>
      </c>
      <c r="F354">
        <f t="shared" si="57"/>
        <v>212.25</v>
      </c>
      <c r="G354">
        <f t="shared" si="64"/>
        <v>0</v>
      </c>
      <c r="H354" s="2">
        <f t="shared" si="58"/>
        <v>495.25</v>
      </c>
      <c r="I354" s="3">
        <f t="shared" si="65"/>
        <v>114805.82999999991</v>
      </c>
      <c r="J354" s="2">
        <f t="shared" si="59"/>
        <v>283</v>
      </c>
      <c r="K354" s="2">
        <f t="shared" si="60"/>
        <v>353.75</v>
      </c>
      <c r="L354" s="2">
        <f t="shared" si="61"/>
        <v>1132</v>
      </c>
      <c r="M354" s="2"/>
    </row>
    <row r="355" spans="1:13">
      <c r="A355" s="1">
        <v>54575</v>
      </c>
      <c r="B355">
        <f t="shared" si="62"/>
        <v>14150</v>
      </c>
      <c r="C355">
        <f t="shared" si="63"/>
        <v>0</v>
      </c>
      <c r="D355" s="3">
        <f t="shared" si="55"/>
        <v>14150</v>
      </c>
      <c r="E355" s="2">
        <f t="shared" si="56"/>
        <v>283</v>
      </c>
      <c r="F355">
        <f t="shared" si="57"/>
        <v>212.25</v>
      </c>
      <c r="G355">
        <f t="shared" si="64"/>
        <v>0</v>
      </c>
      <c r="H355" s="2">
        <f t="shared" si="58"/>
        <v>495.25</v>
      </c>
      <c r="I355" s="3">
        <f t="shared" si="65"/>
        <v>115301.07999999991</v>
      </c>
      <c r="J355" s="2">
        <f t="shared" si="59"/>
        <v>283</v>
      </c>
      <c r="K355" s="2">
        <f t="shared" si="60"/>
        <v>353.75</v>
      </c>
      <c r="L355" s="2">
        <f t="shared" si="61"/>
        <v>1132</v>
      </c>
      <c r="M355" s="2"/>
    </row>
    <row r="356" spans="1:13">
      <c r="A356" s="1">
        <v>54605</v>
      </c>
      <c r="B356">
        <f t="shared" si="62"/>
        <v>14150</v>
      </c>
      <c r="C356">
        <f t="shared" si="63"/>
        <v>500</v>
      </c>
      <c r="D356" s="3">
        <f t="shared" si="55"/>
        <v>14650</v>
      </c>
      <c r="E356" s="2">
        <f t="shared" si="56"/>
        <v>293</v>
      </c>
      <c r="F356">
        <f t="shared" si="57"/>
        <v>219.75</v>
      </c>
      <c r="G356">
        <f t="shared" si="64"/>
        <v>0</v>
      </c>
      <c r="H356" s="2">
        <f t="shared" si="58"/>
        <v>512.75</v>
      </c>
      <c r="I356" s="3">
        <f t="shared" si="65"/>
        <v>115813.82999999991</v>
      </c>
      <c r="J356" s="2">
        <f t="shared" si="59"/>
        <v>293</v>
      </c>
      <c r="K356" s="2">
        <f t="shared" si="60"/>
        <v>366.25</v>
      </c>
      <c r="L356" s="2">
        <f t="shared" si="61"/>
        <v>1172</v>
      </c>
      <c r="M356" s="2"/>
    </row>
    <row r="357" spans="1:13">
      <c r="A357" s="1">
        <v>54636</v>
      </c>
      <c r="B357">
        <f t="shared" si="62"/>
        <v>14150</v>
      </c>
      <c r="C357">
        <f t="shared" si="63"/>
        <v>0</v>
      </c>
      <c r="D357" s="3">
        <f t="shared" si="55"/>
        <v>14150</v>
      </c>
      <c r="E357" s="2">
        <f t="shared" si="56"/>
        <v>283</v>
      </c>
      <c r="F357">
        <f t="shared" si="57"/>
        <v>212.25</v>
      </c>
      <c r="G357">
        <f t="shared" si="64"/>
        <v>0</v>
      </c>
      <c r="H357" s="2">
        <f t="shared" si="58"/>
        <v>495.25</v>
      </c>
      <c r="I357" s="3">
        <f t="shared" si="65"/>
        <v>116309.07999999991</v>
      </c>
      <c r="J357" s="2">
        <f t="shared" si="59"/>
        <v>283</v>
      </c>
      <c r="K357" s="2">
        <f t="shared" si="60"/>
        <v>353.75</v>
      </c>
      <c r="L357" s="2">
        <f t="shared" si="61"/>
        <v>1132</v>
      </c>
      <c r="M357" s="2"/>
    </row>
    <row r="358" spans="1:13">
      <c r="A358" s="1">
        <v>54667</v>
      </c>
      <c r="B358">
        <f t="shared" si="62"/>
        <v>14150</v>
      </c>
      <c r="C358">
        <f t="shared" si="63"/>
        <v>0</v>
      </c>
      <c r="D358" s="3">
        <f t="shared" si="55"/>
        <v>14150</v>
      </c>
      <c r="E358" s="2">
        <f t="shared" si="56"/>
        <v>283</v>
      </c>
      <c r="F358">
        <f t="shared" si="57"/>
        <v>212.25</v>
      </c>
      <c r="G358">
        <f t="shared" si="64"/>
        <v>0</v>
      </c>
      <c r="H358" s="2">
        <f t="shared" si="58"/>
        <v>495.25</v>
      </c>
      <c r="I358" s="3">
        <f t="shared" si="65"/>
        <v>116804.32999999991</v>
      </c>
      <c r="J358" s="2">
        <f t="shared" si="59"/>
        <v>283</v>
      </c>
      <c r="K358" s="2">
        <f t="shared" si="60"/>
        <v>353.75</v>
      </c>
      <c r="L358" s="2">
        <f t="shared" si="61"/>
        <v>1132</v>
      </c>
      <c r="M358" s="2"/>
    </row>
    <row r="359" spans="1:13">
      <c r="A359" s="1">
        <v>54697</v>
      </c>
      <c r="B359">
        <f t="shared" si="62"/>
        <v>14150</v>
      </c>
      <c r="C359">
        <f t="shared" si="63"/>
        <v>500</v>
      </c>
      <c r="D359" s="3">
        <f t="shared" si="55"/>
        <v>14650</v>
      </c>
      <c r="E359" s="2">
        <f t="shared" si="56"/>
        <v>293</v>
      </c>
      <c r="F359">
        <f t="shared" si="57"/>
        <v>219.75</v>
      </c>
      <c r="G359">
        <f t="shared" si="64"/>
        <v>0</v>
      </c>
      <c r="H359" s="2">
        <f t="shared" si="58"/>
        <v>512.75</v>
      </c>
      <c r="I359" s="3">
        <f t="shared" si="65"/>
        <v>117317.07999999991</v>
      </c>
      <c r="J359" s="2">
        <f t="shared" si="59"/>
        <v>293</v>
      </c>
      <c r="K359" s="2">
        <f t="shared" si="60"/>
        <v>366.25</v>
      </c>
      <c r="L359" s="2">
        <f t="shared" si="61"/>
        <v>1172</v>
      </c>
      <c r="M359" s="2"/>
    </row>
    <row r="360" spans="1:13">
      <c r="A360" s="1">
        <v>54728</v>
      </c>
      <c r="B360">
        <f t="shared" si="62"/>
        <v>14150</v>
      </c>
      <c r="C360">
        <f t="shared" si="63"/>
        <v>0</v>
      </c>
      <c r="D360" s="3">
        <f t="shared" si="55"/>
        <v>14150</v>
      </c>
      <c r="E360" s="2">
        <f t="shared" si="56"/>
        <v>283</v>
      </c>
      <c r="F360">
        <f t="shared" si="57"/>
        <v>212.25</v>
      </c>
      <c r="G360">
        <f t="shared" si="64"/>
        <v>0</v>
      </c>
      <c r="H360" s="2">
        <f t="shared" si="58"/>
        <v>495.25</v>
      </c>
      <c r="I360" s="3">
        <f t="shared" si="65"/>
        <v>117812.32999999991</v>
      </c>
      <c r="J360" s="2">
        <f t="shared" si="59"/>
        <v>283</v>
      </c>
      <c r="K360" s="2">
        <f t="shared" si="60"/>
        <v>353.75</v>
      </c>
      <c r="L360" s="2">
        <f t="shared" si="61"/>
        <v>1132</v>
      </c>
      <c r="M360" s="2"/>
    </row>
    <row r="361" spans="1:13">
      <c r="A361" s="1">
        <v>54758</v>
      </c>
      <c r="B361">
        <f t="shared" si="62"/>
        <v>14150</v>
      </c>
      <c r="C361">
        <f t="shared" si="63"/>
        <v>0</v>
      </c>
      <c r="D361" s="3">
        <f t="shared" si="55"/>
        <v>14150</v>
      </c>
      <c r="E361" s="2">
        <f t="shared" si="56"/>
        <v>283</v>
      </c>
      <c r="F361">
        <f t="shared" si="57"/>
        <v>212.25</v>
      </c>
      <c r="G361">
        <f t="shared" si="64"/>
        <v>240</v>
      </c>
      <c r="H361" s="2">
        <f t="shared" si="58"/>
        <v>735.25</v>
      </c>
      <c r="I361" s="3">
        <f t="shared" si="65"/>
        <v>118547.57999999991</v>
      </c>
      <c r="J361" s="2">
        <f t="shared" si="59"/>
        <v>283</v>
      </c>
      <c r="K361" s="2">
        <f t="shared" si="60"/>
        <v>353.75</v>
      </c>
      <c r="L361" s="2">
        <f t="shared" si="61"/>
        <v>1372</v>
      </c>
      <c r="M361" s="2"/>
    </row>
    <row r="362" spans="1:13">
      <c r="A362" s="1">
        <v>54789</v>
      </c>
      <c r="B362">
        <f t="shared" si="62"/>
        <v>14504</v>
      </c>
      <c r="C362">
        <f t="shared" si="63"/>
        <v>500</v>
      </c>
      <c r="D362" s="3">
        <f t="shared" si="55"/>
        <v>15004</v>
      </c>
      <c r="E362" s="2">
        <f t="shared" si="56"/>
        <v>300.08</v>
      </c>
      <c r="F362">
        <f t="shared" si="57"/>
        <v>225.06</v>
      </c>
      <c r="G362">
        <f t="shared" si="64"/>
        <v>0</v>
      </c>
      <c r="H362" s="2">
        <f t="shared" si="58"/>
        <v>525.14</v>
      </c>
      <c r="I362" s="3">
        <f t="shared" si="65"/>
        <v>119072.71999999991</v>
      </c>
      <c r="J362" s="2">
        <f t="shared" si="59"/>
        <v>300.08</v>
      </c>
      <c r="K362" s="2">
        <f t="shared" si="60"/>
        <v>375.1</v>
      </c>
      <c r="L362" s="2">
        <f t="shared" si="61"/>
        <v>1200.3200000000002</v>
      </c>
      <c r="M362" s="2"/>
    </row>
    <row r="363" spans="1:13">
      <c r="A363" s="1">
        <v>54820</v>
      </c>
      <c r="B363">
        <f t="shared" si="62"/>
        <v>14504</v>
      </c>
      <c r="C363">
        <f t="shared" si="63"/>
        <v>0</v>
      </c>
      <c r="D363" s="3">
        <f t="shared" si="55"/>
        <v>14504</v>
      </c>
      <c r="E363" s="2">
        <f t="shared" si="56"/>
        <v>290.08</v>
      </c>
      <c r="F363">
        <f t="shared" si="57"/>
        <v>217.56</v>
      </c>
      <c r="G363">
        <f t="shared" si="64"/>
        <v>0</v>
      </c>
      <c r="H363" s="2">
        <f t="shared" si="58"/>
        <v>507.64</v>
      </c>
      <c r="I363" s="3">
        <f t="shared" si="65"/>
        <v>119580.35999999991</v>
      </c>
      <c r="J363" s="2">
        <f t="shared" si="59"/>
        <v>290.08</v>
      </c>
      <c r="K363" s="2">
        <f t="shared" si="60"/>
        <v>362.6</v>
      </c>
      <c r="L363" s="2">
        <f t="shared" si="61"/>
        <v>1160.3200000000002</v>
      </c>
      <c r="M363" s="2"/>
    </row>
    <row r="364" spans="1:13">
      <c r="A364" s="1">
        <v>54848</v>
      </c>
      <c r="B364">
        <f t="shared" si="62"/>
        <v>14504</v>
      </c>
      <c r="C364">
        <f t="shared" si="63"/>
        <v>0</v>
      </c>
      <c r="D364" s="3">
        <f t="shared" si="55"/>
        <v>14504</v>
      </c>
      <c r="E364" s="2">
        <f t="shared" si="56"/>
        <v>290.08</v>
      </c>
      <c r="F364">
        <f t="shared" si="57"/>
        <v>217.56</v>
      </c>
      <c r="G364">
        <f t="shared" si="64"/>
        <v>0</v>
      </c>
      <c r="H364" s="2">
        <f t="shared" si="58"/>
        <v>507.64</v>
      </c>
      <c r="I364" s="3">
        <f t="shared" si="65"/>
        <v>120087.99999999991</v>
      </c>
      <c r="J364" s="2">
        <f t="shared" si="59"/>
        <v>290.08</v>
      </c>
      <c r="K364" s="2">
        <f t="shared" si="60"/>
        <v>362.6</v>
      </c>
      <c r="L364" s="2">
        <f t="shared" si="61"/>
        <v>1160.3200000000002</v>
      </c>
      <c r="M364" s="2"/>
    </row>
    <row r="365" spans="1:13">
      <c r="A365" s="1">
        <v>54879</v>
      </c>
      <c r="B365">
        <f t="shared" si="62"/>
        <v>14504</v>
      </c>
      <c r="C365">
        <f t="shared" si="63"/>
        <v>500</v>
      </c>
      <c r="D365" s="3">
        <f t="shared" si="55"/>
        <v>15004</v>
      </c>
      <c r="E365" s="2">
        <f t="shared" si="56"/>
        <v>300.08</v>
      </c>
      <c r="F365">
        <f t="shared" si="57"/>
        <v>225.06</v>
      </c>
      <c r="G365">
        <f t="shared" si="64"/>
        <v>0</v>
      </c>
      <c r="H365" s="2">
        <f t="shared" si="58"/>
        <v>525.14</v>
      </c>
      <c r="I365" s="3">
        <f t="shared" si="65"/>
        <v>120613.13999999991</v>
      </c>
      <c r="J365" s="2">
        <f t="shared" si="59"/>
        <v>300.08</v>
      </c>
      <c r="K365" s="2">
        <f t="shared" si="60"/>
        <v>375.1</v>
      </c>
      <c r="L365" s="2">
        <f t="shared" si="61"/>
        <v>1200.3200000000002</v>
      </c>
      <c r="M365" s="2"/>
    </row>
    <row r="366" spans="1:13">
      <c r="A366" s="1">
        <v>54909</v>
      </c>
      <c r="B366">
        <f t="shared" si="62"/>
        <v>14504</v>
      </c>
      <c r="C366">
        <f t="shared" si="63"/>
        <v>0</v>
      </c>
      <c r="D366" s="3">
        <f t="shared" si="55"/>
        <v>14504</v>
      </c>
      <c r="E366" s="2">
        <f t="shared" si="56"/>
        <v>290.08</v>
      </c>
      <c r="F366">
        <f t="shared" si="57"/>
        <v>217.56</v>
      </c>
      <c r="G366">
        <f t="shared" si="64"/>
        <v>0</v>
      </c>
      <c r="H366" s="2">
        <f t="shared" si="58"/>
        <v>507.64</v>
      </c>
      <c r="I366" s="3">
        <f t="shared" si="65"/>
        <v>121120.77999999991</v>
      </c>
      <c r="J366" s="2">
        <f t="shared" si="59"/>
        <v>290.08</v>
      </c>
      <c r="K366" s="2">
        <f t="shared" si="60"/>
        <v>362.6</v>
      </c>
      <c r="L366" s="2">
        <f t="shared" si="61"/>
        <v>1160.3200000000002</v>
      </c>
      <c r="M366" s="2"/>
    </row>
    <row r="367" spans="1:13">
      <c r="A367" s="1">
        <v>54940</v>
      </c>
      <c r="B367">
        <f t="shared" si="62"/>
        <v>14504</v>
      </c>
      <c r="C367">
        <f t="shared" si="63"/>
        <v>0</v>
      </c>
      <c r="D367" s="3">
        <f t="shared" si="55"/>
        <v>14504</v>
      </c>
      <c r="E367" s="2">
        <f t="shared" si="56"/>
        <v>290.08</v>
      </c>
      <c r="F367">
        <f t="shared" si="57"/>
        <v>217.56</v>
      </c>
      <c r="G367">
        <f t="shared" si="64"/>
        <v>0</v>
      </c>
      <c r="H367" s="2">
        <f t="shared" si="58"/>
        <v>507.64</v>
      </c>
      <c r="I367" s="3">
        <f t="shared" si="65"/>
        <v>121628.41999999991</v>
      </c>
      <c r="J367" s="2">
        <f t="shared" si="59"/>
        <v>290.08</v>
      </c>
      <c r="K367" s="2">
        <f t="shared" si="60"/>
        <v>362.6</v>
      </c>
      <c r="L367" s="2">
        <f t="shared" si="61"/>
        <v>1160.3200000000002</v>
      </c>
      <c r="M367" s="2"/>
    </row>
    <row r="368" spans="1:13">
      <c r="A368" s="1">
        <v>54970</v>
      </c>
      <c r="B368">
        <f t="shared" si="62"/>
        <v>14504</v>
      </c>
      <c r="C368">
        <f t="shared" si="63"/>
        <v>500</v>
      </c>
      <c r="D368" s="3">
        <f t="shared" si="55"/>
        <v>15004</v>
      </c>
      <c r="E368" s="2">
        <f t="shared" si="56"/>
        <v>300.08</v>
      </c>
      <c r="F368">
        <f t="shared" si="57"/>
        <v>225.06</v>
      </c>
      <c r="G368">
        <f t="shared" si="64"/>
        <v>0</v>
      </c>
      <c r="H368" s="2">
        <f t="shared" si="58"/>
        <v>525.14</v>
      </c>
      <c r="I368" s="3">
        <f t="shared" si="65"/>
        <v>122153.55999999991</v>
      </c>
      <c r="J368" s="2">
        <f t="shared" si="59"/>
        <v>300.08</v>
      </c>
      <c r="K368" s="2">
        <f t="shared" si="60"/>
        <v>375.1</v>
      </c>
      <c r="L368" s="2">
        <f t="shared" si="61"/>
        <v>1200.3200000000002</v>
      </c>
      <c r="M368" s="2"/>
    </row>
    <row r="369" spans="1:13">
      <c r="A369" s="1">
        <v>55001</v>
      </c>
      <c r="B369">
        <f t="shared" si="62"/>
        <v>14504</v>
      </c>
      <c r="C369">
        <f t="shared" si="63"/>
        <v>0</v>
      </c>
      <c r="D369" s="3">
        <f t="shared" si="55"/>
        <v>14504</v>
      </c>
      <c r="E369" s="2">
        <f t="shared" si="56"/>
        <v>290.08</v>
      </c>
      <c r="F369">
        <f t="shared" si="57"/>
        <v>217.56</v>
      </c>
      <c r="G369">
        <f t="shared" si="64"/>
        <v>0</v>
      </c>
      <c r="H369" s="2">
        <f t="shared" si="58"/>
        <v>507.64</v>
      </c>
      <c r="I369" s="3">
        <f t="shared" si="65"/>
        <v>122661.19999999991</v>
      </c>
      <c r="J369" s="2">
        <f t="shared" si="59"/>
        <v>290.08</v>
      </c>
      <c r="K369" s="2">
        <f t="shared" si="60"/>
        <v>362.6</v>
      </c>
      <c r="L369" s="2">
        <f t="shared" si="61"/>
        <v>1160.3200000000002</v>
      </c>
      <c r="M369" s="2"/>
    </row>
    <row r="370" spans="1:13">
      <c r="A370" s="1">
        <v>55032</v>
      </c>
      <c r="B370">
        <f t="shared" si="62"/>
        <v>14504</v>
      </c>
      <c r="C370">
        <f t="shared" si="63"/>
        <v>0</v>
      </c>
      <c r="D370" s="3">
        <f t="shared" si="55"/>
        <v>14504</v>
      </c>
      <c r="E370" s="2">
        <f t="shared" si="56"/>
        <v>290.08</v>
      </c>
      <c r="F370">
        <f t="shared" si="57"/>
        <v>217.56</v>
      </c>
      <c r="G370">
        <f t="shared" si="64"/>
        <v>0</v>
      </c>
      <c r="H370" s="2">
        <f t="shared" si="58"/>
        <v>507.64</v>
      </c>
      <c r="I370" s="3">
        <f t="shared" si="65"/>
        <v>123168.83999999991</v>
      </c>
      <c r="J370" s="2">
        <f t="shared" si="59"/>
        <v>290.08</v>
      </c>
      <c r="K370" s="2">
        <f t="shared" si="60"/>
        <v>362.6</v>
      </c>
      <c r="L370" s="2">
        <f t="shared" si="61"/>
        <v>1160.3200000000002</v>
      </c>
      <c r="M370" s="2"/>
    </row>
    <row r="371" spans="1:13">
      <c r="A371" s="1">
        <v>55062</v>
      </c>
      <c r="B371">
        <f t="shared" si="62"/>
        <v>14504</v>
      </c>
      <c r="C371">
        <f t="shared" si="63"/>
        <v>500</v>
      </c>
      <c r="D371" s="3">
        <f t="shared" si="55"/>
        <v>15004</v>
      </c>
      <c r="E371" s="2">
        <f t="shared" si="56"/>
        <v>300.08</v>
      </c>
      <c r="F371">
        <f t="shared" si="57"/>
        <v>225.06</v>
      </c>
      <c r="G371">
        <f t="shared" si="64"/>
        <v>0</v>
      </c>
      <c r="H371" s="2">
        <f t="shared" si="58"/>
        <v>525.14</v>
      </c>
      <c r="I371" s="3">
        <f t="shared" si="65"/>
        <v>123693.97999999991</v>
      </c>
      <c r="J371" s="2">
        <f t="shared" si="59"/>
        <v>300.08</v>
      </c>
      <c r="K371" s="2">
        <f t="shared" si="60"/>
        <v>375.1</v>
      </c>
      <c r="L371" s="2">
        <f t="shared" si="61"/>
        <v>1200.3200000000002</v>
      </c>
      <c r="M371" s="2"/>
    </row>
    <row r="372" spans="1:13">
      <c r="A372" s="1">
        <v>55093</v>
      </c>
      <c r="B372">
        <f t="shared" si="62"/>
        <v>14504</v>
      </c>
      <c r="C372">
        <f t="shared" si="63"/>
        <v>0</v>
      </c>
      <c r="D372" s="3">
        <f t="shared" si="55"/>
        <v>14504</v>
      </c>
      <c r="E372" s="2">
        <f t="shared" si="56"/>
        <v>290.08</v>
      </c>
      <c r="F372">
        <f t="shared" si="57"/>
        <v>217.56</v>
      </c>
      <c r="G372">
        <f t="shared" si="64"/>
        <v>0</v>
      </c>
      <c r="H372" s="2">
        <f t="shared" si="58"/>
        <v>507.64</v>
      </c>
      <c r="I372" s="3">
        <f t="shared" si="65"/>
        <v>124201.61999999991</v>
      </c>
      <c r="J372" s="2">
        <f t="shared" si="59"/>
        <v>290.08</v>
      </c>
      <c r="K372" s="2">
        <f t="shared" si="60"/>
        <v>362.6</v>
      </c>
      <c r="L372" s="2">
        <f t="shared" si="61"/>
        <v>1160.3200000000002</v>
      </c>
      <c r="M372" s="2"/>
    </row>
    <row r="373" spans="1:13">
      <c r="A373" s="1">
        <v>55123</v>
      </c>
      <c r="B373">
        <f t="shared" si="62"/>
        <v>14504</v>
      </c>
      <c r="C373">
        <f t="shared" si="63"/>
        <v>0</v>
      </c>
      <c r="D373" s="3">
        <f t="shared" si="55"/>
        <v>14504</v>
      </c>
      <c r="E373" s="2">
        <f t="shared" si="56"/>
        <v>290.08</v>
      </c>
      <c r="F373">
        <f t="shared" si="57"/>
        <v>217.56</v>
      </c>
      <c r="G373">
        <f t="shared" si="64"/>
        <v>240</v>
      </c>
      <c r="H373" s="2">
        <f t="shared" si="58"/>
        <v>747.64</v>
      </c>
      <c r="I373" s="3">
        <f t="shared" si="65"/>
        <v>124949.25999999991</v>
      </c>
      <c r="J373" s="2">
        <f t="shared" si="59"/>
        <v>290.08</v>
      </c>
      <c r="K373" s="2">
        <f t="shared" si="60"/>
        <v>362.6</v>
      </c>
      <c r="L373" s="2">
        <f t="shared" si="61"/>
        <v>1400.3200000000002</v>
      </c>
      <c r="M373" s="2"/>
    </row>
    <row r="374" spans="1:13">
      <c r="A374" s="1">
        <v>55154</v>
      </c>
      <c r="B374">
        <f t="shared" si="62"/>
        <v>14867</v>
      </c>
      <c r="C374">
        <f t="shared" si="63"/>
        <v>500</v>
      </c>
      <c r="D374" s="3">
        <f t="shared" si="55"/>
        <v>15367</v>
      </c>
      <c r="E374" s="2">
        <f t="shared" si="56"/>
        <v>307.33999999999997</v>
      </c>
      <c r="F374">
        <f t="shared" si="57"/>
        <v>230.51</v>
      </c>
      <c r="G374">
        <f t="shared" si="64"/>
        <v>0</v>
      </c>
      <c r="H374" s="2">
        <f t="shared" si="58"/>
        <v>537.84999999999991</v>
      </c>
      <c r="I374" s="3">
        <f t="shared" si="65"/>
        <v>125487.10999999991</v>
      </c>
      <c r="J374" s="2">
        <f t="shared" si="59"/>
        <v>307.33999999999997</v>
      </c>
      <c r="K374" s="2">
        <f t="shared" si="60"/>
        <v>384.18</v>
      </c>
      <c r="L374" s="2">
        <f t="shared" si="61"/>
        <v>1229.3699999999999</v>
      </c>
      <c r="M374" s="2"/>
    </row>
    <row r="375" spans="1:13">
      <c r="A375" s="1">
        <v>55185</v>
      </c>
      <c r="B375">
        <f t="shared" si="62"/>
        <v>14867</v>
      </c>
      <c r="C375">
        <f t="shared" si="63"/>
        <v>0</v>
      </c>
      <c r="D375" s="3">
        <f t="shared" si="55"/>
        <v>14867</v>
      </c>
      <c r="E375" s="2">
        <f t="shared" si="56"/>
        <v>297.33999999999997</v>
      </c>
      <c r="F375">
        <f t="shared" si="57"/>
        <v>223.01</v>
      </c>
      <c r="G375">
        <f t="shared" si="64"/>
        <v>0</v>
      </c>
      <c r="H375" s="2">
        <f t="shared" si="58"/>
        <v>520.34999999999991</v>
      </c>
      <c r="I375" s="3">
        <f t="shared" si="65"/>
        <v>126007.45999999992</v>
      </c>
      <c r="J375" s="2">
        <f t="shared" si="59"/>
        <v>297.33999999999997</v>
      </c>
      <c r="K375" s="2">
        <f t="shared" si="60"/>
        <v>371.68</v>
      </c>
      <c r="L375" s="2">
        <f t="shared" si="61"/>
        <v>1189.3699999999999</v>
      </c>
      <c r="M375" s="2"/>
    </row>
    <row r="376" spans="1:13">
      <c r="A376" s="1">
        <v>55213</v>
      </c>
      <c r="B376">
        <f t="shared" si="62"/>
        <v>14867</v>
      </c>
      <c r="C376">
        <f t="shared" si="63"/>
        <v>0</v>
      </c>
      <c r="D376" s="3">
        <f t="shared" si="55"/>
        <v>14867</v>
      </c>
      <c r="E376" s="2">
        <f t="shared" si="56"/>
        <v>297.33999999999997</v>
      </c>
      <c r="F376">
        <f t="shared" si="57"/>
        <v>223.01</v>
      </c>
      <c r="G376">
        <f t="shared" si="64"/>
        <v>0</v>
      </c>
      <c r="H376" s="2">
        <f t="shared" si="58"/>
        <v>520.34999999999991</v>
      </c>
      <c r="I376" s="3">
        <f t="shared" si="65"/>
        <v>126527.80999999992</v>
      </c>
      <c r="J376" s="2">
        <f t="shared" si="59"/>
        <v>297.33999999999997</v>
      </c>
      <c r="K376" s="2">
        <f t="shared" si="60"/>
        <v>371.68</v>
      </c>
      <c r="L376" s="2">
        <f t="shared" si="61"/>
        <v>1189.3699999999999</v>
      </c>
      <c r="M376" s="2"/>
    </row>
    <row r="377" spans="1:13">
      <c r="A377" s="1">
        <v>55244</v>
      </c>
      <c r="B377">
        <f t="shared" si="62"/>
        <v>14867</v>
      </c>
      <c r="C377">
        <f t="shared" si="63"/>
        <v>500</v>
      </c>
      <c r="D377" s="3">
        <f t="shared" si="55"/>
        <v>15367</v>
      </c>
      <c r="E377" s="2">
        <f t="shared" si="56"/>
        <v>307.33999999999997</v>
      </c>
      <c r="F377">
        <f t="shared" si="57"/>
        <v>230.51</v>
      </c>
      <c r="G377">
        <f t="shared" si="64"/>
        <v>0</v>
      </c>
      <c r="H377" s="2">
        <f t="shared" si="58"/>
        <v>537.84999999999991</v>
      </c>
      <c r="I377" s="3">
        <f t="shared" si="65"/>
        <v>127065.65999999993</v>
      </c>
      <c r="J377" s="2">
        <f t="shared" si="59"/>
        <v>307.33999999999997</v>
      </c>
      <c r="K377" s="2">
        <f t="shared" si="60"/>
        <v>384.18</v>
      </c>
      <c r="L377" s="2">
        <f t="shared" si="61"/>
        <v>1229.3699999999999</v>
      </c>
      <c r="M377" s="2"/>
    </row>
    <row r="378" spans="1:13">
      <c r="A378" s="1">
        <v>55274</v>
      </c>
      <c r="B378">
        <f t="shared" si="62"/>
        <v>14867</v>
      </c>
      <c r="C378">
        <f t="shared" si="63"/>
        <v>0</v>
      </c>
      <c r="D378" s="3">
        <f t="shared" si="55"/>
        <v>14867</v>
      </c>
      <c r="E378" s="2">
        <f t="shared" si="56"/>
        <v>297.33999999999997</v>
      </c>
      <c r="F378">
        <f t="shared" si="57"/>
        <v>223.01</v>
      </c>
      <c r="G378">
        <f t="shared" si="64"/>
        <v>0</v>
      </c>
      <c r="H378" s="2">
        <f t="shared" si="58"/>
        <v>520.34999999999991</v>
      </c>
      <c r="I378" s="3">
        <f t="shared" si="65"/>
        <v>127586.00999999994</v>
      </c>
      <c r="J378" s="2">
        <f t="shared" si="59"/>
        <v>297.33999999999997</v>
      </c>
      <c r="K378" s="2">
        <f t="shared" si="60"/>
        <v>371.68</v>
      </c>
      <c r="L378" s="2">
        <f t="shared" si="61"/>
        <v>1189.3699999999999</v>
      </c>
      <c r="M378" s="2"/>
    </row>
    <row r="379" spans="1:13">
      <c r="A379" s="1">
        <v>55305</v>
      </c>
      <c r="B379">
        <f t="shared" si="62"/>
        <v>14867</v>
      </c>
      <c r="C379">
        <f t="shared" si="63"/>
        <v>0</v>
      </c>
      <c r="D379" s="3">
        <f t="shared" si="55"/>
        <v>14867</v>
      </c>
      <c r="E379" s="2">
        <f t="shared" si="56"/>
        <v>297.33999999999997</v>
      </c>
      <c r="F379">
        <f t="shared" si="57"/>
        <v>223.01</v>
      </c>
      <c r="G379">
        <f t="shared" si="64"/>
        <v>0</v>
      </c>
      <c r="H379" s="2">
        <f t="shared" si="58"/>
        <v>520.34999999999991</v>
      </c>
      <c r="I379" s="3">
        <f t="shared" si="65"/>
        <v>128106.35999999994</v>
      </c>
      <c r="J379" s="2">
        <f t="shared" si="59"/>
        <v>297.33999999999997</v>
      </c>
      <c r="K379" s="2">
        <f t="shared" si="60"/>
        <v>371.68</v>
      </c>
      <c r="L379" s="2">
        <f t="shared" si="61"/>
        <v>1189.3699999999999</v>
      </c>
      <c r="M379" s="2"/>
    </row>
    <row r="380" spans="1:13">
      <c r="A380" s="1">
        <v>55335</v>
      </c>
      <c r="B380">
        <f t="shared" si="62"/>
        <v>14867</v>
      </c>
      <c r="C380">
        <f t="shared" si="63"/>
        <v>500</v>
      </c>
      <c r="D380" s="3">
        <f t="shared" si="55"/>
        <v>15367</v>
      </c>
      <c r="E380" s="2">
        <f t="shared" si="56"/>
        <v>307.33999999999997</v>
      </c>
      <c r="F380">
        <f t="shared" si="57"/>
        <v>230.51</v>
      </c>
      <c r="G380">
        <f t="shared" si="64"/>
        <v>0</v>
      </c>
      <c r="H380" s="2">
        <f t="shared" si="58"/>
        <v>537.84999999999991</v>
      </c>
      <c r="I380" s="3">
        <f t="shared" si="65"/>
        <v>128644.20999999995</v>
      </c>
      <c r="J380" s="2">
        <f t="shared" si="59"/>
        <v>307.33999999999997</v>
      </c>
      <c r="K380" s="2">
        <f t="shared" si="60"/>
        <v>384.18</v>
      </c>
      <c r="L380" s="2">
        <f t="shared" si="61"/>
        <v>1229.3699999999999</v>
      </c>
      <c r="M380" s="2"/>
    </row>
    <row r="381" spans="1:13">
      <c r="A381" s="1">
        <v>55366</v>
      </c>
      <c r="B381">
        <f t="shared" si="62"/>
        <v>14867</v>
      </c>
      <c r="C381">
        <f t="shared" si="63"/>
        <v>0</v>
      </c>
      <c r="D381" s="3">
        <f t="shared" si="55"/>
        <v>14867</v>
      </c>
      <c r="E381" s="2">
        <f t="shared" si="56"/>
        <v>297.33999999999997</v>
      </c>
      <c r="F381">
        <f t="shared" si="57"/>
        <v>223.01</v>
      </c>
      <c r="G381">
        <f t="shared" si="64"/>
        <v>0</v>
      </c>
      <c r="H381" s="2">
        <f t="shared" si="58"/>
        <v>520.34999999999991</v>
      </c>
      <c r="I381" s="3">
        <f t="shared" si="65"/>
        <v>129164.55999999995</v>
      </c>
      <c r="J381" s="2">
        <f t="shared" si="59"/>
        <v>297.33999999999997</v>
      </c>
      <c r="K381" s="2">
        <f t="shared" si="60"/>
        <v>371.68</v>
      </c>
      <c r="L381" s="2">
        <f t="shared" si="61"/>
        <v>1189.3699999999999</v>
      </c>
      <c r="M381" s="2"/>
    </row>
    <row r="382" spans="1:13">
      <c r="A382" s="1">
        <v>55397</v>
      </c>
      <c r="B382">
        <f t="shared" si="62"/>
        <v>14867</v>
      </c>
      <c r="C382">
        <f t="shared" si="63"/>
        <v>0</v>
      </c>
      <c r="D382" s="3">
        <f t="shared" si="55"/>
        <v>14867</v>
      </c>
      <c r="E382" s="2">
        <f t="shared" si="56"/>
        <v>297.33999999999997</v>
      </c>
      <c r="F382">
        <f t="shared" si="57"/>
        <v>223.01</v>
      </c>
      <c r="G382">
        <f t="shared" si="64"/>
        <v>0</v>
      </c>
      <c r="H382" s="2">
        <f t="shared" si="58"/>
        <v>520.34999999999991</v>
      </c>
      <c r="I382" s="3">
        <f t="shared" si="65"/>
        <v>129684.90999999996</v>
      </c>
      <c r="J382" s="2">
        <f t="shared" si="59"/>
        <v>297.33999999999997</v>
      </c>
      <c r="K382" s="2">
        <f t="shared" si="60"/>
        <v>371.68</v>
      </c>
      <c r="L382" s="2">
        <f t="shared" si="61"/>
        <v>1189.3699999999999</v>
      </c>
      <c r="M382" s="2"/>
    </row>
    <row r="383" spans="1:13">
      <c r="A383" s="1">
        <v>55427</v>
      </c>
      <c r="B383">
        <f t="shared" si="62"/>
        <v>14867</v>
      </c>
      <c r="C383">
        <f t="shared" si="63"/>
        <v>500</v>
      </c>
      <c r="D383" s="3">
        <f t="shared" si="55"/>
        <v>15367</v>
      </c>
      <c r="E383" s="2">
        <f t="shared" si="56"/>
        <v>307.33999999999997</v>
      </c>
      <c r="F383">
        <f t="shared" si="57"/>
        <v>230.51</v>
      </c>
      <c r="G383">
        <f t="shared" si="64"/>
        <v>0</v>
      </c>
      <c r="H383" s="2">
        <f t="shared" si="58"/>
        <v>537.84999999999991</v>
      </c>
      <c r="I383" s="3">
        <f t="shared" si="65"/>
        <v>130222.75999999997</v>
      </c>
      <c r="J383" s="2">
        <f t="shared" si="59"/>
        <v>307.33999999999997</v>
      </c>
      <c r="K383" s="2">
        <f t="shared" si="60"/>
        <v>384.18</v>
      </c>
      <c r="L383" s="2">
        <f t="shared" si="61"/>
        <v>1229.3699999999999</v>
      </c>
      <c r="M383" s="2"/>
    </row>
    <row r="384" spans="1:13">
      <c r="A384" s="1">
        <v>55458</v>
      </c>
      <c r="B384">
        <f t="shared" si="62"/>
        <v>14867</v>
      </c>
      <c r="C384">
        <f t="shared" si="63"/>
        <v>0</v>
      </c>
      <c r="D384" s="3">
        <f t="shared" si="55"/>
        <v>14867</v>
      </c>
      <c r="E384" s="2">
        <f t="shared" si="56"/>
        <v>297.33999999999997</v>
      </c>
      <c r="F384">
        <f t="shared" si="57"/>
        <v>223.01</v>
      </c>
      <c r="G384">
        <f t="shared" si="64"/>
        <v>0</v>
      </c>
      <c r="H384" s="2">
        <f t="shared" si="58"/>
        <v>520.34999999999991</v>
      </c>
      <c r="I384" s="3">
        <f t="shared" si="65"/>
        <v>130743.10999999997</v>
      </c>
      <c r="J384" s="2">
        <f t="shared" si="59"/>
        <v>297.33999999999997</v>
      </c>
      <c r="K384" s="2">
        <f t="shared" si="60"/>
        <v>371.68</v>
      </c>
      <c r="L384" s="2">
        <f t="shared" si="61"/>
        <v>1189.3699999999999</v>
      </c>
      <c r="M384" s="2"/>
    </row>
    <row r="385" spans="1:13">
      <c r="A385" s="1">
        <v>55488</v>
      </c>
      <c r="B385">
        <f t="shared" si="62"/>
        <v>14867</v>
      </c>
      <c r="C385">
        <f t="shared" si="63"/>
        <v>0</v>
      </c>
      <c r="D385" s="3">
        <f t="shared" si="55"/>
        <v>14867</v>
      </c>
      <c r="E385" s="2">
        <f t="shared" si="56"/>
        <v>297.33999999999997</v>
      </c>
      <c r="F385">
        <f t="shared" si="57"/>
        <v>223.01</v>
      </c>
      <c r="G385">
        <f t="shared" si="64"/>
        <v>240</v>
      </c>
      <c r="H385" s="2">
        <f t="shared" si="58"/>
        <v>760.34999999999991</v>
      </c>
      <c r="I385" s="3">
        <f t="shared" si="65"/>
        <v>131503.45999999996</v>
      </c>
      <c r="J385" s="2">
        <f t="shared" si="59"/>
        <v>297.33999999999997</v>
      </c>
      <c r="K385" s="2">
        <f t="shared" si="60"/>
        <v>371.68</v>
      </c>
      <c r="L385" s="2">
        <f t="shared" si="61"/>
        <v>1429.37</v>
      </c>
      <c r="M385" s="2"/>
    </row>
    <row r="386" spans="1:13">
      <c r="A386" s="1">
        <v>55519</v>
      </c>
      <c r="B386">
        <f t="shared" si="62"/>
        <v>15739</v>
      </c>
      <c r="C386">
        <f t="shared" si="63"/>
        <v>500</v>
      </c>
      <c r="D386" s="3">
        <f t="shared" si="55"/>
        <v>16239</v>
      </c>
      <c r="E386" s="2">
        <f t="shared" si="56"/>
        <v>324.77999999999997</v>
      </c>
      <c r="F386">
        <f t="shared" si="57"/>
        <v>243.59</v>
      </c>
      <c r="G386">
        <f t="shared" si="64"/>
        <v>0</v>
      </c>
      <c r="H386" s="2">
        <f t="shared" si="58"/>
        <v>568.37</v>
      </c>
      <c r="I386" s="3">
        <f t="shared" si="65"/>
        <v>132071.82999999996</v>
      </c>
      <c r="J386" s="2">
        <f t="shared" si="59"/>
        <v>324.77999999999997</v>
      </c>
      <c r="K386" s="2">
        <f t="shared" si="60"/>
        <v>405.98</v>
      </c>
      <c r="L386" s="2">
        <f t="shared" si="61"/>
        <v>1299.1300000000001</v>
      </c>
      <c r="M386" s="2"/>
    </row>
    <row r="387" spans="1:13">
      <c r="A387" s="1">
        <v>55550</v>
      </c>
      <c r="B387">
        <f t="shared" si="62"/>
        <v>15739</v>
      </c>
      <c r="C387">
        <f t="shared" si="63"/>
        <v>0</v>
      </c>
      <c r="D387" s="3">
        <f t="shared" ref="D387:D450" si="66">B387+C387</f>
        <v>15739</v>
      </c>
      <c r="E387" s="2">
        <f t="shared" ref="E387:E450" si="67">ROUND(D387*2%,2)</f>
        <v>314.77999999999997</v>
      </c>
      <c r="F387">
        <f t="shared" ref="F387:F450" si="68">ROUND(D387*1.5%,2)</f>
        <v>236.09</v>
      </c>
      <c r="G387">
        <f t="shared" si="64"/>
        <v>0</v>
      </c>
      <c r="H387" s="2">
        <f t="shared" ref="H387:H450" si="69">SUM(E387:G387)</f>
        <v>550.87</v>
      </c>
      <c r="I387" s="3">
        <f t="shared" si="65"/>
        <v>132622.69999999995</v>
      </c>
      <c r="J387" s="2">
        <f t="shared" ref="J387:J450" si="70">ROUND(IF(B387&gt;8000,D387*2%,0),2)</f>
        <v>314.77999999999997</v>
      </c>
      <c r="K387" s="2">
        <f t="shared" ref="K387:K450" si="71">ROUND(IF(J387&gt;0,D387*2.5%,0),2)</f>
        <v>393.48</v>
      </c>
      <c r="L387" s="2">
        <f t="shared" ref="L387:L450" si="72">H387+J387+K387</f>
        <v>1259.1300000000001</v>
      </c>
      <c r="M387" s="2"/>
    </row>
    <row r="388" spans="1:13">
      <c r="A388" s="1">
        <v>55579</v>
      </c>
      <c r="B388">
        <f t="shared" ref="B388:B451" si="73">ROUNDUP(IF(MONTH(A388)=1,IF(MOD(YEAR(A388),4)=0,B387+500+B387*2.5%,B387+B387*2.5%),B387),0)</f>
        <v>15739</v>
      </c>
      <c r="C388">
        <f t="shared" ref="C388:C451" si="74">IF(MOD(MONTH(A388),3)=1,500,0)</f>
        <v>0</v>
      </c>
      <c r="D388" s="3">
        <f t="shared" si="66"/>
        <v>15739</v>
      </c>
      <c r="E388" s="2">
        <f t="shared" si="67"/>
        <v>314.77999999999997</v>
      </c>
      <c r="F388">
        <f t="shared" si="68"/>
        <v>236.09</v>
      </c>
      <c r="G388">
        <f t="shared" ref="G388:G451" si="75">IF(MONTH(A388)=12,240,0)</f>
        <v>0</v>
      </c>
      <c r="H388" s="2">
        <f t="shared" si="69"/>
        <v>550.87</v>
      </c>
      <c r="I388" s="3">
        <f t="shared" ref="I388:I451" si="76">I387+H388</f>
        <v>133173.56999999995</v>
      </c>
      <c r="J388" s="2">
        <f t="shared" si="70"/>
        <v>314.77999999999997</v>
      </c>
      <c r="K388" s="2">
        <f t="shared" si="71"/>
        <v>393.48</v>
      </c>
      <c r="L388" s="2">
        <f t="shared" si="72"/>
        <v>1259.1300000000001</v>
      </c>
      <c r="M388" s="2"/>
    </row>
    <row r="389" spans="1:13">
      <c r="A389" s="1">
        <v>55610</v>
      </c>
      <c r="B389">
        <f t="shared" si="73"/>
        <v>15739</v>
      </c>
      <c r="C389">
        <f t="shared" si="74"/>
        <v>500</v>
      </c>
      <c r="D389" s="3">
        <f t="shared" si="66"/>
        <v>16239</v>
      </c>
      <c r="E389" s="2">
        <f t="shared" si="67"/>
        <v>324.77999999999997</v>
      </c>
      <c r="F389">
        <f t="shared" si="68"/>
        <v>243.59</v>
      </c>
      <c r="G389">
        <f t="shared" si="75"/>
        <v>0</v>
      </c>
      <c r="H389" s="2">
        <f t="shared" si="69"/>
        <v>568.37</v>
      </c>
      <c r="I389" s="3">
        <f t="shared" si="76"/>
        <v>133741.93999999994</v>
      </c>
      <c r="J389" s="2">
        <f t="shared" si="70"/>
        <v>324.77999999999997</v>
      </c>
      <c r="K389" s="2">
        <f t="shared" si="71"/>
        <v>405.98</v>
      </c>
      <c r="L389" s="2">
        <f t="shared" si="72"/>
        <v>1299.1300000000001</v>
      </c>
      <c r="M389" s="2"/>
    </row>
    <row r="390" spans="1:13">
      <c r="A390" s="1">
        <v>55640</v>
      </c>
      <c r="B390">
        <f t="shared" si="73"/>
        <v>15739</v>
      </c>
      <c r="C390">
        <f t="shared" si="74"/>
        <v>0</v>
      </c>
      <c r="D390" s="3">
        <f t="shared" si="66"/>
        <v>15739</v>
      </c>
      <c r="E390" s="2">
        <f t="shared" si="67"/>
        <v>314.77999999999997</v>
      </c>
      <c r="F390">
        <f t="shared" si="68"/>
        <v>236.09</v>
      </c>
      <c r="G390">
        <f t="shared" si="75"/>
        <v>0</v>
      </c>
      <c r="H390" s="2">
        <f t="shared" si="69"/>
        <v>550.87</v>
      </c>
      <c r="I390" s="3">
        <f t="shared" si="76"/>
        <v>134292.80999999994</v>
      </c>
      <c r="J390" s="2">
        <f t="shared" si="70"/>
        <v>314.77999999999997</v>
      </c>
      <c r="K390" s="2">
        <f t="shared" si="71"/>
        <v>393.48</v>
      </c>
      <c r="L390" s="2">
        <f t="shared" si="72"/>
        <v>1259.1300000000001</v>
      </c>
      <c r="M390" s="2"/>
    </row>
    <row r="391" spans="1:13">
      <c r="A391" s="1">
        <v>55671</v>
      </c>
      <c r="B391">
        <f t="shared" si="73"/>
        <v>15739</v>
      </c>
      <c r="C391">
        <f t="shared" si="74"/>
        <v>0</v>
      </c>
      <c r="D391" s="3">
        <f t="shared" si="66"/>
        <v>15739</v>
      </c>
      <c r="E391" s="2">
        <f t="shared" si="67"/>
        <v>314.77999999999997</v>
      </c>
      <c r="F391">
        <f t="shared" si="68"/>
        <v>236.09</v>
      </c>
      <c r="G391">
        <f t="shared" si="75"/>
        <v>0</v>
      </c>
      <c r="H391" s="2">
        <f t="shared" si="69"/>
        <v>550.87</v>
      </c>
      <c r="I391" s="3">
        <f t="shared" si="76"/>
        <v>134843.67999999993</v>
      </c>
      <c r="J391" s="2">
        <f t="shared" si="70"/>
        <v>314.77999999999997</v>
      </c>
      <c r="K391" s="2">
        <f t="shared" si="71"/>
        <v>393.48</v>
      </c>
      <c r="L391" s="2">
        <f t="shared" si="72"/>
        <v>1259.1300000000001</v>
      </c>
      <c r="M391" s="2"/>
    </row>
    <row r="392" spans="1:13">
      <c r="A392" s="1">
        <v>55701</v>
      </c>
      <c r="B392">
        <f t="shared" si="73"/>
        <v>15739</v>
      </c>
      <c r="C392">
        <f t="shared" si="74"/>
        <v>500</v>
      </c>
      <c r="D392" s="3">
        <f t="shared" si="66"/>
        <v>16239</v>
      </c>
      <c r="E392" s="2">
        <f t="shared" si="67"/>
        <v>324.77999999999997</v>
      </c>
      <c r="F392">
        <f t="shared" si="68"/>
        <v>243.59</v>
      </c>
      <c r="G392">
        <f t="shared" si="75"/>
        <v>0</v>
      </c>
      <c r="H392" s="2">
        <f t="shared" si="69"/>
        <v>568.37</v>
      </c>
      <c r="I392" s="3">
        <f t="shared" si="76"/>
        <v>135412.04999999993</v>
      </c>
      <c r="J392" s="2">
        <f t="shared" si="70"/>
        <v>324.77999999999997</v>
      </c>
      <c r="K392" s="2">
        <f t="shared" si="71"/>
        <v>405.98</v>
      </c>
      <c r="L392" s="2">
        <f t="shared" si="72"/>
        <v>1299.1300000000001</v>
      </c>
      <c r="M392" s="2"/>
    </row>
    <row r="393" spans="1:13">
      <c r="A393" s="1">
        <v>55732</v>
      </c>
      <c r="B393">
        <f t="shared" si="73"/>
        <v>15739</v>
      </c>
      <c r="C393">
        <f t="shared" si="74"/>
        <v>0</v>
      </c>
      <c r="D393" s="3">
        <f t="shared" si="66"/>
        <v>15739</v>
      </c>
      <c r="E393" s="2">
        <f t="shared" si="67"/>
        <v>314.77999999999997</v>
      </c>
      <c r="F393">
        <f t="shared" si="68"/>
        <v>236.09</v>
      </c>
      <c r="G393">
        <f t="shared" si="75"/>
        <v>0</v>
      </c>
      <c r="H393" s="2">
        <f t="shared" si="69"/>
        <v>550.87</v>
      </c>
      <c r="I393" s="3">
        <f t="shared" si="76"/>
        <v>135962.91999999993</v>
      </c>
      <c r="J393" s="2">
        <f t="shared" si="70"/>
        <v>314.77999999999997</v>
      </c>
      <c r="K393" s="2">
        <f t="shared" si="71"/>
        <v>393.48</v>
      </c>
      <c r="L393" s="2">
        <f t="shared" si="72"/>
        <v>1259.1300000000001</v>
      </c>
      <c r="M393" s="2"/>
    </row>
    <row r="394" spans="1:13">
      <c r="A394" s="1">
        <v>55763</v>
      </c>
      <c r="B394">
        <f t="shared" si="73"/>
        <v>15739</v>
      </c>
      <c r="C394">
        <f t="shared" si="74"/>
        <v>0</v>
      </c>
      <c r="D394" s="3">
        <f t="shared" si="66"/>
        <v>15739</v>
      </c>
      <c r="E394" s="2">
        <f t="shared" si="67"/>
        <v>314.77999999999997</v>
      </c>
      <c r="F394">
        <f t="shared" si="68"/>
        <v>236.09</v>
      </c>
      <c r="G394">
        <f t="shared" si="75"/>
        <v>0</v>
      </c>
      <c r="H394" s="2">
        <f t="shared" si="69"/>
        <v>550.87</v>
      </c>
      <c r="I394" s="3">
        <f t="shared" si="76"/>
        <v>136513.78999999992</v>
      </c>
      <c r="J394" s="2">
        <f t="shared" si="70"/>
        <v>314.77999999999997</v>
      </c>
      <c r="K394" s="2">
        <f t="shared" si="71"/>
        <v>393.48</v>
      </c>
      <c r="L394" s="2">
        <f t="shared" si="72"/>
        <v>1259.1300000000001</v>
      </c>
      <c r="M394" s="2"/>
    </row>
    <row r="395" spans="1:13">
      <c r="A395" s="1">
        <v>55793</v>
      </c>
      <c r="B395">
        <f t="shared" si="73"/>
        <v>15739</v>
      </c>
      <c r="C395">
        <f t="shared" si="74"/>
        <v>500</v>
      </c>
      <c r="D395" s="3">
        <f t="shared" si="66"/>
        <v>16239</v>
      </c>
      <c r="E395" s="2">
        <f t="shared" si="67"/>
        <v>324.77999999999997</v>
      </c>
      <c r="F395">
        <f t="shared" si="68"/>
        <v>243.59</v>
      </c>
      <c r="G395">
        <f t="shared" si="75"/>
        <v>0</v>
      </c>
      <c r="H395" s="2">
        <f t="shared" si="69"/>
        <v>568.37</v>
      </c>
      <c r="I395" s="3">
        <f t="shared" si="76"/>
        <v>137082.15999999992</v>
      </c>
      <c r="J395" s="2">
        <f t="shared" si="70"/>
        <v>324.77999999999997</v>
      </c>
      <c r="K395" s="2">
        <f t="shared" si="71"/>
        <v>405.98</v>
      </c>
      <c r="L395" s="2">
        <f t="shared" si="72"/>
        <v>1299.1300000000001</v>
      </c>
      <c r="M395" s="2"/>
    </row>
    <row r="396" spans="1:13">
      <c r="A396" s="1">
        <v>55824</v>
      </c>
      <c r="B396">
        <f t="shared" si="73"/>
        <v>15739</v>
      </c>
      <c r="C396">
        <f t="shared" si="74"/>
        <v>0</v>
      </c>
      <c r="D396" s="3">
        <f t="shared" si="66"/>
        <v>15739</v>
      </c>
      <c r="E396" s="2">
        <f t="shared" si="67"/>
        <v>314.77999999999997</v>
      </c>
      <c r="F396">
        <f t="shared" si="68"/>
        <v>236.09</v>
      </c>
      <c r="G396">
        <f t="shared" si="75"/>
        <v>0</v>
      </c>
      <c r="H396" s="2">
        <f t="shared" si="69"/>
        <v>550.87</v>
      </c>
      <c r="I396" s="3">
        <f t="shared" si="76"/>
        <v>137633.02999999991</v>
      </c>
      <c r="J396" s="2">
        <f t="shared" si="70"/>
        <v>314.77999999999997</v>
      </c>
      <c r="K396" s="2">
        <f t="shared" si="71"/>
        <v>393.48</v>
      </c>
      <c r="L396" s="2">
        <f t="shared" si="72"/>
        <v>1259.1300000000001</v>
      </c>
      <c r="M396" s="2"/>
    </row>
    <row r="397" spans="1:13">
      <c r="A397" s="1">
        <v>55854</v>
      </c>
      <c r="B397">
        <f t="shared" si="73"/>
        <v>15739</v>
      </c>
      <c r="C397">
        <f t="shared" si="74"/>
        <v>0</v>
      </c>
      <c r="D397" s="3">
        <f t="shared" si="66"/>
        <v>15739</v>
      </c>
      <c r="E397" s="2">
        <f t="shared" si="67"/>
        <v>314.77999999999997</v>
      </c>
      <c r="F397">
        <f t="shared" si="68"/>
        <v>236.09</v>
      </c>
      <c r="G397">
        <f t="shared" si="75"/>
        <v>240</v>
      </c>
      <c r="H397" s="2">
        <f t="shared" si="69"/>
        <v>790.87</v>
      </c>
      <c r="I397" s="3">
        <f t="shared" si="76"/>
        <v>138423.89999999991</v>
      </c>
      <c r="J397" s="2">
        <f t="shared" si="70"/>
        <v>314.77999999999997</v>
      </c>
      <c r="K397" s="2">
        <f t="shared" si="71"/>
        <v>393.48</v>
      </c>
      <c r="L397" s="2">
        <f t="shared" si="72"/>
        <v>1499.13</v>
      </c>
      <c r="M397" s="2"/>
    </row>
    <row r="398" spans="1:13">
      <c r="A398" s="1">
        <v>55885</v>
      </c>
      <c r="B398">
        <f t="shared" si="73"/>
        <v>16133</v>
      </c>
      <c r="C398">
        <f t="shared" si="74"/>
        <v>500</v>
      </c>
      <c r="D398" s="3">
        <f t="shared" si="66"/>
        <v>16633</v>
      </c>
      <c r="E398" s="2">
        <f t="shared" si="67"/>
        <v>332.66</v>
      </c>
      <c r="F398">
        <f t="shared" si="68"/>
        <v>249.5</v>
      </c>
      <c r="G398">
        <f t="shared" si="75"/>
        <v>0</v>
      </c>
      <c r="H398" s="2">
        <f t="shared" si="69"/>
        <v>582.16000000000008</v>
      </c>
      <c r="I398" s="3">
        <f t="shared" si="76"/>
        <v>139006.05999999991</v>
      </c>
      <c r="J398" s="2">
        <f t="shared" si="70"/>
        <v>332.66</v>
      </c>
      <c r="K398" s="2">
        <f t="shared" si="71"/>
        <v>415.83</v>
      </c>
      <c r="L398" s="2">
        <f t="shared" si="72"/>
        <v>1330.65</v>
      </c>
      <c r="M398" s="2"/>
    </row>
    <row r="399" spans="1:13">
      <c r="A399" s="1">
        <v>55916</v>
      </c>
      <c r="B399">
        <f t="shared" si="73"/>
        <v>16133</v>
      </c>
      <c r="C399">
        <f t="shared" si="74"/>
        <v>0</v>
      </c>
      <c r="D399" s="3">
        <f t="shared" si="66"/>
        <v>16133</v>
      </c>
      <c r="E399" s="2">
        <f t="shared" si="67"/>
        <v>322.66000000000003</v>
      </c>
      <c r="F399">
        <f t="shared" si="68"/>
        <v>242</v>
      </c>
      <c r="G399">
        <f t="shared" si="75"/>
        <v>0</v>
      </c>
      <c r="H399" s="2">
        <f t="shared" si="69"/>
        <v>564.66000000000008</v>
      </c>
      <c r="I399" s="3">
        <f t="shared" si="76"/>
        <v>139570.71999999991</v>
      </c>
      <c r="J399" s="2">
        <f t="shared" si="70"/>
        <v>322.66000000000003</v>
      </c>
      <c r="K399" s="2">
        <f t="shared" si="71"/>
        <v>403.33</v>
      </c>
      <c r="L399" s="2">
        <f t="shared" si="72"/>
        <v>1290.6500000000001</v>
      </c>
      <c r="M399" s="2"/>
    </row>
    <row r="400" spans="1:13">
      <c r="A400" s="1">
        <v>55944</v>
      </c>
      <c r="B400">
        <f t="shared" si="73"/>
        <v>16133</v>
      </c>
      <c r="C400">
        <f t="shared" si="74"/>
        <v>0</v>
      </c>
      <c r="D400" s="3">
        <f t="shared" si="66"/>
        <v>16133</v>
      </c>
      <c r="E400" s="2">
        <f t="shared" si="67"/>
        <v>322.66000000000003</v>
      </c>
      <c r="F400">
        <f t="shared" si="68"/>
        <v>242</v>
      </c>
      <c r="G400">
        <f t="shared" si="75"/>
        <v>0</v>
      </c>
      <c r="H400" s="2">
        <f t="shared" si="69"/>
        <v>564.66000000000008</v>
      </c>
      <c r="I400" s="3">
        <f t="shared" si="76"/>
        <v>140135.37999999992</v>
      </c>
      <c r="J400" s="2">
        <f t="shared" si="70"/>
        <v>322.66000000000003</v>
      </c>
      <c r="K400" s="2">
        <f t="shared" si="71"/>
        <v>403.33</v>
      </c>
      <c r="L400" s="2">
        <f t="shared" si="72"/>
        <v>1290.6500000000001</v>
      </c>
      <c r="M400" s="2"/>
    </row>
    <row r="401" spans="1:13">
      <c r="A401" s="1">
        <v>55975</v>
      </c>
      <c r="B401">
        <f t="shared" si="73"/>
        <v>16133</v>
      </c>
      <c r="C401">
        <f t="shared" si="74"/>
        <v>500</v>
      </c>
      <c r="D401" s="3">
        <f t="shared" si="66"/>
        <v>16633</v>
      </c>
      <c r="E401" s="2">
        <f t="shared" si="67"/>
        <v>332.66</v>
      </c>
      <c r="F401">
        <f t="shared" si="68"/>
        <v>249.5</v>
      </c>
      <c r="G401">
        <f t="shared" si="75"/>
        <v>0</v>
      </c>
      <c r="H401" s="2">
        <f t="shared" si="69"/>
        <v>582.16000000000008</v>
      </c>
      <c r="I401" s="3">
        <f t="shared" si="76"/>
        <v>140717.53999999992</v>
      </c>
      <c r="J401" s="2">
        <f t="shared" si="70"/>
        <v>332.66</v>
      </c>
      <c r="K401" s="2">
        <f t="shared" si="71"/>
        <v>415.83</v>
      </c>
      <c r="L401" s="2">
        <f t="shared" si="72"/>
        <v>1330.65</v>
      </c>
      <c r="M401" s="2"/>
    </row>
    <row r="402" spans="1:13">
      <c r="A402" s="1">
        <v>56005</v>
      </c>
      <c r="B402">
        <f t="shared" si="73"/>
        <v>16133</v>
      </c>
      <c r="C402">
        <f t="shared" si="74"/>
        <v>0</v>
      </c>
      <c r="D402" s="3">
        <f t="shared" si="66"/>
        <v>16133</v>
      </c>
      <c r="E402" s="2">
        <f t="shared" si="67"/>
        <v>322.66000000000003</v>
      </c>
      <c r="F402">
        <f t="shared" si="68"/>
        <v>242</v>
      </c>
      <c r="G402">
        <f t="shared" si="75"/>
        <v>0</v>
      </c>
      <c r="H402" s="2">
        <f t="shared" si="69"/>
        <v>564.66000000000008</v>
      </c>
      <c r="I402" s="3">
        <f t="shared" si="76"/>
        <v>141282.19999999992</v>
      </c>
      <c r="J402" s="2">
        <f t="shared" si="70"/>
        <v>322.66000000000003</v>
      </c>
      <c r="K402" s="2">
        <f t="shared" si="71"/>
        <v>403.33</v>
      </c>
      <c r="L402" s="2">
        <f t="shared" si="72"/>
        <v>1290.6500000000001</v>
      </c>
      <c r="M402" s="2"/>
    </row>
    <row r="403" spans="1:13">
      <c r="A403" s="1">
        <v>56036</v>
      </c>
      <c r="B403">
        <f t="shared" si="73"/>
        <v>16133</v>
      </c>
      <c r="C403">
        <f t="shared" si="74"/>
        <v>0</v>
      </c>
      <c r="D403" s="3">
        <f t="shared" si="66"/>
        <v>16133</v>
      </c>
      <c r="E403" s="2">
        <f t="shared" si="67"/>
        <v>322.66000000000003</v>
      </c>
      <c r="F403">
        <f t="shared" si="68"/>
        <v>242</v>
      </c>
      <c r="G403">
        <f t="shared" si="75"/>
        <v>0</v>
      </c>
      <c r="H403" s="2">
        <f t="shared" si="69"/>
        <v>564.66000000000008</v>
      </c>
      <c r="I403" s="3">
        <f t="shared" si="76"/>
        <v>141846.85999999993</v>
      </c>
      <c r="J403" s="2">
        <f t="shared" si="70"/>
        <v>322.66000000000003</v>
      </c>
      <c r="K403" s="2">
        <f t="shared" si="71"/>
        <v>403.33</v>
      </c>
      <c r="L403" s="2">
        <f t="shared" si="72"/>
        <v>1290.6500000000001</v>
      </c>
      <c r="M403" s="2"/>
    </row>
    <row r="404" spans="1:13">
      <c r="A404" s="1">
        <v>56066</v>
      </c>
      <c r="B404">
        <f t="shared" si="73"/>
        <v>16133</v>
      </c>
      <c r="C404">
        <f t="shared" si="74"/>
        <v>500</v>
      </c>
      <c r="D404" s="3">
        <f t="shared" si="66"/>
        <v>16633</v>
      </c>
      <c r="E404" s="2">
        <f t="shared" si="67"/>
        <v>332.66</v>
      </c>
      <c r="F404">
        <f t="shared" si="68"/>
        <v>249.5</v>
      </c>
      <c r="G404">
        <f t="shared" si="75"/>
        <v>0</v>
      </c>
      <c r="H404" s="2">
        <f t="shared" si="69"/>
        <v>582.16000000000008</v>
      </c>
      <c r="I404" s="3">
        <f t="shared" si="76"/>
        <v>142429.01999999993</v>
      </c>
      <c r="J404" s="2">
        <f t="shared" si="70"/>
        <v>332.66</v>
      </c>
      <c r="K404" s="2">
        <f t="shared" si="71"/>
        <v>415.83</v>
      </c>
      <c r="L404" s="2">
        <f t="shared" si="72"/>
        <v>1330.65</v>
      </c>
      <c r="M404" s="2"/>
    </row>
    <row r="405" spans="1:13">
      <c r="A405" s="1">
        <v>56097</v>
      </c>
      <c r="B405">
        <f t="shared" si="73"/>
        <v>16133</v>
      </c>
      <c r="C405">
        <f t="shared" si="74"/>
        <v>0</v>
      </c>
      <c r="D405" s="3">
        <f t="shared" si="66"/>
        <v>16133</v>
      </c>
      <c r="E405" s="2">
        <f t="shared" si="67"/>
        <v>322.66000000000003</v>
      </c>
      <c r="F405">
        <f t="shared" si="68"/>
        <v>242</v>
      </c>
      <c r="G405">
        <f t="shared" si="75"/>
        <v>0</v>
      </c>
      <c r="H405" s="2">
        <f t="shared" si="69"/>
        <v>564.66000000000008</v>
      </c>
      <c r="I405" s="3">
        <f t="shared" si="76"/>
        <v>142993.67999999993</v>
      </c>
      <c r="J405" s="2">
        <f t="shared" si="70"/>
        <v>322.66000000000003</v>
      </c>
      <c r="K405" s="2">
        <f t="shared" si="71"/>
        <v>403.33</v>
      </c>
      <c r="L405" s="2">
        <f t="shared" si="72"/>
        <v>1290.6500000000001</v>
      </c>
      <c r="M405" s="2"/>
    </row>
    <row r="406" spans="1:13">
      <c r="A406" s="1">
        <v>56128</v>
      </c>
      <c r="B406">
        <f t="shared" si="73"/>
        <v>16133</v>
      </c>
      <c r="C406">
        <f t="shared" si="74"/>
        <v>0</v>
      </c>
      <c r="D406" s="3">
        <f t="shared" si="66"/>
        <v>16133</v>
      </c>
      <c r="E406" s="2">
        <f t="shared" si="67"/>
        <v>322.66000000000003</v>
      </c>
      <c r="F406">
        <f t="shared" si="68"/>
        <v>242</v>
      </c>
      <c r="G406">
        <f t="shared" si="75"/>
        <v>0</v>
      </c>
      <c r="H406" s="2">
        <f t="shared" si="69"/>
        <v>564.66000000000008</v>
      </c>
      <c r="I406" s="3">
        <f t="shared" si="76"/>
        <v>143558.33999999994</v>
      </c>
      <c r="J406" s="2">
        <f t="shared" si="70"/>
        <v>322.66000000000003</v>
      </c>
      <c r="K406" s="2">
        <f t="shared" si="71"/>
        <v>403.33</v>
      </c>
      <c r="L406" s="2">
        <f t="shared" si="72"/>
        <v>1290.6500000000001</v>
      </c>
      <c r="M406" s="2"/>
    </row>
    <row r="407" spans="1:13">
      <c r="A407" s="1">
        <v>56158</v>
      </c>
      <c r="B407">
        <f t="shared" si="73"/>
        <v>16133</v>
      </c>
      <c r="C407">
        <f t="shared" si="74"/>
        <v>500</v>
      </c>
      <c r="D407" s="3">
        <f t="shared" si="66"/>
        <v>16633</v>
      </c>
      <c r="E407" s="2">
        <f t="shared" si="67"/>
        <v>332.66</v>
      </c>
      <c r="F407">
        <f t="shared" si="68"/>
        <v>249.5</v>
      </c>
      <c r="G407">
        <f t="shared" si="75"/>
        <v>0</v>
      </c>
      <c r="H407" s="2">
        <f t="shared" si="69"/>
        <v>582.16000000000008</v>
      </c>
      <c r="I407" s="3">
        <f t="shared" si="76"/>
        <v>144140.49999999994</v>
      </c>
      <c r="J407" s="2">
        <f t="shared" si="70"/>
        <v>332.66</v>
      </c>
      <c r="K407" s="2">
        <f t="shared" si="71"/>
        <v>415.83</v>
      </c>
      <c r="L407" s="2">
        <f t="shared" si="72"/>
        <v>1330.65</v>
      </c>
      <c r="M407" s="2"/>
    </row>
    <row r="408" spans="1:13">
      <c r="A408" s="1">
        <v>56189</v>
      </c>
      <c r="B408">
        <f t="shared" si="73"/>
        <v>16133</v>
      </c>
      <c r="C408">
        <f t="shared" si="74"/>
        <v>0</v>
      </c>
      <c r="D408" s="3">
        <f t="shared" si="66"/>
        <v>16133</v>
      </c>
      <c r="E408" s="2">
        <f t="shared" si="67"/>
        <v>322.66000000000003</v>
      </c>
      <c r="F408">
        <f t="shared" si="68"/>
        <v>242</v>
      </c>
      <c r="G408">
        <f t="shared" si="75"/>
        <v>0</v>
      </c>
      <c r="H408" s="2">
        <f t="shared" si="69"/>
        <v>564.66000000000008</v>
      </c>
      <c r="I408" s="3">
        <f t="shared" si="76"/>
        <v>144705.15999999995</v>
      </c>
      <c r="J408" s="2">
        <f t="shared" si="70"/>
        <v>322.66000000000003</v>
      </c>
      <c r="K408" s="2">
        <f t="shared" si="71"/>
        <v>403.33</v>
      </c>
      <c r="L408" s="2">
        <f t="shared" si="72"/>
        <v>1290.6500000000001</v>
      </c>
      <c r="M408" s="2"/>
    </row>
    <row r="409" spans="1:13">
      <c r="A409" s="1">
        <v>56219</v>
      </c>
      <c r="B409">
        <f t="shared" si="73"/>
        <v>16133</v>
      </c>
      <c r="C409">
        <f t="shared" si="74"/>
        <v>0</v>
      </c>
      <c r="D409" s="3">
        <f t="shared" si="66"/>
        <v>16133</v>
      </c>
      <c r="E409" s="2">
        <f t="shared" si="67"/>
        <v>322.66000000000003</v>
      </c>
      <c r="F409">
        <f t="shared" si="68"/>
        <v>242</v>
      </c>
      <c r="G409">
        <f t="shared" si="75"/>
        <v>240</v>
      </c>
      <c r="H409" s="2">
        <f t="shared" si="69"/>
        <v>804.66000000000008</v>
      </c>
      <c r="I409" s="3">
        <f t="shared" si="76"/>
        <v>145509.81999999995</v>
      </c>
      <c r="J409" s="2">
        <f t="shared" si="70"/>
        <v>322.66000000000003</v>
      </c>
      <c r="K409" s="2">
        <f t="shared" si="71"/>
        <v>403.33</v>
      </c>
      <c r="L409" s="2">
        <f t="shared" si="72"/>
        <v>1530.65</v>
      </c>
      <c r="M409" s="2"/>
    </row>
    <row r="410" spans="1:13">
      <c r="A410" s="1">
        <v>56250</v>
      </c>
      <c r="B410">
        <f t="shared" si="73"/>
        <v>16537</v>
      </c>
      <c r="C410">
        <f t="shared" si="74"/>
        <v>500</v>
      </c>
      <c r="D410" s="3">
        <f t="shared" si="66"/>
        <v>17037</v>
      </c>
      <c r="E410" s="2">
        <f t="shared" si="67"/>
        <v>340.74</v>
      </c>
      <c r="F410">
        <f t="shared" si="68"/>
        <v>255.56</v>
      </c>
      <c r="G410">
        <f t="shared" si="75"/>
        <v>0</v>
      </c>
      <c r="H410" s="2">
        <f t="shared" si="69"/>
        <v>596.29999999999995</v>
      </c>
      <c r="I410" s="3">
        <f t="shared" si="76"/>
        <v>146106.11999999994</v>
      </c>
      <c r="J410" s="2">
        <f t="shared" si="70"/>
        <v>340.74</v>
      </c>
      <c r="K410" s="2">
        <f t="shared" si="71"/>
        <v>425.93</v>
      </c>
      <c r="L410" s="2">
        <f t="shared" si="72"/>
        <v>1362.97</v>
      </c>
      <c r="M410" s="2"/>
    </row>
    <row r="411" spans="1:13">
      <c r="A411" s="1">
        <v>56281</v>
      </c>
      <c r="B411">
        <f t="shared" si="73"/>
        <v>16537</v>
      </c>
      <c r="C411">
        <f t="shared" si="74"/>
        <v>0</v>
      </c>
      <c r="D411" s="3">
        <f t="shared" si="66"/>
        <v>16537</v>
      </c>
      <c r="E411" s="2">
        <f t="shared" si="67"/>
        <v>330.74</v>
      </c>
      <c r="F411">
        <f t="shared" si="68"/>
        <v>248.06</v>
      </c>
      <c r="G411">
        <f t="shared" si="75"/>
        <v>0</v>
      </c>
      <c r="H411" s="2">
        <f t="shared" si="69"/>
        <v>578.79999999999995</v>
      </c>
      <c r="I411" s="3">
        <f t="shared" si="76"/>
        <v>146684.91999999993</v>
      </c>
      <c r="J411" s="2">
        <f t="shared" si="70"/>
        <v>330.74</v>
      </c>
      <c r="K411" s="2">
        <f t="shared" si="71"/>
        <v>413.43</v>
      </c>
      <c r="L411" s="2">
        <f t="shared" si="72"/>
        <v>1322.97</v>
      </c>
      <c r="M411" s="2"/>
    </row>
    <row r="412" spans="1:13">
      <c r="A412" s="1">
        <v>56309</v>
      </c>
      <c r="B412">
        <f t="shared" si="73"/>
        <v>16537</v>
      </c>
      <c r="C412">
        <f t="shared" si="74"/>
        <v>0</v>
      </c>
      <c r="D412" s="3">
        <f t="shared" si="66"/>
        <v>16537</v>
      </c>
      <c r="E412" s="2">
        <f t="shared" si="67"/>
        <v>330.74</v>
      </c>
      <c r="F412">
        <f t="shared" si="68"/>
        <v>248.06</v>
      </c>
      <c r="G412">
        <f t="shared" si="75"/>
        <v>0</v>
      </c>
      <c r="H412" s="2">
        <f t="shared" si="69"/>
        <v>578.79999999999995</v>
      </c>
      <c r="I412" s="3">
        <f t="shared" si="76"/>
        <v>147263.71999999991</v>
      </c>
      <c r="J412" s="2">
        <f t="shared" si="70"/>
        <v>330.74</v>
      </c>
      <c r="K412" s="2">
        <f t="shared" si="71"/>
        <v>413.43</v>
      </c>
      <c r="L412" s="2">
        <f t="shared" si="72"/>
        <v>1322.97</v>
      </c>
      <c r="M412" s="2"/>
    </row>
    <row r="413" spans="1:13">
      <c r="A413" s="1">
        <v>56340</v>
      </c>
      <c r="B413">
        <f t="shared" si="73"/>
        <v>16537</v>
      </c>
      <c r="C413">
        <f t="shared" si="74"/>
        <v>500</v>
      </c>
      <c r="D413" s="3">
        <f t="shared" si="66"/>
        <v>17037</v>
      </c>
      <c r="E413" s="2">
        <f t="shared" si="67"/>
        <v>340.74</v>
      </c>
      <c r="F413">
        <f t="shared" si="68"/>
        <v>255.56</v>
      </c>
      <c r="G413">
        <f t="shared" si="75"/>
        <v>0</v>
      </c>
      <c r="H413" s="2">
        <f t="shared" si="69"/>
        <v>596.29999999999995</v>
      </c>
      <c r="I413" s="3">
        <f t="shared" si="76"/>
        <v>147860.0199999999</v>
      </c>
      <c r="J413" s="2">
        <f t="shared" si="70"/>
        <v>340.74</v>
      </c>
      <c r="K413" s="2">
        <f t="shared" si="71"/>
        <v>425.93</v>
      </c>
      <c r="L413" s="2">
        <f t="shared" si="72"/>
        <v>1362.97</v>
      </c>
      <c r="M413" s="2"/>
    </row>
    <row r="414" spans="1:13">
      <c r="A414" s="1">
        <v>56370</v>
      </c>
      <c r="B414">
        <f t="shared" si="73"/>
        <v>16537</v>
      </c>
      <c r="C414">
        <f t="shared" si="74"/>
        <v>0</v>
      </c>
      <c r="D414" s="3">
        <f t="shared" si="66"/>
        <v>16537</v>
      </c>
      <c r="E414" s="2">
        <f t="shared" si="67"/>
        <v>330.74</v>
      </c>
      <c r="F414">
        <f t="shared" si="68"/>
        <v>248.06</v>
      </c>
      <c r="G414">
        <f t="shared" si="75"/>
        <v>0</v>
      </c>
      <c r="H414" s="2">
        <f t="shared" si="69"/>
        <v>578.79999999999995</v>
      </c>
      <c r="I414" s="3">
        <f t="shared" si="76"/>
        <v>148438.81999999989</v>
      </c>
      <c r="J414" s="2">
        <f t="shared" si="70"/>
        <v>330.74</v>
      </c>
      <c r="K414" s="2">
        <f t="shared" si="71"/>
        <v>413.43</v>
      </c>
      <c r="L414" s="2">
        <f t="shared" si="72"/>
        <v>1322.97</v>
      </c>
      <c r="M414" s="2"/>
    </row>
    <row r="415" spans="1:13">
      <c r="A415" s="1">
        <v>56401</v>
      </c>
      <c r="B415">
        <f t="shared" si="73"/>
        <v>16537</v>
      </c>
      <c r="C415">
        <f t="shared" si="74"/>
        <v>0</v>
      </c>
      <c r="D415" s="3">
        <f t="shared" si="66"/>
        <v>16537</v>
      </c>
      <c r="E415" s="2">
        <f t="shared" si="67"/>
        <v>330.74</v>
      </c>
      <c r="F415">
        <f t="shared" si="68"/>
        <v>248.06</v>
      </c>
      <c r="G415">
        <f t="shared" si="75"/>
        <v>0</v>
      </c>
      <c r="H415" s="2">
        <f t="shared" si="69"/>
        <v>578.79999999999995</v>
      </c>
      <c r="I415" s="3">
        <f t="shared" si="76"/>
        <v>149017.61999999988</v>
      </c>
      <c r="J415" s="2">
        <f t="shared" si="70"/>
        <v>330.74</v>
      </c>
      <c r="K415" s="2">
        <f t="shared" si="71"/>
        <v>413.43</v>
      </c>
      <c r="L415" s="2">
        <f t="shared" si="72"/>
        <v>1322.97</v>
      </c>
      <c r="M415" s="2"/>
    </row>
    <row r="416" spans="1:13">
      <c r="A416" s="1">
        <v>56431</v>
      </c>
      <c r="B416">
        <f t="shared" si="73"/>
        <v>16537</v>
      </c>
      <c r="C416">
        <f t="shared" si="74"/>
        <v>500</v>
      </c>
      <c r="D416" s="3">
        <f t="shared" si="66"/>
        <v>17037</v>
      </c>
      <c r="E416" s="2">
        <f t="shared" si="67"/>
        <v>340.74</v>
      </c>
      <c r="F416">
        <f t="shared" si="68"/>
        <v>255.56</v>
      </c>
      <c r="G416">
        <f t="shared" si="75"/>
        <v>0</v>
      </c>
      <c r="H416" s="2">
        <f t="shared" si="69"/>
        <v>596.29999999999995</v>
      </c>
      <c r="I416" s="3">
        <f t="shared" si="76"/>
        <v>149613.91999999987</v>
      </c>
      <c r="J416" s="2">
        <f t="shared" si="70"/>
        <v>340.74</v>
      </c>
      <c r="K416" s="2">
        <f t="shared" si="71"/>
        <v>425.93</v>
      </c>
      <c r="L416" s="2">
        <f t="shared" si="72"/>
        <v>1362.97</v>
      </c>
      <c r="M416" s="2"/>
    </row>
    <row r="417" spans="1:13">
      <c r="A417" s="1">
        <v>56462</v>
      </c>
      <c r="B417">
        <f t="shared" si="73"/>
        <v>16537</v>
      </c>
      <c r="C417">
        <f t="shared" si="74"/>
        <v>0</v>
      </c>
      <c r="D417" s="3">
        <f t="shared" si="66"/>
        <v>16537</v>
      </c>
      <c r="E417" s="2">
        <f t="shared" si="67"/>
        <v>330.74</v>
      </c>
      <c r="F417">
        <f t="shared" si="68"/>
        <v>248.06</v>
      </c>
      <c r="G417">
        <f t="shared" si="75"/>
        <v>0</v>
      </c>
      <c r="H417" s="2">
        <f t="shared" si="69"/>
        <v>578.79999999999995</v>
      </c>
      <c r="I417" s="3">
        <f t="shared" si="76"/>
        <v>150192.71999999986</v>
      </c>
      <c r="J417" s="2">
        <f t="shared" si="70"/>
        <v>330.74</v>
      </c>
      <c r="K417" s="2">
        <f t="shared" si="71"/>
        <v>413.43</v>
      </c>
      <c r="L417" s="2">
        <f t="shared" si="72"/>
        <v>1322.97</v>
      </c>
      <c r="M417" s="2"/>
    </row>
    <row r="418" spans="1:13">
      <c r="A418" s="1">
        <v>56493</v>
      </c>
      <c r="B418">
        <f t="shared" si="73"/>
        <v>16537</v>
      </c>
      <c r="C418">
        <f t="shared" si="74"/>
        <v>0</v>
      </c>
      <c r="D418" s="3">
        <f t="shared" si="66"/>
        <v>16537</v>
      </c>
      <c r="E418" s="2">
        <f t="shared" si="67"/>
        <v>330.74</v>
      </c>
      <c r="F418">
        <f t="shared" si="68"/>
        <v>248.06</v>
      </c>
      <c r="G418">
        <f t="shared" si="75"/>
        <v>0</v>
      </c>
      <c r="H418" s="2">
        <f t="shared" si="69"/>
        <v>578.79999999999995</v>
      </c>
      <c r="I418" s="3">
        <f t="shared" si="76"/>
        <v>150771.51999999984</v>
      </c>
      <c r="J418" s="2">
        <f t="shared" si="70"/>
        <v>330.74</v>
      </c>
      <c r="K418" s="2">
        <f t="shared" si="71"/>
        <v>413.43</v>
      </c>
      <c r="L418" s="2">
        <f t="shared" si="72"/>
        <v>1322.97</v>
      </c>
      <c r="M418" s="2"/>
    </row>
    <row r="419" spans="1:13">
      <c r="A419" s="1">
        <v>56523</v>
      </c>
      <c r="B419">
        <f t="shared" si="73"/>
        <v>16537</v>
      </c>
      <c r="C419">
        <f t="shared" si="74"/>
        <v>500</v>
      </c>
      <c r="D419" s="3">
        <f t="shared" si="66"/>
        <v>17037</v>
      </c>
      <c r="E419" s="2">
        <f t="shared" si="67"/>
        <v>340.74</v>
      </c>
      <c r="F419">
        <f t="shared" si="68"/>
        <v>255.56</v>
      </c>
      <c r="G419">
        <f t="shared" si="75"/>
        <v>0</v>
      </c>
      <c r="H419" s="2">
        <f t="shared" si="69"/>
        <v>596.29999999999995</v>
      </c>
      <c r="I419" s="3">
        <f t="shared" si="76"/>
        <v>151367.81999999983</v>
      </c>
      <c r="J419" s="2">
        <f t="shared" si="70"/>
        <v>340.74</v>
      </c>
      <c r="K419" s="2">
        <f t="shared" si="71"/>
        <v>425.93</v>
      </c>
      <c r="L419" s="2">
        <f t="shared" si="72"/>
        <v>1362.97</v>
      </c>
      <c r="M419" s="2"/>
    </row>
    <row r="420" spans="1:13">
      <c r="A420" s="1">
        <v>56554</v>
      </c>
      <c r="B420">
        <f t="shared" si="73"/>
        <v>16537</v>
      </c>
      <c r="C420">
        <f t="shared" si="74"/>
        <v>0</v>
      </c>
      <c r="D420" s="3">
        <f t="shared" si="66"/>
        <v>16537</v>
      </c>
      <c r="E420" s="2">
        <f t="shared" si="67"/>
        <v>330.74</v>
      </c>
      <c r="F420">
        <f t="shared" si="68"/>
        <v>248.06</v>
      </c>
      <c r="G420">
        <f t="shared" si="75"/>
        <v>0</v>
      </c>
      <c r="H420" s="2">
        <f t="shared" si="69"/>
        <v>578.79999999999995</v>
      </c>
      <c r="I420" s="3">
        <f t="shared" si="76"/>
        <v>151946.61999999982</v>
      </c>
      <c r="J420" s="2">
        <f t="shared" si="70"/>
        <v>330.74</v>
      </c>
      <c r="K420" s="2">
        <f t="shared" si="71"/>
        <v>413.43</v>
      </c>
      <c r="L420" s="2">
        <f t="shared" si="72"/>
        <v>1322.97</v>
      </c>
      <c r="M420" s="2"/>
    </row>
    <row r="421" spans="1:13">
      <c r="A421" s="1">
        <v>56584</v>
      </c>
      <c r="B421">
        <f t="shared" si="73"/>
        <v>16537</v>
      </c>
      <c r="C421">
        <f t="shared" si="74"/>
        <v>0</v>
      </c>
      <c r="D421" s="3">
        <f t="shared" si="66"/>
        <v>16537</v>
      </c>
      <c r="E421" s="2">
        <f t="shared" si="67"/>
        <v>330.74</v>
      </c>
      <c r="F421">
        <f t="shared" si="68"/>
        <v>248.06</v>
      </c>
      <c r="G421">
        <f t="shared" si="75"/>
        <v>240</v>
      </c>
      <c r="H421" s="2">
        <f t="shared" si="69"/>
        <v>818.8</v>
      </c>
      <c r="I421" s="3">
        <f t="shared" si="76"/>
        <v>152765.41999999981</v>
      </c>
      <c r="J421" s="2">
        <f t="shared" si="70"/>
        <v>330.74</v>
      </c>
      <c r="K421" s="2">
        <f t="shared" si="71"/>
        <v>413.43</v>
      </c>
      <c r="L421" s="2">
        <f t="shared" si="72"/>
        <v>1562.97</v>
      </c>
      <c r="M421" s="2"/>
    </row>
    <row r="422" spans="1:13">
      <c r="A422" s="1">
        <v>56615</v>
      </c>
      <c r="B422">
        <f t="shared" si="73"/>
        <v>16951</v>
      </c>
      <c r="C422">
        <f t="shared" si="74"/>
        <v>500</v>
      </c>
      <c r="D422" s="3">
        <f t="shared" si="66"/>
        <v>17451</v>
      </c>
      <c r="E422" s="2">
        <f t="shared" si="67"/>
        <v>349.02</v>
      </c>
      <c r="F422">
        <f t="shared" si="68"/>
        <v>261.77</v>
      </c>
      <c r="G422">
        <f t="shared" si="75"/>
        <v>0</v>
      </c>
      <c r="H422" s="2">
        <f t="shared" si="69"/>
        <v>610.79</v>
      </c>
      <c r="I422" s="3">
        <f t="shared" si="76"/>
        <v>153376.20999999982</v>
      </c>
      <c r="J422" s="2">
        <f t="shared" si="70"/>
        <v>349.02</v>
      </c>
      <c r="K422" s="2">
        <f t="shared" si="71"/>
        <v>436.28</v>
      </c>
      <c r="L422" s="2">
        <f t="shared" si="72"/>
        <v>1396.09</v>
      </c>
      <c r="M422" s="2"/>
    </row>
    <row r="423" spans="1:13">
      <c r="A423" s="1">
        <v>56646</v>
      </c>
      <c r="B423">
        <f t="shared" si="73"/>
        <v>16951</v>
      </c>
      <c r="C423">
        <f t="shared" si="74"/>
        <v>0</v>
      </c>
      <c r="D423" s="3">
        <f t="shared" si="66"/>
        <v>16951</v>
      </c>
      <c r="E423" s="2">
        <f t="shared" si="67"/>
        <v>339.02</v>
      </c>
      <c r="F423">
        <f t="shared" si="68"/>
        <v>254.27</v>
      </c>
      <c r="G423">
        <f t="shared" si="75"/>
        <v>0</v>
      </c>
      <c r="H423" s="2">
        <f t="shared" si="69"/>
        <v>593.29</v>
      </c>
      <c r="I423" s="3">
        <f t="shared" si="76"/>
        <v>153969.49999999983</v>
      </c>
      <c r="J423" s="2">
        <f t="shared" si="70"/>
        <v>339.02</v>
      </c>
      <c r="K423" s="2">
        <f t="shared" si="71"/>
        <v>423.78</v>
      </c>
      <c r="L423" s="2">
        <f t="shared" si="72"/>
        <v>1356.09</v>
      </c>
      <c r="M423" s="2"/>
    </row>
    <row r="424" spans="1:13">
      <c r="A424" s="1">
        <v>56674</v>
      </c>
      <c r="B424">
        <f t="shared" si="73"/>
        <v>16951</v>
      </c>
      <c r="C424">
        <f t="shared" si="74"/>
        <v>0</v>
      </c>
      <c r="D424" s="3">
        <f t="shared" si="66"/>
        <v>16951</v>
      </c>
      <c r="E424" s="2">
        <f t="shared" si="67"/>
        <v>339.02</v>
      </c>
      <c r="F424">
        <f t="shared" si="68"/>
        <v>254.27</v>
      </c>
      <c r="G424">
        <f t="shared" si="75"/>
        <v>0</v>
      </c>
      <c r="H424" s="2">
        <f t="shared" si="69"/>
        <v>593.29</v>
      </c>
      <c r="I424" s="3">
        <f t="shared" si="76"/>
        <v>154562.78999999983</v>
      </c>
      <c r="J424" s="2">
        <f t="shared" si="70"/>
        <v>339.02</v>
      </c>
      <c r="K424" s="2">
        <f t="shared" si="71"/>
        <v>423.78</v>
      </c>
      <c r="L424" s="2">
        <f t="shared" si="72"/>
        <v>1356.09</v>
      </c>
      <c r="M424" s="2"/>
    </row>
    <row r="425" spans="1:13">
      <c r="A425" s="1">
        <v>56705</v>
      </c>
      <c r="B425">
        <f t="shared" si="73"/>
        <v>16951</v>
      </c>
      <c r="C425">
        <f t="shared" si="74"/>
        <v>500</v>
      </c>
      <c r="D425" s="3">
        <f t="shared" si="66"/>
        <v>17451</v>
      </c>
      <c r="E425" s="2">
        <f t="shared" si="67"/>
        <v>349.02</v>
      </c>
      <c r="F425">
        <f t="shared" si="68"/>
        <v>261.77</v>
      </c>
      <c r="G425">
        <f t="shared" si="75"/>
        <v>0</v>
      </c>
      <c r="H425" s="2">
        <f t="shared" si="69"/>
        <v>610.79</v>
      </c>
      <c r="I425" s="3">
        <f t="shared" si="76"/>
        <v>155173.57999999984</v>
      </c>
      <c r="J425" s="2">
        <f t="shared" si="70"/>
        <v>349.02</v>
      </c>
      <c r="K425" s="2">
        <f t="shared" si="71"/>
        <v>436.28</v>
      </c>
      <c r="L425" s="2">
        <f t="shared" si="72"/>
        <v>1396.09</v>
      </c>
      <c r="M425" s="2"/>
    </row>
    <row r="426" spans="1:13">
      <c r="A426" s="1">
        <v>56735</v>
      </c>
      <c r="B426">
        <f t="shared" si="73"/>
        <v>16951</v>
      </c>
      <c r="C426">
        <f t="shared" si="74"/>
        <v>0</v>
      </c>
      <c r="D426" s="3">
        <f t="shared" si="66"/>
        <v>16951</v>
      </c>
      <c r="E426" s="2">
        <f t="shared" si="67"/>
        <v>339.02</v>
      </c>
      <c r="F426">
        <f t="shared" si="68"/>
        <v>254.27</v>
      </c>
      <c r="G426">
        <f t="shared" si="75"/>
        <v>0</v>
      </c>
      <c r="H426" s="2">
        <f t="shared" si="69"/>
        <v>593.29</v>
      </c>
      <c r="I426" s="3">
        <f t="shared" si="76"/>
        <v>155766.86999999985</v>
      </c>
      <c r="J426" s="2">
        <f t="shared" si="70"/>
        <v>339.02</v>
      </c>
      <c r="K426" s="2">
        <f t="shared" si="71"/>
        <v>423.78</v>
      </c>
      <c r="L426" s="2">
        <f t="shared" si="72"/>
        <v>1356.09</v>
      </c>
      <c r="M426" s="2"/>
    </row>
    <row r="427" spans="1:13">
      <c r="A427" s="1">
        <v>56766</v>
      </c>
      <c r="B427">
        <f t="shared" si="73"/>
        <v>16951</v>
      </c>
      <c r="C427">
        <f t="shared" si="74"/>
        <v>0</v>
      </c>
      <c r="D427" s="3">
        <f t="shared" si="66"/>
        <v>16951</v>
      </c>
      <c r="E427" s="2">
        <f t="shared" si="67"/>
        <v>339.02</v>
      </c>
      <c r="F427">
        <f t="shared" si="68"/>
        <v>254.27</v>
      </c>
      <c r="G427">
        <f t="shared" si="75"/>
        <v>0</v>
      </c>
      <c r="H427" s="2">
        <f t="shared" si="69"/>
        <v>593.29</v>
      </c>
      <c r="I427" s="3">
        <f t="shared" si="76"/>
        <v>156360.15999999986</v>
      </c>
      <c r="J427" s="2">
        <f t="shared" si="70"/>
        <v>339.02</v>
      </c>
      <c r="K427" s="2">
        <f t="shared" si="71"/>
        <v>423.78</v>
      </c>
      <c r="L427" s="2">
        <f t="shared" si="72"/>
        <v>1356.09</v>
      </c>
      <c r="M427" s="2"/>
    </row>
    <row r="428" spans="1:13">
      <c r="A428" s="1">
        <v>56796</v>
      </c>
      <c r="B428">
        <f t="shared" si="73"/>
        <v>16951</v>
      </c>
      <c r="C428">
        <f t="shared" si="74"/>
        <v>500</v>
      </c>
      <c r="D428" s="3">
        <f t="shared" si="66"/>
        <v>17451</v>
      </c>
      <c r="E428" s="2">
        <f t="shared" si="67"/>
        <v>349.02</v>
      </c>
      <c r="F428">
        <f t="shared" si="68"/>
        <v>261.77</v>
      </c>
      <c r="G428">
        <f t="shared" si="75"/>
        <v>0</v>
      </c>
      <c r="H428" s="2">
        <f t="shared" si="69"/>
        <v>610.79</v>
      </c>
      <c r="I428" s="3">
        <f t="shared" si="76"/>
        <v>156970.94999999987</v>
      </c>
      <c r="J428" s="2">
        <f t="shared" si="70"/>
        <v>349.02</v>
      </c>
      <c r="K428" s="2">
        <f t="shared" si="71"/>
        <v>436.28</v>
      </c>
      <c r="L428" s="2">
        <f t="shared" si="72"/>
        <v>1396.09</v>
      </c>
      <c r="M428" s="2"/>
    </row>
    <row r="429" spans="1:13">
      <c r="A429" s="1">
        <v>56827</v>
      </c>
      <c r="B429">
        <f t="shared" si="73"/>
        <v>16951</v>
      </c>
      <c r="C429">
        <f t="shared" si="74"/>
        <v>0</v>
      </c>
      <c r="D429" s="3">
        <f t="shared" si="66"/>
        <v>16951</v>
      </c>
      <c r="E429" s="2">
        <f t="shared" si="67"/>
        <v>339.02</v>
      </c>
      <c r="F429">
        <f t="shared" si="68"/>
        <v>254.27</v>
      </c>
      <c r="G429">
        <f t="shared" si="75"/>
        <v>0</v>
      </c>
      <c r="H429" s="2">
        <f t="shared" si="69"/>
        <v>593.29</v>
      </c>
      <c r="I429" s="3">
        <f t="shared" si="76"/>
        <v>157564.23999999987</v>
      </c>
      <c r="J429" s="2">
        <f t="shared" si="70"/>
        <v>339.02</v>
      </c>
      <c r="K429" s="2">
        <f t="shared" si="71"/>
        <v>423.78</v>
      </c>
      <c r="L429" s="2">
        <f t="shared" si="72"/>
        <v>1356.09</v>
      </c>
      <c r="M429" s="2"/>
    </row>
    <row r="430" spans="1:13">
      <c r="A430" s="1">
        <v>56858</v>
      </c>
      <c r="B430">
        <f t="shared" si="73"/>
        <v>16951</v>
      </c>
      <c r="C430">
        <f t="shared" si="74"/>
        <v>0</v>
      </c>
      <c r="D430" s="3">
        <f t="shared" si="66"/>
        <v>16951</v>
      </c>
      <c r="E430" s="2">
        <f t="shared" si="67"/>
        <v>339.02</v>
      </c>
      <c r="F430">
        <f t="shared" si="68"/>
        <v>254.27</v>
      </c>
      <c r="G430">
        <f t="shared" si="75"/>
        <v>0</v>
      </c>
      <c r="H430" s="2">
        <f t="shared" si="69"/>
        <v>593.29</v>
      </c>
      <c r="I430" s="3">
        <f t="shared" si="76"/>
        <v>158157.52999999988</v>
      </c>
      <c r="J430" s="2">
        <f t="shared" si="70"/>
        <v>339.02</v>
      </c>
      <c r="K430" s="2">
        <f t="shared" si="71"/>
        <v>423.78</v>
      </c>
      <c r="L430" s="2">
        <f t="shared" si="72"/>
        <v>1356.09</v>
      </c>
      <c r="M430" s="2"/>
    </row>
    <row r="431" spans="1:13">
      <c r="A431" s="1">
        <v>56888</v>
      </c>
      <c r="B431">
        <f t="shared" si="73"/>
        <v>16951</v>
      </c>
      <c r="C431">
        <f t="shared" si="74"/>
        <v>500</v>
      </c>
      <c r="D431" s="3">
        <f t="shared" si="66"/>
        <v>17451</v>
      </c>
      <c r="E431" s="2">
        <f t="shared" si="67"/>
        <v>349.02</v>
      </c>
      <c r="F431">
        <f t="shared" si="68"/>
        <v>261.77</v>
      </c>
      <c r="G431">
        <f t="shared" si="75"/>
        <v>0</v>
      </c>
      <c r="H431" s="2">
        <f t="shared" si="69"/>
        <v>610.79</v>
      </c>
      <c r="I431" s="3">
        <f t="shared" si="76"/>
        <v>158768.31999999989</v>
      </c>
      <c r="J431" s="2">
        <f t="shared" si="70"/>
        <v>349.02</v>
      </c>
      <c r="K431" s="2">
        <f t="shared" si="71"/>
        <v>436.28</v>
      </c>
      <c r="L431" s="2">
        <f t="shared" si="72"/>
        <v>1396.09</v>
      </c>
      <c r="M431" s="2"/>
    </row>
    <row r="432" spans="1:13">
      <c r="A432" s="1">
        <v>56919</v>
      </c>
      <c r="B432">
        <f t="shared" si="73"/>
        <v>16951</v>
      </c>
      <c r="C432">
        <f t="shared" si="74"/>
        <v>0</v>
      </c>
      <c r="D432" s="3">
        <f t="shared" si="66"/>
        <v>16951</v>
      </c>
      <c r="E432" s="2">
        <f t="shared" si="67"/>
        <v>339.02</v>
      </c>
      <c r="F432">
        <f t="shared" si="68"/>
        <v>254.27</v>
      </c>
      <c r="G432">
        <f t="shared" si="75"/>
        <v>0</v>
      </c>
      <c r="H432" s="2">
        <f t="shared" si="69"/>
        <v>593.29</v>
      </c>
      <c r="I432" s="3">
        <f t="shared" si="76"/>
        <v>159361.6099999999</v>
      </c>
      <c r="J432" s="2">
        <f t="shared" si="70"/>
        <v>339.02</v>
      </c>
      <c r="K432" s="2">
        <f t="shared" si="71"/>
        <v>423.78</v>
      </c>
      <c r="L432" s="2">
        <f t="shared" si="72"/>
        <v>1356.09</v>
      </c>
      <c r="M432" s="2"/>
    </row>
    <row r="433" spans="1:13">
      <c r="A433" s="1">
        <v>56949</v>
      </c>
      <c r="B433">
        <f t="shared" si="73"/>
        <v>16951</v>
      </c>
      <c r="C433">
        <f t="shared" si="74"/>
        <v>0</v>
      </c>
      <c r="D433" s="3">
        <f t="shared" si="66"/>
        <v>16951</v>
      </c>
      <c r="E433" s="2">
        <f t="shared" si="67"/>
        <v>339.02</v>
      </c>
      <c r="F433">
        <f t="shared" si="68"/>
        <v>254.27</v>
      </c>
      <c r="G433">
        <f t="shared" si="75"/>
        <v>240</v>
      </c>
      <c r="H433" s="2">
        <f t="shared" si="69"/>
        <v>833.29</v>
      </c>
      <c r="I433" s="3">
        <f t="shared" si="76"/>
        <v>160194.89999999991</v>
      </c>
      <c r="J433" s="2">
        <f t="shared" si="70"/>
        <v>339.02</v>
      </c>
      <c r="K433" s="2">
        <f t="shared" si="71"/>
        <v>423.78</v>
      </c>
      <c r="L433" s="2">
        <f t="shared" si="72"/>
        <v>1596.09</v>
      </c>
      <c r="M433" s="2"/>
    </row>
    <row r="434" spans="1:13">
      <c r="A434" s="1">
        <v>56980</v>
      </c>
      <c r="B434">
        <f t="shared" si="73"/>
        <v>17875</v>
      </c>
      <c r="C434">
        <f t="shared" si="74"/>
        <v>500</v>
      </c>
      <c r="D434" s="3">
        <f t="shared" si="66"/>
        <v>18375</v>
      </c>
      <c r="E434" s="2">
        <f t="shared" si="67"/>
        <v>367.5</v>
      </c>
      <c r="F434">
        <f t="shared" si="68"/>
        <v>275.63</v>
      </c>
      <c r="G434">
        <f t="shared" si="75"/>
        <v>0</v>
      </c>
      <c r="H434" s="2">
        <f t="shared" si="69"/>
        <v>643.13</v>
      </c>
      <c r="I434" s="3">
        <f t="shared" si="76"/>
        <v>160838.02999999991</v>
      </c>
      <c r="J434" s="2">
        <f t="shared" si="70"/>
        <v>367.5</v>
      </c>
      <c r="K434" s="2">
        <f t="shared" si="71"/>
        <v>459.38</v>
      </c>
      <c r="L434" s="2">
        <f t="shared" si="72"/>
        <v>1470.01</v>
      </c>
      <c r="M434" s="2"/>
    </row>
    <row r="435" spans="1:13">
      <c r="A435" s="1">
        <v>57011</v>
      </c>
      <c r="B435">
        <f t="shared" si="73"/>
        <v>17875</v>
      </c>
      <c r="C435">
        <f t="shared" si="74"/>
        <v>0</v>
      </c>
      <c r="D435" s="3">
        <f t="shared" si="66"/>
        <v>17875</v>
      </c>
      <c r="E435" s="2">
        <f t="shared" si="67"/>
        <v>357.5</v>
      </c>
      <c r="F435">
        <f t="shared" si="68"/>
        <v>268.13</v>
      </c>
      <c r="G435">
        <f t="shared" si="75"/>
        <v>0</v>
      </c>
      <c r="H435" s="2">
        <f t="shared" si="69"/>
        <v>625.63</v>
      </c>
      <c r="I435" s="3">
        <f t="shared" si="76"/>
        <v>161463.65999999992</v>
      </c>
      <c r="J435" s="2">
        <f t="shared" si="70"/>
        <v>357.5</v>
      </c>
      <c r="K435" s="2">
        <f t="shared" si="71"/>
        <v>446.88</v>
      </c>
      <c r="L435" s="2">
        <f t="shared" si="72"/>
        <v>1430.01</v>
      </c>
      <c r="M435" s="2"/>
    </row>
    <row r="436" spans="1:13">
      <c r="A436" s="1">
        <v>57040</v>
      </c>
      <c r="B436">
        <f t="shared" si="73"/>
        <v>17875</v>
      </c>
      <c r="C436">
        <f t="shared" si="74"/>
        <v>0</v>
      </c>
      <c r="D436" s="3">
        <f t="shared" si="66"/>
        <v>17875</v>
      </c>
      <c r="E436" s="2">
        <f t="shared" si="67"/>
        <v>357.5</v>
      </c>
      <c r="F436">
        <f t="shared" si="68"/>
        <v>268.13</v>
      </c>
      <c r="G436">
        <f t="shared" si="75"/>
        <v>0</v>
      </c>
      <c r="H436" s="2">
        <f t="shared" si="69"/>
        <v>625.63</v>
      </c>
      <c r="I436" s="3">
        <f t="shared" si="76"/>
        <v>162089.28999999992</v>
      </c>
      <c r="J436" s="2">
        <f t="shared" si="70"/>
        <v>357.5</v>
      </c>
      <c r="K436" s="2">
        <f t="shared" si="71"/>
        <v>446.88</v>
      </c>
      <c r="L436" s="2">
        <f t="shared" si="72"/>
        <v>1430.01</v>
      </c>
      <c r="M436" s="2"/>
    </row>
    <row r="437" spans="1:13">
      <c r="A437" s="1">
        <v>57071</v>
      </c>
      <c r="B437">
        <f t="shared" si="73"/>
        <v>17875</v>
      </c>
      <c r="C437">
        <f t="shared" si="74"/>
        <v>500</v>
      </c>
      <c r="D437" s="3">
        <f t="shared" si="66"/>
        <v>18375</v>
      </c>
      <c r="E437" s="2">
        <f t="shared" si="67"/>
        <v>367.5</v>
      </c>
      <c r="F437">
        <f t="shared" si="68"/>
        <v>275.63</v>
      </c>
      <c r="G437">
        <f t="shared" si="75"/>
        <v>0</v>
      </c>
      <c r="H437" s="2">
        <f t="shared" si="69"/>
        <v>643.13</v>
      </c>
      <c r="I437" s="3">
        <f t="shared" si="76"/>
        <v>162732.41999999993</v>
      </c>
      <c r="J437" s="2">
        <f t="shared" si="70"/>
        <v>367.5</v>
      </c>
      <c r="K437" s="2">
        <f t="shared" si="71"/>
        <v>459.38</v>
      </c>
      <c r="L437" s="2">
        <f t="shared" si="72"/>
        <v>1470.01</v>
      </c>
      <c r="M437" s="2"/>
    </row>
    <row r="438" spans="1:13">
      <c r="A438" s="1">
        <v>57101</v>
      </c>
      <c r="B438">
        <f t="shared" si="73"/>
        <v>17875</v>
      </c>
      <c r="C438">
        <f t="shared" si="74"/>
        <v>0</v>
      </c>
      <c r="D438" s="3">
        <f t="shared" si="66"/>
        <v>17875</v>
      </c>
      <c r="E438" s="2">
        <f t="shared" si="67"/>
        <v>357.5</v>
      </c>
      <c r="F438">
        <f t="shared" si="68"/>
        <v>268.13</v>
      </c>
      <c r="G438">
        <f t="shared" si="75"/>
        <v>0</v>
      </c>
      <c r="H438" s="2">
        <f t="shared" si="69"/>
        <v>625.63</v>
      </c>
      <c r="I438" s="3">
        <f t="shared" si="76"/>
        <v>163358.04999999993</v>
      </c>
      <c r="J438" s="2">
        <f t="shared" si="70"/>
        <v>357.5</v>
      </c>
      <c r="K438" s="2">
        <f t="shared" si="71"/>
        <v>446.88</v>
      </c>
      <c r="L438" s="2">
        <f t="shared" si="72"/>
        <v>1430.01</v>
      </c>
      <c r="M438" s="2"/>
    </row>
    <row r="439" spans="1:13">
      <c r="A439" s="1">
        <v>57132</v>
      </c>
      <c r="B439">
        <f t="shared" si="73"/>
        <v>17875</v>
      </c>
      <c r="C439">
        <f t="shared" si="74"/>
        <v>0</v>
      </c>
      <c r="D439" s="3">
        <f t="shared" si="66"/>
        <v>17875</v>
      </c>
      <c r="E439" s="2">
        <f t="shared" si="67"/>
        <v>357.5</v>
      </c>
      <c r="F439">
        <f t="shared" si="68"/>
        <v>268.13</v>
      </c>
      <c r="G439">
        <f t="shared" si="75"/>
        <v>0</v>
      </c>
      <c r="H439" s="2">
        <f t="shared" si="69"/>
        <v>625.63</v>
      </c>
      <c r="I439" s="3">
        <f t="shared" si="76"/>
        <v>163983.67999999993</v>
      </c>
      <c r="J439" s="2">
        <f t="shared" si="70"/>
        <v>357.5</v>
      </c>
      <c r="K439" s="2">
        <f t="shared" si="71"/>
        <v>446.88</v>
      </c>
      <c r="L439" s="2">
        <f t="shared" si="72"/>
        <v>1430.01</v>
      </c>
      <c r="M439" s="2"/>
    </row>
    <row r="440" spans="1:13">
      <c r="A440" s="1">
        <v>57162</v>
      </c>
      <c r="B440">
        <f t="shared" si="73"/>
        <v>17875</v>
      </c>
      <c r="C440">
        <f t="shared" si="74"/>
        <v>500</v>
      </c>
      <c r="D440" s="3">
        <f t="shared" si="66"/>
        <v>18375</v>
      </c>
      <c r="E440" s="2">
        <f t="shared" si="67"/>
        <v>367.5</v>
      </c>
      <c r="F440">
        <f t="shared" si="68"/>
        <v>275.63</v>
      </c>
      <c r="G440">
        <f t="shared" si="75"/>
        <v>0</v>
      </c>
      <c r="H440" s="2">
        <f t="shared" si="69"/>
        <v>643.13</v>
      </c>
      <c r="I440" s="3">
        <f t="shared" si="76"/>
        <v>164626.80999999994</v>
      </c>
      <c r="J440" s="2">
        <f t="shared" si="70"/>
        <v>367.5</v>
      </c>
      <c r="K440" s="2">
        <f t="shared" si="71"/>
        <v>459.38</v>
      </c>
      <c r="L440" s="2">
        <f t="shared" si="72"/>
        <v>1470.01</v>
      </c>
      <c r="M440" s="2"/>
    </row>
    <row r="441" spans="1:13">
      <c r="A441" s="1">
        <v>57193</v>
      </c>
      <c r="B441">
        <f t="shared" si="73"/>
        <v>17875</v>
      </c>
      <c r="C441">
        <f t="shared" si="74"/>
        <v>0</v>
      </c>
      <c r="D441" s="3">
        <f t="shared" si="66"/>
        <v>17875</v>
      </c>
      <c r="E441" s="2">
        <f t="shared" si="67"/>
        <v>357.5</v>
      </c>
      <c r="F441">
        <f t="shared" si="68"/>
        <v>268.13</v>
      </c>
      <c r="G441">
        <f t="shared" si="75"/>
        <v>0</v>
      </c>
      <c r="H441" s="2">
        <f t="shared" si="69"/>
        <v>625.63</v>
      </c>
      <c r="I441" s="3">
        <f t="shared" si="76"/>
        <v>165252.43999999994</v>
      </c>
      <c r="J441" s="2">
        <f t="shared" si="70"/>
        <v>357.5</v>
      </c>
      <c r="K441" s="2">
        <f t="shared" si="71"/>
        <v>446.88</v>
      </c>
      <c r="L441" s="2">
        <f t="shared" si="72"/>
        <v>1430.01</v>
      </c>
      <c r="M441" s="2"/>
    </row>
    <row r="442" spans="1:13">
      <c r="A442" s="1">
        <v>57224</v>
      </c>
      <c r="B442">
        <f t="shared" si="73"/>
        <v>17875</v>
      </c>
      <c r="C442">
        <f t="shared" si="74"/>
        <v>0</v>
      </c>
      <c r="D442" s="3">
        <f t="shared" si="66"/>
        <v>17875</v>
      </c>
      <c r="E442" s="2">
        <f t="shared" si="67"/>
        <v>357.5</v>
      </c>
      <c r="F442">
        <f t="shared" si="68"/>
        <v>268.13</v>
      </c>
      <c r="G442">
        <f t="shared" si="75"/>
        <v>0</v>
      </c>
      <c r="H442" s="2">
        <f t="shared" si="69"/>
        <v>625.63</v>
      </c>
      <c r="I442" s="3">
        <f t="shared" si="76"/>
        <v>165878.06999999995</v>
      </c>
      <c r="J442" s="2">
        <f t="shared" si="70"/>
        <v>357.5</v>
      </c>
      <c r="K442" s="2">
        <f t="shared" si="71"/>
        <v>446.88</v>
      </c>
      <c r="L442" s="2">
        <f t="shared" si="72"/>
        <v>1430.01</v>
      </c>
      <c r="M442" s="2"/>
    </row>
    <row r="443" spans="1:13">
      <c r="A443" s="1">
        <v>57254</v>
      </c>
      <c r="B443">
        <f t="shared" si="73"/>
        <v>17875</v>
      </c>
      <c r="C443">
        <f t="shared" si="74"/>
        <v>500</v>
      </c>
      <c r="D443" s="3">
        <f t="shared" si="66"/>
        <v>18375</v>
      </c>
      <c r="E443" s="2">
        <f t="shared" si="67"/>
        <v>367.5</v>
      </c>
      <c r="F443">
        <f t="shared" si="68"/>
        <v>275.63</v>
      </c>
      <c r="G443">
        <f t="shared" si="75"/>
        <v>0</v>
      </c>
      <c r="H443" s="2">
        <f t="shared" si="69"/>
        <v>643.13</v>
      </c>
      <c r="I443" s="3">
        <f t="shared" si="76"/>
        <v>166521.19999999995</v>
      </c>
      <c r="J443" s="2">
        <f t="shared" si="70"/>
        <v>367.5</v>
      </c>
      <c r="K443" s="2">
        <f t="shared" si="71"/>
        <v>459.38</v>
      </c>
      <c r="L443" s="2">
        <f t="shared" si="72"/>
        <v>1470.01</v>
      </c>
      <c r="M443" s="2"/>
    </row>
    <row r="444" spans="1:13">
      <c r="A444" s="1">
        <v>57285</v>
      </c>
      <c r="B444">
        <f t="shared" si="73"/>
        <v>17875</v>
      </c>
      <c r="C444">
        <f t="shared" si="74"/>
        <v>0</v>
      </c>
      <c r="D444" s="3">
        <f t="shared" si="66"/>
        <v>17875</v>
      </c>
      <c r="E444" s="2">
        <f t="shared" si="67"/>
        <v>357.5</v>
      </c>
      <c r="F444">
        <f t="shared" si="68"/>
        <v>268.13</v>
      </c>
      <c r="G444">
        <f t="shared" si="75"/>
        <v>0</v>
      </c>
      <c r="H444" s="2">
        <f t="shared" si="69"/>
        <v>625.63</v>
      </c>
      <c r="I444" s="3">
        <f t="shared" si="76"/>
        <v>167146.82999999996</v>
      </c>
      <c r="J444" s="2">
        <f t="shared" si="70"/>
        <v>357.5</v>
      </c>
      <c r="K444" s="2">
        <f t="shared" si="71"/>
        <v>446.88</v>
      </c>
      <c r="L444" s="2">
        <f t="shared" si="72"/>
        <v>1430.01</v>
      </c>
      <c r="M444" s="2"/>
    </row>
    <row r="445" spans="1:13">
      <c r="A445" s="1">
        <v>57315</v>
      </c>
      <c r="B445">
        <f t="shared" si="73"/>
        <v>17875</v>
      </c>
      <c r="C445">
        <f t="shared" si="74"/>
        <v>0</v>
      </c>
      <c r="D445" s="3">
        <f t="shared" si="66"/>
        <v>17875</v>
      </c>
      <c r="E445" s="2">
        <f t="shared" si="67"/>
        <v>357.5</v>
      </c>
      <c r="F445">
        <f t="shared" si="68"/>
        <v>268.13</v>
      </c>
      <c r="G445">
        <f t="shared" si="75"/>
        <v>240</v>
      </c>
      <c r="H445" s="2">
        <f t="shared" si="69"/>
        <v>865.63</v>
      </c>
      <c r="I445" s="3">
        <f t="shared" si="76"/>
        <v>168012.45999999996</v>
      </c>
      <c r="J445" s="2">
        <f t="shared" si="70"/>
        <v>357.5</v>
      </c>
      <c r="K445" s="2">
        <f t="shared" si="71"/>
        <v>446.88</v>
      </c>
      <c r="L445" s="2">
        <f t="shared" si="72"/>
        <v>1670.0100000000002</v>
      </c>
      <c r="M445" s="2"/>
    </row>
    <row r="446" spans="1:13">
      <c r="A446" s="1">
        <v>57346</v>
      </c>
      <c r="B446">
        <f t="shared" si="73"/>
        <v>18322</v>
      </c>
      <c r="C446">
        <f t="shared" si="74"/>
        <v>500</v>
      </c>
      <c r="D446" s="3">
        <f t="shared" si="66"/>
        <v>18822</v>
      </c>
      <c r="E446" s="2">
        <f t="shared" si="67"/>
        <v>376.44</v>
      </c>
      <c r="F446">
        <f t="shared" si="68"/>
        <v>282.33</v>
      </c>
      <c r="G446">
        <f t="shared" si="75"/>
        <v>0</v>
      </c>
      <c r="H446" s="2">
        <f t="shared" si="69"/>
        <v>658.77</v>
      </c>
      <c r="I446" s="3">
        <f t="shared" si="76"/>
        <v>168671.22999999995</v>
      </c>
      <c r="J446" s="2">
        <f t="shared" si="70"/>
        <v>376.44</v>
      </c>
      <c r="K446" s="2">
        <f t="shared" si="71"/>
        <v>470.55</v>
      </c>
      <c r="L446" s="2">
        <f t="shared" si="72"/>
        <v>1505.76</v>
      </c>
      <c r="M446" s="2"/>
    </row>
    <row r="447" spans="1:13">
      <c r="A447" s="1">
        <v>57377</v>
      </c>
      <c r="B447">
        <f t="shared" si="73"/>
        <v>18322</v>
      </c>
      <c r="C447">
        <f t="shared" si="74"/>
        <v>0</v>
      </c>
      <c r="D447" s="3">
        <f t="shared" si="66"/>
        <v>18322</v>
      </c>
      <c r="E447" s="2">
        <f t="shared" si="67"/>
        <v>366.44</v>
      </c>
      <c r="F447">
        <f t="shared" si="68"/>
        <v>274.83</v>
      </c>
      <c r="G447">
        <f t="shared" si="75"/>
        <v>0</v>
      </c>
      <c r="H447" s="2">
        <f t="shared" si="69"/>
        <v>641.27</v>
      </c>
      <c r="I447" s="3">
        <f t="shared" si="76"/>
        <v>169312.49999999994</v>
      </c>
      <c r="J447" s="2">
        <f t="shared" si="70"/>
        <v>366.44</v>
      </c>
      <c r="K447" s="2">
        <f t="shared" si="71"/>
        <v>458.05</v>
      </c>
      <c r="L447" s="2">
        <f t="shared" si="72"/>
        <v>1465.76</v>
      </c>
      <c r="M447" s="2"/>
    </row>
    <row r="448" spans="1:13">
      <c r="A448" s="1">
        <v>57405</v>
      </c>
      <c r="B448">
        <f t="shared" si="73"/>
        <v>18322</v>
      </c>
      <c r="C448">
        <f t="shared" si="74"/>
        <v>0</v>
      </c>
      <c r="D448" s="3">
        <f t="shared" si="66"/>
        <v>18322</v>
      </c>
      <c r="E448" s="2">
        <f t="shared" si="67"/>
        <v>366.44</v>
      </c>
      <c r="F448">
        <f t="shared" si="68"/>
        <v>274.83</v>
      </c>
      <c r="G448">
        <f t="shared" si="75"/>
        <v>0</v>
      </c>
      <c r="H448" s="2">
        <f t="shared" si="69"/>
        <v>641.27</v>
      </c>
      <c r="I448" s="3">
        <f t="shared" si="76"/>
        <v>169953.76999999993</v>
      </c>
      <c r="J448" s="2">
        <f t="shared" si="70"/>
        <v>366.44</v>
      </c>
      <c r="K448" s="2">
        <f t="shared" si="71"/>
        <v>458.05</v>
      </c>
      <c r="L448" s="2">
        <f t="shared" si="72"/>
        <v>1465.76</v>
      </c>
      <c r="M448" s="2"/>
    </row>
    <row r="449" spans="1:13">
      <c r="A449" s="1">
        <v>57436</v>
      </c>
      <c r="B449">
        <f t="shared" si="73"/>
        <v>18322</v>
      </c>
      <c r="C449">
        <f t="shared" si="74"/>
        <v>500</v>
      </c>
      <c r="D449" s="3">
        <f t="shared" si="66"/>
        <v>18822</v>
      </c>
      <c r="E449" s="2">
        <f t="shared" si="67"/>
        <v>376.44</v>
      </c>
      <c r="F449">
        <f t="shared" si="68"/>
        <v>282.33</v>
      </c>
      <c r="G449">
        <f t="shared" si="75"/>
        <v>0</v>
      </c>
      <c r="H449" s="2">
        <f t="shared" si="69"/>
        <v>658.77</v>
      </c>
      <c r="I449" s="3">
        <f t="shared" si="76"/>
        <v>170612.53999999992</v>
      </c>
      <c r="J449" s="2">
        <f t="shared" si="70"/>
        <v>376.44</v>
      </c>
      <c r="K449" s="2">
        <f t="shared" si="71"/>
        <v>470.55</v>
      </c>
      <c r="L449" s="2">
        <f t="shared" si="72"/>
        <v>1505.76</v>
      </c>
      <c r="M449" s="2"/>
    </row>
    <row r="450" spans="1:13">
      <c r="A450" s="1">
        <v>57466</v>
      </c>
      <c r="B450">
        <f t="shared" si="73"/>
        <v>18322</v>
      </c>
      <c r="C450">
        <f t="shared" si="74"/>
        <v>0</v>
      </c>
      <c r="D450" s="3">
        <f t="shared" si="66"/>
        <v>18322</v>
      </c>
      <c r="E450" s="2">
        <f t="shared" si="67"/>
        <v>366.44</v>
      </c>
      <c r="F450">
        <f t="shared" si="68"/>
        <v>274.83</v>
      </c>
      <c r="G450">
        <f t="shared" si="75"/>
        <v>0</v>
      </c>
      <c r="H450" s="2">
        <f t="shared" si="69"/>
        <v>641.27</v>
      </c>
      <c r="I450" s="3">
        <f t="shared" si="76"/>
        <v>171253.80999999991</v>
      </c>
      <c r="J450" s="2">
        <f t="shared" si="70"/>
        <v>366.44</v>
      </c>
      <c r="K450" s="2">
        <f t="shared" si="71"/>
        <v>458.05</v>
      </c>
      <c r="L450" s="2">
        <f t="shared" si="72"/>
        <v>1465.76</v>
      </c>
      <c r="M450" s="2"/>
    </row>
    <row r="451" spans="1:13">
      <c r="A451" s="1">
        <v>57497</v>
      </c>
      <c r="B451">
        <f t="shared" si="73"/>
        <v>18322</v>
      </c>
      <c r="C451">
        <f t="shared" si="74"/>
        <v>0</v>
      </c>
      <c r="D451" s="3">
        <f t="shared" ref="D451:D482" si="77">B451+C451</f>
        <v>18322</v>
      </c>
      <c r="E451" s="2">
        <f t="shared" ref="E451:E482" si="78">ROUND(D451*2%,2)</f>
        <v>366.44</v>
      </c>
      <c r="F451">
        <f t="shared" ref="F451:F482" si="79">ROUND(D451*1.5%,2)</f>
        <v>274.83</v>
      </c>
      <c r="G451">
        <f t="shared" si="75"/>
        <v>0</v>
      </c>
      <c r="H451" s="2">
        <f t="shared" ref="H451:H482" si="80">SUM(E451:G451)</f>
        <v>641.27</v>
      </c>
      <c r="I451" s="3">
        <f t="shared" si="76"/>
        <v>171895.0799999999</v>
      </c>
      <c r="J451" s="2">
        <f t="shared" ref="J451:J482" si="81">ROUND(IF(B451&gt;8000,D451*2%,0),2)</f>
        <v>366.44</v>
      </c>
      <c r="K451" s="2">
        <f t="shared" ref="K451:K482" si="82">ROUND(IF(J451&gt;0,D451*2.5%,0),2)</f>
        <v>458.05</v>
      </c>
      <c r="L451" s="2">
        <f t="shared" ref="L451:L482" si="83">H451+J451+K451</f>
        <v>1465.76</v>
      </c>
      <c r="M451" s="2"/>
    </row>
    <row r="452" spans="1:13">
      <c r="A452" s="1">
        <v>57527</v>
      </c>
      <c r="B452">
        <f t="shared" ref="B452:B482" si="84">ROUNDUP(IF(MONTH(A452)=1,IF(MOD(YEAR(A452),4)=0,B451+500+B451*2.5%,B451+B451*2.5%),B451),0)</f>
        <v>18322</v>
      </c>
      <c r="C452">
        <f t="shared" ref="C452:C482" si="85">IF(MOD(MONTH(A452),3)=1,500,0)</f>
        <v>500</v>
      </c>
      <c r="D452" s="3">
        <f t="shared" si="77"/>
        <v>18822</v>
      </c>
      <c r="E452" s="2">
        <f t="shared" si="78"/>
        <v>376.44</v>
      </c>
      <c r="F452">
        <f t="shared" si="79"/>
        <v>282.33</v>
      </c>
      <c r="G452">
        <f t="shared" ref="G452:G482" si="86">IF(MONTH(A452)=12,240,0)</f>
        <v>0</v>
      </c>
      <c r="H452" s="2">
        <f t="shared" si="80"/>
        <v>658.77</v>
      </c>
      <c r="I452" s="3">
        <f t="shared" ref="I452:I482" si="87">I451+H452</f>
        <v>172553.84999999989</v>
      </c>
      <c r="J452" s="2">
        <f t="shared" si="81"/>
        <v>376.44</v>
      </c>
      <c r="K452" s="2">
        <f t="shared" si="82"/>
        <v>470.55</v>
      </c>
      <c r="L452" s="2">
        <f t="shared" si="83"/>
        <v>1505.76</v>
      </c>
      <c r="M452" s="2"/>
    </row>
    <row r="453" spans="1:13">
      <c r="A453" s="1">
        <v>57558</v>
      </c>
      <c r="B453">
        <f t="shared" si="84"/>
        <v>18322</v>
      </c>
      <c r="C453">
        <f t="shared" si="85"/>
        <v>0</v>
      </c>
      <c r="D453" s="3">
        <f t="shared" si="77"/>
        <v>18322</v>
      </c>
      <c r="E453" s="2">
        <f t="shared" si="78"/>
        <v>366.44</v>
      </c>
      <c r="F453">
        <f t="shared" si="79"/>
        <v>274.83</v>
      </c>
      <c r="G453">
        <f t="shared" si="86"/>
        <v>0</v>
      </c>
      <c r="H453" s="2">
        <f t="shared" si="80"/>
        <v>641.27</v>
      </c>
      <c r="I453" s="3">
        <f t="shared" si="87"/>
        <v>173195.11999999988</v>
      </c>
      <c r="J453" s="2">
        <f t="shared" si="81"/>
        <v>366.44</v>
      </c>
      <c r="K453" s="2">
        <f t="shared" si="82"/>
        <v>458.05</v>
      </c>
      <c r="L453" s="2">
        <f t="shared" si="83"/>
        <v>1465.76</v>
      </c>
      <c r="M453" s="2"/>
    </row>
    <row r="454" spans="1:13">
      <c r="A454" s="1">
        <v>57589</v>
      </c>
      <c r="B454">
        <f t="shared" si="84"/>
        <v>18322</v>
      </c>
      <c r="C454">
        <f t="shared" si="85"/>
        <v>0</v>
      </c>
      <c r="D454" s="3">
        <f t="shared" si="77"/>
        <v>18322</v>
      </c>
      <c r="E454" s="2">
        <f t="shared" si="78"/>
        <v>366.44</v>
      </c>
      <c r="F454">
        <f t="shared" si="79"/>
        <v>274.83</v>
      </c>
      <c r="G454">
        <f t="shared" si="86"/>
        <v>0</v>
      </c>
      <c r="H454" s="2">
        <f t="shared" si="80"/>
        <v>641.27</v>
      </c>
      <c r="I454" s="3">
        <f t="shared" si="87"/>
        <v>173836.38999999987</v>
      </c>
      <c r="J454" s="2">
        <f t="shared" si="81"/>
        <v>366.44</v>
      </c>
      <c r="K454" s="2">
        <f t="shared" si="82"/>
        <v>458.05</v>
      </c>
      <c r="L454" s="2">
        <f t="shared" si="83"/>
        <v>1465.76</v>
      </c>
      <c r="M454" s="2"/>
    </row>
    <row r="455" spans="1:13">
      <c r="A455" s="1">
        <v>57619</v>
      </c>
      <c r="B455">
        <f t="shared" si="84"/>
        <v>18322</v>
      </c>
      <c r="C455">
        <f t="shared" si="85"/>
        <v>500</v>
      </c>
      <c r="D455" s="3">
        <f t="shared" si="77"/>
        <v>18822</v>
      </c>
      <c r="E455" s="2">
        <f t="shared" si="78"/>
        <v>376.44</v>
      </c>
      <c r="F455">
        <f t="shared" si="79"/>
        <v>282.33</v>
      </c>
      <c r="G455">
        <f t="shared" si="86"/>
        <v>0</v>
      </c>
      <c r="H455" s="2">
        <f t="shared" si="80"/>
        <v>658.77</v>
      </c>
      <c r="I455" s="3">
        <f t="shared" si="87"/>
        <v>174495.15999999986</v>
      </c>
      <c r="J455" s="2">
        <f t="shared" si="81"/>
        <v>376.44</v>
      </c>
      <c r="K455" s="2">
        <f t="shared" si="82"/>
        <v>470.55</v>
      </c>
      <c r="L455" s="2">
        <f t="shared" si="83"/>
        <v>1505.76</v>
      </c>
      <c r="M455" s="2"/>
    </row>
    <row r="456" spans="1:13">
      <c r="A456" s="1">
        <v>57650</v>
      </c>
      <c r="B456">
        <f t="shared" si="84"/>
        <v>18322</v>
      </c>
      <c r="C456">
        <f t="shared" si="85"/>
        <v>0</v>
      </c>
      <c r="D456" s="3">
        <f t="shared" si="77"/>
        <v>18322</v>
      </c>
      <c r="E456" s="2">
        <f t="shared" si="78"/>
        <v>366.44</v>
      </c>
      <c r="F456">
        <f t="shared" si="79"/>
        <v>274.83</v>
      </c>
      <c r="G456">
        <f t="shared" si="86"/>
        <v>0</v>
      </c>
      <c r="H456" s="2">
        <f t="shared" si="80"/>
        <v>641.27</v>
      </c>
      <c r="I456" s="3">
        <f t="shared" si="87"/>
        <v>175136.42999999985</v>
      </c>
      <c r="J456" s="2">
        <f t="shared" si="81"/>
        <v>366.44</v>
      </c>
      <c r="K456" s="2">
        <f t="shared" si="82"/>
        <v>458.05</v>
      </c>
      <c r="L456" s="2">
        <f t="shared" si="83"/>
        <v>1465.76</v>
      </c>
      <c r="M456" s="2"/>
    </row>
    <row r="457" spans="1:13">
      <c r="A457" s="1">
        <v>57680</v>
      </c>
      <c r="B457">
        <f t="shared" si="84"/>
        <v>18322</v>
      </c>
      <c r="C457">
        <f t="shared" si="85"/>
        <v>0</v>
      </c>
      <c r="D457" s="3">
        <f t="shared" si="77"/>
        <v>18322</v>
      </c>
      <c r="E457" s="2">
        <f t="shared" si="78"/>
        <v>366.44</v>
      </c>
      <c r="F457">
        <f t="shared" si="79"/>
        <v>274.83</v>
      </c>
      <c r="G457">
        <f t="shared" si="86"/>
        <v>240</v>
      </c>
      <c r="H457" s="2">
        <f t="shared" si="80"/>
        <v>881.27</v>
      </c>
      <c r="I457" s="3">
        <f t="shared" si="87"/>
        <v>176017.69999999984</v>
      </c>
      <c r="J457" s="2">
        <f t="shared" si="81"/>
        <v>366.44</v>
      </c>
      <c r="K457" s="2">
        <f t="shared" si="82"/>
        <v>458.05</v>
      </c>
      <c r="L457" s="2">
        <f t="shared" si="83"/>
        <v>1705.76</v>
      </c>
      <c r="M457" s="2"/>
    </row>
    <row r="458" spans="1:13">
      <c r="A458" s="1">
        <v>57711</v>
      </c>
      <c r="B458">
        <f t="shared" si="84"/>
        <v>18781</v>
      </c>
      <c r="C458">
        <f t="shared" si="85"/>
        <v>500</v>
      </c>
      <c r="D458" s="3">
        <f t="shared" si="77"/>
        <v>19281</v>
      </c>
      <c r="E458" s="2">
        <f t="shared" si="78"/>
        <v>385.62</v>
      </c>
      <c r="F458">
        <f t="shared" si="79"/>
        <v>289.22000000000003</v>
      </c>
      <c r="G458">
        <f t="shared" si="86"/>
        <v>0</v>
      </c>
      <c r="H458" s="2">
        <f t="shared" si="80"/>
        <v>674.84</v>
      </c>
      <c r="I458" s="3">
        <f t="shared" si="87"/>
        <v>176692.53999999983</v>
      </c>
      <c r="J458" s="2">
        <f t="shared" si="81"/>
        <v>385.62</v>
      </c>
      <c r="K458" s="2">
        <f t="shared" si="82"/>
        <v>482.03</v>
      </c>
      <c r="L458" s="2">
        <f t="shared" si="83"/>
        <v>1542.49</v>
      </c>
      <c r="M458" s="2"/>
    </row>
    <row r="459" spans="1:13">
      <c r="A459" s="1">
        <v>57742</v>
      </c>
      <c r="B459">
        <f t="shared" si="84"/>
        <v>18781</v>
      </c>
      <c r="C459">
        <f t="shared" si="85"/>
        <v>0</v>
      </c>
      <c r="D459" s="3">
        <f t="shared" si="77"/>
        <v>18781</v>
      </c>
      <c r="E459" s="2">
        <f t="shared" si="78"/>
        <v>375.62</v>
      </c>
      <c r="F459">
        <f t="shared" si="79"/>
        <v>281.72000000000003</v>
      </c>
      <c r="G459">
        <f t="shared" si="86"/>
        <v>0</v>
      </c>
      <c r="H459" s="2">
        <f t="shared" si="80"/>
        <v>657.34</v>
      </c>
      <c r="I459" s="3">
        <f t="shared" si="87"/>
        <v>177349.87999999983</v>
      </c>
      <c r="J459" s="2">
        <f t="shared" si="81"/>
        <v>375.62</v>
      </c>
      <c r="K459" s="2">
        <f t="shared" si="82"/>
        <v>469.53</v>
      </c>
      <c r="L459" s="2">
        <f t="shared" si="83"/>
        <v>1502.49</v>
      </c>
      <c r="M459" s="2"/>
    </row>
    <row r="460" spans="1:13">
      <c r="A460" s="1">
        <v>57770</v>
      </c>
      <c r="B460">
        <f t="shared" si="84"/>
        <v>18781</v>
      </c>
      <c r="C460">
        <f t="shared" si="85"/>
        <v>0</v>
      </c>
      <c r="D460" s="3">
        <f t="shared" si="77"/>
        <v>18781</v>
      </c>
      <c r="E460" s="2">
        <f t="shared" si="78"/>
        <v>375.62</v>
      </c>
      <c r="F460">
        <f t="shared" si="79"/>
        <v>281.72000000000003</v>
      </c>
      <c r="G460">
        <f t="shared" si="86"/>
        <v>0</v>
      </c>
      <c r="H460" s="2">
        <f t="shared" si="80"/>
        <v>657.34</v>
      </c>
      <c r="I460" s="3">
        <f t="shared" si="87"/>
        <v>178007.21999999983</v>
      </c>
      <c r="J460" s="2">
        <f t="shared" si="81"/>
        <v>375.62</v>
      </c>
      <c r="K460" s="2">
        <f t="shared" si="82"/>
        <v>469.53</v>
      </c>
      <c r="L460" s="2">
        <f t="shared" si="83"/>
        <v>1502.49</v>
      </c>
      <c r="M460" s="2"/>
    </row>
    <row r="461" spans="1:13">
      <c r="A461" s="1">
        <v>57801</v>
      </c>
      <c r="B461">
        <f t="shared" si="84"/>
        <v>18781</v>
      </c>
      <c r="C461">
        <f t="shared" si="85"/>
        <v>500</v>
      </c>
      <c r="D461" s="3">
        <f t="shared" si="77"/>
        <v>19281</v>
      </c>
      <c r="E461" s="2">
        <f t="shared" si="78"/>
        <v>385.62</v>
      </c>
      <c r="F461">
        <f t="shared" si="79"/>
        <v>289.22000000000003</v>
      </c>
      <c r="G461">
        <f t="shared" si="86"/>
        <v>0</v>
      </c>
      <c r="H461" s="2">
        <f t="shared" si="80"/>
        <v>674.84</v>
      </c>
      <c r="I461" s="3">
        <f t="shared" si="87"/>
        <v>178682.05999999982</v>
      </c>
      <c r="J461" s="2">
        <f t="shared" si="81"/>
        <v>385.62</v>
      </c>
      <c r="K461" s="2">
        <f t="shared" si="82"/>
        <v>482.03</v>
      </c>
      <c r="L461" s="2">
        <f t="shared" si="83"/>
        <v>1542.49</v>
      </c>
      <c r="M461" s="2"/>
    </row>
    <row r="462" spans="1:13">
      <c r="A462" s="1">
        <v>57831</v>
      </c>
      <c r="B462">
        <f t="shared" si="84"/>
        <v>18781</v>
      </c>
      <c r="C462">
        <f t="shared" si="85"/>
        <v>0</v>
      </c>
      <c r="D462" s="3">
        <f t="shared" si="77"/>
        <v>18781</v>
      </c>
      <c r="E462" s="2">
        <f t="shared" si="78"/>
        <v>375.62</v>
      </c>
      <c r="F462">
        <f t="shared" si="79"/>
        <v>281.72000000000003</v>
      </c>
      <c r="G462">
        <f t="shared" si="86"/>
        <v>0</v>
      </c>
      <c r="H462" s="2">
        <f t="shared" si="80"/>
        <v>657.34</v>
      </c>
      <c r="I462" s="3">
        <f t="shared" si="87"/>
        <v>179339.39999999982</v>
      </c>
      <c r="J462" s="2">
        <f t="shared" si="81"/>
        <v>375.62</v>
      </c>
      <c r="K462" s="2">
        <f t="shared" si="82"/>
        <v>469.53</v>
      </c>
      <c r="L462" s="2">
        <f t="shared" si="83"/>
        <v>1502.49</v>
      </c>
      <c r="M462" s="2"/>
    </row>
    <row r="463" spans="1:13">
      <c r="A463" s="1">
        <v>57862</v>
      </c>
      <c r="B463">
        <f t="shared" si="84"/>
        <v>18781</v>
      </c>
      <c r="C463">
        <f t="shared" si="85"/>
        <v>0</v>
      </c>
      <c r="D463" s="3">
        <f t="shared" si="77"/>
        <v>18781</v>
      </c>
      <c r="E463" s="2">
        <f t="shared" si="78"/>
        <v>375.62</v>
      </c>
      <c r="F463">
        <f t="shared" si="79"/>
        <v>281.72000000000003</v>
      </c>
      <c r="G463">
        <f t="shared" si="86"/>
        <v>0</v>
      </c>
      <c r="H463" s="2">
        <f t="shared" si="80"/>
        <v>657.34</v>
      </c>
      <c r="I463" s="3">
        <f t="shared" si="87"/>
        <v>179996.73999999982</v>
      </c>
      <c r="J463" s="2">
        <f t="shared" si="81"/>
        <v>375.62</v>
      </c>
      <c r="K463" s="2">
        <f t="shared" si="82"/>
        <v>469.53</v>
      </c>
      <c r="L463" s="2">
        <f t="shared" si="83"/>
        <v>1502.49</v>
      </c>
      <c r="M463" s="2"/>
    </row>
    <row r="464" spans="1:13">
      <c r="A464" s="1">
        <v>57892</v>
      </c>
      <c r="B464">
        <f t="shared" si="84"/>
        <v>18781</v>
      </c>
      <c r="C464">
        <f t="shared" si="85"/>
        <v>500</v>
      </c>
      <c r="D464" s="3">
        <f t="shared" si="77"/>
        <v>19281</v>
      </c>
      <c r="E464" s="2">
        <f t="shared" si="78"/>
        <v>385.62</v>
      </c>
      <c r="F464">
        <f t="shared" si="79"/>
        <v>289.22000000000003</v>
      </c>
      <c r="G464">
        <f t="shared" si="86"/>
        <v>0</v>
      </c>
      <c r="H464" s="2">
        <f t="shared" si="80"/>
        <v>674.84</v>
      </c>
      <c r="I464" s="3">
        <f t="shared" si="87"/>
        <v>180671.57999999981</v>
      </c>
      <c r="J464" s="2">
        <f t="shared" si="81"/>
        <v>385.62</v>
      </c>
      <c r="K464" s="2">
        <f t="shared" si="82"/>
        <v>482.03</v>
      </c>
      <c r="L464" s="2">
        <f t="shared" si="83"/>
        <v>1542.49</v>
      </c>
      <c r="M464" s="2"/>
    </row>
    <row r="465" spans="1:13">
      <c r="A465" s="1">
        <v>57923</v>
      </c>
      <c r="B465">
        <f t="shared" si="84"/>
        <v>18781</v>
      </c>
      <c r="C465">
        <f t="shared" si="85"/>
        <v>0</v>
      </c>
      <c r="D465" s="3">
        <f t="shared" si="77"/>
        <v>18781</v>
      </c>
      <c r="E465" s="2">
        <f t="shared" si="78"/>
        <v>375.62</v>
      </c>
      <c r="F465">
        <f t="shared" si="79"/>
        <v>281.72000000000003</v>
      </c>
      <c r="G465">
        <f t="shared" si="86"/>
        <v>0</v>
      </c>
      <c r="H465" s="2">
        <f t="shared" si="80"/>
        <v>657.34</v>
      </c>
      <c r="I465" s="3">
        <f t="shared" si="87"/>
        <v>181328.91999999981</v>
      </c>
      <c r="J465" s="2">
        <f t="shared" si="81"/>
        <v>375.62</v>
      </c>
      <c r="K465" s="2">
        <f t="shared" si="82"/>
        <v>469.53</v>
      </c>
      <c r="L465" s="2">
        <f t="shared" si="83"/>
        <v>1502.49</v>
      </c>
      <c r="M465" s="2"/>
    </row>
    <row r="466" spans="1:13">
      <c r="A466" s="1">
        <v>57954</v>
      </c>
      <c r="B466">
        <f t="shared" si="84"/>
        <v>18781</v>
      </c>
      <c r="C466">
        <f t="shared" si="85"/>
        <v>0</v>
      </c>
      <c r="D466" s="3">
        <f t="shared" si="77"/>
        <v>18781</v>
      </c>
      <c r="E466" s="2">
        <f t="shared" si="78"/>
        <v>375.62</v>
      </c>
      <c r="F466">
        <f t="shared" si="79"/>
        <v>281.72000000000003</v>
      </c>
      <c r="G466">
        <f t="shared" si="86"/>
        <v>0</v>
      </c>
      <c r="H466" s="2">
        <f t="shared" si="80"/>
        <v>657.34</v>
      </c>
      <c r="I466" s="3">
        <f t="shared" si="87"/>
        <v>181986.25999999981</v>
      </c>
      <c r="J466" s="2">
        <f t="shared" si="81"/>
        <v>375.62</v>
      </c>
      <c r="K466" s="2">
        <f t="shared" si="82"/>
        <v>469.53</v>
      </c>
      <c r="L466" s="2">
        <f t="shared" si="83"/>
        <v>1502.49</v>
      </c>
      <c r="M466" s="2"/>
    </row>
    <row r="467" spans="1:13">
      <c r="A467" s="1">
        <v>57984</v>
      </c>
      <c r="B467">
        <f t="shared" si="84"/>
        <v>18781</v>
      </c>
      <c r="C467">
        <f t="shared" si="85"/>
        <v>500</v>
      </c>
      <c r="D467" s="3">
        <f t="shared" si="77"/>
        <v>19281</v>
      </c>
      <c r="E467" s="2">
        <f t="shared" si="78"/>
        <v>385.62</v>
      </c>
      <c r="F467">
        <f t="shared" si="79"/>
        <v>289.22000000000003</v>
      </c>
      <c r="G467">
        <f t="shared" si="86"/>
        <v>0</v>
      </c>
      <c r="H467" s="2">
        <f t="shared" si="80"/>
        <v>674.84</v>
      </c>
      <c r="I467" s="3">
        <f t="shared" si="87"/>
        <v>182661.0999999998</v>
      </c>
      <c r="J467" s="2">
        <f t="shared" si="81"/>
        <v>385.62</v>
      </c>
      <c r="K467" s="2">
        <f t="shared" si="82"/>
        <v>482.03</v>
      </c>
      <c r="L467" s="2">
        <f t="shared" si="83"/>
        <v>1542.49</v>
      </c>
      <c r="M467" s="2"/>
    </row>
    <row r="468" spans="1:13">
      <c r="A468" s="1">
        <v>58015</v>
      </c>
      <c r="B468">
        <f t="shared" si="84"/>
        <v>18781</v>
      </c>
      <c r="C468">
        <f t="shared" si="85"/>
        <v>0</v>
      </c>
      <c r="D468" s="3">
        <f t="shared" si="77"/>
        <v>18781</v>
      </c>
      <c r="E468" s="2">
        <f t="shared" si="78"/>
        <v>375.62</v>
      </c>
      <c r="F468">
        <f t="shared" si="79"/>
        <v>281.72000000000003</v>
      </c>
      <c r="G468">
        <f t="shared" si="86"/>
        <v>0</v>
      </c>
      <c r="H468" s="2">
        <f t="shared" si="80"/>
        <v>657.34</v>
      </c>
      <c r="I468" s="3">
        <f t="shared" si="87"/>
        <v>183318.4399999998</v>
      </c>
      <c r="J468" s="2">
        <f t="shared" si="81"/>
        <v>375.62</v>
      </c>
      <c r="K468" s="2">
        <f t="shared" si="82"/>
        <v>469.53</v>
      </c>
      <c r="L468" s="2">
        <f t="shared" si="83"/>
        <v>1502.49</v>
      </c>
      <c r="M468" s="2"/>
    </row>
    <row r="469" spans="1:13">
      <c r="A469" s="1">
        <v>58045</v>
      </c>
      <c r="B469">
        <f t="shared" si="84"/>
        <v>18781</v>
      </c>
      <c r="C469">
        <f t="shared" si="85"/>
        <v>0</v>
      </c>
      <c r="D469" s="3">
        <f t="shared" si="77"/>
        <v>18781</v>
      </c>
      <c r="E469" s="2">
        <f t="shared" si="78"/>
        <v>375.62</v>
      </c>
      <c r="F469">
        <f t="shared" si="79"/>
        <v>281.72000000000003</v>
      </c>
      <c r="G469">
        <f t="shared" si="86"/>
        <v>240</v>
      </c>
      <c r="H469" s="2">
        <f t="shared" si="80"/>
        <v>897.34</v>
      </c>
      <c r="I469" s="3">
        <f t="shared" si="87"/>
        <v>184215.7799999998</v>
      </c>
      <c r="J469" s="2">
        <f t="shared" si="81"/>
        <v>375.62</v>
      </c>
      <c r="K469" s="2">
        <f t="shared" si="82"/>
        <v>469.53</v>
      </c>
      <c r="L469" s="2">
        <f t="shared" si="83"/>
        <v>1742.49</v>
      </c>
      <c r="M469" s="2"/>
    </row>
    <row r="470" spans="1:13">
      <c r="A470" s="1">
        <v>58076</v>
      </c>
      <c r="B470">
        <f t="shared" si="84"/>
        <v>19251</v>
      </c>
      <c r="C470">
        <f t="shared" si="85"/>
        <v>500</v>
      </c>
      <c r="D470" s="3">
        <f t="shared" si="77"/>
        <v>19751</v>
      </c>
      <c r="E470" s="2">
        <f t="shared" si="78"/>
        <v>395.02</v>
      </c>
      <c r="F470">
        <f t="shared" si="79"/>
        <v>296.27</v>
      </c>
      <c r="G470">
        <f t="shared" si="86"/>
        <v>0</v>
      </c>
      <c r="H470" s="2">
        <f t="shared" si="80"/>
        <v>691.29</v>
      </c>
      <c r="I470" s="3">
        <f t="shared" si="87"/>
        <v>184907.0699999998</v>
      </c>
      <c r="J470" s="2">
        <f t="shared" si="81"/>
        <v>395.02</v>
      </c>
      <c r="K470" s="2">
        <f t="shared" si="82"/>
        <v>493.78</v>
      </c>
      <c r="L470" s="2">
        <f t="shared" si="83"/>
        <v>1580.09</v>
      </c>
      <c r="M470" s="2"/>
    </row>
    <row r="471" spans="1:13">
      <c r="A471" s="1">
        <v>58107</v>
      </c>
      <c r="B471">
        <f t="shared" si="84"/>
        <v>19251</v>
      </c>
      <c r="C471">
        <f t="shared" si="85"/>
        <v>0</v>
      </c>
      <c r="D471" s="3">
        <f t="shared" si="77"/>
        <v>19251</v>
      </c>
      <c r="E471" s="2">
        <f t="shared" si="78"/>
        <v>385.02</v>
      </c>
      <c r="F471">
        <f t="shared" si="79"/>
        <v>288.77</v>
      </c>
      <c r="G471">
        <f t="shared" si="86"/>
        <v>0</v>
      </c>
      <c r="H471" s="2">
        <f t="shared" si="80"/>
        <v>673.79</v>
      </c>
      <c r="I471" s="3">
        <f t="shared" si="87"/>
        <v>185580.85999999981</v>
      </c>
      <c r="J471" s="2">
        <f t="shared" si="81"/>
        <v>385.02</v>
      </c>
      <c r="K471" s="2">
        <f t="shared" si="82"/>
        <v>481.28</v>
      </c>
      <c r="L471" s="2">
        <f t="shared" si="83"/>
        <v>1540.09</v>
      </c>
      <c r="M471" s="2"/>
    </row>
    <row r="472" spans="1:13">
      <c r="A472" s="1">
        <v>58135</v>
      </c>
      <c r="B472">
        <f t="shared" si="84"/>
        <v>19251</v>
      </c>
      <c r="C472">
        <f t="shared" si="85"/>
        <v>0</v>
      </c>
      <c r="D472" s="3">
        <f t="shared" si="77"/>
        <v>19251</v>
      </c>
      <c r="E472" s="2">
        <f t="shared" si="78"/>
        <v>385.02</v>
      </c>
      <c r="F472">
        <f t="shared" si="79"/>
        <v>288.77</v>
      </c>
      <c r="G472">
        <f t="shared" si="86"/>
        <v>0</v>
      </c>
      <c r="H472" s="2">
        <f t="shared" si="80"/>
        <v>673.79</v>
      </c>
      <c r="I472" s="3">
        <f t="shared" si="87"/>
        <v>186254.64999999982</v>
      </c>
      <c r="J472" s="2">
        <f t="shared" si="81"/>
        <v>385.02</v>
      </c>
      <c r="K472" s="2">
        <f t="shared" si="82"/>
        <v>481.28</v>
      </c>
      <c r="L472" s="2">
        <f t="shared" si="83"/>
        <v>1540.09</v>
      </c>
      <c r="M472" s="2"/>
    </row>
    <row r="473" spans="1:13">
      <c r="A473" s="1">
        <v>58166</v>
      </c>
      <c r="B473">
        <f t="shared" si="84"/>
        <v>19251</v>
      </c>
      <c r="C473">
        <f t="shared" si="85"/>
        <v>500</v>
      </c>
      <c r="D473" s="3">
        <f t="shared" si="77"/>
        <v>19751</v>
      </c>
      <c r="E473" s="2">
        <f t="shared" si="78"/>
        <v>395.02</v>
      </c>
      <c r="F473">
        <f t="shared" si="79"/>
        <v>296.27</v>
      </c>
      <c r="G473">
        <f t="shared" si="86"/>
        <v>0</v>
      </c>
      <c r="H473" s="2">
        <f t="shared" si="80"/>
        <v>691.29</v>
      </c>
      <c r="I473" s="3">
        <f t="shared" si="87"/>
        <v>186945.93999999983</v>
      </c>
      <c r="J473" s="2">
        <f t="shared" si="81"/>
        <v>395.02</v>
      </c>
      <c r="K473" s="2">
        <f t="shared" si="82"/>
        <v>493.78</v>
      </c>
      <c r="L473" s="2">
        <f t="shared" si="83"/>
        <v>1580.09</v>
      </c>
      <c r="M473" s="2"/>
    </row>
    <row r="474" spans="1:13">
      <c r="A474" s="1">
        <v>58196</v>
      </c>
      <c r="B474">
        <f t="shared" si="84"/>
        <v>19251</v>
      </c>
      <c r="C474">
        <f t="shared" si="85"/>
        <v>0</v>
      </c>
      <c r="D474" s="3">
        <f t="shared" si="77"/>
        <v>19251</v>
      </c>
      <c r="E474" s="2">
        <f t="shared" si="78"/>
        <v>385.02</v>
      </c>
      <c r="F474">
        <f t="shared" si="79"/>
        <v>288.77</v>
      </c>
      <c r="G474">
        <f t="shared" si="86"/>
        <v>0</v>
      </c>
      <c r="H474" s="2">
        <f t="shared" si="80"/>
        <v>673.79</v>
      </c>
      <c r="I474" s="3">
        <f t="shared" si="87"/>
        <v>187619.72999999984</v>
      </c>
      <c r="J474" s="2">
        <f t="shared" si="81"/>
        <v>385.02</v>
      </c>
      <c r="K474" s="2">
        <f t="shared" si="82"/>
        <v>481.28</v>
      </c>
      <c r="L474" s="2">
        <f t="shared" si="83"/>
        <v>1540.09</v>
      </c>
      <c r="M474" s="2"/>
    </row>
    <row r="475" spans="1:13">
      <c r="A475" s="1">
        <v>58227</v>
      </c>
      <c r="B475">
        <f t="shared" si="84"/>
        <v>19251</v>
      </c>
      <c r="C475">
        <f t="shared" si="85"/>
        <v>0</v>
      </c>
      <c r="D475" s="3">
        <f t="shared" si="77"/>
        <v>19251</v>
      </c>
      <c r="E475" s="2">
        <f t="shared" si="78"/>
        <v>385.02</v>
      </c>
      <c r="F475">
        <f t="shared" si="79"/>
        <v>288.77</v>
      </c>
      <c r="G475">
        <f t="shared" si="86"/>
        <v>0</v>
      </c>
      <c r="H475" s="2">
        <f t="shared" si="80"/>
        <v>673.79</v>
      </c>
      <c r="I475" s="3">
        <f t="shared" si="87"/>
        <v>188293.51999999984</v>
      </c>
      <c r="J475" s="2">
        <f t="shared" si="81"/>
        <v>385.02</v>
      </c>
      <c r="K475" s="2">
        <f t="shared" si="82"/>
        <v>481.28</v>
      </c>
      <c r="L475" s="2">
        <f t="shared" si="83"/>
        <v>1540.09</v>
      </c>
      <c r="M475" s="2"/>
    </row>
    <row r="476" spans="1:13">
      <c r="A476" s="1">
        <v>58257</v>
      </c>
      <c r="B476">
        <f t="shared" si="84"/>
        <v>19251</v>
      </c>
      <c r="C476">
        <f t="shared" si="85"/>
        <v>500</v>
      </c>
      <c r="D476" s="3">
        <f t="shared" si="77"/>
        <v>19751</v>
      </c>
      <c r="E476" s="2">
        <f t="shared" si="78"/>
        <v>395.02</v>
      </c>
      <c r="F476">
        <f t="shared" si="79"/>
        <v>296.27</v>
      </c>
      <c r="G476">
        <f t="shared" si="86"/>
        <v>0</v>
      </c>
      <c r="H476" s="2">
        <f t="shared" si="80"/>
        <v>691.29</v>
      </c>
      <c r="I476" s="3">
        <f t="shared" si="87"/>
        <v>188984.80999999985</v>
      </c>
      <c r="J476" s="2">
        <f t="shared" si="81"/>
        <v>395.02</v>
      </c>
      <c r="K476" s="2">
        <f t="shared" si="82"/>
        <v>493.78</v>
      </c>
      <c r="L476" s="2">
        <f t="shared" si="83"/>
        <v>1580.09</v>
      </c>
      <c r="M476" s="2"/>
    </row>
    <row r="477" spans="1:13">
      <c r="A477" s="1">
        <v>58288</v>
      </c>
      <c r="B477">
        <f t="shared" si="84"/>
        <v>19251</v>
      </c>
      <c r="C477">
        <f t="shared" si="85"/>
        <v>0</v>
      </c>
      <c r="D477" s="3">
        <f t="shared" si="77"/>
        <v>19251</v>
      </c>
      <c r="E477" s="2">
        <f t="shared" si="78"/>
        <v>385.02</v>
      </c>
      <c r="F477">
        <f t="shared" si="79"/>
        <v>288.77</v>
      </c>
      <c r="G477">
        <f t="shared" si="86"/>
        <v>0</v>
      </c>
      <c r="H477" s="2">
        <f t="shared" si="80"/>
        <v>673.79</v>
      </c>
      <c r="I477" s="3">
        <f t="shared" si="87"/>
        <v>189658.59999999986</v>
      </c>
      <c r="J477" s="2">
        <f t="shared" si="81"/>
        <v>385.02</v>
      </c>
      <c r="K477" s="2">
        <f t="shared" si="82"/>
        <v>481.28</v>
      </c>
      <c r="L477" s="2">
        <f t="shared" si="83"/>
        <v>1540.09</v>
      </c>
      <c r="M477" s="2"/>
    </row>
    <row r="478" spans="1:13">
      <c r="A478" s="1">
        <v>58319</v>
      </c>
      <c r="B478">
        <f t="shared" si="84"/>
        <v>19251</v>
      </c>
      <c r="C478">
        <f t="shared" si="85"/>
        <v>0</v>
      </c>
      <c r="D478" s="3">
        <f t="shared" si="77"/>
        <v>19251</v>
      </c>
      <c r="E478" s="2">
        <f t="shared" si="78"/>
        <v>385.02</v>
      </c>
      <c r="F478">
        <f t="shared" si="79"/>
        <v>288.77</v>
      </c>
      <c r="G478">
        <f t="shared" si="86"/>
        <v>0</v>
      </c>
      <c r="H478" s="2">
        <f t="shared" si="80"/>
        <v>673.79</v>
      </c>
      <c r="I478" s="3">
        <f t="shared" si="87"/>
        <v>190332.38999999987</v>
      </c>
      <c r="J478" s="2">
        <f t="shared" si="81"/>
        <v>385.02</v>
      </c>
      <c r="K478" s="2">
        <f t="shared" si="82"/>
        <v>481.28</v>
      </c>
      <c r="L478" s="2">
        <f t="shared" si="83"/>
        <v>1540.09</v>
      </c>
      <c r="M478" s="2"/>
    </row>
    <row r="479" spans="1:13">
      <c r="A479" s="1">
        <v>58349</v>
      </c>
      <c r="B479">
        <f t="shared" si="84"/>
        <v>19251</v>
      </c>
      <c r="C479">
        <f t="shared" si="85"/>
        <v>500</v>
      </c>
      <c r="D479" s="3">
        <f t="shared" si="77"/>
        <v>19751</v>
      </c>
      <c r="E479" s="2">
        <f t="shared" si="78"/>
        <v>395.02</v>
      </c>
      <c r="F479">
        <f t="shared" si="79"/>
        <v>296.27</v>
      </c>
      <c r="G479">
        <f t="shared" si="86"/>
        <v>0</v>
      </c>
      <c r="H479" s="2">
        <f t="shared" si="80"/>
        <v>691.29</v>
      </c>
      <c r="I479" s="3">
        <f t="shared" si="87"/>
        <v>191023.67999999988</v>
      </c>
      <c r="J479" s="2">
        <f t="shared" si="81"/>
        <v>395.02</v>
      </c>
      <c r="K479" s="2">
        <f t="shared" si="82"/>
        <v>493.78</v>
      </c>
      <c r="L479" s="2">
        <f t="shared" si="83"/>
        <v>1580.09</v>
      </c>
      <c r="M479" s="2"/>
    </row>
    <row r="480" spans="1:13">
      <c r="A480" s="1">
        <v>58380</v>
      </c>
      <c r="B480">
        <f t="shared" si="84"/>
        <v>19251</v>
      </c>
      <c r="C480">
        <f t="shared" si="85"/>
        <v>0</v>
      </c>
      <c r="D480" s="3">
        <f t="shared" si="77"/>
        <v>19251</v>
      </c>
      <c r="E480" s="2">
        <f t="shared" si="78"/>
        <v>385.02</v>
      </c>
      <c r="F480">
        <f t="shared" si="79"/>
        <v>288.77</v>
      </c>
      <c r="G480">
        <f t="shared" si="86"/>
        <v>0</v>
      </c>
      <c r="H480" s="2">
        <f t="shared" si="80"/>
        <v>673.79</v>
      </c>
      <c r="I480" s="3">
        <f t="shared" si="87"/>
        <v>191697.46999999988</v>
      </c>
      <c r="J480" s="2">
        <f t="shared" si="81"/>
        <v>385.02</v>
      </c>
      <c r="K480" s="2">
        <f t="shared" si="82"/>
        <v>481.28</v>
      </c>
      <c r="L480" s="2">
        <f t="shared" si="83"/>
        <v>1540.09</v>
      </c>
      <c r="M480" s="2"/>
    </row>
    <row r="481" spans="1:13">
      <c r="A481" s="1">
        <v>58410</v>
      </c>
      <c r="B481">
        <f t="shared" si="84"/>
        <v>19251</v>
      </c>
      <c r="C481">
        <f t="shared" si="85"/>
        <v>0</v>
      </c>
      <c r="D481" s="3">
        <f t="shared" si="77"/>
        <v>19251</v>
      </c>
      <c r="E481" s="2">
        <f t="shared" si="78"/>
        <v>385.02</v>
      </c>
      <c r="F481">
        <f t="shared" si="79"/>
        <v>288.77</v>
      </c>
      <c r="G481">
        <f t="shared" si="86"/>
        <v>240</v>
      </c>
      <c r="H481" s="2">
        <f t="shared" si="80"/>
        <v>913.79</v>
      </c>
      <c r="I481" s="3">
        <f t="shared" si="87"/>
        <v>192611.25999999989</v>
      </c>
      <c r="J481" s="2">
        <f t="shared" si="81"/>
        <v>385.02</v>
      </c>
      <c r="K481" s="2">
        <f t="shared" si="82"/>
        <v>481.28</v>
      </c>
      <c r="L481" s="2">
        <f t="shared" si="83"/>
        <v>1780.09</v>
      </c>
      <c r="M481" s="2"/>
    </row>
    <row r="482" spans="1:13">
      <c r="A482" s="1">
        <v>58441</v>
      </c>
      <c r="B482">
        <f t="shared" si="84"/>
        <v>20233</v>
      </c>
      <c r="C482">
        <f t="shared" si="85"/>
        <v>500</v>
      </c>
      <c r="D482" s="3">
        <f t="shared" si="77"/>
        <v>20733</v>
      </c>
      <c r="E482" s="2">
        <f t="shared" si="78"/>
        <v>414.66</v>
      </c>
      <c r="F482">
        <f t="shared" si="79"/>
        <v>311</v>
      </c>
      <c r="G482">
        <f t="shared" si="86"/>
        <v>0</v>
      </c>
      <c r="H482" s="2">
        <f t="shared" si="80"/>
        <v>725.66000000000008</v>
      </c>
      <c r="I482" s="3">
        <f t="shared" si="87"/>
        <v>193336.9199999999</v>
      </c>
      <c r="J482" s="2">
        <f t="shared" si="81"/>
        <v>414.66</v>
      </c>
      <c r="K482" s="2">
        <f t="shared" si="82"/>
        <v>518.33000000000004</v>
      </c>
      <c r="L482" s="2">
        <f t="shared" si="83"/>
        <v>1658.65</v>
      </c>
      <c r="M482" s="2"/>
    </row>
    <row r="483" spans="1:13">
      <c r="A483" s="1"/>
      <c r="L483" s="2">
        <f>SUM(L2:L482)</f>
        <v>382540.91000000056</v>
      </c>
      <c r="M483" s="2"/>
    </row>
    <row r="484" spans="1:13">
      <c r="A484" s="1"/>
    </row>
    <row r="485" spans="1:13">
      <c r="A485" s="1"/>
    </row>
    <row r="486" spans="1:13">
      <c r="A486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5"/>
  <sheetViews>
    <sheetView workbookViewId="0">
      <selection activeCell="G2" sqref="G2"/>
    </sheetView>
  </sheetViews>
  <sheetFormatPr defaultRowHeight="13.8"/>
  <cols>
    <col min="1" max="1" width="17" bestFit="1" customWidth="1"/>
    <col min="2" max="3" width="17.09765625" bestFit="1" customWidth="1"/>
  </cols>
  <sheetData>
    <row r="2" spans="1:7">
      <c r="G2" t="s">
        <v>61</v>
      </c>
    </row>
    <row r="3" spans="1:7">
      <c r="A3" s="4" t="s">
        <v>8</v>
      </c>
      <c r="B3" t="s">
        <v>51</v>
      </c>
    </row>
    <row r="4" spans="1:7">
      <c r="A4" s="7" t="s">
        <v>10</v>
      </c>
      <c r="B4" s="5">
        <v>2432.5</v>
      </c>
    </row>
    <row r="5" spans="1:7">
      <c r="A5" s="7" t="s">
        <v>11</v>
      </c>
      <c r="B5" s="5">
        <v>2247.5200000000004</v>
      </c>
    </row>
    <row r="6" spans="1:7">
      <c r="A6" s="7" t="s">
        <v>12</v>
      </c>
      <c r="B6" s="5">
        <v>2296.2399999999998</v>
      </c>
    </row>
    <row r="7" spans="1:7">
      <c r="A7" s="7" t="s">
        <v>13</v>
      </c>
      <c r="B7" s="5">
        <v>2346.1600000000003</v>
      </c>
    </row>
    <row r="8" spans="1:7">
      <c r="A8" s="7" t="s">
        <v>14</v>
      </c>
      <c r="B8" s="5">
        <v>2607.4</v>
      </c>
    </row>
    <row r="9" spans="1:7">
      <c r="A9" s="7" t="s">
        <v>15</v>
      </c>
      <c r="B9" s="5">
        <v>2665</v>
      </c>
    </row>
    <row r="10" spans="1:7">
      <c r="A10" s="7" t="s">
        <v>16</v>
      </c>
      <c r="B10" s="5">
        <v>2724.16</v>
      </c>
    </row>
    <row r="11" spans="1:7">
      <c r="A11" s="7" t="s">
        <v>17</v>
      </c>
      <c r="B11" s="5">
        <v>2784.6399999999994</v>
      </c>
    </row>
    <row r="12" spans="1:7">
      <c r="A12" s="7" t="s">
        <v>18</v>
      </c>
      <c r="B12" s="5">
        <v>3056.8000000000006</v>
      </c>
    </row>
    <row r="13" spans="1:7">
      <c r="A13" s="7" t="s">
        <v>19</v>
      </c>
      <c r="B13" s="5">
        <v>3125.68</v>
      </c>
    </row>
    <row r="14" spans="1:7">
      <c r="A14" s="7" t="s">
        <v>20</v>
      </c>
      <c r="B14" s="5">
        <v>3196.24</v>
      </c>
    </row>
    <row r="15" spans="1:7">
      <c r="A15" s="7" t="s">
        <v>21</v>
      </c>
      <c r="B15" s="5">
        <v>3268.4799999999996</v>
      </c>
    </row>
    <row r="16" spans="1:7">
      <c r="A16" s="7" t="s">
        <v>22</v>
      </c>
      <c r="B16" s="5">
        <v>3552.8799999999992</v>
      </c>
    </row>
    <row r="17" spans="1:2">
      <c r="A17" s="7" t="s">
        <v>23</v>
      </c>
      <c r="B17" s="5">
        <v>3634.3600000000006</v>
      </c>
    </row>
    <row r="18" spans="1:2">
      <c r="A18" s="7" t="s">
        <v>24</v>
      </c>
      <c r="B18" s="5">
        <v>3717.52</v>
      </c>
    </row>
    <row r="19" spans="1:2">
      <c r="A19" s="7" t="s">
        <v>25</v>
      </c>
      <c r="B19" s="5">
        <v>3802.72</v>
      </c>
    </row>
    <row r="20" spans="1:2">
      <c r="A20" s="7" t="s">
        <v>26</v>
      </c>
      <c r="B20" s="5">
        <v>4100.0800000000008</v>
      </c>
    </row>
    <row r="21" spans="1:2">
      <c r="A21" s="7" t="s">
        <v>27</v>
      </c>
      <c r="B21" s="5">
        <v>4195</v>
      </c>
    </row>
    <row r="22" spans="1:2">
      <c r="A22" s="7" t="s">
        <v>28</v>
      </c>
      <c r="B22" s="5">
        <v>4292.4399999999996</v>
      </c>
    </row>
    <row r="23" spans="1:2">
      <c r="A23" s="7" t="s">
        <v>29</v>
      </c>
      <c r="B23" s="5">
        <v>4392.3999999999996</v>
      </c>
    </row>
    <row r="24" spans="1:2">
      <c r="A24" s="7" t="s">
        <v>30</v>
      </c>
      <c r="B24" s="5">
        <v>4704.5199999999995</v>
      </c>
    </row>
    <row r="25" spans="1:2">
      <c r="A25" s="7" t="s">
        <v>31</v>
      </c>
      <c r="B25" s="5">
        <v>4814.5600000000004</v>
      </c>
    </row>
    <row r="26" spans="1:2">
      <c r="A26" s="7" t="s">
        <v>32</v>
      </c>
      <c r="B26" s="5">
        <v>4927.4799999999996</v>
      </c>
    </row>
    <row r="27" spans="1:2">
      <c r="A27" s="7" t="s">
        <v>33</v>
      </c>
      <c r="B27" s="5">
        <v>5043.04</v>
      </c>
    </row>
    <row r="28" spans="1:2">
      <c r="A28" s="7" t="s">
        <v>34</v>
      </c>
      <c r="B28" s="5">
        <v>5371.4800000000005</v>
      </c>
    </row>
    <row r="29" spans="1:2">
      <c r="A29" s="7" t="s">
        <v>35</v>
      </c>
      <c r="B29" s="5">
        <v>5498.32</v>
      </c>
    </row>
    <row r="30" spans="1:2">
      <c r="A30" s="7" t="s">
        <v>36</v>
      </c>
      <c r="B30" s="5">
        <v>5628.04</v>
      </c>
    </row>
    <row r="31" spans="1:2">
      <c r="A31" s="7" t="s">
        <v>37</v>
      </c>
      <c r="B31" s="5">
        <v>5761.2400000000016</v>
      </c>
    </row>
    <row r="32" spans="1:2">
      <c r="A32" s="7" t="s">
        <v>38</v>
      </c>
      <c r="B32" s="5">
        <v>6107.68</v>
      </c>
    </row>
    <row r="33" spans="1:2">
      <c r="A33" s="7" t="s">
        <v>39</v>
      </c>
      <c r="B33" s="5">
        <v>6253</v>
      </c>
    </row>
    <row r="34" spans="1:2">
      <c r="A34" s="7" t="s">
        <v>40</v>
      </c>
      <c r="B34" s="5">
        <v>6401.6800000000012</v>
      </c>
    </row>
    <row r="35" spans="1:2">
      <c r="A35" s="7" t="s">
        <v>41</v>
      </c>
      <c r="B35" s="5">
        <v>6554.2000000000007</v>
      </c>
    </row>
    <row r="36" spans="1:2">
      <c r="A36" s="7" t="s">
        <v>42</v>
      </c>
      <c r="B36" s="5">
        <v>6920.44</v>
      </c>
    </row>
    <row r="37" spans="1:2">
      <c r="A37" s="7" t="s">
        <v>43</v>
      </c>
      <c r="B37" s="5">
        <v>7085.9199999999992</v>
      </c>
    </row>
    <row r="38" spans="1:2">
      <c r="A38" s="7" t="s">
        <v>44</v>
      </c>
      <c r="B38" s="5">
        <v>7255.6000000000013</v>
      </c>
    </row>
    <row r="39" spans="1:2">
      <c r="A39" s="7" t="s">
        <v>45</v>
      </c>
      <c r="B39" s="5">
        <v>7429.48</v>
      </c>
    </row>
    <row r="40" spans="1:2">
      <c r="A40" s="7" t="s">
        <v>46</v>
      </c>
      <c r="B40" s="5">
        <v>7817.56</v>
      </c>
    </row>
    <row r="41" spans="1:2">
      <c r="A41" s="7" t="s">
        <v>47</v>
      </c>
      <c r="B41" s="5">
        <v>8005.2400000000016</v>
      </c>
    </row>
    <row r="42" spans="1:2">
      <c r="A42" s="7" t="s">
        <v>48</v>
      </c>
      <c r="B42" s="5">
        <v>8198.08</v>
      </c>
    </row>
    <row r="43" spans="1:2">
      <c r="A43" s="7" t="s">
        <v>49</v>
      </c>
      <c r="B43" s="5">
        <v>8395.48</v>
      </c>
    </row>
    <row r="44" spans="1:2">
      <c r="A44" s="7" t="s">
        <v>50</v>
      </c>
      <c r="B44" s="5">
        <v>725.66000000000008</v>
      </c>
    </row>
    <row r="45" spans="1:2">
      <c r="A45" s="7" t="s">
        <v>9</v>
      </c>
      <c r="B45" s="5">
        <v>193336.92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2"/>
  <sheetViews>
    <sheetView tabSelected="1" workbookViewId="0">
      <selection activeCell="A2" sqref="A2"/>
    </sheetView>
  </sheetViews>
  <sheetFormatPr defaultRowHeight="13.8"/>
  <cols>
    <col min="1" max="1" width="16.59765625" bestFit="1" customWidth="1"/>
    <col min="2" max="2" width="17.59765625" bestFit="1" customWidth="1"/>
    <col min="3" max="9" width="6.69921875" bestFit="1" customWidth="1"/>
    <col min="10" max="10" width="6.3984375" bestFit="1" customWidth="1"/>
    <col min="11" max="18" width="6.69921875" bestFit="1" customWidth="1"/>
    <col min="19" max="19" width="6.3984375" bestFit="1" customWidth="1"/>
    <col min="20" max="21" width="6.69921875" bestFit="1" customWidth="1"/>
    <col min="22" max="30" width="7.69921875" bestFit="1" customWidth="1"/>
    <col min="31" max="31" width="6.3984375" bestFit="1" customWidth="1"/>
    <col min="32" max="41" width="7.69921875" bestFit="1" customWidth="1"/>
    <col min="42" max="42" width="14.09765625" bestFit="1" customWidth="1"/>
  </cols>
  <sheetData>
    <row r="1" spans="1:2">
      <c r="A1" s="4" t="s">
        <v>8</v>
      </c>
      <c r="B1" t="s">
        <v>55</v>
      </c>
    </row>
    <row r="2" spans="1:2">
      <c r="A2" s="8" t="s">
        <v>64</v>
      </c>
      <c r="B2" s="5"/>
    </row>
    <row r="3" spans="1:2">
      <c r="A3" s="6" t="s">
        <v>104</v>
      </c>
      <c r="B3" s="5">
        <v>397.5</v>
      </c>
    </row>
    <row r="4" spans="1:2">
      <c r="A4" s="8" t="s">
        <v>65</v>
      </c>
      <c r="B4" s="5"/>
    </row>
    <row r="5" spans="1:2">
      <c r="A5" s="6" t="s">
        <v>104</v>
      </c>
      <c r="B5" s="5">
        <v>401.46000000000004</v>
      </c>
    </row>
    <row r="6" spans="1:2">
      <c r="A6" s="8" t="s">
        <v>66</v>
      </c>
      <c r="B6" s="5"/>
    </row>
    <row r="7" spans="1:2">
      <c r="A7" s="6" t="s">
        <v>104</v>
      </c>
      <c r="B7" s="5">
        <v>405.52</v>
      </c>
    </row>
    <row r="8" spans="1:2">
      <c r="A8" s="8" t="s">
        <v>67</v>
      </c>
      <c r="B8" s="5"/>
    </row>
    <row r="9" spans="1:2">
      <c r="A9" s="6" t="s">
        <v>104</v>
      </c>
      <c r="B9" s="5">
        <v>409.68</v>
      </c>
    </row>
    <row r="10" spans="1:2">
      <c r="A10" s="8" t="s">
        <v>68</v>
      </c>
      <c r="B10" s="5"/>
    </row>
    <row r="11" spans="1:2">
      <c r="A11" s="6" t="s">
        <v>104</v>
      </c>
      <c r="B11" s="5">
        <v>431.45</v>
      </c>
    </row>
    <row r="12" spans="1:2">
      <c r="A12" s="8" t="s">
        <v>69</v>
      </c>
      <c r="B12" s="5"/>
    </row>
    <row r="13" spans="1:2">
      <c r="A13" s="6" t="s">
        <v>104</v>
      </c>
      <c r="B13" s="5">
        <v>436.25</v>
      </c>
    </row>
    <row r="14" spans="1:2">
      <c r="A14" s="8" t="s">
        <v>70</v>
      </c>
      <c r="B14" s="5"/>
    </row>
    <row r="15" spans="1:2">
      <c r="A15" s="6" t="s">
        <v>104</v>
      </c>
      <c r="B15" s="5">
        <v>441.18</v>
      </c>
    </row>
    <row r="16" spans="1:2">
      <c r="A16" s="8" t="s">
        <v>71</v>
      </c>
      <c r="B16" s="5"/>
    </row>
    <row r="17" spans="1:2">
      <c r="A17" s="6" t="s">
        <v>104</v>
      </c>
      <c r="B17" s="5">
        <v>446.22</v>
      </c>
    </row>
    <row r="18" spans="1:2">
      <c r="A18" s="8" t="s">
        <v>72</v>
      </c>
      <c r="B18" s="5"/>
    </row>
    <row r="19" spans="1:2">
      <c r="A19" s="6" t="s">
        <v>104</v>
      </c>
      <c r="B19" s="5">
        <v>468.9</v>
      </c>
    </row>
    <row r="20" spans="1:2">
      <c r="A20" s="8" t="s">
        <v>73</v>
      </c>
      <c r="B20" s="5"/>
    </row>
    <row r="21" spans="1:2">
      <c r="A21" s="6" t="s">
        <v>104</v>
      </c>
      <c r="B21" s="5">
        <v>474.64</v>
      </c>
    </row>
    <row r="22" spans="1:2">
      <c r="A22" s="8" t="s">
        <v>74</v>
      </c>
      <c r="B22" s="5"/>
    </row>
    <row r="23" spans="1:2">
      <c r="A23" s="6" t="s">
        <v>104</v>
      </c>
      <c r="B23" s="5">
        <v>480.52</v>
      </c>
    </row>
    <row r="24" spans="1:2">
      <c r="A24" s="8" t="s">
        <v>75</v>
      </c>
      <c r="B24" s="5"/>
    </row>
    <row r="25" spans="1:2">
      <c r="A25" s="6" t="s">
        <v>104</v>
      </c>
      <c r="B25" s="5">
        <v>486.53999999999996</v>
      </c>
    </row>
    <row r="26" spans="1:2">
      <c r="A26" s="8" t="s">
        <v>76</v>
      </c>
      <c r="B26" s="5"/>
    </row>
    <row r="27" spans="1:2">
      <c r="A27" s="6" t="s">
        <v>104</v>
      </c>
      <c r="B27" s="5">
        <v>510.24</v>
      </c>
    </row>
    <row r="28" spans="1:2">
      <c r="A28" s="8" t="s">
        <v>77</v>
      </c>
      <c r="B28" s="5"/>
    </row>
    <row r="29" spans="1:2">
      <c r="A29" s="6" t="s">
        <v>104</v>
      </c>
      <c r="B29" s="5">
        <v>517.03</v>
      </c>
    </row>
    <row r="30" spans="1:2">
      <c r="A30" s="8" t="s">
        <v>78</v>
      </c>
      <c r="B30" s="5"/>
    </row>
    <row r="31" spans="1:2">
      <c r="A31" s="6" t="s">
        <v>104</v>
      </c>
      <c r="B31" s="5">
        <v>889.05000000000007</v>
      </c>
    </row>
    <row r="32" spans="1:2">
      <c r="A32" s="8" t="s">
        <v>79</v>
      </c>
      <c r="B32" s="5"/>
    </row>
    <row r="33" spans="1:2">
      <c r="A33" s="6" t="s">
        <v>104</v>
      </c>
      <c r="B33" s="5">
        <v>905.27999999999986</v>
      </c>
    </row>
    <row r="34" spans="1:2">
      <c r="A34" s="8" t="s">
        <v>80</v>
      </c>
      <c r="B34" s="5"/>
    </row>
    <row r="35" spans="1:2">
      <c r="A35" s="6" t="s">
        <v>104</v>
      </c>
      <c r="B35" s="5">
        <v>961.92000000000007</v>
      </c>
    </row>
    <row r="36" spans="1:2">
      <c r="A36" s="8" t="s">
        <v>81</v>
      </c>
      <c r="B36" s="5"/>
    </row>
    <row r="37" spans="1:2">
      <c r="A37" s="6" t="s">
        <v>104</v>
      </c>
      <c r="B37" s="5">
        <v>980</v>
      </c>
    </row>
    <row r="38" spans="1:2">
      <c r="A38" s="8" t="s">
        <v>82</v>
      </c>
      <c r="B38" s="5"/>
    </row>
    <row r="39" spans="1:2">
      <c r="A39" s="6" t="s">
        <v>104</v>
      </c>
      <c r="B39" s="5">
        <v>998.56</v>
      </c>
    </row>
    <row r="40" spans="1:2">
      <c r="A40" s="8" t="s">
        <v>83</v>
      </c>
      <c r="B40" s="5"/>
    </row>
    <row r="41" spans="1:2">
      <c r="A41" s="6" t="s">
        <v>104</v>
      </c>
      <c r="B41" s="5">
        <v>1017.6</v>
      </c>
    </row>
    <row r="42" spans="1:2">
      <c r="A42" s="8" t="s">
        <v>84</v>
      </c>
      <c r="B42" s="5"/>
    </row>
    <row r="43" spans="1:2">
      <c r="A43" s="6" t="s">
        <v>104</v>
      </c>
      <c r="B43" s="5">
        <v>1077.05</v>
      </c>
    </row>
    <row r="44" spans="1:2">
      <c r="A44" s="8" t="s">
        <v>85</v>
      </c>
      <c r="B44" s="5"/>
    </row>
    <row r="45" spans="1:2">
      <c r="A45" s="6" t="s">
        <v>104</v>
      </c>
      <c r="B45" s="5">
        <v>1098.01</v>
      </c>
    </row>
    <row r="46" spans="1:2">
      <c r="A46" s="8" t="s">
        <v>86</v>
      </c>
      <c r="B46" s="5"/>
    </row>
    <row r="47" spans="1:2">
      <c r="A47" s="6" t="s">
        <v>104</v>
      </c>
      <c r="B47" s="5">
        <v>1119.52</v>
      </c>
    </row>
    <row r="48" spans="1:2">
      <c r="A48" s="8" t="s">
        <v>87</v>
      </c>
      <c r="B48" s="5"/>
    </row>
    <row r="49" spans="1:2">
      <c r="A49" s="6" t="s">
        <v>104</v>
      </c>
      <c r="B49" s="5">
        <v>1141.53</v>
      </c>
    </row>
    <row r="50" spans="1:2">
      <c r="A50" s="8" t="s">
        <v>88</v>
      </c>
      <c r="B50" s="5"/>
    </row>
    <row r="51" spans="1:2">
      <c r="A51" s="6" t="s">
        <v>104</v>
      </c>
      <c r="B51" s="5">
        <v>1204.0899999999999</v>
      </c>
    </row>
    <row r="52" spans="1:2">
      <c r="A52" s="8" t="s">
        <v>89</v>
      </c>
      <c r="B52" s="5"/>
    </row>
    <row r="53" spans="1:2">
      <c r="A53" s="6" t="s">
        <v>104</v>
      </c>
      <c r="B53" s="5">
        <v>1228.25</v>
      </c>
    </row>
    <row r="54" spans="1:2">
      <c r="A54" s="8" t="s">
        <v>90</v>
      </c>
      <c r="B54" s="5"/>
    </row>
    <row r="55" spans="1:2">
      <c r="A55" s="6" t="s">
        <v>104</v>
      </c>
      <c r="B55" s="5">
        <v>1252.96</v>
      </c>
    </row>
    <row r="56" spans="1:2">
      <c r="A56" s="8" t="s">
        <v>91</v>
      </c>
      <c r="B56" s="5"/>
    </row>
    <row r="57" spans="1:2">
      <c r="A57" s="6" t="s">
        <v>104</v>
      </c>
      <c r="B57" s="5">
        <v>1278.33</v>
      </c>
    </row>
    <row r="58" spans="1:2">
      <c r="A58" s="8" t="s">
        <v>92</v>
      </c>
      <c r="B58" s="5"/>
    </row>
    <row r="59" spans="1:2">
      <c r="A59" s="6" t="s">
        <v>104</v>
      </c>
      <c r="B59" s="5">
        <v>1344.3200000000002</v>
      </c>
    </row>
    <row r="60" spans="1:2">
      <c r="A60" s="8" t="s">
        <v>93</v>
      </c>
      <c r="B60" s="5"/>
    </row>
    <row r="61" spans="1:2">
      <c r="A61" s="6" t="s">
        <v>104</v>
      </c>
      <c r="B61" s="5">
        <v>1372</v>
      </c>
    </row>
    <row r="62" spans="1:2">
      <c r="A62" s="8" t="s">
        <v>94</v>
      </c>
      <c r="B62" s="5"/>
    </row>
    <row r="63" spans="1:2">
      <c r="A63" s="6" t="s">
        <v>104</v>
      </c>
      <c r="B63" s="5">
        <v>1400.3200000000002</v>
      </c>
    </row>
    <row r="64" spans="1:2">
      <c r="A64" s="8" t="s">
        <v>95</v>
      </c>
      <c r="B64" s="5"/>
    </row>
    <row r="65" spans="1:2">
      <c r="A65" s="6" t="s">
        <v>104</v>
      </c>
      <c r="B65" s="5">
        <v>1429.37</v>
      </c>
    </row>
    <row r="66" spans="1:2">
      <c r="A66" s="8" t="s">
        <v>96</v>
      </c>
      <c r="B66" s="5"/>
    </row>
    <row r="67" spans="1:2">
      <c r="A67" s="6" t="s">
        <v>104</v>
      </c>
      <c r="B67" s="5">
        <v>1499.13</v>
      </c>
    </row>
    <row r="68" spans="1:2">
      <c r="A68" s="8" t="s">
        <v>97</v>
      </c>
      <c r="B68" s="5"/>
    </row>
    <row r="69" spans="1:2">
      <c r="A69" s="6" t="s">
        <v>104</v>
      </c>
      <c r="B69" s="5">
        <v>1530.65</v>
      </c>
    </row>
    <row r="70" spans="1:2">
      <c r="A70" s="8" t="s">
        <v>98</v>
      </c>
      <c r="B70" s="5"/>
    </row>
    <row r="71" spans="1:2">
      <c r="A71" s="6" t="s">
        <v>104</v>
      </c>
      <c r="B71" s="5">
        <v>1562.97</v>
      </c>
    </row>
    <row r="72" spans="1:2">
      <c r="A72" s="8" t="s">
        <v>99</v>
      </c>
      <c r="B72" s="5"/>
    </row>
    <row r="73" spans="1:2">
      <c r="A73" s="6" t="s">
        <v>104</v>
      </c>
      <c r="B73" s="5">
        <v>1596.09</v>
      </c>
    </row>
    <row r="74" spans="1:2">
      <c r="A74" s="8" t="s">
        <v>100</v>
      </c>
      <c r="B74" s="5"/>
    </row>
    <row r="75" spans="1:2">
      <c r="A75" s="6" t="s">
        <v>104</v>
      </c>
      <c r="B75" s="5">
        <v>1670.0100000000002</v>
      </c>
    </row>
    <row r="76" spans="1:2">
      <c r="A76" s="8" t="s">
        <v>101</v>
      </c>
      <c r="B76" s="5"/>
    </row>
    <row r="77" spans="1:2">
      <c r="A77" s="6" t="s">
        <v>104</v>
      </c>
      <c r="B77" s="5">
        <v>1705.76</v>
      </c>
    </row>
    <row r="78" spans="1:2">
      <c r="A78" s="8" t="s">
        <v>102</v>
      </c>
      <c r="B78" s="5"/>
    </row>
    <row r="79" spans="1:2">
      <c r="A79" s="6" t="s">
        <v>104</v>
      </c>
      <c r="B79" s="5">
        <v>1742.49</v>
      </c>
    </row>
    <row r="80" spans="1:2">
      <c r="A80" s="8" t="s">
        <v>103</v>
      </c>
      <c r="B80" s="5"/>
    </row>
    <row r="81" spans="1:2">
      <c r="A81" s="6" t="s">
        <v>104</v>
      </c>
      <c r="B81" s="5">
        <v>1780.09</v>
      </c>
    </row>
    <row r="82" spans="1:2">
      <c r="A82" s="8" t="s">
        <v>9</v>
      </c>
      <c r="B82" s="5">
        <v>40092.479999999996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Zadanie 5.1, 5.2</vt:lpstr>
      <vt:lpstr>Zadanie 5.3</vt:lpstr>
      <vt:lpstr>Zadanie 5.5</vt:lpstr>
    </vt:vector>
  </TitlesOfParts>
  <Company>ZK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Zygfryd</dc:creator>
  <cp:lastModifiedBy>user</cp:lastModifiedBy>
  <dcterms:created xsi:type="dcterms:W3CDTF">2019-12-09T20:56:55Z</dcterms:created>
  <dcterms:modified xsi:type="dcterms:W3CDTF">2024-11-17T22:27:20Z</dcterms:modified>
</cp:coreProperties>
</file>