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en_skoroszyt"/>
  <bookViews>
    <workbookView xWindow="630" yWindow="525" windowWidth="19440" windowHeight="15450"/>
  </bookViews>
  <sheets>
    <sheet name="Terminarz_kontroli_czujników" sheetId="1" r:id="rId1"/>
  </sheets>
  <definedNames>
    <definedName name="_xlnm._FilterDatabase" localSheetId="0" hidden="1">Terminarz_kontroli_czujników!$B$3:$K$58</definedName>
  </definedNames>
  <calcPr calcId="125725" iterateDelta="1E-4"/>
</workbook>
</file>

<file path=xl/calcChain.xml><?xml version="1.0" encoding="utf-8"?>
<calcChain xmlns="http://schemas.openxmlformats.org/spreadsheetml/2006/main">
  <c r="J59" i="1"/>
  <c r="K9"/>
  <c r="K8"/>
  <c r="K7"/>
  <c r="K6"/>
  <c r="K5"/>
</calcChain>
</file>

<file path=xl/sharedStrings.xml><?xml version="1.0" encoding="utf-8"?>
<sst xmlns="http://schemas.openxmlformats.org/spreadsheetml/2006/main" count="238" uniqueCount="120">
  <si>
    <t>Obiekt, na którym znajdują się czujniki</t>
  </si>
  <si>
    <t>Data ostatniego sprawdzania</t>
  </si>
  <si>
    <t>Następna data sprawdzania</t>
  </si>
  <si>
    <t>Aktualny status kontroli czujników</t>
  </si>
  <si>
    <t>Ilość czujek</t>
  </si>
  <si>
    <t>Gaz wzorcowy</t>
  </si>
  <si>
    <t>Gaz Mierzony</t>
  </si>
  <si>
    <t>Czas okres sprawdzania w miesiącach</t>
  </si>
  <si>
    <t>Osoby odpowiedzialne</t>
  </si>
  <si>
    <t>Ilość czujników</t>
  </si>
  <si>
    <t>SSBR- Akumulatorownia w rozdzielni robót</t>
  </si>
  <si>
    <t>Nieaktualne</t>
  </si>
  <si>
    <t>20% - 40% DGW – Wodór</t>
  </si>
  <si>
    <t>Wodór</t>
  </si>
  <si>
    <t>Z-V inz.Gumiński</t>
  </si>
  <si>
    <t>Agro</t>
  </si>
  <si>
    <t>62%DGW - Propan</t>
  </si>
  <si>
    <t>Z-III Mekla</t>
  </si>
  <si>
    <t>Miejsko - Przemysłowa Oczyszczalnia Ścieków w Oświęcimiu</t>
  </si>
  <si>
    <t>50%DGW - Metan</t>
  </si>
  <si>
    <t>Metan</t>
  </si>
  <si>
    <t>ZVI inż. Kudzia</t>
  </si>
  <si>
    <t>Kontrola sygnalizatorów Gazex w budynku A-117 ( SD-4 )</t>
  </si>
  <si>
    <t>Aktualne</t>
  </si>
  <si>
    <t>Z-VII inż.Uroda</t>
  </si>
  <si>
    <t>Kontrola sygnalizatorów Gazex w budynku A-117 ( SD-5 )</t>
  </si>
  <si>
    <t>Aprochem</t>
  </si>
  <si>
    <t>Kontrola sygnalizatorów Gazex w budynku A-118 ( SD-8 )</t>
  </si>
  <si>
    <t>50%DGW - Metan, 100ppm Tlenku Węgla</t>
  </si>
  <si>
    <t>Metan, Tlenek Węgla</t>
  </si>
  <si>
    <t>Inne</t>
  </si>
  <si>
    <t>LNG Instalacja, A-110</t>
  </si>
  <si>
    <t>52%DGW – Metan</t>
  </si>
  <si>
    <t>Kocioł 4,A-110</t>
  </si>
  <si>
    <t>Kocioł 9, A-110</t>
  </si>
  <si>
    <t>Metan 40%DGW</t>
  </si>
  <si>
    <t>Agro, Nonan</t>
  </si>
  <si>
    <t>Propan 64%DGW</t>
  </si>
  <si>
    <t>Nonan</t>
  </si>
  <si>
    <t>Agro, Laboratorium, Wodór</t>
  </si>
  <si>
    <t>Wodór 50%DGW</t>
  </si>
  <si>
    <t>Kocioł 1-Piec Fluidalny, A-110</t>
  </si>
  <si>
    <t>Brentag</t>
  </si>
  <si>
    <t>250ppm - Amoniak</t>
  </si>
  <si>
    <t>Amoniak</t>
  </si>
  <si>
    <t>Bystrowice</t>
  </si>
  <si>
    <t>Kontrola sygnalizatora Bias Składowisko Odpadów Komunalnych w Oświęcimiu</t>
  </si>
  <si>
    <t>Do kalibracji lub sprawdzenia</t>
  </si>
  <si>
    <t>DP</t>
  </si>
  <si>
    <t>Siarkowodór, Chlorowodór</t>
  </si>
  <si>
    <t>Kontrola eksplozymetrów w bud. E - 99. Czujniki na piecu metanowym.</t>
  </si>
  <si>
    <t>Kontrola eksplozymetrów w bud. E-99</t>
  </si>
  <si>
    <t>45%DGW - Propan</t>
  </si>
  <si>
    <t>Styren, Etylobenzen</t>
  </si>
  <si>
    <t>Kontrola eksplozymetrów w bud. C-116</t>
  </si>
  <si>
    <t>Pentan</t>
  </si>
  <si>
    <t>Kontrola eksplozymetrów w bud. C-110</t>
  </si>
  <si>
    <t>Styren, Etylobenzen, Pentan</t>
  </si>
  <si>
    <t>Kontrola eksplozymetrów C-110 RTO</t>
  </si>
  <si>
    <t>65%DGW – Propan</t>
  </si>
  <si>
    <t>Styren, Pentan</t>
  </si>
  <si>
    <t>Kontrola eksplozymetrów w bud. G - 99</t>
  </si>
  <si>
    <t>Kontrola eksplozymetrów w bud. G - 120</t>
  </si>
  <si>
    <t>Kontrola eksplozymetrów w bud. A - 133</t>
  </si>
  <si>
    <t>Etylobenzen</t>
  </si>
  <si>
    <t>Kontrola eksplozymetrów w bud. F - 120</t>
  </si>
  <si>
    <t>Etylobenzen, Styren, Benzen</t>
  </si>
  <si>
    <t>Kontrola eksplozymetrów w bud. G – 107 / G-109</t>
  </si>
  <si>
    <t>Etylobenzen, Wodór</t>
  </si>
  <si>
    <t>Kontrola eksplozymetrów w bud. H-101</t>
  </si>
  <si>
    <t>Eter, Etanol, Izobutan</t>
  </si>
  <si>
    <t>Kontrola eksplozymetrów w bud. E-92 Invento</t>
  </si>
  <si>
    <t>21,5%DGW - Pentan</t>
  </si>
  <si>
    <t>H-115</t>
  </si>
  <si>
    <t>Izobutan, Etanol</t>
  </si>
  <si>
    <t>C-98</t>
  </si>
  <si>
    <t>E182 - Inne Czujniki</t>
  </si>
  <si>
    <t>62%DGW - Propan, 10ppm - Butadien, 1% Tlenu w Azocie</t>
  </si>
  <si>
    <t>Styren, Butadien, Tlen</t>
  </si>
  <si>
    <t>E182 - Czujniki OLDHAM</t>
  </si>
  <si>
    <t>30%DGW - Pentan</t>
  </si>
  <si>
    <t>Styren, Heksan, Benzen, Pentan</t>
  </si>
  <si>
    <t>E-182 Czujniki na Etylen GAZEX</t>
  </si>
  <si>
    <t>Propan 65% DGW</t>
  </si>
  <si>
    <t>Etylen</t>
  </si>
  <si>
    <t>Kontrola sygnalizatorów octanu winylu w bud. F - 170. Czujniki GAZEX</t>
  </si>
  <si>
    <t>Propan-Butan</t>
  </si>
  <si>
    <t>Octan Winylu w powietrzu</t>
  </si>
  <si>
    <t>Kontrola eksplozymetrów w bud. G-175. Kwas Akrylowy</t>
  </si>
  <si>
    <t>Kwas Akrylowy</t>
  </si>
  <si>
    <t>Kontrola eksplozymetrów w bud. G-175 - Czujniki OLDHAM</t>
  </si>
  <si>
    <t>Styren, Kwas Akrylowy, Akrylan Butylu</t>
  </si>
  <si>
    <t>Kontrola eksplozymetrów w bud. F-170. Czujniki OLDHAM</t>
  </si>
  <si>
    <t>Octan Winylu, Akrylan-2-Etyloheksylu, Akrylan Etylu, Akrylan Butylu</t>
  </si>
  <si>
    <t>SSBR</t>
  </si>
  <si>
    <t>Styren</t>
  </si>
  <si>
    <t>Kontrola eksplozymetrów w bud. F - 142</t>
  </si>
  <si>
    <t>Terpentyna</t>
  </si>
  <si>
    <t>Kontrola eksplozymetrów w bud. F-147</t>
  </si>
  <si>
    <t>Kontrola eksplozymetrów w bud. D - 146</t>
  </si>
  <si>
    <t>Butadien</t>
  </si>
  <si>
    <t>Kontrola sygnalizatorów w bud. E - 156</t>
  </si>
  <si>
    <t>Pinen</t>
  </si>
  <si>
    <t>Kontrola sygnalizatorów w bud. E - 158</t>
  </si>
  <si>
    <t>Kontrola eksplozymetrów w bud. E - 146</t>
  </si>
  <si>
    <t>Kontrola eksplozymetrów w bud. D-158. Czujniki Honeywella</t>
  </si>
  <si>
    <t>Kontrola eksplozymetrów w bud. E - 142</t>
  </si>
  <si>
    <t>Kontrola eksplozymetrów w bud. CMB   S - 191. Centralka Tochpoint Pro.</t>
  </si>
  <si>
    <t>50% DGW - Metan</t>
  </si>
  <si>
    <t>Kontrola eksplozymetrów w bud. CMB   S - 191. Centralka SensePoint</t>
  </si>
  <si>
    <t>Kontrola eksplozymetrów w bud. E - 145</t>
  </si>
  <si>
    <t>Kontrola eksplozymetrów w bud. E-143. Nowe Kompresory. Czujniki Honeywella.</t>
  </si>
  <si>
    <t>Kontrola eksplozymetrów w bud. F - 101</t>
  </si>
  <si>
    <t>Kontrola eksplozymetrów w bud. F-109. Tace.</t>
  </si>
  <si>
    <t>Akrylonitryl, Butadien, Merkaptan</t>
  </si>
  <si>
    <t>Kontrola eksplozymetrów w bud. F - 100</t>
  </si>
  <si>
    <t>E-121</t>
  </si>
  <si>
    <t>Rail-Synthos</t>
  </si>
  <si>
    <t>Polifarb Cieszyn</t>
  </si>
  <si>
    <t>Ksylen</t>
  </si>
</sst>
</file>

<file path=xl/styles.xml><?xml version="1.0" encoding="utf-8"?>
<styleSheet xmlns="http://schemas.openxmlformats.org/spreadsheetml/2006/main">
  <numFmts count="2">
    <numFmt numFmtId="164" formatCode="d&quot; &quot;mmmm&quot; &quot;yyyy"/>
    <numFmt numFmtId="165" formatCode="[$-415]d\ mmmm\ yyyy;@"/>
  </numFmts>
  <fonts count="25">
    <font>
      <sz val="11"/>
      <color rgb="FF000000"/>
      <name val="Czcionka tekstu podstawowego"/>
      <charset val="238"/>
    </font>
    <font>
      <sz val="11"/>
      <color rgb="FF000000"/>
      <name val="Czcionka tekstu podstawowego"/>
      <charset val="238"/>
    </font>
    <font>
      <b/>
      <sz val="11"/>
      <color rgb="FF000000"/>
      <name val="Czcionka tekstu podstawowego"/>
      <charset val="238"/>
    </font>
    <font>
      <b/>
      <sz val="11"/>
      <color rgb="FFFFFFFF"/>
      <name val="Czcionka tekstu podstawowego"/>
      <charset val="238"/>
    </font>
    <font>
      <sz val="11"/>
      <color rgb="FFCC0000"/>
      <name val="Czcionka tekstu podstawowego"/>
      <charset val="238"/>
    </font>
    <font>
      <i/>
      <sz val="11"/>
      <color rgb="FF808080"/>
      <name val="Czcionka tekstu podstawowego"/>
      <charset val="238"/>
    </font>
    <font>
      <sz val="11"/>
      <color rgb="FF006600"/>
      <name val="Czcionka tekstu podstawowego"/>
      <charset val="238"/>
    </font>
    <font>
      <b/>
      <sz val="24"/>
      <color rgb="FF000000"/>
      <name val="Czcionka tekstu podstawowego"/>
      <charset val="238"/>
    </font>
    <font>
      <b/>
      <sz val="18"/>
      <color rgb="FF000000"/>
      <name val="Czcionka tekstu podstawowego"/>
      <charset val="238"/>
    </font>
    <font>
      <b/>
      <sz val="12"/>
      <color rgb="FF000000"/>
      <name val="Czcionka tekstu podstawowego"/>
      <charset val="238"/>
    </font>
    <font>
      <u/>
      <sz val="11"/>
      <color rgb="FF0000EE"/>
      <name val="Czcionka tekstu podstawowego"/>
      <charset val="238"/>
    </font>
    <font>
      <sz val="11"/>
      <color rgb="FF996600"/>
      <name val="Czcionka tekstu podstawowego"/>
      <charset val="238"/>
    </font>
    <font>
      <sz val="11"/>
      <color rgb="FF333333"/>
      <name val="Czcionka tekstu podstawowego"/>
      <charset val="238"/>
    </font>
    <font>
      <b/>
      <i/>
      <u/>
      <sz val="11"/>
      <color rgb="FF000000"/>
      <name val="Czcionka tekstu podstawowego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0000FF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name val="Arial"/>
      <family val="2"/>
      <charset val="238"/>
    </font>
    <font>
      <b/>
      <sz val="11"/>
      <name val="Czcionka tekstu podstawowego"/>
      <charset val="238"/>
    </font>
    <font>
      <sz val="11"/>
      <name val="Czcionka tekstu podstawowego"/>
      <charset val="238"/>
    </font>
    <font>
      <b/>
      <sz val="20"/>
      <color rgb="FFFF0000"/>
      <name val="Arial"/>
      <family val="2"/>
      <charset val="238"/>
    </font>
    <font>
      <b/>
      <sz val="11"/>
      <color rgb="FF000000"/>
      <name val="Czcionka tekstu podstawowego"/>
    </font>
    <font>
      <sz val="11"/>
      <color rgb="FF000000"/>
      <name val="Czcionka tekstu podstawowego"/>
    </font>
    <font>
      <b/>
      <sz val="11"/>
      <color rgb="FFFFFF00"/>
      <name val="Czcionka tekstu podstawowego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83CAFF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rgb="FFFF950E"/>
      </patternFill>
    </fill>
    <fill>
      <patternFill patternType="solid">
        <fgColor theme="5"/>
        <bgColor indexed="64"/>
      </patternFill>
    </fill>
    <fill>
      <patternFill patternType="solid">
        <fgColor theme="8"/>
        <bgColor rgb="FF0084D1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A782C3"/>
      </patternFill>
    </fill>
    <fill>
      <patternFill patternType="solid">
        <fgColor rgb="FFFFC000"/>
        <bgColor rgb="FFFFD32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6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2" fillId="10" borderId="4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164" fontId="18" fillId="0" borderId="3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165" fontId="14" fillId="0" borderId="7" xfId="0" applyNumberFormat="1" applyFont="1" applyBorder="1" applyAlignment="1">
      <alignment horizontal="center" vertical="center" wrapText="1"/>
    </xf>
    <xf numFmtId="165" fontId="18" fillId="0" borderId="2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/>
    </xf>
    <xf numFmtId="0" fontId="20" fillId="0" borderId="0" xfId="0" applyFont="1"/>
    <xf numFmtId="0" fontId="14" fillId="0" borderId="8" xfId="0" applyFont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165" fontId="14" fillId="0" borderId="10" xfId="0" applyNumberFormat="1" applyFont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center"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14" fillId="13" borderId="18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0" fontId="14" fillId="18" borderId="18" xfId="0" applyFont="1" applyFill="1" applyBorder="1" applyAlignment="1">
      <alignment horizontal="center" vertical="center" wrapText="1"/>
    </xf>
    <xf numFmtId="0" fontId="14" fillId="19" borderId="18" xfId="0" applyFon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165" fontId="14" fillId="0" borderId="20" xfId="0" applyNumberFormat="1" applyFont="1" applyBorder="1" applyAlignment="1">
      <alignment horizontal="center" vertical="center" wrapText="1"/>
    </xf>
    <xf numFmtId="165" fontId="18" fillId="0" borderId="21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0" fontId="0" fillId="0" borderId="4" xfId="0" applyBorder="1"/>
    <xf numFmtId="1" fontId="14" fillId="0" borderId="4" xfId="0" applyNumberFormat="1" applyFont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21" fillId="21" borderId="22" xfId="0" applyNumberFormat="1" applyFont="1" applyFill="1" applyBorder="1" applyAlignment="1">
      <alignment horizontal="center" vertical="center" wrapText="1"/>
    </xf>
    <xf numFmtId="0" fontId="22" fillId="22" borderId="3" xfId="0" applyFont="1" applyFill="1" applyBorder="1" applyAlignment="1">
      <alignment horizontal="center" vertical="center" wrapText="1"/>
    </xf>
    <xf numFmtId="0" fontId="22" fillId="22" borderId="2" xfId="0" applyFont="1" applyFill="1" applyBorder="1" applyAlignment="1">
      <alignment horizontal="center" vertical="center" wrapText="1"/>
    </xf>
    <xf numFmtId="0" fontId="23" fillId="23" borderId="2" xfId="0" applyFont="1" applyFill="1" applyBorder="1" applyAlignment="1">
      <alignment horizontal="center" vertical="center" wrapText="1"/>
    </xf>
    <xf numFmtId="0" fontId="24" fillId="24" borderId="2" xfId="0" applyFont="1" applyFill="1" applyBorder="1" applyAlignment="1">
      <alignment horizontal="center" vertical="center" wrapText="1"/>
    </xf>
    <xf numFmtId="0" fontId="23" fillId="23" borderId="3" xfId="0" applyFont="1" applyFill="1" applyBorder="1" applyAlignment="1">
      <alignment horizontal="center" vertical="center" wrapText="1"/>
    </xf>
    <xf numFmtId="0" fontId="24" fillId="24" borderId="21" xfId="0" applyFont="1" applyFill="1" applyBorder="1" applyAlignment="1">
      <alignment horizontal="center" vertical="center" wrapText="1"/>
    </xf>
    <xf numFmtId="0" fontId="23" fillId="23" borderId="4" xfId="0" applyFont="1" applyFill="1" applyBorder="1" applyAlignment="1">
      <alignment horizontal="center" vertical="center" wrapText="1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ny" xfId="0" builtinId="0"/>
    <cellStyle name="Note" xfId="14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rgb="FFC5000B"/>
  </sheetPr>
  <dimension ref="A1:K123"/>
  <sheetViews>
    <sheetView showGridLines="0" tabSelected="1" topLeftCell="B1" zoomScaleNormal="100" workbookViewId="0">
      <pane ySplit="3" topLeftCell="A13" activePane="bottomLeft" state="frozen"/>
      <selection pane="bottomLeft" activeCell="G59" sqref="G59"/>
    </sheetView>
  </sheetViews>
  <sheetFormatPr defaultRowHeight="14.25"/>
  <cols>
    <col min="1" max="1" width="1.75" customWidth="1"/>
    <col min="2" max="2" width="38.5" customWidth="1"/>
    <col min="3" max="3" width="16.875" customWidth="1"/>
    <col min="4" max="4" width="17.375" customWidth="1"/>
    <col min="5" max="5" width="19.625" customWidth="1"/>
    <col min="6" max="6" width="5.625" customWidth="1"/>
    <col min="7" max="7" width="22.875" customWidth="1"/>
    <col min="8" max="8" width="17.5" customWidth="1"/>
    <col min="9" max="9" width="13.25" customWidth="1"/>
    <col min="10" max="10" width="14.125" customWidth="1"/>
    <col min="11" max="11" width="28.75" customWidth="1"/>
    <col min="12" max="12" width="16.375" customWidth="1"/>
  </cols>
  <sheetData>
    <row r="1" spans="1:11" ht="15.75" customHeight="1"/>
    <row r="2" spans="1:11" ht="16.5" customHeight="1" thickBot="1"/>
    <row r="3" spans="1:11" ht="38.25" customHeight="1" thickBot="1">
      <c r="A3" s="23"/>
      <c r="B3" s="27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9" t="s">
        <v>6</v>
      </c>
      <c r="I3" s="28" t="s">
        <v>7</v>
      </c>
      <c r="J3" s="28" t="s">
        <v>8</v>
      </c>
      <c r="K3" s="30" t="s">
        <v>9</v>
      </c>
    </row>
    <row r="4" spans="1:11" ht="32.25" customHeight="1">
      <c r="A4" s="1"/>
      <c r="B4" s="24" t="s">
        <v>10</v>
      </c>
      <c r="C4" s="25">
        <v>44889</v>
      </c>
      <c r="D4" s="16">
        <v>45073</v>
      </c>
      <c r="E4" s="56" t="s">
        <v>11</v>
      </c>
      <c r="F4" s="5">
        <v>1</v>
      </c>
      <c r="G4" s="6" t="s">
        <v>12</v>
      </c>
      <c r="H4" s="8" t="s">
        <v>13</v>
      </c>
      <c r="I4" s="40">
        <v>6</v>
      </c>
      <c r="J4" s="34" t="s">
        <v>14</v>
      </c>
      <c r="K4" s="26">
        <v>125</v>
      </c>
    </row>
    <row r="5" spans="1:11" ht="18.600000000000001" customHeight="1">
      <c r="A5" s="1"/>
      <c r="B5" s="14" t="s">
        <v>15</v>
      </c>
      <c r="C5" s="18">
        <v>44945</v>
      </c>
      <c r="D5" s="17">
        <v>45126</v>
      </c>
      <c r="E5" s="57" t="s">
        <v>11</v>
      </c>
      <c r="F5" s="3">
        <v>24</v>
      </c>
      <c r="G5" s="2" t="s">
        <v>16</v>
      </c>
      <c r="H5" s="9"/>
      <c r="I5" s="40">
        <v>6</v>
      </c>
      <c r="J5" s="35" t="s">
        <v>17</v>
      </c>
      <c r="K5" s="7">
        <f>SUM(F34:F36,F37:F40)</f>
        <v>97</v>
      </c>
    </row>
    <row r="6" spans="1:11" ht="35.25" customHeight="1">
      <c r="A6" s="1"/>
      <c r="B6" s="14" t="s">
        <v>18</v>
      </c>
      <c r="C6" s="18">
        <v>44917</v>
      </c>
      <c r="D6" s="17">
        <v>45101</v>
      </c>
      <c r="E6" s="57" t="s">
        <v>11</v>
      </c>
      <c r="F6" s="3">
        <v>1</v>
      </c>
      <c r="G6" s="2" t="s">
        <v>19</v>
      </c>
      <c r="H6" s="9" t="s">
        <v>20</v>
      </c>
      <c r="I6" s="40">
        <v>6</v>
      </c>
      <c r="J6" s="36" t="s">
        <v>21</v>
      </c>
      <c r="K6" s="7">
        <f>SUM(F19,F20:F24,F56:F56,F32,F33:F57)</f>
        <v>268</v>
      </c>
    </row>
    <row r="7" spans="1:11" ht="32.25" customHeight="1">
      <c r="A7" s="1"/>
      <c r="B7" s="14" t="s">
        <v>22</v>
      </c>
      <c r="C7" s="18">
        <v>45044</v>
      </c>
      <c r="D7" s="17">
        <v>45228</v>
      </c>
      <c r="E7" s="58" t="s">
        <v>23</v>
      </c>
      <c r="F7" s="3">
        <v>4</v>
      </c>
      <c r="G7" s="2" t="s">
        <v>19</v>
      </c>
      <c r="H7" s="9" t="s">
        <v>20</v>
      </c>
      <c r="I7" s="40">
        <v>6</v>
      </c>
      <c r="J7" s="37" t="s">
        <v>24</v>
      </c>
      <c r="K7" s="7">
        <f>SUM(F4:F5,F6:F36,F15,F10:F12,F13:F14)</f>
        <v>265</v>
      </c>
    </row>
    <row r="8" spans="1:11" ht="36" customHeight="1">
      <c r="A8" s="1"/>
      <c r="B8" s="14" t="s">
        <v>25</v>
      </c>
      <c r="C8" s="18">
        <v>45044</v>
      </c>
      <c r="D8" s="17">
        <v>45228</v>
      </c>
      <c r="E8" s="58" t="s">
        <v>23</v>
      </c>
      <c r="F8" s="3">
        <v>2</v>
      </c>
      <c r="G8" s="2" t="s">
        <v>19</v>
      </c>
      <c r="H8" s="9" t="s">
        <v>20</v>
      </c>
      <c r="I8" s="40">
        <v>6</v>
      </c>
      <c r="J8" s="38" t="s">
        <v>26</v>
      </c>
      <c r="K8" s="7">
        <f>SUM(F16,F18)</f>
        <v>7</v>
      </c>
    </row>
    <row r="9" spans="1:11" ht="32.25" customHeight="1">
      <c r="A9" s="1"/>
      <c r="B9" s="14" t="s">
        <v>27</v>
      </c>
      <c r="C9" s="18">
        <v>44911</v>
      </c>
      <c r="D9" s="17">
        <v>45095</v>
      </c>
      <c r="E9" s="57" t="s">
        <v>11</v>
      </c>
      <c r="F9" s="3">
        <v>5</v>
      </c>
      <c r="G9" s="2" t="s">
        <v>28</v>
      </c>
      <c r="H9" s="9" t="s">
        <v>29</v>
      </c>
      <c r="I9" s="40">
        <v>6</v>
      </c>
      <c r="J9" s="39" t="s">
        <v>30</v>
      </c>
      <c r="K9" s="31">
        <f>SUM(F58)</f>
        <v>3</v>
      </c>
    </row>
    <row r="10" spans="1:11" ht="24" customHeight="1">
      <c r="A10" s="1"/>
      <c r="B10" s="14" t="s">
        <v>31</v>
      </c>
      <c r="C10" s="18">
        <v>45036</v>
      </c>
      <c r="D10" s="19">
        <v>45220</v>
      </c>
      <c r="E10" s="58" t="s">
        <v>23</v>
      </c>
      <c r="F10" s="4">
        <v>15</v>
      </c>
      <c r="G10" s="2" t="s">
        <v>32</v>
      </c>
      <c r="H10" s="9" t="s">
        <v>20</v>
      </c>
      <c r="I10" s="40">
        <v>6</v>
      </c>
      <c r="J10" s="20"/>
      <c r="K10" s="21"/>
    </row>
    <row r="11" spans="1:11" ht="20.25" customHeight="1">
      <c r="A11" s="1"/>
      <c r="B11" s="14" t="s">
        <v>33</v>
      </c>
      <c r="C11" s="18">
        <v>44861</v>
      </c>
      <c r="D11" s="19">
        <v>45045</v>
      </c>
      <c r="E11" s="57" t="s">
        <v>11</v>
      </c>
      <c r="F11" s="4">
        <v>4</v>
      </c>
      <c r="G11" s="2" t="s">
        <v>32</v>
      </c>
      <c r="H11" s="9" t="s">
        <v>20</v>
      </c>
      <c r="I11" s="40">
        <v>6</v>
      </c>
      <c r="J11" s="20"/>
      <c r="K11" s="21"/>
    </row>
    <row r="12" spans="1:11" ht="19.5" customHeight="1">
      <c r="A12" s="1"/>
      <c r="B12" s="14" t="s">
        <v>34</v>
      </c>
      <c r="C12" s="18">
        <v>45124</v>
      </c>
      <c r="D12" s="19">
        <v>45308</v>
      </c>
      <c r="E12" s="58" t="s">
        <v>23</v>
      </c>
      <c r="F12" s="4">
        <v>7</v>
      </c>
      <c r="G12" s="2" t="s">
        <v>35</v>
      </c>
      <c r="H12" s="9" t="s">
        <v>20</v>
      </c>
      <c r="I12" s="40">
        <v>6</v>
      </c>
      <c r="J12" s="20"/>
      <c r="K12" s="21"/>
    </row>
    <row r="13" spans="1:11" ht="19.5" customHeight="1">
      <c r="A13" s="1"/>
      <c r="B13" s="14" t="s">
        <v>36</v>
      </c>
      <c r="C13" s="18">
        <v>45138</v>
      </c>
      <c r="D13" s="19">
        <v>45322</v>
      </c>
      <c r="E13" s="58" t="s">
        <v>23</v>
      </c>
      <c r="F13" s="4">
        <v>4</v>
      </c>
      <c r="G13" s="2" t="s">
        <v>37</v>
      </c>
      <c r="H13" s="9" t="s">
        <v>38</v>
      </c>
      <c r="I13" s="40">
        <v>6</v>
      </c>
      <c r="J13" s="20"/>
      <c r="K13" s="21"/>
    </row>
    <row r="14" spans="1:11" ht="19.5" customHeight="1">
      <c r="A14" s="1"/>
      <c r="B14" s="14" t="s">
        <v>39</v>
      </c>
      <c r="C14" s="18">
        <v>45138</v>
      </c>
      <c r="D14" s="19">
        <v>45322</v>
      </c>
      <c r="E14" s="58" t="s">
        <v>23</v>
      </c>
      <c r="F14" s="4">
        <v>1</v>
      </c>
      <c r="G14" s="2" t="s">
        <v>40</v>
      </c>
      <c r="H14" s="9" t="s">
        <v>13</v>
      </c>
      <c r="I14" s="40">
        <v>6</v>
      </c>
      <c r="J14" s="20"/>
      <c r="K14" s="21"/>
    </row>
    <row r="15" spans="1:11" ht="19.5" customHeight="1">
      <c r="A15" s="1"/>
      <c r="B15" s="14" t="s">
        <v>41</v>
      </c>
      <c r="C15" s="18">
        <v>45091</v>
      </c>
      <c r="D15" s="17">
        <v>45275</v>
      </c>
      <c r="E15" s="58" t="s">
        <v>23</v>
      </c>
      <c r="F15" s="3">
        <v>3</v>
      </c>
      <c r="G15" s="2" t="s">
        <v>19</v>
      </c>
      <c r="H15" s="9" t="s">
        <v>20</v>
      </c>
      <c r="I15" s="40">
        <v>6</v>
      </c>
      <c r="J15" s="20"/>
      <c r="K15" s="21"/>
    </row>
    <row r="16" spans="1:11" ht="15" customHeight="1">
      <c r="A16" s="1"/>
      <c r="B16" s="15" t="s">
        <v>42</v>
      </c>
      <c r="C16" s="18">
        <v>44945</v>
      </c>
      <c r="D16" s="17">
        <v>45126</v>
      </c>
      <c r="E16" s="57" t="s">
        <v>11</v>
      </c>
      <c r="F16" s="3">
        <v>6</v>
      </c>
      <c r="G16" s="2" t="s">
        <v>43</v>
      </c>
      <c r="H16" s="9" t="s">
        <v>44</v>
      </c>
      <c r="I16" s="40">
        <v>6</v>
      </c>
      <c r="J16" s="22"/>
      <c r="K16" s="22"/>
    </row>
    <row r="17" spans="1:11" ht="15" customHeight="1">
      <c r="A17" s="1"/>
      <c r="B17" s="15" t="s">
        <v>45</v>
      </c>
      <c r="C17" s="18">
        <v>45184</v>
      </c>
      <c r="D17" s="17">
        <v>45552</v>
      </c>
      <c r="E17" s="58" t="s">
        <v>23</v>
      </c>
      <c r="F17" s="3">
        <v>5</v>
      </c>
      <c r="G17" s="2" t="s">
        <v>19</v>
      </c>
      <c r="H17" s="9" t="s">
        <v>20</v>
      </c>
      <c r="I17" s="40">
        <v>12</v>
      </c>
      <c r="J17" s="22"/>
      <c r="K17" s="22"/>
    </row>
    <row r="18" spans="1:11" ht="35.25" customHeight="1">
      <c r="A18" s="1"/>
      <c r="B18" s="15" t="s">
        <v>46</v>
      </c>
      <c r="C18" s="18">
        <v>45008</v>
      </c>
      <c r="D18" s="17">
        <v>45191</v>
      </c>
      <c r="E18" s="59" t="s">
        <v>47</v>
      </c>
      <c r="F18" s="3">
        <v>1</v>
      </c>
      <c r="G18" s="2" t="s">
        <v>19</v>
      </c>
      <c r="H18" s="9" t="s">
        <v>20</v>
      </c>
      <c r="I18" s="40">
        <v>6</v>
      </c>
      <c r="J18" s="20"/>
      <c r="K18" s="21"/>
    </row>
    <row r="19" spans="1:11" ht="21.75" customHeight="1">
      <c r="A19" s="1"/>
      <c r="B19" s="13" t="s">
        <v>48</v>
      </c>
      <c r="C19" s="18">
        <v>45035</v>
      </c>
      <c r="D19" s="17">
        <v>45219</v>
      </c>
      <c r="E19" s="58" t="s">
        <v>23</v>
      </c>
      <c r="F19" s="3">
        <v>3</v>
      </c>
      <c r="G19" s="2" t="s">
        <v>49</v>
      </c>
      <c r="H19" s="9" t="s">
        <v>49</v>
      </c>
      <c r="I19" s="40">
        <v>6</v>
      </c>
      <c r="J19" s="22"/>
      <c r="K19" s="22"/>
    </row>
    <row r="20" spans="1:11" ht="38.25" customHeight="1">
      <c r="A20" s="1"/>
      <c r="B20" s="13" t="s">
        <v>50</v>
      </c>
      <c r="C20" s="18">
        <v>45056</v>
      </c>
      <c r="D20" s="17">
        <v>45239</v>
      </c>
      <c r="E20" s="58" t="s">
        <v>23</v>
      </c>
      <c r="F20" s="3">
        <v>2</v>
      </c>
      <c r="G20" s="2" t="s">
        <v>19</v>
      </c>
      <c r="H20" s="9" t="s">
        <v>20</v>
      </c>
      <c r="I20" s="40">
        <v>6</v>
      </c>
      <c r="J20" s="20"/>
      <c r="K20" s="21"/>
    </row>
    <row r="21" spans="1:11" ht="26.1" customHeight="1">
      <c r="A21" s="1"/>
      <c r="B21" s="13" t="s">
        <v>51</v>
      </c>
      <c r="C21" s="18">
        <v>45056</v>
      </c>
      <c r="D21" s="17">
        <v>45239</v>
      </c>
      <c r="E21" s="58" t="s">
        <v>23</v>
      </c>
      <c r="F21" s="3">
        <v>5</v>
      </c>
      <c r="G21" s="2" t="s">
        <v>52</v>
      </c>
      <c r="H21" s="9" t="s">
        <v>53</v>
      </c>
      <c r="I21" s="40">
        <v>6</v>
      </c>
      <c r="J21" s="20"/>
      <c r="K21" s="21"/>
    </row>
    <row r="22" spans="1:11" ht="26.1" customHeight="1">
      <c r="A22" s="1"/>
      <c r="B22" s="13" t="s">
        <v>54</v>
      </c>
      <c r="C22" s="18">
        <v>45056</v>
      </c>
      <c r="D22" s="17">
        <v>45239</v>
      </c>
      <c r="E22" s="58" t="s">
        <v>23</v>
      </c>
      <c r="F22" s="3">
        <v>6</v>
      </c>
      <c r="G22" s="2" t="s">
        <v>52</v>
      </c>
      <c r="H22" s="9" t="s">
        <v>55</v>
      </c>
      <c r="I22" s="40">
        <v>6</v>
      </c>
      <c r="J22" s="20"/>
      <c r="K22" s="21"/>
    </row>
    <row r="23" spans="1:11" ht="26.1" customHeight="1">
      <c r="A23" s="1"/>
      <c r="B23" s="13" t="s">
        <v>56</v>
      </c>
      <c r="C23" s="18">
        <v>45069</v>
      </c>
      <c r="D23" s="17">
        <v>45252</v>
      </c>
      <c r="E23" s="58" t="s">
        <v>23</v>
      </c>
      <c r="F23" s="3">
        <v>8</v>
      </c>
      <c r="G23" s="2" t="s">
        <v>52</v>
      </c>
      <c r="H23" s="9" t="s">
        <v>57</v>
      </c>
      <c r="I23" s="40">
        <v>6</v>
      </c>
      <c r="J23" s="20"/>
      <c r="K23" s="21"/>
    </row>
    <row r="24" spans="1:11" ht="26.1" customHeight="1">
      <c r="A24" s="1"/>
      <c r="B24" s="13" t="s">
        <v>58</v>
      </c>
      <c r="C24" s="18">
        <v>45069</v>
      </c>
      <c r="D24" s="17">
        <v>45252</v>
      </c>
      <c r="E24" s="58" t="s">
        <v>23</v>
      </c>
      <c r="F24" s="3">
        <v>2</v>
      </c>
      <c r="G24" s="2" t="s">
        <v>59</v>
      </c>
      <c r="H24" s="9" t="s">
        <v>60</v>
      </c>
      <c r="I24" s="40">
        <v>6</v>
      </c>
      <c r="J24" s="20"/>
      <c r="K24" s="21"/>
    </row>
    <row r="25" spans="1:11" ht="26.1" customHeight="1">
      <c r="A25" s="1"/>
      <c r="B25" s="13" t="s">
        <v>61</v>
      </c>
      <c r="C25" s="18">
        <v>45134</v>
      </c>
      <c r="D25" s="19">
        <v>45318</v>
      </c>
      <c r="E25" s="58" t="s">
        <v>23</v>
      </c>
      <c r="F25" s="3">
        <v>5</v>
      </c>
      <c r="G25" s="2" t="s">
        <v>19</v>
      </c>
      <c r="H25" s="9" t="s">
        <v>55</v>
      </c>
      <c r="I25" s="40">
        <v>6</v>
      </c>
      <c r="J25" s="20"/>
      <c r="K25" s="21"/>
    </row>
    <row r="26" spans="1:11" ht="26.1" customHeight="1">
      <c r="A26" s="1"/>
      <c r="B26" s="13" t="s">
        <v>62</v>
      </c>
      <c r="C26" s="18">
        <v>45134</v>
      </c>
      <c r="D26" s="19">
        <v>45318</v>
      </c>
      <c r="E26" s="58" t="s">
        <v>23</v>
      </c>
      <c r="F26" s="3">
        <v>5</v>
      </c>
      <c r="G26" s="2" t="s">
        <v>19</v>
      </c>
      <c r="H26" s="9" t="s">
        <v>55</v>
      </c>
      <c r="I26" s="40">
        <v>6</v>
      </c>
      <c r="J26" s="20"/>
      <c r="K26" s="21"/>
    </row>
    <row r="27" spans="1:11" ht="26.1" customHeight="1">
      <c r="A27" s="1"/>
      <c r="B27" s="13" t="s">
        <v>63</v>
      </c>
      <c r="C27" s="18">
        <v>45134</v>
      </c>
      <c r="D27" s="19">
        <v>45318</v>
      </c>
      <c r="E27" s="58" t="s">
        <v>23</v>
      </c>
      <c r="F27" s="3">
        <v>4</v>
      </c>
      <c r="G27" s="2" t="s">
        <v>16</v>
      </c>
      <c r="H27" s="9" t="s">
        <v>64</v>
      </c>
      <c r="I27" s="40">
        <v>6</v>
      </c>
      <c r="J27" s="20"/>
      <c r="K27" s="21"/>
    </row>
    <row r="28" spans="1:11" ht="26.1" customHeight="1">
      <c r="A28" s="1"/>
      <c r="B28" s="13" t="s">
        <v>65</v>
      </c>
      <c r="C28" s="18">
        <v>45134</v>
      </c>
      <c r="D28" s="19">
        <v>45318</v>
      </c>
      <c r="E28" s="58" t="s">
        <v>23</v>
      </c>
      <c r="F28" s="3">
        <v>17</v>
      </c>
      <c r="G28" s="2" t="s">
        <v>16</v>
      </c>
      <c r="H28" s="9" t="s">
        <v>66</v>
      </c>
      <c r="I28" s="40">
        <v>6</v>
      </c>
      <c r="J28" s="20"/>
      <c r="K28" s="21"/>
    </row>
    <row r="29" spans="1:11" ht="26.1" customHeight="1">
      <c r="A29" s="1"/>
      <c r="B29" s="13" t="s">
        <v>67</v>
      </c>
      <c r="C29" s="18">
        <v>45134</v>
      </c>
      <c r="D29" s="19">
        <v>45318</v>
      </c>
      <c r="E29" s="58" t="s">
        <v>23</v>
      </c>
      <c r="F29" s="3">
        <v>8</v>
      </c>
      <c r="G29" s="2" t="s">
        <v>16</v>
      </c>
      <c r="H29" s="9" t="s">
        <v>68</v>
      </c>
      <c r="I29" s="40">
        <v>6</v>
      </c>
      <c r="J29" s="20"/>
      <c r="K29" s="21"/>
    </row>
    <row r="30" spans="1:11" ht="26.1" customHeight="1">
      <c r="A30" s="1"/>
      <c r="B30" s="13" t="s">
        <v>69</v>
      </c>
      <c r="C30" s="18">
        <v>45146</v>
      </c>
      <c r="D30" s="19">
        <v>45330</v>
      </c>
      <c r="E30" s="58" t="s">
        <v>23</v>
      </c>
      <c r="F30" s="3">
        <v>11</v>
      </c>
      <c r="G30" s="2" t="s">
        <v>19</v>
      </c>
      <c r="H30" s="9" t="s">
        <v>70</v>
      </c>
      <c r="I30" s="40">
        <v>6</v>
      </c>
      <c r="J30" s="20"/>
      <c r="K30" s="21"/>
    </row>
    <row r="31" spans="1:11" ht="30" customHeight="1">
      <c r="A31" s="1"/>
      <c r="B31" s="13" t="s">
        <v>71</v>
      </c>
      <c r="C31" s="18">
        <v>44978</v>
      </c>
      <c r="D31" s="19">
        <v>45162</v>
      </c>
      <c r="E31" s="57" t="s">
        <v>11</v>
      </c>
      <c r="F31" s="4">
        <v>10</v>
      </c>
      <c r="G31" s="2" t="s">
        <v>72</v>
      </c>
      <c r="H31" s="9" t="s">
        <v>55</v>
      </c>
      <c r="I31" s="40">
        <v>6</v>
      </c>
      <c r="J31" s="20"/>
      <c r="K31" s="21"/>
    </row>
    <row r="32" spans="1:11" ht="18.75" customHeight="1">
      <c r="A32" s="1"/>
      <c r="B32" s="13" t="s">
        <v>73</v>
      </c>
      <c r="C32" s="18">
        <v>45041</v>
      </c>
      <c r="D32" s="19">
        <v>45225</v>
      </c>
      <c r="E32" s="58" t="s">
        <v>23</v>
      </c>
      <c r="F32" s="4">
        <v>8</v>
      </c>
      <c r="G32" s="2" t="s">
        <v>35</v>
      </c>
      <c r="H32" s="9" t="s">
        <v>74</v>
      </c>
      <c r="I32" s="40">
        <v>6</v>
      </c>
      <c r="J32" s="20"/>
      <c r="K32" s="21"/>
    </row>
    <row r="33" spans="1:11" ht="18.75" customHeight="1">
      <c r="A33" s="1"/>
      <c r="B33" s="13" t="s">
        <v>75</v>
      </c>
      <c r="C33" s="18">
        <v>45138</v>
      </c>
      <c r="D33" s="19">
        <v>45322</v>
      </c>
      <c r="E33" s="58" t="s">
        <v>23</v>
      </c>
      <c r="F33" s="4">
        <v>1</v>
      </c>
      <c r="G33" s="2" t="s">
        <v>40</v>
      </c>
      <c r="H33" s="9" t="s">
        <v>13</v>
      </c>
      <c r="I33" s="40">
        <v>6</v>
      </c>
      <c r="J33" s="20"/>
      <c r="K33" s="21"/>
    </row>
    <row r="34" spans="1:11" ht="32.25" customHeight="1">
      <c r="A34" s="1"/>
      <c r="B34" s="12" t="s">
        <v>76</v>
      </c>
      <c r="C34" s="18">
        <v>45160</v>
      </c>
      <c r="D34" s="17">
        <v>45344</v>
      </c>
      <c r="E34" s="58" t="s">
        <v>23</v>
      </c>
      <c r="F34" s="3">
        <v>6</v>
      </c>
      <c r="G34" s="2" t="s">
        <v>77</v>
      </c>
      <c r="H34" s="9" t="s">
        <v>78</v>
      </c>
      <c r="I34" s="40">
        <v>6</v>
      </c>
      <c r="J34" s="22"/>
      <c r="K34" s="22"/>
    </row>
    <row r="35" spans="1:11" ht="30.75" customHeight="1">
      <c r="A35" s="1"/>
      <c r="B35" s="12" t="s">
        <v>79</v>
      </c>
      <c r="C35" s="18">
        <v>45160</v>
      </c>
      <c r="D35" s="17">
        <v>45344</v>
      </c>
      <c r="E35" s="58" t="s">
        <v>23</v>
      </c>
      <c r="F35" s="3">
        <v>43</v>
      </c>
      <c r="G35" s="2" t="s">
        <v>80</v>
      </c>
      <c r="H35" s="9" t="s">
        <v>81</v>
      </c>
      <c r="I35" s="40">
        <v>6</v>
      </c>
      <c r="J35" s="1"/>
    </row>
    <row r="36" spans="1:11">
      <c r="A36" s="1"/>
      <c r="B36" s="12" t="s">
        <v>82</v>
      </c>
      <c r="C36" s="18">
        <v>45160</v>
      </c>
      <c r="D36" s="17">
        <v>45344</v>
      </c>
      <c r="E36" s="58" t="s">
        <v>23</v>
      </c>
      <c r="F36" s="3">
        <v>4</v>
      </c>
      <c r="G36" s="2" t="s">
        <v>83</v>
      </c>
      <c r="H36" s="9" t="s">
        <v>84</v>
      </c>
      <c r="I36" s="40">
        <v>6</v>
      </c>
      <c r="J36" s="1"/>
    </row>
    <row r="37" spans="1:11" ht="28.5" customHeight="1">
      <c r="A37" s="1"/>
      <c r="B37" s="12" t="s">
        <v>85</v>
      </c>
      <c r="C37" s="18">
        <v>44523</v>
      </c>
      <c r="D37" s="17">
        <v>44707</v>
      </c>
      <c r="E37" s="57" t="s">
        <v>11</v>
      </c>
      <c r="F37" s="3">
        <v>4</v>
      </c>
      <c r="G37" s="2" t="s">
        <v>86</v>
      </c>
      <c r="H37" s="9" t="s">
        <v>87</v>
      </c>
      <c r="I37" s="40">
        <v>6</v>
      </c>
      <c r="J37" s="1"/>
    </row>
    <row r="38" spans="1:11" ht="28.5" customHeight="1">
      <c r="A38" s="1"/>
      <c r="B38" s="12" t="s">
        <v>88</v>
      </c>
      <c r="C38" s="18">
        <v>45159</v>
      </c>
      <c r="D38" s="17">
        <v>45343</v>
      </c>
      <c r="E38" s="58" t="s">
        <v>23</v>
      </c>
      <c r="F38" s="3">
        <v>2</v>
      </c>
      <c r="G38" s="2" t="s">
        <v>19</v>
      </c>
      <c r="H38" s="9" t="s">
        <v>89</v>
      </c>
      <c r="I38" s="40">
        <v>6</v>
      </c>
      <c r="J38" s="1"/>
    </row>
    <row r="39" spans="1:11" ht="38.25" customHeight="1">
      <c r="A39" s="1"/>
      <c r="B39" s="12" t="s">
        <v>90</v>
      </c>
      <c r="C39" s="18">
        <v>45159</v>
      </c>
      <c r="D39" s="17">
        <v>45343</v>
      </c>
      <c r="E39" s="58" t="s">
        <v>23</v>
      </c>
      <c r="F39" s="3">
        <v>12</v>
      </c>
      <c r="G39" s="2" t="s">
        <v>80</v>
      </c>
      <c r="H39" s="9" t="s">
        <v>91</v>
      </c>
      <c r="I39" s="40">
        <v>6</v>
      </c>
      <c r="J39" s="1"/>
    </row>
    <row r="40" spans="1:11" ht="55.5" customHeight="1">
      <c r="A40" s="1"/>
      <c r="B40" s="12" t="s">
        <v>92</v>
      </c>
      <c r="C40" s="18">
        <v>45159</v>
      </c>
      <c r="D40" s="17">
        <v>45343</v>
      </c>
      <c r="E40" s="58" t="s">
        <v>23</v>
      </c>
      <c r="F40" s="3">
        <v>26</v>
      </c>
      <c r="G40" s="2" t="s">
        <v>80</v>
      </c>
      <c r="H40" s="32" t="s">
        <v>93</v>
      </c>
      <c r="I40" s="40">
        <v>6</v>
      </c>
      <c r="J40" s="1"/>
    </row>
    <row r="41" spans="1:11" ht="21" customHeight="1">
      <c r="A41" s="1"/>
      <c r="B41" s="11" t="s">
        <v>94</v>
      </c>
      <c r="C41" s="18">
        <v>45138</v>
      </c>
      <c r="D41" s="16">
        <v>45322</v>
      </c>
      <c r="E41" s="60" t="s">
        <v>23</v>
      </c>
      <c r="F41" s="5">
        <v>37</v>
      </c>
      <c r="G41" s="8" t="s">
        <v>19</v>
      </c>
      <c r="H41" s="33" t="s">
        <v>95</v>
      </c>
      <c r="I41" s="40">
        <v>6</v>
      </c>
      <c r="J41" s="1"/>
    </row>
    <row r="42" spans="1:11" ht="28.5" customHeight="1">
      <c r="A42" s="1"/>
      <c r="B42" s="11" t="s">
        <v>96</v>
      </c>
      <c r="C42" s="18">
        <v>45138</v>
      </c>
      <c r="D42" s="17">
        <v>45322</v>
      </c>
      <c r="E42" s="58" t="s">
        <v>23</v>
      </c>
      <c r="F42" s="3">
        <v>4</v>
      </c>
      <c r="G42" s="2" t="s">
        <v>16</v>
      </c>
      <c r="H42" s="8" t="s">
        <v>97</v>
      </c>
      <c r="I42" s="40">
        <v>6</v>
      </c>
      <c r="J42" s="1"/>
    </row>
    <row r="43" spans="1:11" ht="28.5" customHeight="1">
      <c r="A43" s="1"/>
      <c r="B43" s="11" t="s">
        <v>98</v>
      </c>
      <c r="C43" s="18">
        <v>45138</v>
      </c>
      <c r="D43" s="17">
        <v>45322</v>
      </c>
      <c r="E43" s="58" t="s">
        <v>23</v>
      </c>
      <c r="F43" s="3">
        <v>4</v>
      </c>
      <c r="G43" s="2" t="s">
        <v>16</v>
      </c>
      <c r="H43" s="9" t="s">
        <v>95</v>
      </c>
      <c r="I43" s="40">
        <v>6</v>
      </c>
      <c r="J43" s="1"/>
    </row>
    <row r="44" spans="1:11" ht="28.5" customHeight="1">
      <c r="A44" s="1"/>
      <c r="B44" s="11" t="s">
        <v>99</v>
      </c>
      <c r="C44" s="18">
        <v>45138</v>
      </c>
      <c r="D44" s="17">
        <v>45322</v>
      </c>
      <c r="E44" s="58" t="s">
        <v>23</v>
      </c>
      <c r="F44" s="3">
        <v>8</v>
      </c>
      <c r="G44" s="2" t="s">
        <v>19</v>
      </c>
      <c r="H44" s="9" t="s">
        <v>100</v>
      </c>
      <c r="I44" s="40">
        <v>6</v>
      </c>
      <c r="J44" s="1"/>
    </row>
    <row r="45" spans="1:11" ht="28.5" customHeight="1">
      <c r="A45" s="1"/>
      <c r="B45" s="11" t="s">
        <v>101</v>
      </c>
      <c r="C45" s="18">
        <v>45138</v>
      </c>
      <c r="D45" s="17">
        <v>45322</v>
      </c>
      <c r="E45" s="58" t="s">
        <v>23</v>
      </c>
      <c r="F45" s="3">
        <v>1</v>
      </c>
      <c r="G45" s="2" t="s">
        <v>16</v>
      </c>
      <c r="H45" s="9" t="s">
        <v>102</v>
      </c>
      <c r="I45" s="40">
        <v>6</v>
      </c>
      <c r="J45" s="1"/>
    </row>
    <row r="46" spans="1:11" ht="28.5" customHeight="1">
      <c r="A46" s="1"/>
      <c r="B46" s="11" t="s">
        <v>103</v>
      </c>
      <c r="C46" s="18">
        <v>45138</v>
      </c>
      <c r="D46" s="17">
        <v>45322</v>
      </c>
      <c r="E46" s="58" t="s">
        <v>23</v>
      </c>
      <c r="F46" s="3">
        <v>2</v>
      </c>
      <c r="G46" s="2" t="s">
        <v>16</v>
      </c>
      <c r="H46" s="9" t="s">
        <v>102</v>
      </c>
      <c r="I46" s="40">
        <v>6</v>
      </c>
      <c r="J46" s="1"/>
    </row>
    <row r="47" spans="1:11" ht="28.5" customHeight="1">
      <c r="A47" s="1"/>
      <c r="B47" s="11" t="s">
        <v>104</v>
      </c>
      <c r="C47" s="18">
        <v>45138</v>
      </c>
      <c r="D47" s="17">
        <v>45322</v>
      </c>
      <c r="E47" s="58" t="s">
        <v>23</v>
      </c>
      <c r="F47" s="3">
        <v>2</v>
      </c>
      <c r="G47" s="2" t="s">
        <v>16</v>
      </c>
      <c r="H47" s="9" t="s">
        <v>97</v>
      </c>
      <c r="I47" s="40">
        <v>6</v>
      </c>
      <c r="J47" s="1"/>
    </row>
    <row r="48" spans="1:11" ht="28.5" customHeight="1">
      <c r="A48" s="1"/>
      <c r="B48" s="11" t="s">
        <v>105</v>
      </c>
      <c r="C48" s="18">
        <v>45138</v>
      </c>
      <c r="D48" s="17">
        <v>45322</v>
      </c>
      <c r="E48" s="58" t="s">
        <v>23</v>
      </c>
      <c r="F48" s="3">
        <v>2</v>
      </c>
      <c r="G48" s="2" t="s">
        <v>19</v>
      </c>
      <c r="H48" s="9" t="s">
        <v>100</v>
      </c>
      <c r="I48" s="40">
        <v>6</v>
      </c>
      <c r="J48" s="1"/>
    </row>
    <row r="49" spans="1:10" ht="28.5" customHeight="1">
      <c r="A49" s="1"/>
      <c r="B49" s="11" t="s">
        <v>106</v>
      </c>
      <c r="C49" s="18">
        <v>45138</v>
      </c>
      <c r="D49" s="17">
        <v>45322</v>
      </c>
      <c r="E49" s="58" t="s">
        <v>23</v>
      </c>
      <c r="F49" s="3">
        <v>6</v>
      </c>
      <c r="G49" s="2" t="s">
        <v>16</v>
      </c>
      <c r="H49" s="9" t="s">
        <v>95</v>
      </c>
      <c r="I49" s="40">
        <v>6</v>
      </c>
      <c r="J49" s="1"/>
    </row>
    <row r="50" spans="1:10" ht="28.5" customHeight="1">
      <c r="A50" s="1"/>
      <c r="B50" s="11" t="s">
        <v>107</v>
      </c>
      <c r="C50" s="18">
        <v>45138</v>
      </c>
      <c r="D50" s="19">
        <v>45322</v>
      </c>
      <c r="E50" s="58" t="s">
        <v>23</v>
      </c>
      <c r="F50" s="3">
        <v>20</v>
      </c>
      <c r="G50" s="2" t="s">
        <v>108</v>
      </c>
      <c r="H50" s="9" t="s">
        <v>100</v>
      </c>
      <c r="I50" s="40">
        <v>6</v>
      </c>
      <c r="J50" s="1"/>
    </row>
    <row r="51" spans="1:10" ht="28.5" customHeight="1">
      <c r="A51" s="1"/>
      <c r="B51" s="11" t="s">
        <v>109</v>
      </c>
      <c r="C51" s="18">
        <v>45138</v>
      </c>
      <c r="D51" s="19">
        <v>45322</v>
      </c>
      <c r="E51" s="58" t="s">
        <v>23</v>
      </c>
      <c r="F51" s="3">
        <v>8</v>
      </c>
      <c r="G51" s="2" t="s">
        <v>108</v>
      </c>
      <c r="H51" s="9" t="s">
        <v>100</v>
      </c>
      <c r="I51" s="40">
        <v>6</v>
      </c>
      <c r="J51" s="1"/>
    </row>
    <row r="52" spans="1:10" ht="28.5" customHeight="1">
      <c r="A52" s="1"/>
      <c r="B52" s="11" t="s">
        <v>110</v>
      </c>
      <c r="C52" s="18">
        <v>45135</v>
      </c>
      <c r="D52" s="19">
        <v>45319</v>
      </c>
      <c r="E52" s="58" t="s">
        <v>23</v>
      </c>
      <c r="F52" s="3">
        <v>18</v>
      </c>
      <c r="G52" s="2" t="s">
        <v>108</v>
      </c>
      <c r="H52" s="9" t="s">
        <v>100</v>
      </c>
      <c r="I52" s="40">
        <v>6</v>
      </c>
      <c r="J52" s="1"/>
    </row>
    <row r="53" spans="1:10" ht="41.85" customHeight="1">
      <c r="A53" s="1"/>
      <c r="B53" s="11" t="s">
        <v>111</v>
      </c>
      <c r="C53" s="18">
        <v>45135</v>
      </c>
      <c r="D53" s="19">
        <v>45319</v>
      </c>
      <c r="E53" s="58" t="s">
        <v>23</v>
      </c>
      <c r="F53" s="3">
        <v>2</v>
      </c>
      <c r="G53" s="2" t="s">
        <v>19</v>
      </c>
      <c r="H53" s="9" t="s">
        <v>100</v>
      </c>
      <c r="I53" s="40">
        <v>6</v>
      </c>
      <c r="J53" s="1"/>
    </row>
    <row r="54" spans="1:10" ht="28.5" customHeight="1">
      <c r="A54" s="1"/>
      <c r="B54" s="11" t="s">
        <v>112</v>
      </c>
      <c r="C54" s="18">
        <v>45138</v>
      </c>
      <c r="D54" s="19">
        <v>45322</v>
      </c>
      <c r="E54" s="58" t="s">
        <v>23</v>
      </c>
      <c r="F54" s="3">
        <v>8</v>
      </c>
      <c r="G54" s="2" t="s">
        <v>19</v>
      </c>
      <c r="H54" s="9" t="s">
        <v>100</v>
      </c>
      <c r="I54" s="40">
        <v>6</v>
      </c>
      <c r="J54" s="1"/>
    </row>
    <row r="55" spans="1:10" ht="28.5" customHeight="1">
      <c r="A55" s="1"/>
      <c r="B55" s="11" t="s">
        <v>113</v>
      </c>
      <c r="C55" s="18">
        <v>45138</v>
      </c>
      <c r="D55" s="19">
        <v>45322</v>
      </c>
      <c r="E55" s="58" t="s">
        <v>23</v>
      </c>
      <c r="F55" s="3">
        <v>3</v>
      </c>
      <c r="G55" s="2" t="s">
        <v>19</v>
      </c>
      <c r="H55" s="9" t="s">
        <v>114</v>
      </c>
      <c r="I55" s="40">
        <v>6</v>
      </c>
      <c r="J55" s="1"/>
    </row>
    <row r="56" spans="1:10" ht="28.5" customHeight="1">
      <c r="A56" s="1"/>
      <c r="B56" s="11" t="s">
        <v>115</v>
      </c>
      <c r="C56" s="18">
        <v>45134</v>
      </c>
      <c r="D56" s="19">
        <v>45318</v>
      </c>
      <c r="E56" s="58" t="s">
        <v>23</v>
      </c>
      <c r="F56" s="3">
        <v>4</v>
      </c>
      <c r="G56" s="2" t="s">
        <v>19</v>
      </c>
      <c r="H56" s="9" t="s">
        <v>55</v>
      </c>
      <c r="I56" s="40">
        <v>6</v>
      </c>
      <c r="J56" s="1"/>
    </row>
    <row r="57" spans="1:10" ht="19.5" customHeight="1">
      <c r="A57" s="1"/>
      <c r="B57" s="11" t="s">
        <v>116</v>
      </c>
      <c r="C57" s="18">
        <v>44960</v>
      </c>
      <c r="D57" s="19">
        <v>45144</v>
      </c>
      <c r="E57" s="57" t="s">
        <v>11</v>
      </c>
      <c r="F57" s="4">
        <v>3</v>
      </c>
      <c r="G57" s="2" t="s">
        <v>40</v>
      </c>
      <c r="H57" s="9" t="s">
        <v>13</v>
      </c>
      <c r="I57" s="40">
        <v>6</v>
      </c>
      <c r="J57" s="1"/>
    </row>
    <row r="58" spans="1:10" ht="33.75" customHeight="1" thickBot="1">
      <c r="A58" s="1"/>
      <c r="B58" s="41" t="s">
        <v>117</v>
      </c>
      <c r="C58" s="42">
        <v>45082</v>
      </c>
      <c r="D58" s="43">
        <v>45174</v>
      </c>
      <c r="E58" s="61" t="s">
        <v>47</v>
      </c>
      <c r="F58" s="44">
        <v>3</v>
      </c>
      <c r="G58" s="45" t="s">
        <v>20</v>
      </c>
      <c r="H58" s="32" t="s">
        <v>20</v>
      </c>
      <c r="I58" s="49">
        <v>3</v>
      </c>
      <c r="J58" s="53"/>
    </row>
    <row r="59" spans="1:10" ht="26.1" customHeight="1" thickBot="1">
      <c r="A59" s="1"/>
      <c r="B59" s="50" t="s">
        <v>118</v>
      </c>
      <c r="C59" s="47">
        <v>45155</v>
      </c>
      <c r="D59" s="52">
        <v>45246</v>
      </c>
      <c r="E59" s="62" t="s">
        <v>23</v>
      </c>
      <c r="F59" s="51">
        <v>10</v>
      </c>
      <c r="G59" s="48"/>
      <c r="H59" s="46" t="s">
        <v>119</v>
      </c>
      <c r="I59" s="54">
        <v>3</v>
      </c>
      <c r="J59" s="55">
        <f>SUM(F4:F59)</f>
        <v>420</v>
      </c>
    </row>
    <row r="60" spans="1:10">
      <c r="A60" s="1"/>
      <c r="B60" s="1"/>
      <c r="C60" s="1"/>
      <c r="D60" s="1"/>
      <c r="E60" s="10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autoFilter ref="B3:K58"/>
  <pageMargins left="0.78740157480314954" right="0.78740157480314954" top="1.1511811023622049" bottom="1.1511811023622049" header="0.78740157480314954" footer="0.78740157480314954"/>
  <pageSetup paperSize="9" fitToWidth="0" fitToHeight="0" orientation="landscape"/>
  <headerFooter alignWithMargins="0">
    <oddHeader>&amp;C&amp;12 &amp;KFFFFFF&amp;A</oddHeader>
    <oddFooter>&amp;C&amp;12 &amp;KFFFFFFStrona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Terminarz_kontroli_czujników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Sołtysik</dc:creator>
  <cp:lastModifiedBy>GSpec</cp:lastModifiedBy>
  <cp:revision>43</cp:revision>
  <cp:lastPrinted>2023-09-09T16:36:16Z</cp:lastPrinted>
  <dcterms:created xsi:type="dcterms:W3CDTF">2019-06-28T04:58:59Z</dcterms:created>
  <dcterms:modified xsi:type="dcterms:W3CDTF">2023-09-15T10:13:19Z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