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41" i="1"/>
  <c r="D42"/>
  <c r="D43"/>
  <c r="D44"/>
  <c r="D45"/>
  <c r="D46"/>
  <c r="D47"/>
  <c r="D48"/>
  <c r="D49"/>
  <c r="D40"/>
  <c r="H6"/>
  <c r="H7"/>
  <c r="H8"/>
  <c r="H9"/>
  <c r="H10"/>
  <c r="H11"/>
  <c r="H12"/>
  <c r="H13"/>
  <c r="H14"/>
  <c r="H5"/>
  <c r="I37"/>
  <c r="H37"/>
  <c r="G37"/>
  <c r="F37"/>
  <c r="E37"/>
  <c r="C37"/>
  <c r="F36"/>
  <c r="E36"/>
  <c r="F35"/>
  <c r="H35" s="1"/>
  <c r="E35"/>
  <c r="F34"/>
  <c r="E34"/>
  <c r="F33"/>
  <c r="E33"/>
  <c r="H36"/>
  <c r="G36"/>
  <c r="G35"/>
  <c r="H34"/>
  <c r="G34"/>
  <c r="H33"/>
  <c r="G33"/>
  <c r="G32"/>
  <c r="F32"/>
  <c r="H32" s="1"/>
  <c r="E32"/>
  <c r="F31"/>
  <c r="E31"/>
  <c r="F30"/>
  <c r="E30"/>
  <c r="H29"/>
  <c r="H30"/>
  <c r="H31"/>
  <c r="G29"/>
  <c r="G30"/>
  <c r="I30" s="1"/>
  <c r="G31"/>
  <c r="I31" s="1"/>
  <c r="F29"/>
  <c r="E29"/>
  <c r="H28"/>
  <c r="G28"/>
  <c r="F28"/>
  <c r="E28"/>
  <c r="C31"/>
  <c r="C32" s="1"/>
  <c r="C33" s="1"/>
  <c r="C34" s="1"/>
  <c r="C35" s="1"/>
  <c r="C36" s="1"/>
  <c r="C30"/>
  <c r="C29"/>
  <c r="I32" l="1"/>
  <c r="I29"/>
  <c r="I34"/>
  <c r="I36"/>
  <c r="I28"/>
  <c r="I33"/>
  <c r="I35"/>
</calcChain>
</file>

<file path=xl/sharedStrings.xml><?xml version="1.0" encoding="utf-8"?>
<sst xmlns="http://schemas.openxmlformats.org/spreadsheetml/2006/main" count="33" uniqueCount="23">
  <si>
    <t>1 GPU LOCAL SIZE 1024</t>
  </si>
  <si>
    <t>GWS</t>
  </si>
  <si>
    <t>czas [s]</t>
  </si>
  <si>
    <t>moc [W]</t>
  </si>
  <si>
    <t>energia [J]</t>
  </si>
  <si>
    <t>GWS 1024</t>
  </si>
  <si>
    <t>GWS 2048</t>
  </si>
  <si>
    <t>GWS 4096</t>
  </si>
  <si>
    <t>GWS 8192</t>
  </si>
  <si>
    <t>GWS 16384</t>
  </si>
  <si>
    <t>GWS 32768</t>
  </si>
  <si>
    <t>GWS 65536</t>
  </si>
  <si>
    <t>GWS 262144</t>
  </si>
  <si>
    <t>2 GPU 2x większy problem</t>
  </si>
  <si>
    <t>moc [W] GPU 1</t>
  </si>
  <si>
    <t>moc [W] GPU 2</t>
  </si>
  <si>
    <t>energia [J] GPU 1</t>
  </si>
  <si>
    <t>energia [J] GPU 2</t>
  </si>
  <si>
    <t>SUM[J]</t>
  </si>
  <si>
    <t>2 GPU 2x bigger range</t>
  </si>
  <si>
    <t>GWS 65566</t>
  </si>
  <si>
    <t>GWS 131072</t>
  </si>
  <si>
    <t>GWS 524288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</si>
</sst>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Skalowalność</a:t>
            </a:r>
            <a:r>
              <a:rPr lang="pl-PL" baseline="0"/>
              <a:t> problemu z ilością urządzeń - zużycie energii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1x GPU problem wielkości 1x </c:v>
          </c:tx>
          <c:xVal>
            <c:numRef>
              <c:f>Arkusz1!$C$5:$C$14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Arkusz1!$F$5:$F$14</c:f>
              <c:numCache>
                <c:formatCode>0.0000</c:formatCode>
                <c:ptCount val="10"/>
                <c:pt idx="0">
                  <c:v>2692.3739009881538</c:v>
                </c:pt>
                <c:pt idx="1">
                  <c:v>1423.6872233532144</c:v>
                </c:pt>
                <c:pt idx="2">
                  <c:v>830.18193659124995</c:v>
                </c:pt>
                <c:pt idx="3">
                  <c:v>497.84668398850005</c:v>
                </c:pt>
                <c:pt idx="4">
                  <c:v>515.06032369499997</c:v>
                </c:pt>
                <c:pt idx="5">
                  <c:v>593.20778925320008</c:v>
                </c:pt>
                <c:pt idx="6">
                  <c:v>598.47208114559987</c:v>
                </c:pt>
                <c:pt idx="7">
                  <c:v>562.41642119325002</c:v>
                </c:pt>
                <c:pt idx="8">
                  <c:v>560.03657184474991</c:v>
                </c:pt>
                <c:pt idx="9">
                  <c:v>510.99446570250001</c:v>
                </c:pt>
              </c:numCache>
            </c:numRef>
          </c:yVal>
          <c:smooth val="1"/>
        </c:ser>
        <c:ser>
          <c:idx val="1"/>
          <c:order val="1"/>
          <c:tx>
            <c:v>2x GPU problem wielkości 2x</c:v>
          </c:tx>
          <c:xVal>
            <c:numRef>
              <c:f>Arkusz1!$C$5:$C$14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Arkusz1!$I$28:$I$37</c:f>
              <c:numCache>
                <c:formatCode>0.0000</c:formatCode>
                <c:ptCount val="10"/>
                <c:pt idx="0">
                  <c:v>5438.2334335458472</c:v>
                </c:pt>
                <c:pt idx="1">
                  <c:v>2887.9816420525717</c:v>
                </c:pt>
                <c:pt idx="2">
                  <c:v>1669.9703235556249</c:v>
                </c:pt>
                <c:pt idx="3">
                  <c:v>958.07285378100005</c:v>
                </c:pt>
                <c:pt idx="4">
                  <c:v>1041.8450944649999</c:v>
                </c:pt>
                <c:pt idx="5">
                  <c:v>1217.3417399808</c:v>
                </c:pt>
                <c:pt idx="6">
                  <c:v>1085.3825408118</c:v>
                </c:pt>
                <c:pt idx="7">
                  <c:v>1221.182322484</c:v>
                </c:pt>
                <c:pt idx="8">
                  <c:v>1522.6599169506667</c:v>
                </c:pt>
                <c:pt idx="9">
                  <c:v>3332.0378830739232</c:v>
                </c:pt>
              </c:numCache>
            </c:numRef>
          </c:yVal>
          <c:smooth val="1"/>
        </c:ser>
        <c:axId val="101612160"/>
        <c:axId val="101648256"/>
      </c:scatterChart>
      <c:valAx>
        <c:axId val="101612160"/>
        <c:scaling>
          <c:logBase val="2"/>
          <c:orientation val="minMax"/>
          <c:min val="102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 Size</a:t>
                </a:r>
              </a:p>
            </c:rich>
          </c:tx>
          <c:layout/>
        </c:title>
        <c:numFmt formatCode="General" sourceLinked="1"/>
        <c:tickLblPos val="nextTo"/>
        <c:crossAx val="101648256"/>
        <c:crosses val="autoZero"/>
        <c:crossBetween val="midCat"/>
      </c:valAx>
      <c:valAx>
        <c:axId val="10164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Energia</a:t>
                </a:r>
                <a:r>
                  <a:rPr lang="pl-PL" baseline="0"/>
                  <a:t> [J]</a:t>
                </a:r>
                <a:endParaRPr lang="pl-PL"/>
              </a:p>
            </c:rich>
          </c:tx>
          <c:layout/>
        </c:title>
        <c:numFmt formatCode="0" sourceLinked="0"/>
        <c:tickLblPos val="nextTo"/>
        <c:crossAx val="10161216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133351</xdr:colOff>
      <xdr:row>10</xdr:row>
      <xdr:rowOff>0</xdr:rowOff>
    </xdr:from>
    <xdr:to>
      <xdr:col>23</xdr:col>
      <xdr:colOff>104775</xdr:colOff>
      <xdr:row>28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BJ87"/>
  <sheetViews>
    <sheetView tabSelected="1" topLeftCell="A17" zoomScaleNormal="100" workbookViewId="0">
      <selection activeCell="D38" sqref="D38"/>
    </sheetView>
  </sheetViews>
  <sheetFormatPr defaultRowHeight="15"/>
  <cols>
    <col min="4" max="4" width="15.7109375" customWidth="1"/>
    <col min="5" max="5" width="22.28515625" customWidth="1"/>
    <col min="6" max="6" width="22" customWidth="1"/>
    <col min="7" max="7" width="16.7109375" customWidth="1"/>
    <col min="8" max="8" width="18.28515625" customWidth="1"/>
    <col min="9" max="9" width="16.140625" customWidth="1"/>
    <col min="46" max="46" width="11.5703125" customWidth="1"/>
    <col min="51" max="51" width="11.7109375" customWidth="1"/>
    <col min="59" max="59" width="11.7109375" customWidth="1"/>
  </cols>
  <sheetData>
    <row r="2" spans="3:54">
      <c r="E2" t="s">
        <v>0</v>
      </c>
    </row>
    <row r="3" spans="3:54">
      <c r="K3" t="s">
        <v>5</v>
      </c>
      <c r="P3" t="s">
        <v>6</v>
      </c>
      <c r="U3" t="s">
        <v>7</v>
      </c>
      <c r="Z3" t="s">
        <v>8</v>
      </c>
      <c r="AE3" t="s">
        <v>9</v>
      </c>
      <c r="AJ3" t="s">
        <v>10</v>
      </c>
      <c r="AO3" t="s">
        <v>11</v>
      </c>
      <c r="AT3" t="s">
        <v>11</v>
      </c>
      <c r="AY3" t="s">
        <v>12</v>
      </c>
    </row>
    <row r="4" spans="3:54">
      <c r="C4" s="1" t="s">
        <v>1</v>
      </c>
      <c r="D4" s="1" t="s">
        <v>2</v>
      </c>
      <c r="E4" s="1" t="s">
        <v>3</v>
      </c>
      <c r="F4" s="1" t="s">
        <v>4</v>
      </c>
    </row>
    <row r="5" spans="3:54">
      <c r="C5">
        <v>1024</v>
      </c>
      <c r="D5" s="4">
        <v>26.810310772000001</v>
      </c>
      <c r="E5" s="4">
        <v>100.42307692307692</v>
      </c>
      <c r="F5" s="4">
        <v>2692.3739009881538</v>
      </c>
      <c r="H5">
        <f>I28/F5</f>
        <v>2.019865603194976</v>
      </c>
      <c r="J5" s="2">
        <v>0.55936342592592592</v>
      </c>
      <c r="K5">
        <v>0</v>
      </c>
      <c r="L5">
        <v>100</v>
      </c>
      <c r="M5">
        <v>41</v>
      </c>
      <c r="P5" s="2">
        <v>0.56164351851851857</v>
      </c>
      <c r="Q5">
        <v>0</v>
      </c>
      <c r="R5">
        <v>14</v>
      </c>
      <c r="S5">
        <v>36</v>
      </c>
      <c r="U5" s="2">
        <v>0.56394675925925919</v>
      </c>
      <c r="V5">
        <v>0</v>
      </c>
      <c r="W5">
        <v>14</v>
      </c>
      <c r="X5">
        <v>36</v>
      </c>
      <c r="Z5" s="2">
        <v>0.56673611111111111</v>
      </c>
      <c r="AA5">
        <v>0</v>
      </c>
      <c r="AB5">
        <v>14</v>
      </c>
      <c r="AC5">
        <v>35</v>
      </c>
      <c r="AE5" s="2">
        <v>0.56799768518518523</v>
      </c>
      <c r="AF5">
        <v>0</v>
      </c>
      <c r="AG5">
        <v>14</v>
      </c>
      <c r="AH5">
        <v>35</v>
      </c>
      <c r="AJ5" s="2">
        <v>0.5696296296296296</v>
      </c>
      <c r="AK5">
        <v>0</v>
      </c>
      <c r="AL5">
        <v>14</v>
      </c>
      <c r="AM5">
        <v>35</v>
      </c>
      <c r="AO5" s="2">
        <v>0.57128472222222226</v>
      </c>
      <c r="AP5">
        <v>0</v>
      </c>
      <c r="AQ5">
        <v>81</v>
      </c>
      <c r="AR5">
        <v>46</v>
      </c>
      <c r="AT5" s="2">
        <v>0.6448842592592593</v>
      </c>
      <c r="AU5">
        <v>0</v>
      </c>
      <c r="AV5">
        <v>80</v>
      </c>
      <c r="AW5">
        <v>42</v>
      </c>
      <c r="AY5" s="2">
        <v>0.64613425925925927</v>
      </c>
      <c r="AZ5">
        <v>0</v>
      </c>
      <c r="BA5">
        <v>80</v>
      </c>
      <c r="BB5">
        <v>37</v>
      </c>
    </row>
    <row r="6" spans="3:54">
      <c r="C6">
        <v>2048</v>
      </c>
      <c r="D6" s="4">
        <v>13.831798145</v>
      </c>
      <c r="E6" s="4">
        <v>102.92857142857143</v>
      </c>
      <c r="F6" s="4">
        <v>1423.6872233532144</v>
      </c>
      <c r="H6">
        <f t="shared" ref="H6:H20" si="0">I29/F6</f>
        <v>2.0285225537463916</v>
      </c>
      <c r="J6" s="2">
        <v>0.55937500000000007</v>
      </c>
      <c r="K6">
        <v>0</v>
      </c>
      <c r="L6">
        <v>100</v>
      </c>
      <c r="M6">
        <v>42</v>
      </c>
      <c r="P6" s="2">
        <v>0.56165509259259261</v>
      </c>
      <c r="Q6">
        <v>0</v>
      </c>
      <c r="R6">
        <v>107</v>
      </c>
      <c r="S6">
        <v>38</v>
      </c>
      <c r="U6" s="2">
        <v>0.56395833333333334</v>
      </c>
      <c r="V6">
        <v>0</v>
      </c>
      <c r="W6">
        <v>123</v>
      </c>
      <c r="X6">
        <v>38</v>
      </c>
      <c r="Z6" s="2">
        <v>0.56674768518518526</v>
      </c>
      <c r="AA6">
        <v>0</v>
      </c>
      <c r="AB6">
        <v>162</v>
      </c>
      <c r="AC6">
        <v>38</v>
      </c>
      <c r="AE6" s="2">
        <v>0.56802083333333331</v>
      </c>
      <c r="AF6">
        <v>0</v>
      </c>
      <c r="AG6">
        <v>173</v>
      </c>
      <c r="AH6">
        <v>39</v>
      </c>
      <c r="AJ6" s="2">
        <v>0.56964120370370364</v>
      </c>
      <c r="AK6">
        <v>0</v>
      </c>
      <c r="AL6">
        <v>188</v>
      </c>
      <c r="AM6">
        <v>39</v>
      </c>
      <c r="AO6" s="2">
        <v>0.5712962962962963</v>
      </c>
      <c r="AP6">
        <v>0</v>
      </c>
      <c r="AQ6">
        <v>184</v>
      </c>
      <c r="AR6">
        <v>48</v>
      </c>
      <c r="AT6" s="2">
        <v>0.64489583333333333</v>
      </c>
      <c r="AU6">
        <v>0</v>
      </c>
      <c r="AV6">
        <v>186</v>
      </c>
      <c r="AW6">
        <v>45</v>
      </c>
      <c r="AY6" s="2">
        <v>0.64614583333333331</v>
      </c>
      <c r="AZ6">
        <v>0</v>
      </c>
      <c r="BA6">
        <v>185</v>
      </c>
      <c r="BB6">
        <v>40</v>
      </c>
    </row>
    <row r="7" spans="3:54">
      <c r="C7">
        <v>4096</v>
      </c>
      <c r="D7" s="4">
        <v>7.2902914299999999</v>
      </c>
      <c r="E7">
        <v>113.875</v>
      </c>
      <c r="F7" s="4">
        <v>830.18193659124995</v>
      </c>
      <c r="H7">
        <f t="shared" si="0"/>
        <v>2.0115715001130585</v>
      </c>
      <c r="J7" s="2">
        <v>0.55938657407407411</v>
      </c>
      <c r="K7">
        <v>0</v>
      </c>
      <c r="L7">
        <v>100</v>
      </c>
      <c r="M7">
        <v>42</v>
      </c>
      <c r="P7" s="2">
        <v>0.56166666666666665</v>
      </c>
      <c r="Q7">
        <v>0</v>
      </c>
      <c r="R7">
        <v>110</v>
      </c>
      <c r="S7">
        <v>39</v>
      </c>
      <c r="U7" s="2">
        <v>0.56396990740740738</v>
      </c>
      <c r="V7">
        <v>0</v>
      </c>
      <c r="W7">
        <v>129</v>
      </c>
      <c r="X7">
        <v>39</v>
      </c>
      <c r="Z7" s="2">
        <v>0.5667592592592593</v>
      </c>
      <c r="AA7">
        <v>0</v>
      </c>
      <c r="AB7">
        <v>165</v>
      </c>
      <c r="AC7">
        <v>40</v>
      </c>
      <c r="AE7" s="2">
        <v>0.56803240740740735</v>
      </c>
      <c r="AF7">
        <v>0</v>
      </c>
      <c r="AG7">
        <v>174</v>
      </c>
      <c r="AH7">
        <v>41</v>
      </c>
      <c r="AJ7" s="2">
        <v>0.56965277777777779</v>
      </c>
      <c r="AK7">
        <v>0</v>
      </c>
      <c r="AL7">
        <v>188</v>
      </c>
      <c r="AM7">
        <v>41</v>
      </c>
      <c r="AO7" s="2">
        <v>0.57130787037037034</v>
      </c>
      <c r="AP7">
        <v>0</v>
      </c>
      <c r="AQ7">
        <v>185</v>
      </c>
      <c r="AR7">
        <v>50</v>
      </c>
      <c r="AT7" s="2">
        <v>0.64490740740740737</v>
      </c>
      <c r="AU7">
        <v>0</v>
      </c>
      <c r="AV7">
        <v>186</v>
      </c>
      <c r="AW7">
        <v>46</v>
      </c>
      <c r="AY7" s="2">
        <v>0.64615740740740735</v>
      </c>
      <c r="AZ7">
        <v>0</v>
      </c>
      <c r="BA7">
        <v>187</v>
      </c>
      <c r="BB7">
        <v>42</v>
      </c>
    </row>
    <row r="8" spans="3:54">
      <c r="C8">
        <v>8192</v>
      </c>
      <c r="D8" s="4">
        <v>3.9355469090000001</v>
      </c>
      <c r="E8">
        <v>126.5</v>
      </c>
      <c r="F8" s="4">
        <v>497.84668398850005</v>
      </c>
      <c r="H8">
        <f t="shared" si="0"/>
        <v>1.924433534648452</v>
      </c>
      <c r="J8" s="2">
        <v>0.55939814814814814</v>
      </c>
      <c r="K8">
        <v>0</v>
      </c>
      <c r="L8">
        <v>100</v>
      </c>
      <c r="M8">
        <v>42</v>
      </c>
      <c r="P8" s="2">
        <v>0.56168981481481484</v>
      </c>
      <c r="Q8">
        <v>0</v>
      </c>
      <c r="R8">
        <v>110</v>
      </c>
      <c r="S8">
        <v>40</v>
      </c>
      <c r="U8" s="2">
        <v>0.56398148148148153</v>
      </c>
      <c r="V8">
        <v>0</v>
      </c>
      <c r="W8">
        <v>129</v>
      </c>
      <c r="X8">
        <v>40</v>
      </c>
      <c r="Z8" s="2">
        <v>0.56677083333333333</v>
      </c>
      <c r="AA8">
        <v>0</v>
      </c>
      <c r="AB8">
        <v>165</v>
      </c>
      <c r="AC8">
        <v>41</v>
      </c>
      <c r="AE8" s="2">
        <v>0.5680439814814815</v>
      </c>
      <c r="AF8">
        <v>0</v>
      </c>
      <c r="AG8">
        <v>174</v>
      </c>
      <c r="AH8">
        <v>42</v>
      </c>
      <c r="AJ8" s="2">
        <v>0.56966435185185182</v>
      </c>
      <c r="AK8">
        <v>0</v>
      </c>
      <c r="AL8">
        <v>188</v>
      </c>
      <c r="AM8">
        <v>42</v>
      </c>
      <c r="AO8" s="2">
        <v>0.57131944444444438</v>
      </c>
      <c r="AP8">
        <v>0</v>
      </c>
      <c r="AQ8">
        <v>186</v>
      </c>
      <c r="AR8">
        <v>50</v>
      </c>
      <c r="AT8" s="2">
        <v>0.64491898148148141</v>
      </c>
      <c r="AU8">
        <v>0</v>
      </c>
      <c r="AV8">
        <v>189</v>
      </c>
      <c r="AW8">
        <v>47</v>
      </c>
      <c r="AY8" s="2">
        <v>0.6461689814814815</v>
      </c>
      <c r="AZ8">
        <v>0</v>
      </c>
      <c r="BA8">
        <v>185</v>
      </c>
      <c r="BB8">
        <v>43</v>
      </c>
    </row>
    <row r="9" spans="3:54">
      <c r="C9">
        <v>16384</v>
      </c>
      <c r="D9" s="4">
        <v>3.8509183079999998</v>
      </c>
      <c r="E9">
        <v>133.75</v>
      </c>
      <c r="F9" s="4">
        <v>515.06032369499997</v>
      </c>
      <c r="H9">
        <f t="shared" si="0"/>
        <v>2.0227632503138464</v>
      </c>
      <c r="J9" s="2">
        <v>0.55940972222222218</v>
      </c>
      <c r="K9">
        <v>0</v>
      </c>
      <c r="L9">
        <v>100</v>
      </c>
      <c r="M9">
        <v>43</v>
      </c>
      <c r="P9" s="2">
        <v>0.56170138888888888</v>
      </c>
      <c r="Q9">
        <v>0</v>
      </c>
      <c r="R9">
        <v>110</v>
      </c>
      <c r="S9">
        <v>40</v>
      </c>
      <c r="U9" s="2">
        <v>0.56399305555555557</v>
      </c>
      <c r="V9">
        <v>0</v>
      </c>
      <c r="W9">
        <v>129</v>
      </c>
      <c r="X9">
        <v>40</v>
      </c>
      <c r="AJ9" s="2">
        <v>0.56967592592592597</v>
      </c>
      <c r="AK9">
        <v>0</v>
      </c>
      <c r="AL9">
        <v>104</v>
      </c>
      <c r="AM9">
        <v>41</v>
      </c>
      <c r="AO9" s="2">
        <v>0.57133101851851853</v>
      </c>
      <c r="AP9">
        <v>0</v>
      </c>
      <c r="AQ9">
        <v>100</v>
      </c>
      <c r="AR9">
        <v>49</v>
      </c>
    </row>
    <row r="10" spans="3:54">
      <c r="C10">
        <v>32768</v>
      </c>
      <c r="D10" s="4">
        <v>4.3490307130000003</v>
      </c>
      <c r="E10">
        <v>136.4</v>
      </c>
      <c r="F10" s="4">
        <v>593.20778925320008</v>
      </c>
      <c r="H10">
        <f t="shared" si="0"/>
        <v>2.0521337751032118</v>
      </c>
      <c r="J10" s="2">
        <v>0.55942129629629633</v>
      </c>
      <c r="K10">
        <v>0</v>
      </c>
      <c r="L10">
        <v>100</v>
      </c>
      <c r="M10">
        <v>43</v>
      </c>
      <c r="P10" s="2">
        <v>0.56171296296296302</v>
      </c>
      <c r="Q10">
        <v>0</v>
      </c>
      <c r="R10">
        <v>110</v>
      </c>
      <c r="S10">
        <v>40</v>
      </c>
      <c r="U10" s="2">
        <v>0.56400462962962961</v>
      </c>
      <c r="V10">
        <v>0</v>
      </c>
      <c r="W10">
        <v>129</v>
      </c>
      <c r="X10">
        <v>41</v>
      </c>
    </row>
    <row r="11" spans="3:54">
      <c r="C11">
        <v>65536</v>
      </c>
      <c r="D11" s="4">
        <v>4.0657070729999996</v>
      </c>
      <c r="E11">
        <v>147.19999999999999</v>
      </c>
      <c r="F11" s="4">
        <v>598.47208114559987</v>
      </c>
      <c r="H11">
        <f t="shared" si="0"/>
        <v>1.8135892634024839</v>
      </c>
      <c r="J11" s="2">
        <v>0.55943287037037037</v>
      </c>
      <c r="K11">
        <v>0</v>
      </c>
      <c r="L11">
        <v>100</v>
      </c>
      <c r="M11">
        <v>43</v>
      </c>
      <c r="P11" s="2">
        <v>0.56172453703703706</v>
      </c>
      <c r="Q11">
        <v>0</v>
      </c>
      <c r="R11">
        <v>110</v>
      </c>
      <c r="S11">
        <v>41</v>
      </c>
      <c r="U11" s="2">
        <v>0.56401620370370364</v>
      </c>
      <c r="V11">
        <v>0</v>
      </c>
      <c r="W11">
        <v>129</v>
      </c>
      <c r="X11">
        <v>41</v>
      </c>
    </row>
    <row r="12" spans="3:54">
      <c r="C12">
        <v>131072</v>
      </c>
      <c r="D12" s="4">
        <v>3.5096188530000001</v>
      </c>
      <c r="E12">
        <v>160.25</v>
      </c>
      <c r="F12" s="4">
        <v>562.41642119325002</v>
      </c>
      <c r="H12">
        <f t="shared" si="0"/>
        <v>2.1713134191442709</v>
      </c>
      <c r="J12" s="2">
        <v>0.55944444444444441</v>
      </c>
      <c r="K12">
        <v>0</v>
      </c>
      <c r="L12">
        <v>100</v>
      </c>
      <c r="M12">
        <v>43</v>
      </c>
      <c r="P12" s="2">
        <v>0.5617361111111111</v>
      </c>
      <c r="Q12">
        <v>0</v>
      </c>
      <c r="R12">
        <v>110</v>
      </c>
      <c r="S12">
        <v>41</v>
      </c>
      <c r="U12" s="2">
        <v>0.56402777777777779</v>
      </c>
      <c r="V12">
        <v>0</v>
      </c>
      <c r="W12">
        <v>129</v>
      </c>
      <c r="X12">
        <v>41</v>
      </c>
    </row>
    <row r="13" spans="3:54">
      <c r="C13">
        <v>262144</v>
      </c>
      <c r="D13" s="4">
        <v>3.5167131669999998</v>
      </c>
      <c r="E13">
        <v>159.25</v>
      </c>
      <c r="F13" s="4">
        <v>560.03657184474991</v>
      </c>
      <c r="H13">
        <f t="shared" si="0"/>
        <v>2.7188580058888898</v>
      </c>
      <c r="J13" s="2">
        <v>0.55945601851851856</v>
      </c>
      <c r="K13">
        <v>0</v>
      </c>
      <c r="L13">
        <v>100</v>
      </c>
      <c r="M13">
        <v>43</v>
      </c>
      <c r="P13" s="2">
        <v>0.56174768518518514</v>
      </c>
      <c r="Q13">
        <v>0</v>
      </c>
      <c r="R13">
        <v>110</v>
      </c>
      <c r="S13">
        <v>41</v>
      </c>
    </row>
    <row r="14" spans="3:54">
      <c r="C14">
        <v>524288</v>
      </c>
      <c r="D14" s="4">
        <v>3.5119894550000001</v>
      </c>
      <c r="E14">
        <v>145.5</v>
      </c>
      <c r="F14" s="4">
        <v>510.99446570250001</v>
      </c>
      <c r="H14">
        <f t="shared" si="0"/>
        <v>6.5206927016188647</v>
      </c>
      <c r="J14" s="2">
        <v>0.5594675925925926</v>
      </c>
      <c r="K14">
        <v>0</v>
      </c>
      <c r="L14">
        <v>100</v>
      </c>
      <c r="M14">
        <v>43</v>
      </c>
      <c r="P14" s="2">
        <v>0.56175925925925929</v>
      </c>
      <c r="Q14">
        <v>0</v>
      </c>
      <c r="R14">
        <v>110</v>
      </c>
      <c r="S14">
        <v>41</v>
      </c>
    </row>
    <row r="15" spans="3:54">
      <c r="C15" s="5">
        <v>1048576</v>
      </c>
      <c r="D15" s="6">
        <v>3.585493531</v>
      </c>
      <c r="E15" s="5">
        <v>142</v>
      </c>
      <c r="F15" s="6">
        <v>509.14008140200002</v>
      </c>
      <c r="J15" s="2">
        <v>0.55947916666666664</v>
      </c>
      <c r="K15">
        <v>0</v>
      </c>
      <c r="L15">
        <v>100</v>
      </c>
      <c r="M15">
        <v>43</v>
      </c>
      <c r="P15" s="2">
        <v>0.56177083333333333</v>
      </c>
      <c r="Q15">
        <v>0</v>
      </c>
      <c r="R15">
        <v>110</v>
      </c>
      <c r="S15">
        <v>42</v>
      </c>
    </row>
    <row r="16" spans="3:54">
      <c r="C16" s="5">
        <v>2097152</v>
      </c>
      <c r="D16" s="6">
        <v>3.6571220009999998</v>
      </c>
      <c r="E16" s="5">
        <v>140.25</v>
      </c>
      <c r="F16" s="6">
        <v>512.91136064025</v>
      </c>
      <c r="J16" s="2">
        <v>0.55949074074074068</v>
      </c>
      <c r="K16">
        <v>0</v>
      </c>
      <c r="L16">
        <v>100</v>
      </c>
      <c r="M16">
        <v>44</v>
      </c>
      <c r="P16" s="2">
        <v>0.56178240740740737</v>
      </c>
      <c r="Q16">
        <v>0</v>
      </c>
      <c r="R16">
        <v>110</v>
      </c>
      <c r="S16">
        <v>42</v>
      </c>
    </row>
    <row r="17" spans="3:19">
      <c r="C17" s="5">
        <v>4194304</v>
      </c>
      <c r="D17" s="6">
        <v>3.8669242160000001</v>
      </c>
      <c r="E17" s="5">
        <v>138.25</v>
      </c>
      <c r="F17" s="6">
        <v>534.60227286200006</v>
      </c>
      <c r="J17" s="2">
        <v>0.55950231481481483</v>
      </c>
      <c r="K17">
        <v>0</v>
      </c>
      <c r="L17">
        <v>100</v>
      </c>
      <c r="M17">
        <v>44</v>
      </c>
      <c r="P17" s="2">
        <v>0.56179398148148152</v>
      </c>
      <c r="Q17">
        <v>0</v>
      </c>
      <c r="R17">
        <v>110</v>
      </c>
      <c r="S17">
        <v>42</v>
      </c>
    </row>
    <row r="18" spans="3:19">
      <c r="C18" s="5">
        <v>8388608</v>
      </c>
      <c r="D18" s="6">
        <v>4.3868279440000002</v>
      </c>
      <c r="E18" s="5">
        <v>145.19999999999999</v>
      </c>
      <c r="F18" s="6">
        <v>636.96741746880002</v>
      </c>
      <c r="J18" s="2">
        <v>0.55951388888888887</v>
      </c>
      <c r="K18">
        <v>0</v>
      </c>
      <c r="L18">
        <v>100</v>
      </c>
      <c r="M18">
        <v>44</v>
      </c>
      <c r="P18" s="2">
        <v>0.56180555555555556</v>
      </c>
      <c r="Q18">
        <v>0</v>
      </c>
      <c r="R18">
        <v>110</v>
      </c>
      <c r="S18">
        <v>42</v>
      </c>
    </row>
    <row r="19" spans="3:19">
      <c r="C19" s="5">
        <v>16777216</v>
      </c>
      <c r="D19" s="6">
        <v>5.8041172660000004</v>
      </c>
      <c r="E19" s="6">
        <v>130.16666666666666</v>
      </c>
      <c r="F19" s="6">
        <v>755.50259745766664</v>
      </c>
      <c r="J19" s="2">
        <v>0.55952546296296302</v>
      </c>
      <c r="K19">
        <v>0</v>
      </c>
      <c r="L19">
        <v>101</v>
      </c>
      <c r="M19">
        <v>44</v>
      </c>
    </row>
    <row r="20" spans="3:19">
      <c r="C20" s="5">
        <v>33554432</v>
      </c>
      <c r="D20" s="6">
        <v>10.744577543</v>
      </c>
      <c r="E20" s="5">
        <v>124</v>
      </c>
      <c r="F20" s="6">
        <v>1332.3276153320001</v>
      </c>
      <c r="J20" s="2">
        <v>0.55953703703703705</v>
      </c>
      <c r="K20">
        <v>0</v>
      </c>
      <c r="L20">
        <v>100</v>
      </c>
      <c r="M20">
        <v>44</v>
      </c>
    </row>
    <row r="21" spans="3:19">
      <c r="J21" s="2">
        <v>0.55954861111111109</v>
      </c>
      <c r="K21">
        <v>0</v>
      </c>
      <c r="L21">
        <v>101</v>
      </c>
      <c r="M21">
        <v>44</v>
      </c>
    </row>
    <row r="22" spans="3:19">
      <c r="J22" s="2">
        <v>0.55956018518518513</v>
      </c>
      <c r="K22">
        <v>0</v>
      </c>
      <c r="L22">
        <v>101</v>
      </c>
      <c r="M22">
        <v>44</v>
      </c>
    </row>
    <row r="23" spans="3:19">
      <c r="J23" s="2">
        <v>0.55957175925925928</v>
      </c>
      <c r="K23">
        <v>0</v>
      </c>
      <c r="L23">
        <v>101</v>
      </c>
      <c r="M23">
        <v>45</v>
      </c>
    </row>
    <row r="24" spans="3:19">
      <c r="J24" s="2">
        <v>0.55958333333333332</v>
      </c>
      <c r="K24">
        <v>0</v>
      </c>
      <c r="L24">
        <v>101</v>
      </c>
      <c r="M24">
        <v>45</v>
      </c>
    </row>
    <row r="25" spans="3:19">
      <c r="E25" t="s">
        <v>19</v>
      </c>
      <c r="J25" s="2">
        <v>0.55959490740740747</v>
      </c>
      <c r="K25">
        <v>0</v>
      </c>
      <c r="L25">
        <v>101</v>
      </c>
      <c r="M25">
        <v>45</v>
      </c>
    </row>
    <row r="26" spans="3:19">
      <c r="J26" s="2">
        <v>0.55960648148148151</v>
      </c>
      <c r="K26">
        <v>0</v>
      </c>
      <c r="L26">
        <v>101</v>
      </c>
      <c r="M26">
        <v>45</v>
      </c>
    </row>
    <row r="27" spans="3:19">
      <c r="C27" s="1" t="s">
        <v>1</v>
      </c>
      <c r="D27" s="1" t="s">
        <v>2</v>
      </c>
      <c r="E27" s="1" t="s">
        <v>14</v>
      </c>
      <c r="F27" s="1" t="s">
        <v>15</v>
      </c>
      <c r="G27" s="1" t="s">
        <v>16</v>
      </c>
      <c r="H27" s="1" t="s">
        <v>17</v>
      </c>
      <c r="I27" s="3" t="s">
        <v>18</v>
      </c>
      <c r="J27" s="2">
        <v>0.55961805555555555</v>
      </c>
      <c r="K27">
        <v>0</v>
      </c>
      <c r="L27">
        <v>101</v>
      </c>
      <c r="M27">
        <v>45</v>
      </c>
    </row>
    <row r="28" spans="3:19">
      <c r="C28">
        <v>1024</v>
      </c>
      <c r="D28" s="4">
        <v>27.212099552000002</v>
      </c>
      <c r="E28" s="4">
        <f>AVERAGE(L50,L48,L46,L44,L42,L40,L38,L36,L52,L54,L56,L58,L60,L62,L64,L66,L68,L70,L72,L74,L76,L78,L80,L82,L84,L86)</f>
        <v>99.961538461538467</v>
      </c>
      <c r="F28" s="4">
        <f>AVERAGE(L37,L39,L41,L43,L45,L47,L49,L51,L53,L55,L57,L59,L61,L63,L65,L67,L69,L71,L73,L75,L77,L79,L81,L83,L85,L87)</f>
        <v>99.884615384615387</v>
      </c>
      <c r="G28" s="4">
        <f>E28*D28</f>
        <v>2720.1633359864618</v>
      </c>
      <c r="H28" s="4">
        <f>F28*D28</f>
        <v>2718.070097559385</v>
      </c>
      <c r="I28" s="4">
        <f>G28+H28</f>
        <v>5438.2334335458472</v>
      </c>
      <c r="J28" s="2">
        <v>0.55962962962962959</v>
      </c>
      <c r="K28">
        <v>0</v>
      </c>
      <c r="L28">
        <v>101</v>
      </c>
      <c r="M28">
        <v>45</v>
      </c>
    </row>
    <row r="29" spans="3:19">
      <c r="C29">
        <f>2*C28</f>
        <v>2048</v>
      </c>
      <c r="D29" s="4">
        <v>14.029057248000001</v>
      </c>
      <c r="E29" s="4">
        <f>AVERAGE(R36,R38,R40,R42,R44,R46,R48,R50,R52,R54,R56,R58,R60,R62)</f>
        <v>102.92857142857143</v>
      </c>
      <c r="F29" s="4">
        <f>AVERAGE(R37,R39,R41,R43,R45,R47,R49,R51,R53,R55,R57,R59,R61,R63)</f>
        <v>102.92857142857143</v>
      </c>
      <c r="G29" s="4">
        <f t="shared" ref="G29:G37" si="1">E29*D29</f>
        <v>1443.9908210262859</v>
      </c>
      <c r="H29" s="4">
        <f t="shared" ref="H29:H37" si="2">F29*D29</f>
        <v>1443.9908210262859</v>
      </c>
      <c r="I29" s="4">
        <f t="shared" ref="I29:I37" si="3">G29+H29</f>
        <v>2887.9816420525717</v>
      </c>
      <c r="J29" s="2">
        <v>0.55964120370370374</v>
      </c>
      <c r="K29">
        <v>0</v>
      </c>
      <c r="L29">
        <v>101</v>
      </c>
      <c r="M29">
        <v>45</v>
      </c>
    </row>
    <row r="30" spans="3:19">
      <c r="C30">
        <f t="shared" ref="C30:C37" si="4">2*C29</f>
        <v>4096</v>
      </c>
      <c r="D30" s="4">
        <v>7.2964295950000002</v>
      </c>
      <c r="E30">
        <f>AVERAGE(W36,W38,W40,W42,W44,W46,W48,W50)</f>
        <v>114.5</v>
      </c>
      <c r="F30">
        <f>AVERAGE(W37,W39,W41,W43,W45,W47,W49,W51)</f>
        <v>114.375</v>
      </c>
      <c r="G30" s="4">
        <f t="shared" si="1"/>
        <v>835.44118862749997</v>
      </c>
      <c r="H30" s="4">
        <f t="shared" si="2"/>
        <v>834.52913492812502</v>
      </c>
      <c r="I30" s="4">
        <f t="shared" si="3"/>
        <v>1669.9703235556249</v>
      </c>
      <c r="J30" s="2">
        <v>0.55965277777777778</v>
      </c>
      <c r="K30">
        <v>0</v>
      </c>
      <c r="L30">
        <v>101</v>
      </c>
      <c r="M30">
        <v>45</v>
      </c>
    </row>
    <row r="31" spans="3:19">
      <c r="C31">
        <f t="shared" si="4"/>
        <v>8192</v>
      </c>
      <c r="D31" s="4">
        <v>3.9065152040000002</v>
      </c>
      <c r="E31">
        <f>AVERAGE(AB36,AB38,AB40,AB42)</f>
        <v>124.25</v>
      </c>
      <c r="F31">
        <f>AVERAGE(AB37,AB39,AB41,AB43)</f>
        <v>121</v>
      </c>
      <c r="G31" s="4">
        <f t="shared" si="1"/>
        <v>485.38451409700002</v>
      </c>
      <c r="H31" s="4">
        <f t="shared" si="2"/>
        <v>472.68833968400003</v>
      </c>
      <c r="I31" s="4">
        <f t="shared" si="3"/>
        <v>958.07285378100005</v>
      </c>
    </row>
    <row r="32" spans="3:19">
      <c r="C32">
        <f t="shared" si="4"/>
        <v>16384</v>
      </c>
      <c r="D32" s="4">
        <v>4.0499323399999998</v>
      </c>
      <c r="E32">
        <f>AVERAGE(AG36,AG38,AG40,AG42)</f>
        <v>130.25</v>
      </c>
      <c r="F32">
        <f>AVERAGE(AG37,AG39,AG41,AG43)</f>
        <v>127</v>
      </c>
      <c r="G32" s="4">
        <f t="shared" si="1"/>
        <v>527.50368728499996</v>
      </c>
      <c r="H32" s="4">
        <f t="shared" si="2"/>
        <v>514.34140717999992</v>
      </c>
      <c r="I32" s="4">
        <f t="shared" si="3"/>
        <v>1041.8450944649999</v>
      </c>
    </row>
    <row r="33" spans="3:62">
      <c r="C33">
        <f t="shared" si="4"/>
        <v>32768</v>
      </c>
      <c r="D33" s="4">
        <v>4.6006868479999996</v>
      </c>
      <c r="E33">
        <f>AVERAGE(AL36,AL38,AL40,AL42,AL44)</f>
        <v>132.80000000000001</v>
      </c>
      <c r="F33">
        <f>AVERAGE(AL37,AL39,AL41,AL43,AL45)</f>
        <v>131.80000000000001</v>
      </c>
      <c r="G33" s="4">
        <f t="shared" si="1"/>
        <v>610.97121341440004</v>
      </c>
      <c r="H33" s="4">
        <f t="shared" si="2"/>
        <v>606.37052656640003</v>
      </c>
      <c r="I33" s="4">
        <f t="shared" si="3"/>
        <v>1217.3417399808</v>
      </c>
      <c r="J33" s="7" t="s">
        <v>13</v>
      </c>
      <c r="K33" s="7"/>
      <c r="L33" s="7"/>
      <c r="M33" s="7"/>
    </row>
    <row r="34" spans="3:62">
      <c r="C34">
        <f>2*C33</f>
        <v>65536</v>
      </c>
      <c r="D34" s="4">
        <v>4.1971482629999999</v>
      </c>
      <c r="E34">
        <f>AVERAGE(AQ36,AQ38,AQ40,AQ42,AQ44)</f>
        <v>130.80000000000001</v>
      </c>
      <c r="F34">
        <f>AVERAGE(AQ37,AQ39,AQ41,AQ43,AQ45)</f>
        <v>127.8</v>
      </c>
      <c r="G34" s="4">
        <f t="shared" si="1"/>
        <v>548.9869928004</v>
      </c>
      <c r="H34" s="4">
        <f t="shared" si="2"/>
        <v>536.39554801140002</v>
      </c>
      <c r="I34" s="4">
        <f t="shared" si="3"/>
        <v>1085.3825408118</v>
      </c>
      <c r="K34" t="s">
        <v>5</v>
      </c>
      <c r="P34" t="s">
        <v>6</v>
      </c>
      <c r="U34" t="s">
        <v>7</v>
      </c>
      <c r="Z34" t="s">
        <v>8</v>
      </c>
      <c r="AE34" t="s">
        <v>9</v>
      </c>
      <c r="AJ34" t="s">
        <v>10</v>
      </c>
      <c r="AO34" t="s">
        <v>20</v>
      </c>
      <c r="AT34" t="s">
        <v>21</v>
      </c>
      <c r="BB34" t="s">
        <v>12</v>
      </c>
      <c r="BG34" t="s">
        <v>22</v>
      </c>
    </row>
    <row r="35" spans="3:62">
      <c r="C35">
        <f t="shared" si="4"/>
        <v>131072</v>
      </c>
      <c r="D35" s="4">
        <v>4.5397112359999996</v>
      </c>
      <c r="E35">
        <f>AVERAGE(AW36,AW38,AW40,AW42,AW44)</f>
        <v>133.4</v>
      </c>
      <c r="F35">
        <f>AVERAGE(AW37,AW39,AW41,AW43,AW45)</f>
        <v>135.6</v>
      </c>
      <c r="G35" s="4">
        <f t="shared" si="1"/>
        <v>605.59747888239997</v>
      </c>
      <c r="H35" s="4">
        <f t="shared" si="2"/>
        <v>615.58484360159991</v>
      </c>
      <c r="I35" s="4">
        <f t="shared" si="3"/>
        <v>1221.182322484</v>
      </c>
      <c r="J35" s="2"/>
    </row>
    <row r="36" spans="3:62">
      <c r="C36">
        <f t="shared" si="4"/>
        <v>262144</v>
      </c>
      <c r="D36" s="4">
        <v>6.1854837519999997</v>
      </c>
      <c r="E36">
        <f>AVERAGE(BD36,BD38,BD40,BD42,BD44,BD46)</f>
        <v>125</v>
      </c>
      <c r="F36" s="4">
        <f>AVERAGE(BD37,BD39,BD41,BD43,BD45,BD47)</f>
        <v>121.16666666666667</v>
      </c>
      <c r="G36" s="4">
        <f t="shared" si="1"/>
        <v>773.18546900000001</v>
      </c>
      <c r="H36" s="4">
        <f t="shared" si="2"/>
        <v>749.47444795066667</v>
      </c>
      <c r="I36" s="4">
        <f t="shared" si="3"/>
        <v>1522.6599169506667</v>
      </c>
      <c r="J36" s="2">
        <v>0.69994212962962965</v>
      </c>
      <c r="K36">
        <v>0</v>
      </c>
      <c r="L36">
        <v>97</v>
      </c>
      <c r="M36">
        <v>39</v>
      </c>
      <c r="P36" s="2">
        <v>0.70437500000000008</v>
      </c>
      <c r="Q36">
        <v>0</v>
      </c>
      <c r="R36">
        <v>14</v>
      </c>
      <c r="S36">
        <v>36</v>
      </c>
      <c r="U36" s="2">
        <v>0.70821759259259265</v>
      </c>
      <c r="V36">
        <v>0</v>
      </c>
      <c r="W36">
        <v>14</v>
      </c>
      <c r="X36">
        <v>36</v>
      </c>
      <c r="Z36" s="2">
        <v>0.8419444444444445</v>
      </c>
      <c r="AA36">
        <v>0</v>
      </c>
      <c r="AB36">
        <v>14</v>
      </c>
      <c r="AC36">
        <v>38</v>
      </c>
      <c r="AE36" s="2">
        <v>0.84709490740740734</v>
      </c>
      <c r="AF36">
        <v>0</v>
      </c>
      <c r="AG36">
        <v>14</v>
      </c>
      <c r="AH36">
        <v>36</v>
      </c>
      <c r="AJ36" s="2">
        <v>0.84858796296296291</v>
      </c>
      <c r="AK36">
        <v>0</v>
      </c>
      <c r="AL36">
        <v>14</v>
      </c>
      <c r="AM36">
        <v>35</v>
      </c>
      <c r="AO36" s="2">
        <v>0.85331018518518509</v>
      </c>
      <c r="AP36">
        <v>0</v>
      </c>
      <c r="AQ36">
        <v>13</v>
      </c>
      <c r="AR36">
        <v>34</v>
      </c>
      <c r="AT36">
        <v>20170109</v>
      </c>
      <c r="AU36" s="2">
        <v>0.85496527777777775</v>
      </c>
      <c r="AV36">
        <v>0</v>
      </c>
      <c r="AW36">
        <v>14</v>
      </c>
      <c r="AX36">
        <v>35</v>
      </c>
      <c r="AY36">
        <v>324</v>
      </c>
      <c r="AZ36">
        <v>324</v>
      </c>
      <c r="BB36" s="2">
        <v>0.85871527777777779</v>
      </c>
      <c r="BC36">
        <v>0</v>
      </c>
      <c r="BD36">
        <v>13</v>
      </c>
      <c r="BE36">
        <v>37</v>
      </c>
      <c r="BG36" s="2">
        <v>0.86025462962962962</v>
      </c>
      <c r="BH36">
        <v>0</v>
      </c>
      <c r="BI36">
        <v>14</v>
      </c>
      <c r="BJ36">
        <v>36</v>
      </c>
    </row>
    <row r="37" spans="3:62">
      <c r="C37">
        <f t="shared" si="4"/>
        <v>524288</v>
      </c>
      <c r="D37" s="4">
        <v>13.058936533000001</v>
      </c>
      <c r="E37" s="4">
        <f>AVERAGE(BI36,BI38,BI40,BI42,BI44,BI46,BI48,BI50,BI52,BI54,BI56,BI58,BI60)</f>
        <v>126.15384615384616</v>
      </c>
      <c r="F37">
        <f>AVERAGE(BI37,BI39,BI41,BI43,BI45,BI47,BI49,BI51,BI53,BI55,BI57,BI59,BI61)</f>
        <v>129</v>
      </c>
      <c r="G37" s="4">
        <f t="shared" si="1"/>
        <v>1647.4350703169232</v>
      </c>
      <c r="H37" s="4">
        <f t="shared" si="2"/>
        <v>1684.602812757</v>
      </c>
      <c r="I37" s="4">
        <f t="shared" si="3"/>
        <v>3332.0378830739232</v>
      </c>
      <c r="J37" s="2">
        <v>0.69994212962962965</v>
      </c>
      <c r="K37">
        <v>1</v>
      </c>
      <c r="L37">
        <v>97</v>
      </c>
      <c r="M37">
        <v>38</v>
      </c>
      <c r="P37" s="2">
        <v>0.70437500000000008</v>
      </c>
      <c r="Q37">
        <v>1</v>
      </c>
      <c r="R37">
        <v>14</v>
      </c>
      <c r="S37">
        <v>36</v>
      </c>
      <c r="U37" s="2">
        <v>0.70821759259259265</v>
      </c>
      <c r="V37">
        <v>1</v>
      </c>
      <c r="W37">
        <v>14</v>
      </c>
      <c r="X37">
        <v>36</v>
      </c>
      <c r="Z37" s="2">
        <v>0.8419444444444445</v>
      </c>
      <c r="AA37">
        <v>1</v>
      </c>
      <c r="AB37">
        <v>14</v>
      </c>
      <c r="AC37">
        <v>34</v>
      </c>
      <c r="AE37" s="2">
        <v>0.84709490740740734</v>
      </c>
      <c r="AF37">
        <v>1</v>
      </c>
      <c r="AG37">
        <v>13</v>
      </c>
      <c r="AH37">
        <v>35</v>
      </c>
      <c r="AJ37" s="2">
        <v>0.84858796296296291</v>
      </c>
      <c r="AK37">
        <v>1</v>
      </c>
      <c r="AL37">
        <v>13</v>
      </c>
      <c r="AM37">
        <v>35</v>
      </c>
      <c r="AO37" s="2">
        <v>0.85331018518518509</v>
      </c>
      <c r="AP37">
        <v>1</v>
      </c>
      <c r="AQ37">
        <v>13</v>
      </c>
      <c r="AR37">
        <v>34</v>
      </c>
      <c r="AT37">
        <v>20170109</v>
      </c>
      <c r="AU37" s="2">
        <v>0.85496527777777775</v>
      </c>
      <c r="AV37">
        <v>1</v>
      </c>
      <c r="AW37">
        <v>13</v>
      </c>
      <c r="AX37">
        <v>34</v>
      </c>
      <c r="AY37">
        <v>324</v>
      </c>
      <c r="AZ37">
        <v>324</v>
      </c>
      <c r="BB37" s="2">
        <v>0.85871527777777779</v>
      </c>
      <c r="BC37">
        <v>1</v>
      </c>
      <c r="BD37">
        <v>13</v>
      </c>
      <c r="BE37">
        <v>36</v>
      </c>
      <c r="BG37" s="2">
        <v>0.86025462962962962</v>
      </c>
      <c r="BH37">
        <v>1</v>
      </c>
      <c r="BI37">
        <v>13</v>
      </c>
      <c r="BJ37">
        <v>35</v>
      </c>
    </row>
    <row r="38" spans="3:62">
      <c r="J38" s="2">
        <v>0.69995370370370369</v>
      </c>
      <c r="K38">
        <v>0</v>
      </c>
      <c r="L38">
        <v>100</v>
      </c>
      <c r="M38">
        <v>39</v>
      </c>
      <c r="P38" s="2">
        <v>0.70438657407407401</v>
      </c>
      <c r="Q38">
        <v>0</v>
      </c>
      <c r="R38">
        <v>107</v>
      </c>
      <c r="S38">
        <v>38</v>
      </c>
      <c r="U38" s="2">
        <v>0.70822916666666658</v>
      </c>
      <c r="V38">
        <v>0</v>
      </c>
      <c r="W38">
        <v>127</v>
      </c>
      <c r="X38">
        <v>38</v>
      </c>
      <c r="Z38" s="2">
        <v>0.84195601851851853</v>
      </c>
      <c r="AA38">
        <v>0</v>
      </c>
      <c r="AB38">
        <v>159</v>
      </c>
      <c r="AC38">
        <v>40</v>
      </c>
      <c r="AE38" s="2">
        <v>0.84710648148148149</v>
      </c>
      <c r="AF38">
        <v>0</v>
      </c>
      <c r="AG38">
        <v>166</v>
      </c>
      <c r="AH38">
        <v>39</v>
      </c>
      <c r="AJ38" s="2">
        <v>0.84859953703703705</v>
      </c>
      <c r="AK38">
        <v>0</v>
      </c>
      <c r="AL38">
        <v>177</v>
      </c>
      <c r="AM38">
        <v>39</v>
      </c>
      <c r="AO38" s="2">
        <v>0.85332175925925924</v>
      </c>
      <c r="AP38">
        <v>0</v>
      </c>
      <c r="AQ38">
        <v>175</v>
      </c>
      <c r="AR38">
        <v>38</v>
      </c>
      <c r="AT38">
        <v>20170109</v>
      </c>
      <c r="AU38" s="2">
        <v>0.8549768518518519</v>
      </c>
      <c r="AV38">
        <v>0</v>
      </c>
      <c r="AW38">
        <v>155</v>
      </c>
      <c r="AX38">
        <v>37</v>
      </c>
      <c r="AY38">
        <v>3004</v>
      </c>
      <c r="AZ38">
        <v>915</v>
      </c>
      <c r="BB38" s="2">
        <v>0.85872685185185194</v>
      </c>
      <c r="BC38">
        <v>0</v>
      </c>
      <c r="BD38">
        <v>127</v>
      </c>
      <c r="BE38">
        <v>39</v>
      </c>
      <c r="BG38" s="2">
        <v>0.86026620370370377</v>
      </c>
      <c r="BH38">
        <v>0</v>
      </c>
      <c r="BI38">
        <v>109</v>
      </c>
      <c r="BJ38">
        <v>38</v>
      </c>
    </row>
    <row r="39" spans="3:62">
      <c r="J39" s="2">
        <v>0.69995370370370369</v>
      </c>
      <c r="K39">
        <v>1</v>
      </c>
      <c r="L39">
        <v>100</v>
      </c>
      <c r="M39">
        <v>39</v>
      </c>
      <c r="P39" s="2">
        <v>0.70438657407407401</v>
      </c>
      <c r="Q39">
        <v>1</v>
      </c>
      <c r="R39">
        <v>107</v>
      </c>
      <c r="S39">
        <v>38</v>
      </c>
      <c r="U39" s="2">
        <v>0.70822916666666658</v>
      </c>
      <c r="V39">
        <v>1</v>
      </c>
      <c r="W39">
        <v>127</v>
      </c>
      <c r="X39">
        <v>38</v>
      </c>
      <c r="Z39" s="2">
        <v>0.84195601851851853</v>
      </c>
      <c r="AA39">
        <v>1</v>
      </c>
      <c r="AB39">
        <v>155</v>
      </c>
      <c r="AC39">
        <v>38</v>
      </c>
      <c r="AE39" s="2">
        <v>0.84710648148148149</v>
      </c>
      <c r="AF39">
        <v>1</v>
      </c>
      <c r="AG39">
        <v>161</v>
      </c>
      <c r="AH39">
        <v>39</v>
      </c>
      <c r="AJ39" s="2">
        <v>0.84859953703703705</v>
      </c>
      <c r="AK39">
        <v>1</v>
      </c>
      <c r="AL39">
        <v>178</v>
      </c>
      <c r="AM39">
        <v>39</v>
      </c>
      <c r="AO39" s="2">
        <v>0.85332175925925924</v>
      </c>
      <c r="AP39">
        <v>1</v>
      </c>
      <c r="AQ39">
        <v>173</v>
      </c>
      <c r="AR39">
        <v>38</v>
      </c>
      <c r="AT39">
        <v>20170109</v>
      </c>
      <c r="AU39" s="2">
        <v>0.8549768518518519</v>
      </c>
      <c r="AV39">
        <v>1</v>
      </c>
      <c r="AW39">
        <v>164</v>
      </c>
      <c r="AX39">
        <v>38</v>
      </c>
      <c r="AY39">
        <v>3004</v>
      </c>
      <c r="AZ39">
        <v>928</v>
      </c>
      <c r="BB39" s="2">
        <v>0.85872685185185194</v>
      </c>
      <c r="BC39">
        <v>1</v>
      </c>
      <c r="BD39">
        <v>120</v>
      </c>
      <c r="BE39">
        <v>39</v>
      </c>
      <c r="BG39" s="2">
        <v>0.86026620370370377</v>
      </c>
      <c r="BH39">
        <v>1</v>
      </c>
      <c r="BI39">
        <v>111</v>
      </c>
      <c r="BJ39">
        <v>38</v>
      </c>
    </row>
    <row r="40" spans="3:62">
      <c r="D40">
        <f>D28/D5</f>
        <v>1.0149863529526715</v>
      </c>
      <c r="J40" s="2">
        <v>0.69996527777777784</v>
      </c>
      <c r="K40">
        <v>0</v>
      </c>
      <c r="L40">
        <v>100</v>
      </c>
      <c r="M40">
        <v>40</v>
      </c>
      <c r="P40" s="2">
        <v>0.70439814814814816</v>
      </c>
      <c r="Q40">
        <v>0</v>
      </c>
      <c r="R40">
        <v>110</v>
      </c>
      <c r="S40">
        <v>39</v>
      </c>
      <c r="U40" s="2">
        <v>0.70824074074074073</v>
      </c>
      <c r="V40">
        <v>0</v>
      </c>
      <c r="W40">
        <v>129</v>
      </c>
      <c r="X40">
        <v>40</v>
      </c>
      <c r="Z40" s="2">
        <v>0.84196759259259257</v>
      </c>
      <c r="AA40">
        <v>0</v>
      </c>
      <c r="AB40">
        <v>162</v>
      </c>
      <c r="AC40">
        <v>42</v>
      </c>
      <c r="AE40" s="2">
        <v>0.84711805555555564</v>
      </c>
      <c r="AF40">
        <v>0</v>
      </c>
      <c r="AG40">
        <v>170</v>
      </c>
      <c r="AH40">
        <v>41</v>
      </c>
      <c r="AJ40" s="2">
        <v>0.84861111111111109</v>
      </c>
      <c r="AK40">
        <v>0</v>
      </c>
      <c r="AL40">
        <v>185</v>
      </c>
      <c r="AM40">
        <v>40</v>
      </c>
      <c r="AO40" s="2">
        <v>0.85333333333333339</v>
      </c>
      <c r="AP40">
        <v>0</v>
      </c>
      <c r="AQ40">
        <v>171</v>
      </c>
      <c r="AR40">
        <v>39</v>
      </c>
      <c r="AT40">
        <v>20170109</v>
      </c>
      <c r="AU40" s="2">
        <v>0.85498842592592583</v>
      </c>
      <c r="AV40">
        <v>0</v>
      </c>
      <c r="AW40">
        <v>184</v>
      </c>
      <c r="AX40">
        <v>40</v>
      </c>
      <c r="AY40">
        <v>3004</v>
      </c>
      <c r="AZ40">
        <v>928</v>
      </c>
      <c r="BB40" s="2">
        <v>0.85873842592592586</v>
      </c>
      <c r="BC40">
        <v>0</v>
      </c>
      <c r="BD40">
        <v>179</v>
      </c>
      <c r="BE40">
        <v>41</v>
      </c>
      <c r="BG40" s="2">
        <v>0.86027777777777781</v>
      </c>
      <c r="BH40">
        <v>0</v>
      </c>
      <c r="BI40">
        <v>115</v>
      </c>
      <c r="BJ40">
        <v>39</v>
      </c>
    </row>
    <row r="41" spans="3:62">
      <c r="D41">
        <f t="shared" ref="D41:D49" si="5">D29/D6</f>
        <v>1.0142612768731958</v>
      </c>
      <c r="J41" s="2">
        <v>0.69996527777777784</v>
      </c>
      <c r="K41">
        <v>1</v>
      </c>
      <c r="L41">
        <v>100</v>
      </c>
      <c r="M41">
        <v>40</v>
      </c>
      <c r="P41" s="2">
        <v>0.70439814814814816</v>
      </c>
      <c r="Q41">
        <v>1</v>
      </c>
      <c r="R41">
        <v>110</v>
      </c>
      <c r="S41">
        <v>39</v>
      </c>
      <c r="U41" s="2">
        <v>0.70824074074074073</v>
      </c>
      <c r="V41">
        <v>1</v>
      </c>
      <c r="W41">
        <v>129</v>
      </c>
      <c r="X41">
        <v>40</v>
      </c>
      <c r="Z41" s="2">
        <v>0.84196759259259257</v>
      </c>
      <c r="AA41">
        <v>1</v>
      </c>
      <c r="AB41">
        <v>157</v>
      </c>
      <c r="AC41">
        <v>39</v>
      </c>
      <c r="AE41" s="2">
        <v>0.84711805555555564</v>
      </c>
      <c r="AF41">
        <v>1</v>
      </c>
      <c r="AG41">
        <v>167</v>
      </c>
      <c r="AH41">
        <v>41</v>
      </c>
      <c r="AJ41" s="2">
        <v>0.84861111111111109</v>
      </c>
      <c r="AK41">
        <v>1</v>
      </c>
      <c r="AL41">
        <v>180</v>
      </c>
      <c r="AM41">
        <v>41</v>
      </c>
      <c r="AO41" s="2">
        <v>0.85333333333333339</v>
      </c>
      <c r="AP41">
        <v>1</v>
      </c>
      <c r="AQ41">
        <v>161</v>
      </c>
      <c r="AR41">
        <v>40</v>
      </c>
      <c r="AT41">
        <v>20170109</v>
      </c>
      <c r="AU41" s="2">
        <v>0.85498842592592583</v>
      </c>
      <c r="AV41">
        <v>1</v>
      </c>
      <c r="AW41">
        <v>178</v>
      </c>
      <c r="AX41">
        <v>40</v>
      </c>
      <c r="AY41">
        <v>3004</v>
      </c>
      <c r="AZ41">
        <v>928</v>
      </c>
      <c r="BB41" s="2">
        <v>0.85873842592592586</v>
      </c>
      <c r="BC41">
        <v>1</v>
      </c>
      <c r="BD41">
        <v>174</v>
      </c>
      <c r="BE41">
        <v>41</v>
      </c>
      <c r="BG41" s="2">
        <v>0.86027777777777781</v>
      </c>
      <c r="BH41">
        <v>1</v>
      </c>
      <c r="BI41">
        <v>130</v>
      </c>
      <c r="BJ41">
        <v>39</v>
      </c>
    </row>
    <row r="42" spans="3:62">
      <c r="D42">
        <f t="shared" si="5"/>
        <v>1.0008419642834498</v>
      </c>
      <c r="J42" s="2">
        <v>0.69997685185185177</v>
      </c>
      <c r="K42">
        <v>0</v>
      </c>
      <c r="L42">
        <v>100</v>
      </c>
      <c r="M42">
        <v>40</v>
      </c>
      <c r="P42" s="2">
        <v>0.7044097222222222</v>
      </c>
      <c r="Q42">
        <v>0</v>
      </c>
      <c r="R42">
        <v>110</v>
      </c>
      <c r="S42">
        <v>40</v>
      </c>
      <c r="U42" s="2">
        <v>0.70825231481481488</v>
      </c>
      <c r="V42">
        <v>0</v>
      </c>
      <c r="W42">
        <v>129</v>
      </c>
      <c r="X42">
        <v>40</v>
      </c>
      <c r="Z42" s="2">
        <v>0.84197916666666661</v>
      </c>
      <c r="AA42">
        <v>0</v>
      </c>
      <c r="AB42">
        <v>162</v>
      </c>
      <c r="AC42">
        <v>42</v>
      </c>
      <c r="AE42" s="2">
        <v>0.84712962962962957</v>
      </c>
      <c r="AF42">
        <v>0</v>
      </c>
      <c r="AG42">
        <v>171</v>
      </c>
      <c r="AH42">
        <v>42</v>
      </c>
      <c r="AJ42" s="2">
        <v>0.84862268518518524</v>
      </c>
      <c r="AK42">
        <v>0</v>
      </c>
      <c r="AL42">
        <v>185</v>
      </c>
      <c r="AM42">
        <v>41</v>
      </c>
      <c r="AO42" s="2">
        <v>0.85334490740740743</v>
      </c>
      <c r="AP42">
        <v>0</v>
      </c>
      <c r="AQ42">
        <v>182</v>
      </c>
      <c r="AR42">
        <v>40</v>
      </c>
      <c r="AT42">
        <v>20170109</v>
      </c>
      <c r="AU42" s="2">
        <v>0.85499999999999998</v>
      </c>
      <c r="AV42">
        <v>0</v>
      </c>
      <c r="AW42">
        <v>179</v>
      </c>
      <c r="AX42">
        <v>41</v>
      </c>
      <c r="AY42">
        <v>3004</v>
      </c>
      <c r="AZ42">
        <v>928</v>
      </c>
      <c r="BB42" s="2">
        <v>0.85875000000000001</v>
      </c>
      <c r="BC42">
        <v>0</v>
      </c>
      <c r="BD42">
        <v>124</v>
      </c>
      <c r="BE42">
        <v>42</v>
      </c>
      <c r="BG42" s="2">
        <v>0.86028935185185185</v>
      </c>
      <c r="BH42">
        <v>0</v>
      </c>
      <c r="BI42">
        <v>151</v>
      </c>
      <c r="BJ42">
        <v>40</v>
      </c>
    </row>
    <row r="43" spans="3:62">
      <c r="D43">
        <f t="shared" si="5"/>
        <v>0.99262320951286109</v>
      </c>
      <c r="J43" s="2">
        <v>0.69997685185185177</v>
      </c>
      <c r="K43">
        <v>1</v>
      </c>
      <c r="L43">
        <v>100</v>
      </c>
      <c r="M43">
        <v>40</v>
      </c>
      <c r="P43" s="2">
        <v>0.7044097222222222</v>
      </c>
      <c r="Q43">
        <v>1</v>
      </c>
      <c r="R43">
        <v>110</v>
      </c>
      <c r="S43">
        <v>40</v>
      </c>
      <c r="U43" s="2">
        <v>0.70825231481481488</v>
      </c>
      <c r="V43">
        <v>1</v>
      </c>
      <c r="W43">
        <v>129</v>
      </c>
      <c r="X43">
        <v>40</v>
      </c>
      <c r="Z43" s="2">
        <v>0.84197916666666661</v>
      </c>
      <c r="AA43">
        <v>1</v>
      </c>
      <c r="AB43">
        <v>158</v>
      </c>
      <c r="AC43">
        <v>40</v>
      </c>
      <c r="AE43" s="2">
        <v>0.84712962962962957</v>
      </c>
      <c r="AF43">
        <v>1</v>
      </c>
      <c r="AG43">
        <v>167</v>
      </c>
      <c r="AH43">
        <v>42</v>
      </c>
      <c r="AJ43" s="2">
        <v>0.84862268518518524</v>
      </c>
      <c r="AK43">
        <v>1</v>
      </c>
      <c r="AL43">
        <v>181</v>
      </c>
      <c r="AM43">
        <v>42</v>
      </c>
      <c r="AO43" s="2">
        <v>0.85334490740740743</v>
      </c>
      <c r="AP43">
        <v>1</v>
      </c>
      <c r="AQ43">
        <v>178</v>
      </c>
      <c r="AR43">
        <v>41</v>
      </c>
      <c r="AT43">
        <v>20170109</v>
      </c>
      <c r="AU43" s="2">
        <v>0.85499999999999998</v>
      </c>
      <c r="AV43">
        <v>1</v>
      </c>
      <c r="AW43">
        <v>177</v>
      </c>
      <c r="AX43">
        <v>41</v>
      </c>
      <c r="AY43">
        <v>3004</v>
      </c>
      <c r="AZ43">
        <v>928</v>
      </c>
      <c r="BB43" s="2">
        <v>0.85875000000000001</v>
      </c>
      <c r="BC43">
        <v>1</v>
      </c>
      <c r="BD43">
        <v>124</v>
      </c>
      <c r="BE43">
        <v>42</v>
      </c>
      <c r="BG43" s="2">
        <v>0.86028935185185185</v>
      </c>
      <c r="BH43">
        <v>1</v>
      </c>
      <c r="BI43">
        <v>146</v>
      </c>
      <c r="BJ43">
        <v>40</v>
      </c>
    </row>
    <row r="44" spans="3:62">
      <c r="D44">
        <f t="shared" si="5"/>
        <v>1.0516796296578308</v>
      </c>
      <c r="J44" s="2">
        <v>0.69998842592592592</v>
      </c>
      <c r="K44">
        <v>0</v>
      </c>
      <c r="L44">
        <v>100</v>
      </c>
      <c r="M44">
        <v>41</v>
      </c>
      <c r="P44" s="2">
        <v>0.70442129629629635</v>
      </c>
      <c r="Q44">
        <v>0</v>
      </c>
      <c r="R44">
        <v>110</v>
      </c>
      <c r="S44">
        <v>40</v>
      </c>
      <c r="U44" s="2">
        <v>0.70826388888888892</v>
      </c>
      <c r="V44">
        <v>0</v>
      </c>
      <c r="W44">
        <v>129</v>
      </c>
      <c r="X44">
        <v>41</v>
      </c>
      <c r="AJ44" s="2">
        <v>0.84863425925925917</v>
      </c>
      <c r="AK44">
        <v>0</v>
      </c>
      <c r="AL44">
        <v>103</v>
      </c>
      <c r="AM44">
        <v>41</v>
      </c>
      <c r="AO44" s="2">
        <v>0.85335648148148147</v>
      </c>
      <c r="AP44">
        <v>0</v>
      </c>
      <c r="AQ44">
        <v>113</v>
      </c>
      <c r="AR44">
        <v>39</v>
      </c>
      <c r="AT44">
        <v>20170109</v>
      </c>
      <c r="AU44" s="2">
        <v>0.85501157407407413</v>
      </c>
      <c r="AV44">
        <v>0</v>
      </c>
      <c r="AW44">
        <v>135</v>
      </c>
      <c r="AX44">
        <v>41</v>
      </c>
      <c r="AY44">
        <v>3004</v>
      </c>
      <c r="AZ44">
        <v>928</v>
      </c>
      <c r="BB44" s="2">
        <v>0.85876157407407405</v>
      </c>
      <c r="BC44">
        <v>0</v>
      </c>
      <c r="BD44">
        <v>184</v>
      </c>
      <c r="BE44">
        <v>43</v>
      </c>
      <c r="BG44" s="2">
        <v>0.86030092592592589</v>
      </c>
      <c r="BH44">
        <v>0</v>
      </c>
      <c r="BI44">
        <v>120</v>
      </c>
      <c r="BJ44">
        <v>40</v>
      </c>
    </row>
    <row r="45" spans="3:62">
      <c r="D45">
        <f t="shared" si="5"/>
        <v>1.0578648787758054</v>
      </c>
      <c r="J45" s="2">
        <v>0.69998842592592592</v>
      </c>
      <c r="K45">
        <v>1</v>
      </c>
      <c r="L45">
        <v>100</v>
      </c>
      <c r="M45">
        <v>41</v>
      </c>
      <c r="P45" s="2">
        <v>0.70442129629629635</v>
      </c>
      <c r="Q45">
        <v>1</v>
      </c>
      <c r="R45">
        <v>110</v>
      </c>
      <c r="S45">
        <v>40</v>
      </c>
      <c r="U45" s="2">
        <v>0.70826388888888892</v>
      </c>
      <c r="V45">
        <v>1</v>
      </c>
      <c r="W45">
        <v>129</v>
      </c>
      <c r="X45">
        <v>41</v>
      </c>
      <c r="AJ45" s="2">
        <v>0.84863425925925917</v>
      </c>
      <c r="AK45">
        <v>1</v>
      </c>
      <c r="AL45">
        <v>107</v>
      </c>
      <c r="AM45">
        <v>41</v>
      </c>
      <c r="AO45" s="2">
        <v>0.85335648148148147</v>
      </c>
      <c r="AP45">
        <v>1</v>
      </c>
      <c r="AQ45">
        <v>114</v>
      </c>
      <c r="AR45">
        <v>40</v>
      </c>
      <c r="AT45">
        <v>20170109</v>
      </c>
      <c r="AU45" s="2">
        <v>0.85501157407407413</v>
      </c>
      <c r="AV45">
        <v>1</v>
      </c>
      <c r="AW45">
        <v>146</v>
      </c>
      <c r="AX45">
        <v>41</v>
      </c>
      <c r="AY45">
        <v>3004</v>
      </c>
      <c r="AZ45">
        <v>928</v>
      </c>
      <c r="BB45" s="2">
        <v>0.85876157407407405</v>
      </c>
      <c r="BC45">
        <v>1</v>
      </c>
      <c r="BD45">
        <v>173</v>
      </c>
      <c r="BE45">
        <v>43</v>
      </c>
      <c r="BG45" s="2">
        <v>0.86030092592592589</v>
      </c>
      <c r="BH45">
        <v>1</v>
      </c>
      <c r="BI45">
        <v>118</v>
      </c>
      <c r="BJ45">
        <v>41</v>
      </c>
    </row>
    <row r="46" spans="3:62">
      <c r="D46">
        <f t="shared" si="5"/>
        <v>1.0323292326869513</v>
      </c>
      <c r="J46" s="2">
        <v>0.70000000000000007</v>
      </c>
      <c r="K46">
        <v>0</v>
      </c>
      <c r="L46">
        <v>100</v>
      </c>
      <c r="M46">
        <v>41</v>
      </c>
      <c r="P46" s="2">
        <v>0.70443287037037028</v>
      </c>
      <c r="Q46">
        <v>0</v>
      </c>
      <c r="R46">
        <v>110</v>
      </c>
      <c r="S46">
        <v>41</v>
      </c>
      <c r="U46" s="2">
        <v>0.70827546296296295</v>
      </c>
      <c r="V46">
        <v>0</v>
      </c>
      <c r="W46">
        <v>130</v>
      </c>
      <c r="X46">
        <v>41</v>
      </c>
      <c r="BB46" s="2">
        <v>0.8587731481481482</v>
      </c>
      <c r="BC46">
        <v>0</v>
      </c>
      <c r="BD46">
        <v>123</v>
      </c>
      <c r="BE46">
        <v>43</v>
      </c>
      <c r="BG46" s="2">
        <v>0.86031250000000004</v>
      </c>
      <c r="BH46">
        <v>0</v>
      </c>
      <c r="BI46">
        <v>116</v>
      </c>
      <c r="BJ46">
        <v>41</v>
      </c>
    </row>
    <row r="47" spans="3:62">
      <c r="D47">
        <f t="shared" si="5"/>
        <v>1.2935054848247931</v>
      </c>
      <c r="J47" s="2">
        <v>0.70000000000000007</v>
      </c>
      <c r="K47">
        <v>1</v>
      </c>
      <c r="L47">
        <v>100</v>
      </c>
      <c r="M47">
        <v>41</v>
      </c>
      <c r="P47" s="2">
        <v>0.70443287037037028</v>
      </c>
      <c r="Q47">
        <v>1</v>
      </c>
      <c r="R47">
        <v>110</v>
      </c>
      <c r="S47">
        <v>41</v>
      </c>
      <c r="U47" s="2">
        <v>0.70827546296296295</v>
      </c>
      <c r="V47">
        <v>1</v>
      </c>
      <c r="W47">
        <v>130</v>
      </c>
      <c r="X47">
        <v>41</v>
      </c>
      <c r="BB47" s="2">
        <v>0.8587731481481482</v>
      </c>
      <c r="BC47">
        <v>1</v>
      </c>
      <c r="BD47">
        <v>123</v>
      </c>
      <c r="BE47">
        <v>43</v>
      </c>
      <c r="BG47" s="2">
        <v>0.86031250000000004</v>
      </c>
      <c r="BH47">
        <v>1</v>
      </c>
      <c r="BI47">
        <v>132</v>
      </c>
      <c r="BJ47">
        <v>41</v>
      </c>
    </row>
    <row r="48" spans="3:62">
      <c r="D48">
        <f t="shared" si="5"/>
        <v>1.7588820748996843</v>
      </c>
      <c r="J48" s="2">
        <v>0.70001157407407411</v>
      </c>
      <c r="K48">
        <v>0</v>
      </c>
      <c r="L48">
        <v>100</v>
      </c>
      <c r="M48">
        <v>41</v>
      </c>
      <c r="P48" s="2">
        <v>0.70444444444444443</v>
      </c>
      <c r="Q48">
        <v>0</v>
      </c>
      <c r="R48">
        <v>110</v>
      </c>
      <c r="S48">
        <v>41</v>
      </c>
      <c r="U48" s="2">
        <v>0.70828703703703699</v>
      </c>
      <c r="V48">
        <v>0</v>
      </c>
      <c r="W48">
        <v>130</v>
      </c>
      <c r="X48">
        <v>41</v>
      </c>
      <c r="BG48" s="2">
        <v>0.86032407407407396</v>
      </c>
      <c r="BH48">
        <v>0</v>
      </c>
      <c r="BI48">
        <v>177</v>
      </c>
      <c r="BJ48">
        <v>41</v>
      </c>
    </row>
    <row r="49" spans="4:62">
      <c r="D49">
        <f t="shared" si="5"/>
        <v>3.7183871706699074</v>
      </c>
      <c r="J49" s="2">
        <v>0.70001157407407411</v>
      </c>
      <c r="K49">
        <v>1</v>
      </c>
      <c r="L49">
        <v>100</v>
      </c>
      <c r="M49">
        <v>41</v>
      </c>
      <c r="P49" s="2">
        <v>0.70444444444444443</v>
      </c>
      <c r="Q49">
        <v>1</v>
      </c>
      <c r="R49">
        <v>110</v>
      </c>
      <c r="S49">
        <v>41</v>
      </c>
      <c r="U49" s="2">
        <v>0.70828703703703699</v>
      </c>
      <c r="V49">
        <v>1</v>
      </c>
      <c r="W49">
        <v>130</v>
      </c>
      <c r="X49">
        <v>41</v>
      </c>
      <c r="BG49" s="2">
        <v>0.86032407407407396</v>
      </c>
      <c r="BH49">
        <v>1</v>
      </c>
      <c r="BI49">
        <v>171</v>
      </c>
      <c r="BJ49">
        <v>42</v>
      </c>
    </row>
    <row r="50" spans="4:62">
      <c r="J50" s="2">
        <v>0.70002314814814814</v>
      </c>
      <c r="K50">
        <v>0</v>
      </c>
      <c r="L50">
        <v>100</v>
      </c>
      <c r="M50">
        <v>41</v>
      </c>
      <c r="P50" s="2">
        <v>0.70445601851851858</v>
      </c>
      <c r="Q50">
        <v>0</v>
      </c>
      <c r="R50">
        <v>110</v>
      </c>
      <c r="S50">
        <v>41</v>
      </c>
      <c r="U50" s="2">
        <v>0.70829861111111114</v>
      </c>
      <c r="V50">
        <v>0</v>
      </c>
      <c r="W50">
        <v>128</v>
      </c>
      <c r="X50">
        <v>42</v>
      </c>
      <c r="BG50" s="2">
        <v>0.86033564814814811</v>
      </c>
      <c r="BH50">
        <v>0</v>
      </c>
      <c r="BI50">
        <v>129</v>
      </c>
      <c r="BJ50">
        <v>42</v>
      </c>
    </row>
    <row r="51" spans="4:62">
      <c r="J51" s="2">
        <v>0.70002314814814814</v>
      </c>
      <c r="K51">
        <v>1</v>
      </c>
      <c r="L51">
        <v>100</v>
      </c>
      <c r="M51">
        <v>41</v>
      </c>
      <c r="P51" s="2">
        <v>0.70445601851851858</v>
      </c>
      <c r="Q51">
        <v>1</v>
      </c>
      <c r="R51">
        <v>110</v>
      </c>
      <c r="S51">
        <v>41</v>
      </c>
      <c r="U51" s="2">
        <v>0.70829861111111114</v>
      </c>
      <c r="V51">
        <v>1</v>
      </c>
      <c r="W51">
        <v>127</v>
      </c>
      <c r="X51">
        <v>41</v>
      </c>
      <c r="BG51" s="2">
        <v>0.86033564814814811</v>
      </c>
      <c r="BH51">
        <v>1</v>
      </c>
      <c r="BI51">
        <v>140</v>
      </c>
      <c r="BJ51">
        <v>42</v>
      </c>
    </row>
    <row r="52" spans="4:62">
      <c r="J52" s="2">
        <v>0.70003472222222218</v>
      </c>
      <c r="K52">
        <v>0</v>
      </c>
      <c r="L52">
        <v>100</v>
      </c>
      <c r="M52">
        <v>42</v>
      </c>
      <c r="P52" s="2">
        <v>0.70446759259259262</v>
      </c>
      <c r="Q52">
        <v>0</v>
      </c>
      <c r="R52">
        <v>110</v>
      </c>
      <c r="S52">
        <v>42</v>
      </c>
      <c r="BG52" s="2">
        <v>0.86034722222222226</v>
      </c>
      <c r="BH52">
        <v>0</v>
      </c>
      <c r="BI52">
        <v>117</v>
      </c>
      <c r="BJ52">
        <v>41</v>
      </c>
    </row>
    <row r="53" spans="4:62">
      <c r="J53" s="2">
        <v>0.70003472222222218</v>
      </c>
      <c r="K53">
        <v>1</v>
      </c>
      <c r="L53">
        <v>100</v>
      </c>
      <c r="M53">
        <v>41</v>
      </c>
      <c r="P53" s="2">
        <v>0.70446759259259262</v>
      </c>
      <c r="Q53">
        <v>1</v>
      </c>
      <c r="R53">
        <v>110</v>
      </c>
      <c r="S53">
        <v>41</v>
      </c>
      <c r="BG53" s="2">
        <v>0.86034722222222226</v>
      </c>
      <c r="BH53">
        <v>1</v>
      </c>
      <c r="BI53">
        <v>115</v>
      </c>
      <c r="BJ53">
        <v>42</v>
      </c>
    </row>
    <row r="54" spans="4:62">
      <c r="J54" s="2">
        <v>0.70004629629629633</v>
      </c>
      <c r="K54">
        <v>0</v>
      </c>
      <c r="L54">
        <v>100</v>
      </c>
      <c r="M54">
        <v>42</v>
      </c>
      <c r="P54" s="2">
        <v>0.70447916666666666</v>
      </c>
      <c r="Q54">
        <v>0</v>
      </c>
      <c r="R54">
        <v>110</v>
      </c>
      <c r="S54">
        <v>42</v>
      </c>
      <c r="BG54" s="2">
        <v>0.8603587962962963</v>
      </c>
      <c r="BH54">
        <v>0</v>
      </c>
      <c r="BI54">
        <v>173</v>
      </c>
      <c r="BJ54">
        <v>42</v>
      </c>
    </row>
    <row r="55" spans="4:62">
      <c r="J55" s="2">
        <v>0.70004629629629633</v>
      </c>
      <c r="K55">
        <v>1</v>
      </c>
      <c r="L55">
        <v>100</v>
      </c>
      <c r="M55">
        <v>42</v>
      </c>
      <c r="P55" s="2">
        <v>0.70447916666666666</v>
      </c>
      <c r="Q55">
        <v>1</v>
      </c>
      <c r="R55">
        <v>110</v>
      </c>
      <c r="S55">
        <v>41</v>
      </c>
      <c r="BG55" s="2">
        <v>0.8603587962962963</v>
      </c>
      <c r="BH55">
        <v>1</v>
      </c>
      <c r="BI55">
        <v>162</v>
      </c>
      <c r="BJ55">
        <v>43</v>
      </c>
    </row>
    <row r="56" spans="4:62">
      <c r="J56" s="2">
        <v>0.70005787037037026</v>
      </c>
      <c r="K56">
        <v>0</v>
      </c>
      <c r="L56">
        <v>100</v>
      </c>
      <c r="M56">
        <v>42</v>
      </c>
      <c r="P56" s="2">
        <v>0.7044907407407407</v>
      </c>
      <c r="Q56">
        <v>0</v>
      </c>
      <c r="R56">
        <v>110</v>
      </c>
      <c r="S56">
        <v>42</v>
      </c>
      <c r="BG56" s="2">
        <v>0.86037037037037034</v>
      </c>
      <c r="BH56">
        <v>0</v>
      </c>
      <c r="BI56">
        <v>127</v>
      </c>
      <c r="BJ56">
        <v>42</v>
      </c>
    </row>
    <row r="57" spans="4:62">
      <c r="J57" s="2">
        <v>0.70005787037037026</v>
      </c>
      <c r="K57">
        <v>1</v>
      </c>
      <c r="L57">
        <v>100</v>
      </c>
      <c r="M57">
        <v>42</v>
      </c>
      <c r="P57" s="2">
        <v>0.7044907407407407</v>
      </c>
      <c r="Q57">
        <v>1</v>
      </c>
      <c r="R57">
        <v>110</v>
      </c>
      <c r="S57">
        <v>42</v>
      </c>
      <c r="BG57" s="2">
        <v>0.86037037037037034</v>
      </c>
      <c r="BH57">
        <v>1</v>
      </c>
      <c r="BI57">
        <v>136</v>
      </c>
      <c r="BJ57">
        <v>42</v>
      </c>
    </row>
    <row r="58" spans="4:62">
      <c r="J58" s="2">
        <v>0.70008101851851856</v>
      </c>
      <c r="K58">
        <v>0</v>
      </c>
      <c r="L58">
        <v>100</v>
      </c>
      <c r="M58">
        <v>42</v>
      </c>
      <c r="P58" s="2">
        <v>0.70450231481481485</v>
      </c>
      <c r="Q58">
        <v>0</v>
      </c>
      <c r="R58">
        <v>110</v>
      </c>
      <c r="S58">
        <v>42</v>
      </c>
      <c r="BG58" s="2">
        <v>0.86038194444444438</v>
      </c>
      <c r="BH58">
        <v>0</v>
      </c>
      <c r="BI58">
        <v>121</v>
      </c>
      <c r="BJ58">
        <v>42</v>
      </c>
    </row>
    <row r="59" spans="4:62">
      <c r="J59" s="2">
        <v>0.70008101851851856</v>
      </c>
      <c r="K59">
        <v>1</v>
      </c>
      <c r="L59">
        <v>100</v>
      </c>
      <c r="M59">
        <v>42</v>
      </c>
      <c r="P59" s="2">
        <v>0.70450231481481485</v>
      </c>
      <c r="Q59">
        <v>1</v>
      </c>
      <c r="R59">
        <v>110</v>
      </c>
      <c r="S59">
        <v>42</v>
      </c>
      <c r="BG59" s="2">
        <v>0.86038194444444438</v>
      </c>
      <c r="BH59">
        <v>1</v>
      </c>
      <c r="BI59">
        <v>135</v>
      </c>
      <c r="BJ59">
        <v>43</v>
      </c>
    </row>
    <row r="60" spans="4:62">
      <c r="J60" s="2">
        <v>0.7000925925925926</v>
      </c>
      <c r="K60">
        <v>0</v>
      </c>
      <c r="L60">
        <v>100</v>
      </c>
      <c r="M60">
        <v>42</v>
      </c>
      <c r="P60" s="2">
        <v>0.70451388888888899</v>
      </c>
      <c r="Q60">
        <v>0</v>
      </c>
      <c r="R60">
        <v>110</v>
      </c>
      <c r="S60">
        <v>42</v>
      </c>
      <c r="BG60" s="2">
        <v>0.86039351851851853</v>
      </c>
      <c r="BH60">
        <v>0</v>
      </c>
      <c r="BI60">
        <v>171</v>
      </c>
      <c r="BJ60">
        <v>43</v>
      </c>
    </row>
    <row r="61" spans="4:62">
      <c r="J61" s="2">
        <v>0.7000925925925926</v>
      </c>
      <c r="K61">
        <v>1</v>
      </c>
      <c r="L61">
        <v>100</v>
      </c>
      <c r="M61">
        <v>42</v>
      </c>
      <c r="P61" s="2">
        <v>0.70451388888888899</v>
      </c>
      <c r="Q61">
        <v>1</v>
      </c>
      <c r="R61">
        <v>110</v>
      </c>
      <c r="S61">
        <v>42</v>
      </c>
      <c r="BG61" s="2">
        <v>0.86039351851851853</v>
      </c>
      <c r="BH61">
        <v>1</v>
      </c>
      <c r="BI61">
        <v>168</v>
      </c>
      <c r="BJ61">
        <v>43</v>
      </c>
    </row>
    <row r="62" spans="4:62">
      <c r="J62" s="2">
        <v>0.70010416666666664</v>
      </c>
      <c r="K62">
        <v>0</v>
      </c>
      <c r="L62">
        <v>100</v>
      </c>
      <c r="M62">
        <v>42</v>
      </c>
      <c r="P62" s="2">
        <v>0.70452546296296292</v>
      </c>
      <c r="Q62">
        <v>0</v>
      </c>
      <c r="R62">
        <v>110</v>
      </c>
      <c r="S62">
        <v>42</v>
      </c>
    </row>
    <row r="63" spans="4:62">
      <c r="J63" s="2">
        <v>0.70010416666666664</v>
      </c>
      <c r="K63">
        <v>1</v>
      </c>
      <c r="L63">
        <v>100</v>
      </c>
      <c r="M63">
        <v>42</v>
      </c>
      <c r="P63" s="2">
        <v>0.70452546296296292</v>
      </c>
      <c r="Q63">
        <v>1</v>
      </c>
      <c r="R63">
        <v>110</v>
      </c>
      <c r="S63">
        <v>42</v>
      </c>
    </row>
    <row r="64" spans="4:62">
      <c r="J64" s="2">
        <v>0.70011574074074068</v>
      </c>
      <c r="K64">
        <v>0</v>
      </c>
      <c r="L64">
        <v>100</v>
      </c>
      <c r="M64">
        <v>43</v>
      </c>
    </row>
    <row r="65" spans="10:13">
      <c r="J65" s="2">
        <v>0.70011574074074068</v>
      </c>
      <c r="K65">
        <v>1</v>
      </c>
      <c r="L65">
        <v>100</v>
      </c>
      <c r="M65">
        <v>42</v>
      </c>
    </row>
    <row r="66" spans="10:13">
      <c r="J66" s="2">
        <v>0.70012731481481483</v>
      </c>
      <c r="K66">
        <v>0</v>
      </c>
      <c r="L66">
        <v>100</v>
      </c>
      <c r="M66">
        <v>43</v>
      </c>
    </row>
    <row r="67" spans="10:13">
      <c r="J67" s="2">
        <v>0.70012731481481483</v>
      </c>
      <c r="K67">
        <v>1</v>
      </c>
      <c r="L67">
        <v>100</v>
      </c>
      <c r="M67">
        <v>42</v>
      </c>
    </row>
    <row r="68" spans="10:13">
      <c r="J68" s="2">
        <v>0.70013888888888898</v>
      </c>
      <c r="K68">
        <v>0</v>
      </c>
      <c r="L68">
        <v>100</v>
      </c>
      <c r="M68">
        <v>43</v>
      </c>
    </row>
    <row r="69" spans="10:13">
      <c r="J69" s="2">
        <v>0.70013888888888898</v>
      </c>
      <c r="K69">
        <v>1</v>
      </c>
      <c r="L69">
        <v>100</v>
      </c>
      <c r="M69">
        <v>43</v>
      </c>
    </row>
    <row r="70" spans="10:13">
      <c r="J70" s="2">
        <v>0.70015046296296291</v>
      </c>
      <c r="K70">
        <v>0</v>
      </c>
      <c r="L70">
        <v>100</v>
      </c>
      <c r="M70">
        <v>43</v>
      </c>
    </row>
    <row r="71" spans="10:13">
      <c r="J71" s="2">
        <v>0.70015046296296291</v>
      </c>
      <c r="K71">
        <v>1</v>
      </c>
      <c r="L71">
        <v>100</v>
      </c>
      <c r="M71">
        <v>43</v>
      </c>
    </row>
    <row r="72" spans="10:13">
      <c r="J72" s="2">
        <v>0.70016203703703705</v>
      </c>
      <c r="K72">
        <v>0</v>
      </c>
      <c r="L72">
        <v>100</v>
      </c>
      <c r="M72">
        <v>43</v>
      </c>
    </row>
    <row r="73" spans="10:13">
      <c r="J73" s="2">
        <v>0.70016203703703705</v>
      </c>
      <c r="K73">
        <v>1</v>
      </c>
      <c r="L73">
        <v>100</v>
      </c>
      <c r="M73">
        <v>43</v>
      </c>
    </row>
    <row r="74" spans="10:13">
      <c r="J74" s="2">
        <v>0.70017361111111109</v>
      </c>
      <c r="K74">
        <v>0</v>
      </c>
      <c r="L74">
        <v>100</v>
      </c>
      <c r="M74">
        <v>43</v>
      </c>
    </row>
    <row r="75" spans="10:13">
      <c r="J75" s="2">
        <v>0.70017361111111109</v>
      </c>
      <c r="K75">
        <v>1</v>
      </c>
      <c r="L75">
        <v>100</v>
      </c>
      <c r="M75">
        <v>43</v>
      </c>
    </row>
    <row r="76" spans="10:13">
      <c r="J76" s="2">
        <v>0.70018518518518524</v>
      </c>
      <c r="K76">
        <v>0</v>
      </c>
      <c r="L76">
        <v>100</v>
      </c>
      <c r="M76">
        <v>43</v>
      </c>
    </row>
    <row r="77" spans="10:13">
      <c r="J77" s="2">
        <v>0.70018518518518524</v>
      </c>
      <c r="K77">
        <v>1</v>
      </c>
      <c r="L77">
        <v>100</v>
      </c>
      <c r="M77">
        <v>43</v>
      </c>
    </row>
    <row r="78" spans="10:13">
      <c r="J78" s="2">
        <v>0.70019675925925917</v>
      </c>
      <c r="K78">
        <v>0</v>
      </c>
      <c r="L78">
        <v>100</v>
      </c>
      <c r="M78">
        <v>43</v>
      </c>
    </row>
    <row r="79" spans="10:13">
      <c r="J79" s="2">
        <v>0.70019675925925917</v>
      </c>
      <c r="K79">
        <v>1</v>
      </c>
      <c r="L79">
        <v>100</v>
      </c>
      <c r="M79">
        <v>44</v>
      </c>
    </row>
    <row r="80" spans="10:13">
      <c r="J80" s="2">
        <v>0.70020833333333332</v>
      </c>
      <c r="K80">
        <v>0</v>
      </c>
      <c r="L80">
        <v>100</v>
      </c>
      <c r="M80">
        <v>44</v>
      </c>
    </row>
    <row r="81" spans="10:13">
      <c r="J81" s="2">
        <v>0.70020833333333332</v>
      </c>
      <c r="K81">
        <v>1</v>
      </c>
      <c r="L81">
        <v>100</v>
      </c>
      <c r="M81">
        <v>43</v>
      </c>
    </row>
    <row r="82" spans="10:13">
      <c r="J82" s="2">
        <v>0.70021990740740747</v>
      </c>
      <c r="K82">
        <v>0</v>
      </c>
      <c r="L82">
        <v>101</v>
      </c>
      <c r="M82">
        <v>44</v>
      </c>
    </row>
    <row r="83" spans="10:13">
      <c r="J83" s="2">
        <v>0.70021990740740747</v>
      </c>
      <c r="K83">
        <v>1</v>
      </c>
      <c r="L83">
        <v>100</v>
      </c>
      <c r="M83">
        <v>44</v>
      </c>
    </row>
    <row r="84" spans="10:13">
      <c r="J84" s="2">
        <v>0.70023148148148151</v>
      </c>
      <c r="K84">
        <v>0</v>
      </c>
      <c r="L84">
        <v>101</v>
      </c>
      <c r="M84">
        <v>44</v>
      </c>
    </row>
    <row r="85" spans="10:13">
      <c r="J85" s="2">
        <v>0.70023148148148151</v>
      </c>
      <c r="K85">
        <v>1</v>
      </c>
      <c r="L85">
        <v>100</v>
      </c>
      <c r="M85">
        <v>44</v>
      </c>
    </row>
    <row r="86" spans="10:13">
      <c r="J86" s="2">
        <v>0.70024305555555555</v>
      </c>
      <c r="K86">
        <v>0</v>
      </c>
      <c r="L86">
        <v>100</v>
      </c>
      <c r="M86">
        <v>44</v>
      </c>
    </row>
    <row r="87" spans="10:13">
      <c r="J87" s="2">
        <v>0.70024305555555555</v>
      </c>
      <c r="K87">
        <v>1</v>
      </c>
      <c r="L87">
        <v>100</v>
      </c>
      <c r="M87">
        <v>44</v>
      </c>
    </row>
  </sheetData>
  <mergeCells count="1">
    <mergeCell ref="J33:M3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2017-01-10T23:28:32Z</dcterms:modified>
</cp:coreProperties>
</file>