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Arkusz1!$K$4:$N$36</definedName>
  </definedNames>
  <calcPr calcId="125725"/>
</workbook>
</file>

<file path=xl/calcChain.xml><?xml version="1.0" encoding="utf-8"?>
<calcChain xmlns="http://schemas.openxmlformats.org/spreadsheetml/2006/main">
  <c r="G30" i="1"/>
  <c r="F30"/>
  <c r="E30"/>
  <c r="D30"/>
  <c r="G29"/>
  <c r="F29"/>
  <c r="E29"/>
  <c r="D29"/>
  <c r="D28"/>
  <c r="G28"/>
  <c r="F28"/>
  <c r="E28"/>
  <c r="G27"/>
  <c r="F27"/>
  <c r="E27"/>
  <c r="D27"/>
  <c r="G26"/>
  <c r="F26"/>
  <c r="E26"/>
  <c r="D26"/>
  <c r="C28"/>
  <c r="C29" s="1"/>
  <c r="C30" s="1"/>
  <c r="C31" s="1"/>
  <c r="C32" s="1"/>
  <c r="C33" s="1"/>
  <c r="C27"/>
  <c r="I20"/>
  <c r="F20"/>
  <c r="E20"/>
  <c r="G20" s="1"/>
  <c r="F19"/>
  <c r="E19"/>
  <c r="F18"/>
  <c r="E18"/>
  <c r="F17"/>
  <c r="E17"/>
  <c r="F16"/>
  <c r="E16"/>
  <c r="F15"/>
  <c r="E15"/>
  <c r="I14"/>
  <c r="H14"/>
  <c r="H15"/>
  <c r="I15" s="1"/>
  <c r="H16"/>
  <c r="H17"/>
  <c r="I17" s="1"/>
  <c r="H18"/>
  <c r="H19"/>
  <c r="H20"/>
  <c r="G14"/>
  <c r="G15"/>
  <c r="G16"/>
  <c r="I16" s="1"/>
  <c r="G17"/>
  <c r="G18"/>
  <c r="G19"/>
  <c r="F14"/>
  <c r="E14"/>
  <c r="C14"/>
  <c r="C15"/>
  <c r="C16" s="1"/>
  <c r="C17" s="1"/>
  <c r="C18" s="1"/>
  <c r="C19" s="1"/>
  <c r="C20" s="1"/>
  <c r="F13"/>
  <c r="E13"/>
  <c r="G13" s="1"/>
  <c r="F12"/>
  <c r="E12"/>
  <c r="G12" s="1"/>
  <c r="I6"/>
  <c r="I7"/>
  <c r="I8"/>
  <c r="I9"/>
  <c r="I10"/>
  <c r="I11"/>
  <c r="I5"/>
  <c r="F11"/>
  <c r="E11"/>
  <c r="G11" s="1"/>
  <c r="F10"/>
  <c r="E10"/>
  <c r="G10"/>
  <c r="F9"/>
  <c r="E9"/>
  <c r="H6"/>
  <c r="H7"/>
  <c r="H8"/>
  <c r="H9"/>
  <c r="H10"/>
  <c r="H11"/>
  <c r="H12"/>
  <c r="H13"/>
  <c r="H5"/>
  <c r="G6"/>
  <c r="G7"/>
  <c r="G8"/>
  <c r="G5"/>
  <c r="G9"/>
  <c r="F8"/>
  <c r="E8"/>
  <c r="F7"/>
  <c r="E7"/>
  <c r="F6"/>
  <c r="E6"/>
  <c r="F5"/>
  <c r="E5"/>
  <c r="C6"/>
  <c r="C7" s="1"/>
  <c r="C8" s="1"/>
  <c r="C9" s="1"/>
  <c r="C10" s="1"/>
  <c r="I19" l="1"/>
  <c r="I18"/>
  <c r="I13"/>
  <c r="I12"/>
  <c r="C11"/>
  <c r="C12" s="1"/>
  <c r="C13" s="1"/>
</calcChain>
</file>

<file path=xl/sharedStrings.xml><?xml version="1.0" encoding="utf-8"?>
<sst xmlns="http://schemas.openxmlformats.org/spreadsheetml/2006/main" count="24" uniqueCount="22">
  <si>
    <t>1 GPU LOCAL SIZE 1024</t>
  </si>
  <si>
    <t>GWS</t>
  </si>
  <si>
    <t>czas [s]</t>
  </si>
  <si>
    <t>GWS 1024</t>
  </si>
  <si>
    <t>GWS 2048</t>
  </si>
  <si>
    <t>GWS 4096</t>
  </si>
  <si>
    <t>GWS 8192</t>
  </si>
  <si>
    <t>GWS 16384</t>
  </si>
  <si>
    <t>GWS 32768</t>
  </si>
  <si>
    <t>GWS 65536</t>
  </si>
  <si>
    <t>GWS 262144</t>
  </si>
  <si>
    <t>energia [J] 2nd GPU</t>
  </si>
  <si>
    <t>energia [J] 1st GPU</t>
  </si>
  <si>
    <t>moc [W] 1st GPU</t>
  </si>
  <si>
    <t>moc [W] 2nd GPU</t>
  </si>
  <si>
    <t>SUM [J]</t>
  </si>
  <si>
    <t>s</t>
  </si>
  <si>
    <t>GWS 524288</t>
  </si>
  <si>
    <t>min 1</t>
  </si>
  <si>
    <t>max 1</t>
  </si>
  <si>
    <t>min 2</t>
  </si>
  <si>
    <t>max 2</t>
  </si>
</sst>
</file>

<file path=xl/styles.xml><?xml version="1.0" encoding="utf-8"?>
<styleSheet xmlns="http://schemas.openxmlformats.org/spreadsheetml/2006/main">
  <numFmts count="1">
    <numFmt numFmtId="164" formatCode="0.0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CK36"/>
  <sheetViews>
    <sheetView tabSelected="1" workbookViewId="0">
      <selection activeCell="C25" sqref="C25:G30"/>
    </sheetView>
  </sheetViews>
  <sheetFormatPr defaultRowHeight="15"/>
  <cols>
    <col min="3" max="3" width="11.7109375" customWidth="1"/>
    <col min="4" max="4" width="15.7109375" customWidth="1"/>
    <col min="5" max="5" width="22.28515625" customWidth="1"/>
    <col min="6" max="6" width="22" customWidth="1"/>
    <col min="7" max="7" width="19.5703125" customWidth="1"/>
    <col min="8" max="8" width="17.42578125" customWidth="1"/>
    <col min="51" max="51" width="11.7109375" customWidth="1"/>
  </cols>
  <sheetData>
    <row r="2" spans="3:89">
      <c r="E2" t="s">
        <v>0</v>
      </c>
    </row>
    <row r="3" spans="3:89">
      <c r="K3" t="s">
        <v>3</v>
      </c>
      <c r="P3" t="s">
        <v>4</v>
      </c>
      <c r="U3" t="s">
        <v>5</v>
      </c>
      <c r="Z3" t="s">
        <v>6</v>
      </c>
      <c r="AE3" t="s">
        <v>7</v>
      </c>
      <c r="AJ3" t="s">
        <v>8</v>
      </c>
      <c r="AO3" t="s">
        <v>9</v>
      </c>
      <c r="AT3" t="s">
        <v>9</v>
      </c>
      <c r="AY3" t="s">
        <v>10</v>
      </c>
      <c r="BD3" t="s">
        <v>17</v>
      </c>
    </row>
    <row r="4" spans="3:89">
      <c r="C4" s="1" t="s">
        <v>1</v>
      </c>
      <c r="D4" s="1" t="s">
        <v>2</v>
      </c>
      <c r="E4" s="1" t="s">
        <v>13</v>
      </c>
      <c r="F4" s="1" t="s">
        <v>14</v>
      </c>
      <c r="G4" s="1" t="s">
        <v>12</v>
      </c>
      <c r="H4" s="1" t="s">
        <v>11</v>
      </c>
      <c r="I4" s="1" t="s">
        <v>15</v>
      </c>
      <c r="K4" s="1"/>
      <c r="L4" s="1" t="s">
        <v>16</v>
      </c>
      <c r="M4" s="1"/>
    </row>
    <row r="5" spans="3:89">
      <c r="C5">
        <v>1024</v>
      </c>
      <c r="D5" s="3">
        <v>15.189347714</v>
      </c>
      <c r="E5">
        <f>AVERAGE(M5,M7,M9,M11,M13,M15,M17,M19,M21,M23,M25,M27,M29,M31,M33,M35)</f>
        <v>90.6875</v>
      </c>
      <c r="F5">
        <f>AVERAGE(M6,M8,M10,M12,M14,M16,M18,M20,M22,M24,M26,M28,M30,M32,M34,M36)</f>
        <v>87.1875</v>
      </c>
      <c r="G5">
        <f>E5*D5</f>
        <v>1377.483970813375</v>
      </c>
      <c r="H5">
        <f>F5*D5</f>
        <v>1324.321253814375</v>
      </c>
      <c r="I5">
        <f>SUM(G5,H5)</f>
        <v>2701.8052246277502</v>
      </c>
      <c r="J5" s="2"/>
      <c r="K5" s="2">
        <v>0.6537384259259259</v>
      </c>
      <c r="L5">
        <v>0</v>
      </c>
      <c r="M5">
        <v>14</v>
      </c>
      <c r="N5">
        <v>35</v>
      </c>
      <c r="P5" s="2">
        <v>0.66273148148148142</v>
      </c>
      <c r="Q5">
        <v>0</v>
      </c>
      <c r="R5">
        <v>14</v>
      </c>
      <c r="S5">
        <v>35</v>
      </c>
      <c r="U5" s="2">
        <v>0.66469907407407403</v>
      </c>
      <c r="V5">
        <v>0</v>
      </c>
      <c r="W5">
        <v>14</v>
      </c>
      <c r="X5">
        <v>35</v>
      </c>
      <c r="Z5" s="2">
        <v>0.66608796296296291</v>
      </c>
      <c r="AA5">
        <v>0</v>
      </c>
      <c r="AB5">
        <v>14</v>
      </c>
      <c r="AC5">
        <v>36</v>
      </c>
      <c r="AE5" s="2">
        <v>0.66967592592592595</v>
      </c>
      <c r="AF5">
        <v>0</v>
      </c>
      <c r="AG5">
        <v>14</v>
      </c>
      <c r="AH5">
        <v>36</v>
      </c>
      <c r="AJ5" s="2">
        <v>0.67108796296296302</v>
      </c>
      <c r="AK5">
        <v>0</v>
      </c>
      <c r="AL5">
        <v>14</v>
      </c>
      <c r="AM5">
        <v>36</v>
      </c>
      <c r="AO5" s="2">
        <v>0.67387731481481483</v>
      </c>
      <c r="AP5">
        <v>0</v>
      </c>
      <c r="AQ5">
        <v>14</v>
      </c>
      <c r="AR5">
        <v>40</v>
      </c>
      <c r="AT5" s="2">
        <v>0.67841435185185184</v>
      </c>
      <c r="AU5">
        <v>0</v>
      </c>
      <c r="AV5">
        <v>14</v>
      </c>
      <c r="AW5">
        <v>43</v>
      </c>
      <c r="AY5" s="2">
        <v>0.68130787037037033</v>
      </c>
      <c r="AZ5">
        <v>0</v>
      </c>
      <c r="BA5">
        <v>14</v>
      </c>
      <c r="BB5">
        <v>37</v>
      </c>
      <c r="BD5" s="2">
        <v>0.74280092592592595</v>
      </c>
      <c r="BE5">
        <v>0</v>
      </c>
      <c r="BF5">
        <v>14</v>
      </c>
      <c r="BG5">
        <v>36</v>
      </c>
      <c r="BI5" s="2">
        <v>0.74443287037037031</v>
      </c>
      <c r="BJ5">
        <v>0</v>
      </c>
      <c r="BK5">
        <v>14</v>
      </c>
      <c r="BL5">
        <v>36</v>
      </c>
      <c r="BN5" s="2">
        <v>0.74539351851851843</v>
      </c>
      <c r="BO5">
        <v>0</v>
      </c>
      <c r="BP5">
        <v>14</v>
      </c>
      <c r="BQ5">
        <v>36</v>
      </c>
      <c r="BS5" s="2">
        <v>0.74627314814814805</v>
      </c>
      <c r="BT5">
        <v>0</v>
      </c>
      <c r="BU5">
        <v>14</v>
      </c>
      <c r="BV5">
        <v>36</v>
      </c>
      <c r="BX5" s="2">
        <v>0.74837962962962967</v>
      </c>
      <c r="BY5">
        <v>0</v>
      </c>
      <c r="BZ5">
        <v>14</v>
      </c>
      <c r="CA5">
        <v>36</v>
      </c>
      <c r="CC5" s="2">
        <v>0.74984953703703694</v>
      </c>
      <c r="CD5">
        <v>0</v>
      </c>
      <c r="CE5">
        <v>14</v>
      </c>
      <c r="CF5">
        <v>36</v>
      </c>
      <c r="CH5" s="2">
        <v>0.75307870370370367</v>
      </c>
      <c r="CI5">
        <v>0</v>
      </c>
      <c r="CJ5">
        <v>14</v>
      </c>
      <c r="CK5">
        <v>36</v>
      </c>
    </row>
    <row r="6" spans="3:89">
      <c r="C6">
        <f>2*C5</f>
        <v>2048</v>
      </c>
      <c r="D6" s="3">
        <v>7.3536089469999997</v>
      </c>
      <c r="E6">
        <f>AVERAGE(R5,R7,R9,R11,R13,R15,R17,R19)</f>
        <v>97.625</v>
      </c>
      <c r="F6">
        <f>AVERAGE(R6,R8,R10,R12,R14,R16,R18,R20)</f>
        <v>97.125</v>
      </c>
      <c r="G6">
        <f t="shared" ref="G6:G20" si="0">E6*D6</f>
        <v>717.89607345087495</v>
      </c>
      <c r="H6">
        <f t="shared" ref="H6:H20" si="1">F6*D6</f>
        <v>714.21926897737501</v>
      </c>
      <c r="I6">
        <f t="shared" ref="I6:I19" si="2">SUM(G6,H6)</f>
        <v>1432.11534242825</v>
      </c>
      <c r="J6" s="2"/>
      <c r="K6" s="2">
        <v>0.6537384259259259</v>
      </c>
      <c r="L6">
        <v>1</v>
      </c>
      <c r="M6">
        <v>14</v>
      </c>
      <c r="N6">
        <v>35</v>
      </c>
      <c r="P6" s="2">
        <v>0.66273148148148142</v>
      </c>
      <c r="Q6">
        <v>1</v>
      </c>
      <c r="R6">
        <v>14</v>
      </c>
      <c r="S6">
        <v>35</v>
      </c>
      <c r="U6" s="2">
        <v>0.66469907407407403</v>
      </c>
      <c r="V6">
        <v>1</v>
      </c>
      <c r="W6">
        <v>14</v>
      </c>
      <c r="X6">
        <v>35</v>
      </c>
      <c r="Z6" s="2">
        <v>0.66608796296296291</v>
      </c>
      <c r="AA6">
        <v>1</v>
      </c>
      <c r="AB6">
        <v>14</v>
      </c>
      <c r="AC6">
        <v>36</v>
      </c>
      <c r="AE6" s="2">
        <v>0.66967592592592595</v>
      </c>
      <c r="AF6">
        <v>1</v>
      </c>
      <c r="AG6">
        <v>14</v>
      </c>
      <c r="AH6">
        <v>36</v>
      </c>
      <c r="AJ6" s="2">
        <v>0.67108796296296302</v>
      </c>
      <c r="AK6">
        <v>1</v>
      </c>
      <c r="AL6">
        <v>14</v>
      </c>
      <c r="AM6">
        <v>35</v>
      </c>
      <c r="AO6" s="2">
        <v>0.67387731481481483</v>
      </c>
      <c r="AP6">
        <v>1</v>
      </c>
      <c r="AQ6">
        <v>14</v>
      </c>
      <c r="AR6">
        <v>39</v>
      </c>
      <c r="AT6" s="2">
        <v>0.67841435185185184</v>
      </c>
      <c r="AU6">
        <v>1</v>
      </c>
      <c r="AV6">
        <v>14</v>
      </c>
      <c r="AW6">
        <v>43</v>
      </c>
      <c r="AY6" s="2">
        <v>0.68130787037037033</v>
      </c>
      <c r="AZ6">
        <v>1</v>
      </c>
      <c r="BA6">
        <v>14</v>
      </c>
      <c r="BB6">
        <v>37</v>
      </c>
      <c r="BD6" s="2">
        <v>0.74280092592592595</v>
      </c>
      <c r="BE6">
        <v>1</v>
      </c>
      <c r="BF6">
        <v>14</v>
      </c>
      <c r="BG6">
        <v>36</v>
      </c>
      <c r="BI6" s="2">
        <v>0.74443287037037031</v>
      </c>
      <c r="BJ6">
        <v>1</v>
      </c>
      <c r="BK6">
        <v>14</v>
      </c>
      <c r="BL6">
        <v>36</v>
      </c>
      <c r="BN6" s="2">
        <v>0.74539351851851843</v>
      </c>
      <c r="BO6">
        <v>1</v>
      </c>
      <c r="BP6">
        <v>14</v>
      </c>
      <c r="BQ6">
        <v>36</v>
      </c>
      <c r="BS6" s="2">
        <v>0.74627314814814805</v>
      </c>
      <c r="BT6">
        <v>1</v>
      </c>
      <c r="BU6">
        <v>14</v>
      </c>
      <c r="BV6">
        <v>36</v>
      </c>
      <c r="BX6" s="2">
        <v>0.7483912037037036</v>
      </c>
      <c r="BY6">
        <v>1</v>
      </c>
      <c r="BZ6">
        <v>14</v>
      </c>
      <c r="CA6">
        <v>36</v>
      </c>
      <c r="CC6" s="2">
        <v>0.74984953703703694</v>
      </c>
      <c r="CD6">
        <v>1</v>
      </c>
      <c r="CE6">
        <v>14</v>
      </c>
      <c r="CF6">
        <v>36</v>
      </c>
      <c r="CH6" s="2">
        <v>0.75307870370370367</v>
      </c>
      <c r="CI6">
        <v>1</v>
      </c>
      <c r="CJ6">
        <v>14</v>
      </c>
      <c r="CK6">
        <v>36</v>
      </c>
    </row>
    <row r="7" spans="3:89">
      <c r="C7">
        <f t="shared" ref="C7:C20" si="3">2*C6</f>
        <v>4096</v>
      </c>
      <c r="D7" s="3">
        <v>3.8943991910000002</v>
      </c>
      <c r="E7">
        <f>AVERAGE(W5,W7,W9,W11)</f>
        <v>100</v>
      </c>
      <c r="F7">
        <f>AVERAGE(W6,W8,W10,W12)</f>
        <v>99.75</v>
      </c>
      <c r="G7">
        <f t="shared" si="0"/>
        <v>389.4399191</v>
      </c>
      <c r="H7">
        <f t="shared" si="1"/>
        <v>388.46631930225004</v>
      </c>
      <c r="I7">
        <f t="shared" si="2"/>
        <v>777.90623840224998</v>
      </c>
      <c r="J7" s="2"/>
      <c r="K7" s="2">
        <v>0.65374999999999994</v>
      </c>
      <c r="L7">
        <v>0</v>
      </c>
      <c r="M7">
        <v>68</v>
      </c>
      <c r="N7">
        <v>36</v>
      </c>
      <c r="P7" s="2">
        <v>0.66274305555555557</v>
      </c>
      <c r="Q7">
        <v>0</v>
      </c>
      <c r="R7">
        <v>107</v>
      </c>
      <c r="S7">
        <v>37</v>
      </c>
      <c r="U7" s="2">
        <v>0.66471064814814818</v>
      </c>
      <c r="V7">
        <v>0</v>
      </c>
      <c r="W7">
        <v>128</v>
      </c>
      <c r="X7">
        <v>38</v>
      </c>
      <c r="Z7" s="2">
        <v>0.66609953703703706</v>
      </c>
      <c r="AA7">
        <v>0</v>
      </c>
      <c r="AB7">
        <v>162</v>
      </c>
      <c r="AC7">
        <v>39</v>
      </c>
      <c r="AE7" s="2">
        <v>0.6696875000000001</v>
      </c>
      <c r="AF7">
        <v>0</v>
      </c>
      <c r="AG7">
        <v>168</v>
      </c>
      <c r="AH7">
        <v>39</v>
      </c>
      <c r="AJ7" s="2">
        <v>0.67109953703703706</v>
      </c>
      <c r="AK7">
        <v>0</v>
      </c>
      <c r="AL7">
        <v>185</v>
      </c>
      <c r="AM7">
        <v>39</v>
      </c>
      <c r="AO7" s="2">
        <v>0.67388888888888887</v>
      </c>
      <c r="AP7">
        <v>0</v>
      </c>
      <c r="AQ7">
        <v>184</v>
      </c>
      <c r="AR7">
        <v>43</v>
      </c>
      <c r="AT7" s="2">
        <v>0.67843749999999992</v>
      </c>
      <c r="AU7">
        <v>0</v>
      </c>
      <c r="AV7">
        <v>104</v>
      </c>
      <c r="AW7">
        <v>48</v>
      </c>
      <c r="AY7" s="2">
        <v>0.68133101851851852</v>
      </c>
      <c r="AZ7">
        <v>0</v>
      </c>
      <c r="BA7">
        <v>181</v>
      </c>
      <c r="BB7">
        <v>40</v>
      </c>
      <c r="BD7" s="2">
        <v>0.74281249999999999</v>
      </c>
      <c r="BE7">
        <v>0</v>
      </c>
      <c r="BF7">
        <v>180</v>
      </c>
      <c r="BG7">
        <v>39</v>
      </c>
      <c r="BI7" s="2">
        <v>0.74444444444444446</v>
      </c>
      <c r="BJ7">
        <v>0</v>
      </c>
      <c r="BK7">
        <v>180</v>
      </c>
      <c r="BL7">
        <v>39</v>
      </c>
      <c r="BN7" s="2">
        <v>0.74540509259259258</v>
      </c>
      <c r="BO7">
        <v>0</v>
      </c>
      <c r="BP7">
        <v>178</v>
      </c>
      <c r="BQ7">
        <v>39</v>
      </c>
      <c r="BS7" s="2">
        <v>0.7462847222222222</v>
      </c>
      <c r="BT7">
        <v>0</v>
      </c>
      <c r="BU7">
        <v>179</v>
      </c>
      <c r="BV7">
        <v>40</v>
      </c>
      <c r="BX7" s="2">
        <v>0.74840277777777775</v>
      </c>
      <c r="BY7">
        <v>0</v>
      </c>
      <c r="BZ7">
        <v>168</v>
      </c>
      <c r="CA7">
        <v>39</v>
      </c>
      <c r="CC7" s="2">
        <v>0.74986111111111109</v>
      </c>
      <c r="CD7">
        <v>0</v>
      </c>
      <c r="CE7">
        <v>167</v>
      </c>
      <c r="CF7">
        <v>39</v>
      </c>
      <c r="CH7" s="2">
        <v>0.75309027777777782</v>
      </c>
      <c r="CI7">
        <v>0</v>
      </c>
      <c r="CJ7">
        <v>167</v>
      </c>
      <c r="CK7">
        <v>39</v>
      </c>
    </row>
    <row r="8" spans="3:89">
      <c r="C8">
        <f t="shared" si="3"/>
        <v>8192</v>
      </c>
      <c r="D8" s="3">
        <v>2.277710195</v>
      </c>
      <c r="E8">
        <f>AVERAGE(AB5,AB7,AB9)</f>
        <v>113.66666666666667</v>
      </c>
      <c r="F8">
        <f>AVERAGE(AB6,AB8,AB10)</f>
        <v>113.33333333333333</v>
      </c>
      <c r="G8">
        <f t="shared" si="0"/>
        <v>258.89972549833334</v>
      </c>
      <c r="H8">
        <f t="shared" si="1"/>
        <v>258.14048876666664</v>
      </c>
      <c r="I8">
        <f t="shared" si="2"/>
        <v>517.04021426500003</v>
      </c>
      <c r="J8" s="2"/>
      <c r="K8" s="2">
        <v>0.65374999999999994</v>
      </c>
      <c r="L8">
        <v>1</v>
      </c>
      <c r="M8">
        <v>14</v>
      </c>
      <c r="N8">
        <v>35</v>
      </c>
      <c r="P8" s="2">
        <v>0.66274305555555557</v>
      </c>
      <c r="Q8">
        <v>1</v>
      </c>
      <c r="R8">
        <v>104</v>
      </c>
      <c r="S8">
        <v>37</v>
      </c>
      <c r="U8" s="2">
        <v>0.66471064814814818</v>
      </c>
      <c r="V8">
        <v>1</v>
      </c>
      <c r="W8">
        <v>127</v>
      </c>
      <c r="X8">
        <v>38</v>
      </c>
      <c r="Z8" s="2">
        <v>0.66609953703703706</v>
      </c>
      <c r="AA8">
        <v>1</v>
      </c>
      <c r="AB8">
        <v>160</v>
      </c>
      <c r="AC8">
        <v>39</v>
      </c>
      <c r="AE8" s="2">
        <v>0.6696875000000001</v>
      </c>
      <c r="AF8">
        <v>1</v>
      </c>
      <c r="AG8">
        <v>173</v>
      </c>
      <c r="AH8">
        <v>39</v>
      </c>
      <c r="AJ8" s="2">
        <v>0.67109953703703706</v>
      </c>
      <c r="AK8">
        <v>1</v>
      </c>
      <c r="AL8">
        <v>183</v>
      </c>
      <c r="AM8">
        <v>39</v>
      </c>
      <c r="AO8" s="2">
        <v>0.67388888888888887</v>
      </c>
      <c r="AP8">
        <v>1</v>
      </c>
      <c r="AQ8">
        <v>182</v>
      </c>
      <c r="AR8">
        <v>43</v>
      </c>
      <c r="AT8" s="2">
        <v>0.67843749999999992</v>
      </c>
      <c r="AU8">
        <v>1</v>
      </c>
      <c r="AV8">
        <v>62</v>
      </c>
      <c r="AW8">
        <v>47</v>
      </c>
      <c r="AY8" s="2">
        <v>0.68133101851851852</v>
      </c>
      <c r="AZ8">
        <v>1</v>
      </c>
      <c r="BA8">
        <v>182</v>
      </c>
      <c r="BB8">
        <v>40</v>
      </c>
      <c r="BD8" s="2">
        <v>0.74281249999999999</v>
      </c>
      <c r="BE8">
        <v>1</v>
      </c>
      <c r="BF8">
        <v>186</v>
      </c>
      <c r="BG8">
        <v>39</v>
      </c>
      <c r="BI8" s="2">
        <v>0.74444444444444446</v>
      </c>
      <c r="BJ8">
        <v>1</v>
      </c>
      <c r="BK8">
        <v>170</v>
      </c>
      <c r="BL8">
        <v>39</v>
      </c>
      <c r="BN8" s="2">
        <v>0.74540509259259258</v>
      </c>
      <c r="BO8">
        <v>1</v>
      </c>
      <c r="BP8">
        <v>172</v>
      </c>
      <c r="BQ8">
        <v>39</v>
      </c>
      <c r="BS8" s="2">
        <v>0.7462847222222222</v>
      </c>
      <c r="BT8">
        <v>1</v>
      </c>
      <c r="BU8">
        <v>169</v>
      </c>
      <c r="BV8">
        <v>39</v>
      </c>
      <c r="BX8" s="2">
        <v>0.74840277777777775</v>
      </c>
      <c r="BY8">
        <v>1</v>
      </c>
      <c r="BZ8">
        <v>164</v>
      </c>
      <c r="CA8">
        <v>39</v>
      </c>
      <c r="CC8" s="2">
        <v>0.74986111111111109</v>
      </c>
      <c r="CD8">
        <v>1</v>
      </c>
      <c r="CE8">
        <v>166</v>
      </c>
      <c r="CF8">
        <v>39</v>
      </c>
      <c r="CH8" s="2">
        <v>0.75309027777777782</v>
      </c>
      <c r="CI8">
        <v>1</v>
      </c>
      <c r="CJ8">
        <v>172</v>
      </c>
      <c r="CK8">
        <v>39</v>
      </c>
    </row>
    <row r="9" spans="3:89">
      <c r="C9">
        <f t="shared" si="3"/>
        <v>16384</v>
      </c>
      <c r="D9" s="3">
        <v>4.0339041419999999</v>
      </c>
      <c r="E9">
        <f>AVERAGE(AG5,AG7,AG9,AG11)</f>
        <v>105.66666666666667</v>
      </c>
      <c r="F9">
        <f>AVERAGE(AG6,AG8,AG10,AG12)</f>
        <v>107.66666666666667</v>
      </c>
      <c r="G9">
        <f t="shared" si="0"/>
        <v>426.24920433800003</v>
      </c>
      <c r="H9">
        <f t="shared" si="1"/>
        <v>434.31701262199999</v>
      </c>
      <c r="I9">
        <f t="shared" si="2"/>
        <v>860.56621696000002</v>
      </c>
      <c r="J9" s="2"/>
      <c r="K9" s="2">
        <v>0.65376157407407409</v>
      </c>
      <c r="L9">
        <v>0</v>
      </c>
      <c r="M9">
        <v>82</v>
      </c>
      <c r="N9">
        <v>37</v>
      </c>
      <c r="P9" s="2">
        <v>0.66275462962962961</v>
      </c>
      <c r="Q9">
        <v>0</v>
      </c>
      <c r="R9">
        <v>110</v>
      </c>
      <c r="S9">
        <v>39</v>
      </c>
      <c r="U9" s="2">
        <v>0.66472222222222221</v>
      </c>
      <c r="V9">
        <v>0</v>
      </c>
      <c r="W9">
        <v>129</v>
      </c>
      <c r="X9">
        <v>39</v>
      </c>
      <c r="Z9" s="2">
        <v>0.6661111111111111</v>
      </c>
      <c r="AA9">
        <v>0</v>
      </c>
      <c r="AB9">
        <v>165</v>
      </c>
      <c r="AC9">
        <v>40</v>
      </c>
      <c r="AE9" s="2">
        <v>0.66969907407407403</v>
      </c>
      <c r="AF9">
        <v>0</v>
      </c>
      <c r="AG9">
        <v>135</v>
      </c>
      <c r="AH9">
        <v>41</v>
      </c>
      <c r="AJ9" s="2">
        <v>0.6711111111111111</v>
      </c>
      <c r="AK9">
        <v>0</v>
      </c>
      <c r="AL9">
        <v>117</v>
      </c>
      <c r="AM9">
        <v>41</v>
      </c>
      <c r="AO9" s="2">
        <v>0.67390046296296291</v>
      </c>
      <c r="AP9">
        <v>0</v>
      </c>
      <c r="AQ9">
        <v>135</v>
      </c>
      <c r="AR9">
        <v>45</v>
      </c>
      <c r="AT9" s="2">
        <v>0.67843749999999992</v>
      </c>
      <c r="AU9">
        <v>0</v>
      </c>
      <c r="AV9">
        <v>185</v>
      </c>
      <c r="AW9">
        <v>48</v>
      </c>
      <c r="AY9" s="2">
        <v>0.68133101851851852</v>
      </c>
      <c r="AZ9">
        <v>0</v>
      </c>
      <c r="BA9">
        <v>155</v>
      </c>
      <c r="BB9">
        <v>42</v>
      </c>
      <c r="BD9" s="2">
        <v>0.74282407407407414</v>
      </c>
      <c r="BE9">
        <v>0</v>
      </c>
      <c r="BF9">
        <v>182</v>
      </c>
      <c r="BG9">
        <v>41</v>
      </c>
      <c r="BI9" s="2">
        <v>0.74445601851851861</v>
      </c>
      <c r="BJ9">
        <v>0</v>
      </c>
      <c r="BK9">
        <v>185</v>
      </c>
      <c r="BL9">
        <v>42</v>
      </c>
      <c r="BN9" s="2">
        <v>0.74541666666666673</v>
      </c>
      <c r="BO9">
        <v>0</v>
      </c>
      <c r="BP9">
        <v>182</v>
      </c>
      <c r="BQ9">
        <v>41</v>
      </c>
      <c r="BS9" s="2">
        <v>0.74629629629629635</v>
      </c>
      <c r="BT9">
        <v>0</v>
      </c>
      <c r="BU9">
        <v>179</v>
      </c>
      <c r="BV9">
        <v>41</v>
      </c>
      <c r="BX9" s="2">
        <v>0.7484143518518519</v>
      </c>
      <c r="BY9">
        <v>0</v>
      </c>
      <c r="BZ9">
        <v>174</v>
      </c>
      <c r="CA9">
        <v>41</v>
      </c>
      <c r="CC9" s="2">
        <v>0.74987268518518524</v>
      </c>
      <c r="CD9">
        <v>0</v>
      </c>
      <c r="CE9">
        <v>165</v>
      </c>
      <c r="CF9">
        <v>41</v>
      </c>
      <c r="CH9" s="2">
        <v>0.75310185185185186</v>
      </c>
      <c r="CI9">
        <v>0</v>
      </c>
      <c r="CJ9">
        <v>163</v>
      </c>
      <c r="CK9">
        <v>41</v>
      </c>
    </row>
    <row r="10" spans="3:89">
      <c r="C10">
        <f t="shared" si="3"/>
        <v>32768</v>
      </c>
      <c r="D10" s="3">
        <v>2.5510307459999999</v>
      </c>
      <c r="E10">
        <f>AVERAGE(AL5,AL7,AL9)</f>
        <v>105.33333333333333</v>
      </c>
      <c r="F10">
        <f>AVERAGE(AL6,AL8,AL10)</f>
        <v>110</v>
      </c>
      <c r="G10">
        <f t="shared" si="0"/>
        <v>268.70857191199997</v>
      </c>
      <c r="H10">
        <f t="shared" si="1"/>
        <v>280.61338205999999</v>
      </c>
      <c r="I10">
        <f t="shared" si="2"/>
        <v>549.32195397199996</v>
      </c>
      <c r="J10" s="2"/>
      <c r="K10" s="2">
        <v>0.65376157407407409</v>
      </c>
      <c r="L10">
        <v>1</v>
      </c>
      <c r="M10">
        <v>87</v>
      </c>
      <c r="N10">
        <v>36</v>
      </c>
      <c r="P10" s="2">
        <v>0.66275462962962961</v>
      </c>
      <c r="Q10">
        <v>1</v>
      </c>
      <c r="R10">
        <v>110</v>
      </c>
      <c r="S10">
        <v>38</v>
      </c>
      <c r="U10" s="2">
        <v>0.66472222222222221</v>
      </c>
      <c r="V10">
        <v>1</v>
      </c>
      <c r="W10">
        <v>129</v>
      </c>
      <c r="X10">
        <v>39</v>
      </c>
      <c r="Z10" s="2">
        <v>0.6661111111111111</v>
      </c>
      <c r="AA10">
        <v>1</v>
      </c>
      <c r="AB10">
        <v>166</v>
      </c>
      <c r="AC10">
        <v>41</v>
      </c>
      <c r="AE10" s="2">
        <v>0.66969907407407403</v>
      </c>
      <c r="AF10">
        <v>1</v>
      </c>
      <c r="AG10">
        <v>136</v>
      </c>
      <c r="AH10">
        <v>41</v>
      </c>
      <c r="AJ10" s="2">
        <v>0.6711111111111111</v>
      </c>
      <c r="AK10">
        <v>1</v>
      </c>
      <c r="AL10">
        <v>133</v>
      </c>
      <c r="AM10">
        <v>41</v>
      </c>
      <c r="AO10" s="2">
        <v>0.67390046296296291</v>
      </c>
      <c r="AP10">
        <v>1</v>
      </c>
      <c r="AQ10">
        <v>144</v>
      </c>
      <c r="AR10">
        <v>44</v>
      </c>
      <c r="AT10" s="2">
        <v>0.67843749999999992</v>
      </c>
      <c r="AU10">
        <v>1</v>
      </c>
      <c r="AV10">
        <v>185</v>
      </c>
      <c r="AW10">
        <v>47</v>
      </c>
      <c r="AY10" s="2">
        <v>0.68133101851851852</v>
      </c>
      <c r="AZ10">
        <v>1</v>
      </c>
      <c r="BA10">
        <v>167</v>
      </c>
      <c r="BB10">
        <v>42</v>
      </c>
      <c r="BD10" s="2">
        <v>0.74282407407407414</v>
      </c>
      <c r="BE10">
        <v>1</v>
      </c>
      <c r="BF10">
        <v>189</v>
      </c>
      <c r="BG10">
        <v>41</v>
      </c>
      <c r="BI10" s="2">
        <v>0.74445601851851861</v>
      </c>
      <c r="BJ10">
        <v>1</v>
      </c>
      <c r="BK10">
        <v>183</v>
      </c>
      <c r="BL10">
        <v>41</v>
      </c>
      <c r="BN10" s="2">
        <v>0.74541666666666673</v>
      </c>
      <c r="BO10">
        <v>1</v>
      </c>
      <c r="BP10">
        <v>179</v>
      </c>
      <c r="BQ10">
        <v>41</v>
      </c>
      <c r="BS10" s="2">
        <v>0.74629629629629635</v>
      </c>
      <c r="BT10">
        <v>1</v>
      </c>
      <c r="BU10">
        <v>174</v>
      </c>
      <c r="BV10">
        <v>41</v>
      </c>
      <c r="BX10" s="2">
        <v>0.7484143518518519</v>
      </c>
      <c r="BY10">
        <v>1</v>
      </c>
      <c r="BZ10">
        <v>169</v>
      </c>
      <c r="CA10">
        <v>41</v>
      </c>
      <c r="CC10" s="2">
        <v>0.74987268518518524</v>
      </c>
      <c r="CD10">
        <v>1</v>
      </c>
      <c r="CE10">
        <v>178</v>
      </c>
      <c r="CF10">
        <v>41</v>
      </c>
      <c r="CH10" s="2">
        <v>0.75310185185185186</v>
      </c>
      <c r="CI10">
        <v>1</v>
      </c>
      <c r="CJ10">
        <v>177</v>
      </c>
      <c r="CK10">
        <v>41</v>
      </c>
    </row>
    <row r="11" spans="3:89">
      <c r="C11">
        <f>2*C10</f>
        <v>65536</v>
      </c>
      <c r="D11" s="3">
        <v>2.321305664</v>
      </c>
      <c r="E11">
        <f>AVERAGE(AQ5,AQ7,AQ9)</f>
        <v>111</v>
      </c>
      <c r="F11">
        <f>AVERAGE(AQ6,AQ8,AQ10)</f>
        <v>113.33333333333333</v>
      </c>
      <c r="G11">
        <f t="shared" si="0"/>
        <v>257.66492870400003</v>
      </c>
      <c r="H11">
        <f t="shared" si="1"/>
        <v>263.08130858666664</v>
      </c>
      <c r="I11">
        <f t="shared" si="2"/>
        <v>520.74623729066661</v>
      </c>
      <c r="J11" s="2"/>
      <c r="K11" s="2">
        <v>0.65377314814814813</v>
      </c>
      <c r="L11">
        <v>0</v>
      </c>
      <c r="M11">
        <v>100</v>
      </c>
      <c r="N11">
        <v>38</v>
      </c>
      <c r="P11" s="2">
        <v>0.66276620370370376</v>
      </c>
      <c r="Q11">
        <v>0</v>
      </c>
      <c r="R11">
        <v>110</v>
      </c>
      <c r="S11">
        <v>39</v>
      </c>
      <c r="U11" s="2">
        <v>0.66473379629629636</v>
      </c>
      <c r="V11">
        <v>0</v>
      </c>
      <c r="W11">
        <v>129</v>
      </c>
      <c r="X11">
        <v>40</v>
      </c>
      <c r="AE11" s="2"/>
      <c r="BX11" s="2">
        <v>0.74842592592592594</v>
      </c>
      <c r="BY11">
        <v>0</v>
      </c>
      <c r="BZ11">
        <v>87</v>
      </c>
      <c r="CA11">
        <v>41</v>
      </c>
      <c r="CC11" s="2">
        <v>0.74988425925925928</v>
      </c>
      <c r="CD11">
        <v>0</v>
      </c>
      <c r="CE11">
        <v>88</v>
      </c>
      <c r="CF11">
        <v>41</v>
      </c>
      <c r="CH11" s="2">
        <v>0.75311342592592589</v>
      </c>
      <c r="CI11">
        <v>0</v>
      </c>
      <c r="CJ11">
        <v>163</v>
      </c>
      <c r="CK11">
        <v>42</v>
      </c>
    </row>
    <row r="12" spans="3:89">
      <c r="C12">
        <f t="shared" si="3"/>
        <v>131072</v>
      </c>
      <c r="D12" s="3">
        <v>2.7936796039999998</v>
      </c>
      <c r="E12">
        <f>AVERAGE(AV5,AV7,AV9)</f>
        <v>101</v>
      </c>
      <c r="F12">
        <f>AVERAGE(AV6,AV8,AV10)</f>
        <v>87</v>
      </c>
      <c r="G12">
        <f t="shared" si="0"/>
        <v>282.16164000399999</v>
      </c>
      <c r="H12">
        <f t="shared" si="1"/>
        <v>243.05012554799998</v>
      </c>
      <c r="I12">
        <f t="shared" si="2"/>
        <v>525.21176555199997</v>
      </c>
      <c r="J12" s="2"/>
      <c r="K12" s="2">
        <v>0.65377314814814813</v>
      </c>
      <c r="L12">
        <v>1</v>
      </c>
      <c r="M12">
        <v>99</v>
      </c>
      <c r="N12">
        <v>38</v>
      </c>
      <c r="P12" s="2">
        <v>0.66276620370370376</v>
      </c>
      <c r="Q12">
        <v>1</v>
      </c>
      <c r="R12">
        <v>110</v>
      </c>
      <c r="S12">
        <v>39</v>
      </c>
      <c r="U12" s="2">
        <v>0.66473379629629636</v>
      </c>
      <c r="V12">
        <v>1</v>
      </c>
      <c r="W12">
        <v>129</v>
      </c>
      <c r="X12">
        <v>40</v>
      </c>
      <c r="AE12" s="2"/>
      <c r="BX12" s="2">
        <v>0.74842592592592594</v>
      </c>
      <c r="BY12">
        <v>1</v>
      </c>
      <c r="BZ12">
        <v>90</v>
      </c>
      <c r="CA12">
        <v>41</v>
      </c>
      <c r="CC12" s="2">
        <v>0.74988425925925928</v>
      </c>
      <c r="CD12">
        <v>1</v>
      </c>
      <c r="CE12">
        <v>178</v>
      </c>
      <c r="CF12">
        <v>43</v>
      </c>
      <c r="CH12" s="2">
        <v>0.75311342592592589</v>
      </c>
      <c r="CI12">
        <v>1</v>
      </c>
      <c r="CJ12">
        <v>177</v>
      </c>
      <c r="CK12">
        <v>42</v>
      </c>
    </row>
    <row r="13" spans="3:89">
      <c r="C13">
        <f t="shared" si="3"/>
        <v>262144</v>
      </c>
      <c r="D13" s="3">
        <v>2.19755104</v>
      </c>
      <c r="E13">
        <f>AVERAGE(BA5,BA7,BA9)</f>
        <v>116.66666666666667</v>
      </c>
      <c r="F13">
        <f>AVERAGE(BA6,BA8,BA10)</f>
        <v>121</v>
      </c>
      <c r="G13">
        <f t="shared" si="0"/>
        <v>256.3809546666667</v>
      </c>
      <c r="H13">
        <f t="shared" si="1"/>
        <v>265.90367584000001</v>
      </c>
      <c r="I13">
        <f t="shared" si="2"/>
        <v>522.28463050666664</v>
      </c>
      <c r="J13" s="2"/>
      <c r="K13" s="2">
        <v>0.65378472222222228</v>
      </c>
      <c r="L13">
        <v>0</v>
      </c>
      <c r="M13">
        <v>100</v>
      </c>
      <c r="N13">
        <v>39</v>
      </c>
      <c r="P13" s="2">
        <v>0.6627777777777778</v>
      </c>
      <c r="Q13">
        <v>0</v>
      </c>
      <c r="R13">
        <v>110</v>
      </c>
      <c r="S13">
        <v>39</v>
      </c>
      <c r="CC13" s="2">
        <v>0.74989583333333332</v>
      </c>
      <c r="CD13">
        <v>0</v>
      </c>
      <c r="CE13">
        <v>87</v>
      </c>
      <c r="CF13">
        <v>40</v>
      </c>
      <c r="CH13" s="2">
        <v>0.75312499999999993</v>
      </c>
      <c r="CI13">
        <v>0</v>
      </c>
      <c r="CJ13">
        <v>87</v>
      </c>
      <c r="CK13">
        <v>40</v>
      </c>
    </row>
    <row r="14" spans="3:89">
      <c r="C14">
        <f t="shared" si="3"/>
        <v>524288</v>
      </c>
      <c r="D14" s="3">
        <v>2.1909030669999998</v>
      </c>
      <c r="E14">
        <f>AVERAGE(BF5,BF7,BF9)</f>
        <v>125.33333333333333</v>
      </c>
      <c r="F14">
        <f>AVERAGE(BF6,BF8,BF10)</f>
        <v>129.66666666666666</v>
      </c>
      <c r="G14">
        <f t="shared" si="0"/>
        <v>274.59318439733329</v>
      </c>
      <c r="H14">
        <f t="shared" si="1"/>
        <v>284.08709768766664</v>
      </c>
      <c r="I14">
        <f t="shared" si="2"/>
        <v>558.68028208499993</v>
      </c>
      <c r="J14" s="2"/>
      <c r="K14" s="2">
        <v>0.65378472222222228</v>
      </c>
      <c r="L14">
        <v>1</v>
      </c>
      <c r="M14">
        <v>100</v>
      </c>
      <c r="N14">
        <v>38</v>
      </c>
      <c r="P14" s="2">
        <v>0.6627777777777778</v>
      </c>
      <c r="Q14">
        <v>1</v>
      </c>
      <c r="R14">
        <v>110</v>
      </c>
      <c r="S14">
        <v>39</v>
      </c>
      <c r="CC14" s="2">
        <v>0.74989583333333332</v>
      </c>
      <c r="CD14">
        <v>1</v>
      </c>
      <c r="CE14">
        <v>91</v>
      </c>
      <c r="CF14">
        <v>42</v>
      </c>
      <c r="CH14" s="2">
        <v>0.75312499999999993</v>
      </c>
      <c r="CI14">
        <v>1</v>
      </c>
      <c r="CJ14">
        <v>177</v>
      </c>
      <c r="CK14">
        <v>42</v>
      </c>
    </row>
    <row r="15" spans="3:89">
      <c r="C15">
        <f t="shared" si="3"/>
        <v>1048576</v>
      </c>
      <c r="D15" s="3">
        <v>2.350716486</v>
      </c>
      <c r="E15">
        <f>AVERAGE(BK5,BK7,BK9)</f>
        <v>126.33333333333333</v>
      </c>
      <c r="F15">
        <f>AVERAGE(BK6,BK8,BK10)</f>
        <v>122.33333333333333</v>
      </c>
      <c r="G15">
        <f t="shared" si="0"/>
        <v>296.97384939799997</v>
      </c>
      <c r="H15">
        <f t="shared" si="1"/>
        <v>287.57098345399999</v>
      </c>
      <c r="I15">
        <f t="shared" si="2"/>
        <v>584.5448328519999</v>
      </c>
      <c r="J15" s="2"/>
      <c r="K15" s="2">
        <v>0.65379629629629632</v>
      </c>
      <c r="L15">
        <v>0</v>
      </c>
      <c r="M15">
        <v>100</v>
      </c>
      <c r="N15">
        <v>39</v>
      </c>
      <c r="P15" s="2">
        <v>0.66278935185185184</v>
      </c>
      <c r="Q15">
        <v>0</v>
      </c>
      <c r="R15">
        <v>110</v>
      </c>
      <c r="S15">
        <v>40</v>
      </c>
      <c r="CC15" s="2">
        <v>0.74990740740740736</v>
      </c>
      <c r="CD15">
        <v>0</v>
      </c>
      <c r="CE15">
        <v>87</v>
      </c>
      <c r="CF15">
        <v>40</v>
      </c>
      <c r="CH15" s="2">
        <v>0.75313657407407408</v>
      </c>
      <c r="CI15">
        <v>0</v>
      </c>
      <c r="CJ15">
        <v>87</v>
      </c>
      <c r="CK15">
        <v>40</v>
      </c>
    </row>
    <row r="16" spans="3:89">
      <c r="C16">
        <f t="shared" si="3"/>
        <v>2097152</v>
      </c>
      <c r="D16" s="3">
        <v>2.4167477079999999</v>
      </c>
      <c r="E16">
        <f>AVERAGE(BP5,BP7,BP9)</f>
        <v>124.66666666666667</v>
      </c>
      <c r="F16">
        <f>AVERAGE(BP6,BP8,BP10)</f>
        <v>121.66666666666667</v>
      </c>
      <c r="G16">
        <f t="shared" si="0"/>
        <v>301.28788093066669</v>
      </c>
      <c r="H16">
        <f t="shared" si="1"/>
        <v>294.03763780666668</v>
      </c>
      <c r="I16">
        <f t="shared" si="2"/>
        <v>595.32551873733337</v>
      </c>
      <c r="J16" s="2"/>
      <c r="K16" s="2">
        <v>0.65379629629629632</v>
      </c>
      <c r="L16">
        <v>1</v>
      </c>
      <c r="M16">
        <v>100</v>
      </c>
      <c r="N16">
        <v>39</v>
      </c>
      <c r="P16" s="2">
        <v>0.66278935185185184</v>
      </c>
      <c r="Q16">
        <v>1</v>
      </c>
      <c r="R16">
        <v>110</v>
      </c>
      <c r="S16">
        <v>40</v>
      </c>
      <c r="CC16" s="2">
        <v>0.74990740740740736</v>
      </c>
      <c r="CD16">
        <v>1</v>
      </c>
      <c r="CE16">
        <v>87</v>
      </c>
      <c r="CF16">
        <v>41</v>
      </c>
      <c r="CH16" s="2">
        <v>0.75313657407407408</v>
      </c>
      <c r="CI16">
        <v>1</v>
      </c>
      <c r="CJ16">
        <v>177</v>
      </c>
      <c r="CK16">
        <v>43</v>
      </c>
    </row>
    <row r="17" spans="3:89">
      <c r="C17">
        <f t="shared" si="3"/>
        <v>4194304</v>
      </c>
      <c r="D17" s="3">
        <v>2.6462121349999999</v>
      </c>
      <c r="E17">
        <f>AVERAGE(BU5,BU7,BU9)</f>
        <v>124</v>
      </c>
      <c r="F17">
        <f>AVERAGE(BU6,BU8,BU10)</f>
        <v>119</v>
      </c>
      <c r="G17">
        <f t="shared" si="0"/>
        <v>328.13030473999999</v>
      </c>
      <c r="H17">
        <f t="shared" si="1"/>
        <v>314.899244065</v>
      </c>
      <c r="I17">
        <f t="shared" si="2"/>
        <v>643.02954880499999</v>
      </c>
      <c r="J17" s="2"/>
      <c r="K17" s="2">
        <v>0.65380787037037036</v>
      </c>
      <c r="L17">
        <v>0</v>
      </c>
      <c r="M17">
        <v>100</v>
      </c>
      <c r="N17">
        <v>39</v>
      </c>
      <c r="P17" s="2">
        <v>0.66280092592592588</v>
      </c>
      <c r="Q17">
        <v>0</v>
      </c>
      <c r="R17">
        <v>110</v>
      </c>
      <c r="S17">
        <v>40</v>
      </c>
      <c r="CC17" s="2">
        <v>0.74991898148148151</v>
      </c>
      <c r="CD17">
        <v>0</v>
      </c>
      <c r="CE17">
        <v>80</v>
      </c>
      <c r="CF17">
        <v>40</v>
      </c>
      <c r="CH17" s="2">
        <v>0.75314814814814823</v>
      </c>
      <c r="CI17">
        <v>0</v>
      </c>
      <c r="CJ17">
        <v>87</v>
      </c>
      <c r="CK17">
        <v>40</v>
      </c>
    </row>
    <row r="18" spans="3:89">
      <c r="C18">
        <f t="shared" si="3"/>
        <v>8388608</v>
      </c>
      <c r="D18" s="3">
        <v>3.4048736700000002</v>
      </c>
      <c r="E18">
        <f>AVERAGE(BZ5,BZ7,BZ9,BZ11)</f>
        <v>110.75</v>
      </c>
      <c r="F18">
        <f>AVERAGE(BZ6,BZ8,BZ10,BZ12)</f>
        <v>109.25</v>
      </c>
      <c r="G18">
        <f t="shared" si="0"/>
        <v>377.08975895250001</v>
      </c>
      <c r="H18">
        <f t="shared" si="1"/>
        <v>371.98244844750002</v>
      </c>
      <c r="I18">
        <f t="shared" si="2"/>
        <v>749.07220740000002</v>
      </c>
      <c r="J18" s="2"/>
      <c r="K18" s="2">
        <v>0.65380787037037036</v>
      </c>
      <c r="L18">
        <v>1</v>
      </c>
      <c r="M18">
        <v>100</v>
      </c>
      <c r="N18">
        <v>39</v>
      </c>
      <c r="P18" s="2">
        <v>0.66280092592592588</v>
      </c>
      <c r="Q18">
        <v>1</v>
      </c>
      <c r="R18">
        <v>110</v>
      </c>
      <c r="S18">
        <v>40</v>
      </c>
      <c r="CC18" s="2">
        <v>0.74991898148148151</v>
      </c>
      <c r="CD18">
        <v>1</v>
      </c>
      <c r="CE18">
        <v>84</v>
      </c>
      <c r="CF18">
        <v>40</v>
      </c>
      <c r="CH18" s="2">
        <v>0.75314814814814823</v>
      </c>
      <c r="CI18">
        <v>1</v>
      </c>
      <c r="CJ18">
        <v>177</v>
      </c>
      <c r="CK18">
        <v>44</v>
      </c>
    </row>
    <row r="19" spans="3:89">
      <c r="C19">
        <f t="shared" si="3"/>
        <v>16777216</v>
      </c>
      <c r="D19" s="3">
        <v>6.1075819070000001</v>
      </c>
      <c r="E19">
        <f>AVERAGE(CE5,CE7,CE9,CE11,CE13,CE15,CE17)</f>
        <v>98.285714285714292</v>
      </c>
      <c r="F19">
        <f>AVERAGE(CE6,CE8,CE10,CE12,CE14,CE16,CE18)</f>
        <v>114</v>
      </c>
      <c r="G19">
        <f t="shared" si="0"/>
        <v>600.28805028800002</v>
      </c>
      <c r="H19">
        <f t="shared" si="1"/>
        <v>696.26433739800007</v>
      </c>
      <c r="I19">
        <f t="shared" si="2"/>
        <v>1296.5523876860002</v>
      </c>
      <c r="J19" s="2"/>
      <c r="K19" s="2">
        <v>0.6538194444444444</v>
      </c>
      <c r="L19">
        <v>0</v>
      </c>
      <c r="M19">
        <v>100</v>
      </c>
      <c r="N19">
        <v>40</v>
      </c>
      <c r="P19" s="2">
        <v>0.66281250000000003</v>
      </c>
      <c r="Q19">
        <v>0</v>
      </c>
      <c r="R19">
        <v>110</v>
      </c>
      <c r="S19">
        <v>40</v>
      </c>
      <c r="CH19" s="2">
        <v>0.75315972222222216</v>
      </c>
      <c r="CI19">
        <v>0</v>
      </c>
      <c r="CJ19">
        <v>87</v>
      </c>
      <c r="CK19">
        <v>40</v>
      </c>
    </row>
    <row r="20" spans="3:89">
      <c r="C20">
        <f t="shared" si="3"/>
        <v>33554432</v>
      </c>
      <c r="D20" s="3">
        <v>11.258820009000001</v>
      </c>
      <c r="E20">
        <f>AVERAGE(CJ5,CJ7,CJ9,CJ11,CJ13,CJ15,CJ17,CJ19,CJ21,CJ23,CJ25,CJ27)</f>
        <v>99.666666666666671</v>
      </c>
      <c r="F20">
        <f>AVERAGE(CJ8,CJ6,CJ10,CJ12,CJ14,CJ16,CJ18,CJ20,CJ22,CJ24,CJ26,CJ28)</f>
        <v>125.83333333333333</v>
      </c>
      <c r="G20">
        <f t="shared" si="0"/>
        <v>1122.129060897</v>
      </c>
      <c r="H20">
        <f t="shared" si="1"/>
        <v>1416.7348511325001</v>
      </c>
      <c r="I20">
        <f>SUM(G20,H20)</f>
        <v>2538.8639120295002</v>
      </c>
      <c r="J20" s="2"/>
      <c r="K20" s="2">
        <v>0.6538194444444444</v>
      </c>
      <c r="L20">
        <v>1</v>
      </c>
      <c r="M20">
        <v>100</v>
      </c>
      <c r="N20">
        <v>39</v>
      </c>
      <c r="P20" s="2">
        <v>0.66281250000000003</v>
      </c>
      <c r="Q20">
        <v>1</v>
      </c>
      <c r="R20">
        <v>109</v>
      </c>
      <c r="S20">
        <v>40</v>
      </c>
      <c r="CH20" s="2">
        <v>0.75315972222222216</v>
      </c>
      <c r="CI20">
        <v>1</v>
      </c>
      <c r="CJ20">
        <v>91</v>
      </c>
      <c r="CK20">
        <v>42</v>
      </c>
    </row>
    <row r="21" spans="3:89">
      <c r="K21" s="2">
        <v>0.65383101851851855</v>
      </c>
      <c r="L21">
        <v>0</v>
      </c>
      <c r="M21">
        <v>100</v>
      </c>
      <c r="N21">
        <v>40</v>
      </c>
      <c r="CH21" s="2">
        <v>0.75317129629629631</v>
      </c>
      <c r="CI21">
        <v>0</v>
      </c>
      <c r="CJ21">
        <v>87</v>
      </c>
      <c r="CK21">
        <v>40</v>
      </c>
    </row>
    <row r="22" spans="3:89">
      <c r="K22" s="2">
        <v>0.65383101851851855</v>
      </c>
      <c r="L22">
        <v>1</v>
      </c>
      <c r="M22">
        <v>100</v>
      </c>
      <c r="N22">
        <v>40</v>
      </c>
      <c r="CH22" s="2">
        <v>0.75317129629629631</v>
      </c>
      <c r="CI22">
        <v>1</v>
      </c>
      <c r="CJ22">
        <v>87</v>
      </c>
      <c r="CK22">
        <v>41</v>
      </c>
    </row>
    <row r="23" spans="3:89">
      <c r="K23" s="2">
        <v>0.65384259259259259</v>
      </c>
      <c r="L23">
        <v>0</v>
      </c>
      <c r="M23">
        <v>100</v>
      </c>
      <c r="N23">
        <v>40</v>
      </c>
      <c r="CH23" s="2">
        <v>0.75318287037037035</v>
      </c>
      <c r="CI23">
        <v>0</v>
      </c>
      <c r="CJ23">
        <v>87</v>
      </c>
      <c r="CK23">
        <v>40</v>
      </c>
    </row>
    <row r="24" spans="3:89">
      <c r="K24" s="2">
        <v>0.65384259259259259</v>
      </c>
      <c r="L24">
        <v>1</v>
      </c>
      <c r="M24">
        <v>100</v>
      </c>
      <c r="N24">
        <v>39</v>
      </c>
      <c r="CH24" s="2">
        <v>0.75318287037037035</v>
      </c>
      <c r="CI24">
        <v>1</v>
      </c>
      <c r="CJ24">
        <v>87</v>
      </c>
      <c r="CK24">
        <v>41</v>
      </c>
    </row>
    <row r="25" spans="3:89">
      <c r="C25" s="1" t="s">
        <v>1</v>
      </c>
      <c r="D25" t="s">
        <v>18</v>
      </c>
      <c r="E25" t="s">
        <v>19</v>
      </c>
      <c r="F25" t="s">
        <v>20</v>
      </c>
      <c r="G25" t="s">
        <v>21</v>
      </c>
      <c r="K25" s="2">
        <v>0.65385416666666674</v>
      </c>
      <c r="L25">
        <v>0</v>
      </c>
      <c r="M25">
        <v>100</v>
      </c>
      <c r="N25">
        <v>40</v>
      </c>
      <c r="CH25" s="2">
        <v>0.7531944444444445</v>
      </c>
      <c r="CI25">
        <v>0</v>
      </c>
      <c r="CJ25">
        <v>87</v>
      </c>
      <c r="CK25">
        <v>40</v>
      </c>
    </row>
    <row r="26" spans="3:89">
      <c r="C26">
        <v>1024</v>
      </c>
      <c r="D26">
        <f>MIN(N15,N13,N11,N9,N7,N5,N17,N19,N21,N23,N25,N27,N29,N31,N33,N35)</f>
        <v>35</v>
      </c>
      <c r="E26">
        <f>MAX(N15,N13,N11,N9,N7,N5,N17,N19,N21,N23,N25,N27,N29,N31,N33,N35)</f>
        <v>41</v>
      </c>
      <c r="F26">
        <f>MIN(N6,N8,N10,N12,N14,N16,N18,N20,N22,N24,N26,N28,N30,N32,N34,N36)</f>
        <v>35</v>
      </c>
      <c r="G26">
        <f>MAX(N6,N8,N10,N12,N14,N16,N18,N20,N22,N24,N26,N28,N30,N32,N34,N36)</f>
        <v>41</v>
      </c>
      <c r="K26" s="2">
        <v>0.65385416666666674</v>
      </c>
      <c r="L26">
        <v>1</v>
      </c>
      <c r="M26">
        <v>100</v>
      </c>
      <c r="N26">
        <v>40</v>
      </c>
      <c r="CH26" s="2">
        <v>0.7531944444444445</v>
      </c>
      <c r="CI26">
        <v>1</v>
      </c>
      <c r="CJ26">
        <v>87</v>
      </c>
      <c r="CK26">
        <v>41</v>
      </c>
    </row>
    <row r="27" spans="3:89">
      <c r="C27">
        <f>2*C26</f>
        <v>2048</v>
      </c>
      <c r="D27">
        <f>MIN(S5,S7,S9,S11,S13,S15,S17,S19)</f>
        <v>35</v>
      </c>
      <c r="E27">
        <f>MAX(S5,S7,S9,S11,S13,S15,S17,S19)</f>
        <v>40</v>
      </c>
      <c r="F27">
        <f>MIN(S6,S8,S10,S12,S14,S16,S18,S20)</f>
        <v>35</v>
      </c>
      <c r="G27">
        <f>MAX(S6,S8,S10,S12,S14,S16,S18,S20)</f>
        <v>40</v>
      </c>
      <c r="K27" s="2">
        <v>0.65386574074074078</v>
      </c>
      <c r="L27">
        <v>0</v>
      </c>
      <c r="M27">
        <v>100</v>
      </c>
      <c r="N27">
        <v>40</v>
      </c>
      <c r="CH27" s="2">
        <v>0.75320601851851843</v>
      </c>
      <c r="CI27">
        <v>0</v>
      </c>
      <c r="CJ27">
        <v>80</v>
      </c>
      <c r="CK27">
        <v>40</v>
      </c>
    </row>
    <row r="28" spans="3:89">
      <c r="C28">
        <f t="shared" ref="C28:C33" si="4">2*C27</f>
        <v>4096</v>
      </c>
      <c r="D28">
        <f>MIN(X5,X7,X9,X11)</f>
        <v>35</v>
      </c>
      <c r="E28">
        <f>MAX(X5,X7,X9,X11)</f>
        <v>40</v>
      </c>
      <c r="F28">
        <f>MIN(X5,X7,X9,X11)</f>
        <v>35</v>
      </c>
      <c r="G28">
        <f>MAX(X5,X7,X9,X11)</f>
        <v>40</v>
      </c>
      <c r="K28" s="2">
        <v>0.65386574074074078</v>
      </c>
      <c r="L28">
        <v>1</v>
      </c>
      <c r="M28">
        <v>100</v>
      </c>
      <c r="N28">
        <v>40</v>
      </c>
      <c r="CH28" s="2">
        <v>0.75320601851851843</v>
      </c>
      <c r="CI28">
        <v>1</v>
      </c>
      <c r="CJ28">
        <v>87</v>
      </c>
      <c r="CK28">
        <v>41</v>
      </c>
    </row>
    <row r="29" spans="3:89">
      <c r="C29">
        <f t="shared" si="4"/>
        <v>8192</v>
      </c>
      <c r="D29">
        <f>MIN(AC5,AC7,AC9)</f>
        <v>36</v>
      </c>
      <c r="E29">
        <f>MAX(AC5,AC7,AC9)</f>
        <v>40</v>
      </c>
      <c r="F29">
        <f>MIN(AC6,AC8,AC10)</f>
        <v>36</v>
      </c>
      <c r="G29">
        <f>MAX(AC6,AC8,AC10)</f>
        <v>41</v>
      </c>
      <c r="K29" s="2">
        <v>0.65387731481481481</v>
      </c>
      <c r="L29">
        <v>0</v>
      </c>
      <c r="M29">
        <v>100</v>
      </c>
      <c r="N29">
        <v>41</v>
      </c>
    </row>
    <row r="30" spans="3:89">
      <c r="C30">
        <f t="shared" si="4"/>
        <v>16384</v>
      </c>
      <c r="D30">
        <f>MIN(AH5,AH7,AH9)</f>
        <v>36</v>
      </c>
      <c r="E30">
        <f>MAX(AH5,AH7,AH9)</f>
        <v>41</v>
      </c>
      <c r="F30">
        <f>MIN(AH6,AH7,AH10)</f>
        <v>36</v>
      </c>
      <c r="G30">
        <f>MAX(AH6,AH7,AH10)</f>
        <v>41</v>
      </c>
      <c r="K30" s="2">
        <v>0.65387731481481481</v>
      </c>
      <c r="L30">
        <v>1</v>
      </c>
      <c r="M30">
        <v>100</v>
      </c>
      <c r="N30">
        <v>40</v>
      </c>
    </row>
    <row r="31" spans="3:89">
      <c r="C31">
        <f t="shared" si="4"/>
        <v>32768</v>
      </c>
      <c r="K31" s="2">
        <v>0.65388888888888885</v>
      </c>
      <c r="L31">
        <v>0</v>
      </c>
      <c r="M31">
        <v>100</v>
      </c>
      <c r="N31">
        <v>41</v>
      </c>
    </row>
    <row r="32" spans="3:89">
      <c r="C32">
        <f>2*C31</f>
        <v>65536</v>
      </c>
      <c r="K32" s="2">
        <v>0.65388888888888885</v>
      </c>
      <c r="L32">
        <v>1</v>
      </c>
      <c r="M32">
        <v>100</v>
      </c>
      <c r="N32">
        <v>40</v>
      </c>
    </row>
    <row r="33" spans="3:14">
      <c r="C33">
        <f t="shared" si="4"/>
        <v>131072</v>
      </c>
      <c r="K33" s="2">
        <v>0.65390046296296289</v>
      </c>
      <c r="L33">
        <v>0</v>
      </c>
      <c r="M33">
        <v>100</v>
      </c>
      <c r="N33">
        <v>41</v>
      </c>
    </row>
    <row r="34" spans="3:14">
      <c r="K34" s="2">
        <v>0.65390046296296289</v>
      </c>
      <c r="L34">
        <v>1</v>
      </c>
      <c r="M34">
        <v>100</v>
      </c>
      <c r="N34">
        <v>41</v>
      </c>
    </row>
    <row r="35" spans="3:14">
      <c r="K35" s="2">
        <v>0.65391203703703704</v>
      </c>
      <c r="L35">
        <v>0</v>
      </c>
      <c r="M35">
        <v>87</v>
      </c>
      <c r="N35">
        <v>41</v>
      </c>
    </row>
    <row r="36" spans="3:14">
      <c r="K36" s="2">
        <v>0.65391203703703704</v>
      </c>
      <c r="L36">
        <v>1</v>
      </c>
      <c r="M36">
        <v>81</v>
      </c>
      <c r="N36">
        <v>40</v>
      </c>
    </row>
  </sheetData>
  <autoFilter ref="K4:N36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2017-01-11T02:35:02Z</dcterms:modified>
</cp:coreProperties>
</file>