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/>
  <mc:AlternateContent xmlns:mc="http://schemas.openxmlformats.org/markup-compatibility/2006">
    <mc:Choice Requires="x15">
      <x15ac:absPath xmlns:x15ac="http://schemas.microsoft.com/office/spreadsheetml/2010/11/ac" url="/Users/jjpc/Documents/jaratest/juan/"/>
    </mc:Choice>
  </mc:AlternateContent>
  <xr:revisionPtr revIDLastSave="0" documentId="13_ncr:1_{360E3E31-1FBA-8047-B9BC-81CAE5CD481D}" xr6:coauthVersionLast="47" xr6:coauthVersionMax="47" xr10:uidLastSave="{00000000-0000-0000-0000-000000000000}"/>
  <bookViews>
    <workbookView xWindow="0" yWindow="500" windowWidth="28800" windowHeight="16460" activeTab="3" xr2:uid="{00000000-000D-0000-FFFF-FFFF00000000}"/>
  </bookViews>
  <sheets>
    <sheet name="coop010x011" sheetId="1" r:id="rId1"/>
    <sheet name="coop012x013" sheetId="2" r:id="rId2"/>
    <sheet name="coop014x015" sheetId="3" r:id="rId3"/>
    <sheet name="coop016x017" sheetId="4" r:id="rId4"/>
    <sheet name="coop018x019" sheetId="5" r:id="rId5"/>
    <sheet name="coop020x021" sheetId="6" r:id="rId6"/>
    <sheet name="coop022x023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3" i="7" l="1"/>
  <c r="I42" i="7"/>
  <c r="I41" i="7"/>
  <c r="I40" i="7"/>
  <c r="I39" i="7"/>
  <c r="I38" i="7"/>
  <c r="I37" i="7"/>
  <c r="I36" i="7"/>
  <c r="I35" i="7"/>
  <c r="I34" i="7"/>
  <c r="I33" i="7"/>
  <c r="I32" i="7"/>
  <c r="I31" i="7"/>
  <c r="I30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I14" i="7"/>
  <c r="I13" i="7"/>
  <c r="I12" i="7"/>
  <c r="I11" i="7"/>
  <c r="I10" i="7"/>
  <c r="I9" i="7"/>
  <c r="I8" i="7"/>
  <c r="I7" i="7"/>
  <c r="I6" i="7"/>
  <c r="I5" i="7"/>
  <c r="I4" i="7"/>
  <c r="I3" i="7"/>
  <c r="C3" i="7"/>
  <c r="C4" i="7" s="1"/>
  <c r="C5" i="7" s="1"/>
  <c r="C6" i="7" s="1"/>
  <c r="C7" i="7" s="1"/>
  <c r="C8" i="7" s="1"/>
  <c r="C9" i="7" s="1"/>
  <c r="C10" i="7" s="1"/>
  <c r="C11" i="7" s="1"/>
  <c r="C12" i="7" s="1"/>
  <c r="C13" i="7" s="1"/>
  <c r="C14" i="7" s="1"/>
  <c r="C15" i="7" s="1"/>
  <c r="C16" i="7" s="1"/>
  <c r="C17" i="7" s="1"/>
  <c r="C18" i="7" s="1"/>
  <c r="C19" i="7" s="1"/>
  <c r="C20" i="7" s="1"/>
  <c r="C21" i="7" s="1"/>
  <c r="C22" i="7" s="1"/>
  <c r="C23" i="7" s="1"/>
  <c r="C24" i="7" s="1"/>
  <c r="C25" i="7" s="1"/>
  <c r="C26" i="7" s="1"/>
  <c r="C27" i="7" s="1"/>
  <c r="C28" i="7" s="1"/>
  <c r="C29" i="7" s="1"/>
  <c r="C30" i="7" s="1"/>
  <c r="C31" i="7" s="1"/>
  <c r="C32" i="7" s="1"/>
  <c r="C33" i="7" s="1"/>
  <c r="C34" i="7" s="1"/>
  <c r="C35" i="7" s="1"/>
  <c r="C36" i="7" s="1"/>
  <c r="C37" i="7" s="1"/>
  <c r="C38" i="7" s="1"/>
  <c r="C39" i="7" s="1"/>
  <c r="C40" i="7" s="1"/>
  <c r="C41" i="7" s="1"/>
  <c r="C42" i="7" s="1"/>
  <c r="C43" i="7" s="1"/>
  <c r="C44" i="7" s="1"/>
  <c r="C45" i="7" s="1"/>
  <c r="C46" i="7" s="1"/>
  <c r="C47" i="7" s="1"/>
  <c r="I2" i="7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I3" i="6"/>
  <c r="C3" i="6"/>
  <c r="C4" i="6" s="1"/>
  <c r="C5" i="6" s="1"/>
  <c r="C6" i="6" s="1"/>
  <c r="C7" i="6" s="1"/>
  <c r="C8" i="6" s="1"/>
  <c r="C9" i="6" s="1"/>
  <c r="C10" i="6" s="1"/>
  <c r="C11" i="6" s="1"/>
  <c r="C12" i="6" s="1"/>
  <c r="C13" i="6" s="1"/>
  <c r="C14" i="6" s="1"/>
  <c r="C15" i="6" s="1"/>
  <c r="C16" i="6" s="1"/>
  <c r="C17" i="6" s="1"/>
  <c r="C18" i="6" s="1"/>
  <c r="C19" i="6" s="1"/>
  <c r="C20" i="6" s="1"/>
  <c r="C21" i="6" s="1"/>
  <c r="C22" i="6" s="1"/>
  <c r="C23" i="6" s="1"/>
  <c r="C24" i="6" s="1"/>
  <c r="C25" i="6" s="1"/>
  <c r="C26" i="6" s="1"/>
  <c r="C27" i="6" s="1"/>
  <c r="C28" i="6" s="1"/>
  <c r="C29" i="6" s="1"/>
  <c r="C30" i="6" s="1"/>
  <c r="C31" i="6" s="1"/>
  <c r="C32" i="6" s="1"/>
  <c r="C33" i="6" s="1"/>
  <c r="C34" i="6" s="1"/>
  <c r="C35" i="6" s="1"/>
  <c r="C36" i="6" s="1"/>
  <c r="C37" i="6" s="1"/>
  <c r="C38" i="6" s="1"/>
  <c r="C39" i="6" s="1"/>
  <c r="C40" i="6" s="1"/>
  <c r="C41" i="6" s="1"/>
  <c r="C42" i="6" s="1"/>
  <c r="C43" i="6" s="1"/>
  <c r="I2" i="6"/>
  <c r="I89" i="5"/>
  <c r="I88" i="5"/>
  <c r="I85" i="5"/>
  <c r="I84" i="5"/>
  <c r="I83" i="5"/>
  <c r="I82" i="5"/>
  <c r="I81" i="5"/>
  <c r="C81" i="5"/>
  <c r="C82" i="5" s="1"/>
  <c r="C83" i="5" s="1"/>
  <c r="C84" i="5" s="1"/>
  <c r="C85" i="5" s="1"/>
  <c r="C86" i="5" s="1"/>
  <c r="C87" i="5" s="1"/>
  <c r="C88" i="5" s="1"/>
  <c r="C89" i="5" s="1"/>
  <c r="C90" i="5" s="1"/>
  <c r="C91" i="5" s="1"/>
  <c r="I80" i="5"/>
  <c r="I78" i="5"/>
  <c r="I77" i="5"/>
  <c r="I76" i="5"/>
  <c r="I75" i="5"/>
  <c r="I74" i="5"/>
  <c r="C74" i="5"/>
  <c r="C75" i="5" s="1"/>
  <c r="C76" i="5" s="1"/>
  <c r="C77" i="5" s="1"/>
  <c r="C78" i="5" s="1"/>
  <c r="C79" i="5" s="1"/>
  <c r="C80" i="5" s="1"/>
  <c r="I73" i="5"/>
  <c r="I71" i="5"/>
  <c r="I70" i="5"/>
  <c r="I69" i="5"/>
  <c r="I68" i="5"/>
  <c r="I67" i="5"/>
  <c r="I66" i="5"/>
  <c r="I65" i="5"/>
  <c r="I64" i="5"/>
  <c r="I63" i="5"/>
  <c r="I62" i="5"/>
  <c r="I61" i="5"/>
  <c r="I60" i="5"/>
  <c r="I59" i="5"/>
  <c r="I58" i="5"/>
  <c r="I57" i="5"/>
  <c r="I56" i="5"/>
  <c r="I55" i="5"/>
  <c r="I54" i="5"/>
  <c r="I53" i="5"/>
  <c r="I52" i="5"/>
  <c r="I51" i="5"/>
  <c r="I50" i="5"/>
  <c r="I49" i="5"/>
  <c r="I48" i="5"/>
  <c r="I47" i="5"/>
  <c r="I46" i="5"/>
  <c r="I45" i="5"/>
  <c r="I44" i="5"/>
  <c r="I43" i="5"/>
  <c r="I42" i="5"/>
  <c r="C42" i="5"/>
  <c r="C43" i="5" s="1"/>
  <c r="C44" i="5" s="1"/>
  <c r="C45" i="5" s="1"/>
  <c r="C46" i="5" s="1"/>
  <c r="C47" i="5" s="1"/>
  <c r="C48" i="5" s="1"/>
  <c r="C49" i="5" s="1"/>
  <c r="C50" i="5" s="1"/>
  <c r="C51" i="5" s="1"/>
  <c r="C52" i="5" s="1"/>
  <c r="C53" i="5" s="1"/>
  <c r="C54" i="5" s="1"/>
  <c r="C55" i="5" s="1"/>
  <c r="C56" i="5" s="1"/>
  <c r="C57" i="5" s="1"/>
  <c r="C58" i="5" s="1"/>
  <c r="C59" i="5" s="1"/>
  <c r="C60" i="5" s="1"/>
  <c r="C61" i="5" s="1"/>
  <c r="C62" i="5" s="1"/>
  <c r="C63" i="5" s="1"/>
  <c r="C64" i="5" s="1"/>
  <c r="C65" i="5" s="1"/>
  <c r="C66" i="5" s="1"/>
  <c r="C67" i="5" s="1"/>
  <c r="C68" i="5" s="1"/>
  <c r="C69" i="5" s="1"/>
  <c r="C70" i="5" s="1"/>
  <c r="C71" i="5" s="1"/>
  <c r="C72" i="5" s="1"/>
  <c r="I39" i="5"/>
  <c r="I38" i="5"/>
  <c r="I37" i="5"/>
  <c r="I36" i="5"/>
  <c r="I35" i="5"/>
  <c r="C35" i="5"/>
  <c r="C36" i="5" s="1"/>
  <c r="C37" i="5" s="1"/>
  <c r="C38" i="5" s="1"/>
  <c r="C39" i="5" s="1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C4" i="5"/>
  <c r="C6" i="5" s="1"/>
  <c r="C7" i="5" s="1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I3" i="5"/>
  <c r="C3" i="5"/>
  <c r="I2" i="5"/>
  <c r="I101" i="4"/>
  <c r="I100" i="4"/>
  <c r="I99" i="4"/>
  <c r="I98" i="4"/>
  <c r="I97" i="4"/>
  <c r="I96" i="4"/>
  <c r="I94" i="4"/>
  <c r="I93" i="4"/>
  <c r="I92" i="4"/>
  <c r="I91" i="4"/>
  <c r="I90" i="4"/>
  <c r="I89" i="4"/>
  <c r="I87" i="4"/>
  <c r="I86" i="4"/>
  <c r="I85" i="4"/>
  <c r="I84" i="4"/>
  <c r="I83" i="4"/>
  <c r="I80" i="4"/>
  <c r="I79" i="4"/>
  <c r="I78" i="4"/>
  <c r="I77" i="4"/>
  <c r="I76" i="4"/>
  <c r="I75" i="4"/>
  <c r="I73" i="4"/>
  <c r="I72" i="4"/>
  <c r="I71" i="4"/>
  <c r="C71" i="4"/>
  <c r="C72" i="4" s="1"/>
  <c r="C73" i="4" s="1"/>
  <c r="C74" i="4" s="1"/>
  <c r="C75" i="4" s="1"/>
  <c r="C76" i="4" s="1"/>
  <c r="C77" i="4" s="1"/>
  <c r="C78" i="4" s="1"/>
  <c r="C79" i="4" s="1"/>
  <c r="C80" i="4" s="1"/>
  <c r="C81" i="4" s="1"/>
  <c r="C82" i="4" s="1"/>
  <c r="C83" i="4" s="1"/>
  <c r="C84" i="4" s="1"/>
  <c r="C85" i="4" s="1"/>
  <c r="C86" i="4" s="1"/>
  <c r="C87" i="4" s="1"/>
  <c r="C88" i="4" s="1"/>
  <c r="C89" i="4" s="1"/>
  <c r="C90" i="4" s="1"/>
  <c r="C91" i="4" s="1"/>
  <c r="C92" i="4" s="1"/>
  <c r="C93" i="4" s="1"/>
  <c r="C94" i="4" s="1"/>
  <c r="C95" i="4" s="1"/>
  <c r="C96" i="4" s="1"/>
  <c r="C97" i="4" s="1"/>
  <c r="C98" i="4" s="1"/>
  <c r="C99" i="4" s="1"/>
  <c r="C100" i="4" s="1"/>
  <c r="C101" i="4" s="1"/>
  <c r="C102" i="4" s="1"/>
  <c r="C103" i="4" s="1"/>
  <c r="I70" i="4"/>
  <c r="C70" i="4"/>
  <c r="I69" i="4"/>
  <c r="C69" i="4"/>
  <c r="I67" i="4"/>
  <c r="I66" i="4"/>
  <c r="I65" i="4"/>
  <c r="I64" i="4"/>
  <c r="I63" i="4"/>
  <c r="I62" i="4"/>
  <c r="I61" i="4"/>
  <c r="I60" i="4"/>
  <c r="I59" i="4"/>
  <c r="I58" i="4"/>
  <c r="I57" i="4"/>
  <c r="I56" i="4"/>
  <c r="I55" i="4"/>
  <c r="I54" i="4"/>
  <c r="I53" i="4"/>
  <c r="I52" i="4"/>
  <c r="I51" i="4"/>
  <c r="I50" i="4"/>
  <c r="I49" i="4"/>
  <c r="I48" i="4"/>
  <c r="I47" i="4"/>
  <c r="I46" i="4"/>
  <c r="I45" i="4"/>
  <c r="I44" i="4"/>
  <c r="I42" i="4"/>
  <c r="I41" i="4"/>
  <c r="I40" i="4"/>
  <c r="I39" i="4"/>
  <c r="I38" i="4"/>
  <c r="I37" i="4"/>
  <c r="C37" i="4"/>
  <c r="C38" i="4" s="1"/>
  <c r="C39" i="4" s="1"/>
  <c r="C40" i="4" s="1"/>
  <c r="C41" i="4" s="1"/>
  <c r="C42" i="4" s="1"/>
  <c r="C44" i="4" s="1"/>
  <c r="C45" i="4" s="1"/>
  <c r="C46" i="4" s="1"/>
  <c r="C47" i="4" s="1"/>
  <c r="C48" i="4" s="1"/>
  <c r="C49" i="4" s="1"/>
  <c r="C50" i="4" s="1"/>
  <c r="C51" i="4" s="1"/>
  <c r="C52" i="4" s="1"/>
  <c r="C53" i="4" s="1"/>
  <c r="C54" i="4" s="1"/>
  <c r="C55" i="4" s="1"/>
  <c r="C56" i="4" s="1"/>
  <c r="C57" i="4" s="1"/>
  <c r="C58" i="4" s="1"/>
  <c r="C59" i="4" s="1"/>
  <c r="C60" i="4" s="1"/>
  <c r="C61" i="4" s="1"/>
  <c r="C62" i="4" s="1"/>
  <c r="C63" i="4" s="1"/>
  <c r="C64" i="4" s="1"/>
  <c r="C65" i="4" s="1"/>
  <c r="C66" i="4" s="1"/>
  <c r="C67" i="4" s="1"/>
  <c r="I36" i="4"/>
  <c r="I35" i="4"/>
  <c r="I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C9" i="4"/>
  <c r="C10" i="4" s="1"/>
  <c r="C11" i="4" s="1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C25" i="4" s="1"/>
  <c r="C26" i="4" s="1"/>
  <c r="C27" i="4" s="1"/>
  <c r="C28" i="4" s="1"/>
  <c r="C29" i="4" s="1"/>
  <c r="C30" i="4" s="1"/>
  <c r="C31" i="4" s="1"/>
  <c r="C32" i="4" s="1"/>
  <c r="C33" i="4" s="1"/>
  <c r="C34" i="4" s="1"/>
  <c r="C35" i="4" s="1"/>
  <c r="I8" i="4"/>
  <c r="I7" i="4"/>
  <c r="C7" i="4"/>
  <c r="C8" i="4" s="1"/>
  <c r="I6" i="4"/>
  <c r="C6" i="4"/>
  <c r="I4" i="4"/>
  <c r="I3" i="4"/>
  <c r="I2" i="4"/>
  <c r="H101" i="3"/>
  <c r="H100" i="3"/>
  <c r="H99" i="3"/>
  <c r="H98" i="3"/>
  <c r="H97" i="3"/>
  <c r="H96" i="3"/>
  <c r="H94" i="3"/>
  <c r="H93" i="3"/>
  <c r="H92" i="3"/>
  <c r="H91" i="3"/>
  <c r="H90" i="3"/>
  <c r="H89" i="3"/>
  <c r="H87" i="3"/>
  <c r="H86" i="3"/>
  <c r="H85" i="3"/>
  <c r="H84" i="3"/>
  <c r="H83" i="3"/>
  <c r="H82" i="3"/>
  <c r="H81" i="3"/>
  <c r="H80" i="3"/>
  <c r="H79" i="3"/>
  <c r="H78" i="3"/>
  <c r="H77" i="3"/>
  <c r="H76" i="3"/>
  <c r="H73" i="3"/>
  <c r="H72" i="3"/>
  <c r="H71" i="3"/>
  <c r="H70" i="3"/>
  <c r="H69" i="3"/>
  <c r="C68" i="3"/>
  <c r="C69" i="3" s="1"/>
  <c r="C70" i="3" s="1"/>
  <c r="C71" i="3" s="1"/>
  <c r="C72" i="3" s="1"/>
  <c r="C73" i="3" s="1"/>
  <c r="C74" i="3" s="1"/>
  <c r="C75" i="3" s="1"/>
  <c r="C76" i="3" s="1"/>
  <c r="C77" i="3" s="1"/>
  <c r="C78" i="3" s="1"/>
  <c r="C79" i="3" s="1"/>
  <c r="C80" i="3" s="1"/>
  <c r="C81" i="3" s="1"/>
  <c r="C82" i="3" s="1"/>
  <c r="C83" i="3" s="1"/>
  <c r="C84" i="3" s="1"/>
  <c r="C85" i="3" s="1"/>
  <c r="C86" i="3" s="1"/>
  <c r="C87" i="3" s="1"/>
  <c r="C88" i="3" s="1"/>
  <c r="C89" i="3" s="1"/>
  <c r="C90" i="3" s="1"/>
  <c r="C91" i="3" s="1"/>
  <c r="C92" i="3" s="1"/>
  <c r="C93" i="3" s="1"/>
  <c r="C94" i="3" s="1"/>
  <c r="C95" i="3" s="1"/>
  <c r="C96" i="3" s="1"/>
  <c r="C97" i="3" s="1"/>
  <c r="C98" i="3" s="1"/>
  <c r="C99" i="3" s="1"/>
  <c r="C100" i="3" s="1"/>
  <c r="C101" i="3" s="1"/>
  <c r="H67" i="3"/>
  <c r="C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2" i="3"/>
  <c r="H41" i="3"/>
  <c r="H40" i="3"/>
  <c r="H39" i="3"/>
  <c r="H38" i="3"/>
  <c r="H37" i="3"/>
  <c r="H36" i="3"/>
  <c r="H35" i="3"/>
  <c r="C35" i="3"/>
  <c r="C36" i="3" s="1"/>
  <c r="C37" i="3" s="1"/>
  <c r="C38" i="3" s="1"/>
  <c r="C39" i="3" s="1"/>
  <c r="C40" i="3" s="1"/>
  <c r="C41" i="3" s="1"/>
  <c r="C42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4" i="3" s="1"/>
  <c r="C55" i="3" s="1"/>
  <c r="C56" i="3" s="1"/>
  <c r="C57" i="3" s="1"/>
  <c r="C58" i="3" s="1"/>
  <c r="C59" i="3" s="1"/>
  <c r="C60" i="3" s="1"/>
  <c r="C61" i="3" s="1"/>
  <c r="C62" i="3" s="1"/>
  <c r="C63" i="3" s="1"/>
  <c r="C64" i="3" s="1"/>
  <c r="C65" i="3" s="1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C6" i="3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H4" i="3"/>
  <c r="H3" i="3"/>
  <c r="C3" i="3"/>
  <c r="C4" i="3" s="1"/>
  <c r="H2" i="3"/>
  <c r="H34" i="2"/>
  <c r="C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C3" i="2"/>
  <c r="C4" i="2" s="1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H2" i="2"/>
  <c r="H34" i="1"/>
  <c r="C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H2" i="1"/>
</calcChain>
</file>

<file path=xl/sharedStrings.xml><?xml version="1.0" encoding="utf-8"?>
<sst xmlns="http://schemas.openxmlformats.org/spreadsheetml/2006/main" count="1547" uniqueCount="218">
  <si>
    <t>Trainer</t>
  </si>
  <si>
    <t>Date</t>
  </si>
  <si>
    <t>Day</t>
  </si>
  <si>
    <t>Stage</t>
  </si>
  <si>
    <t>Barrier Type</t>
  </si>
  <si>
    <t>N trials</t>
  </si>
  <si>
    <t>Rewarded trials</t>
  </si>
  <si>
    <t>Percent Rewarded</t>
  </si>
  <si>
    <t>Juan</t>
  </si>
  <si>
    <t>Perforated</t>
  </si>
  <si>
    <t xml:space="preserve">Stage Definitions </t>
  </si>
  <si>
    <t>Subject</t>
  </si>
  <si>
    <t>coop010x011</t>
  </si>
  <si>
    <t>coop018x019</t>
  </si>
  <si>
    <t>Water delivery</t>
  </si>
  <si>
    <t>0.03 sec</t>
  </si>
  <si>
    <t>Wait time</t>
  </si>
  <si>
    <t>0.5</t>
  </si>
  <si>
    <t>No barrier</t>
  </si>
  <si>
    <t>Inter-trial interval</t>
  </si>
  <si>
    <t>pokeDuration: 2</t>
  </si>
  <si>
    <t>from here flash light backup</t>
  </si>
  <si>
    <t>Poke per mouse</t>
  </si>
  <si>
    <t>n/a</t>
  </si>
  <si>
    <t>1--7</t>
  </si>
  <si>
    <t>pokeDuration: 3</t>
  </si>
  <si>
    <t>Target poke per mouse</t>
  </si>
  <si>
    <t>pokeDuration: 5</t>
  </si>
  <si>
    <t>Task mode</t>
  </si>
  <si>
    <t>auto lights</t>
  </si>
  <si>
    <t>poke_elongation</t>
  </si>
  <si>
    <t>cooperation_lights</t>
  </si>
  <si>
    <t>cooperation</t>
  </si>
  <si>
    <t>pokeDuration: 6</t>
  </si>
  <si>
    <t>iti decreased to 5 seconds</t>
  </si>
  <si>
    <t>Max port repetition</t>
  </si>
  <si>
    <t>iti decreased to 3 seconds. iti did not work</t>
  </si>
  <si>
    <t>Next port after fail</t>
  </si>
  <si>
    <t>Same</t>
  </si>
  <si>
    <t>return back to 5 seconds</t>
  </si>
  <si>
    <t>Barrier</t>
  </si>
  <si>
    <t>They were right on the weight baseline</t>
  </si>
  <si>
    <t>Section duration (min)</t>
  </si>
  <si>
    <t>Max. rewarded trials</t>
  </si>
  <si>
    <t>282-240</t>
  </si>
  <si>
    <t>Mice DOB</t>
  </si>
  <si>
    <t>females</t>
  </si>
  <si>
    <t>5 drops can be too much. They were satiated</t>
  </si>
  <si>
    <t>reduced to 4 drops</t>
  </si>
  <si>
    <t>4 drops</t>
  </si>
  <si>
    <t>Solid</t>
  </si>
  <si>
    <t>go back to stage 2 to increment pokes. pokesPerMouse=5</t>
  </si>
  <si>
    <t>go back to stage 2 to increment pokes. pokesPerMouse=7</t>
  </si>
  <si>
    <t>first  20 min</t>
  </si>
  <si>
    <t>pokePerMouse = 7</t>
  </si>
  <si>
    <t>reduced drops to 2. they were above the baseline weight</t>
  </si>
  <si>
    <t>These mice will be dropped. I am gonna experiment with the proposal given to the professor about an incrementing poke. threshold=10. pokesPerMouse 7 to 12</t>
  </si>
  <si>
    <t>dropped</t>
  </si>
  <si>
    <t xml:space="preserve">Despite of the efforts to alter their developed behavior in the last training. these mice have developed a behavior that neither show cooperation nor works in the current mechanism </t>
  </si>
  <si>
    <t>One mouse is just sticking to the ports regardless of if its partner is there or not. the other one actually is aware of its partner and explore the ports</t>
  </si>
  <si>
    <t>that is the reason why isolated and non-isolated are so similar</t>
  </si>
  <si>
    <t>perforated</t>
  </si>
  <si>
    <t>coop012x013</t>
  </si>
  <si>
    <t>no barrier</t>
  </si>
  <si>
    <t>pokes per mouse</t>
  </si>
  <si>
    <t>pokeDuration: 1. I do not trust them</t>
  </si>
  <si>
    <t>iti decreased to 5.</t>
  </si>
  <si>
    <t>pokePerMouse:3</t>
  </si>
  <si>
    <t>pokePerMouse:4. they did not reach the baseline weight but because by mistake i gave them just 1 reward.</t>
  </si>
  <si>
    <t>pokePerMouse:5</t>
  </si>
  <si>
    <t xml:space="preserve">4 drops. </t>
  </si>
  <si>
    <t xml:space="preserve">4 drops </t>
  </si>
  <si>
    <t>first 20 min</t>
  </si>
  <si>
    <t xml:space="preserve">I do not know what happened. They were not interested </t>
  </si>
  <si>
    <t>decreased drops to 3</t>
  </si>
  <si>
    <t>we need at least more than 65 rewarded</t>
  </si>
  <si>
    <t>Perfect maybe it can be reduced to 2 drops</t>
  </si>
  <si>
    <t>Experimenter</t>
  </si>
  <si>
    <t>coop014x015</t>
  </si>
  <si>
    <t>iti incremented to 12</t>
  </si>
  <si>
    <t>Water frequency</t>
  </si>
  <si>
    <t>iti incremented to 13</t>
  </si>
  <si>
    <t xml:space="preserve">No barrier </t>
  </si>
  <si>
    <t xml:space="preserve">pokeDuration: 3 </t>
  </si>
  <si>
    <t>1--10</t>
  </si>
  <si>
    <t>pokeDuration: 4</t>
  </si>
  <si>
    <t>code updated. poke per mouse = 3</t>
  </si>
  <si>
    <t>342-277</t>
  </si>
  <si>
    <t>males</t>
  </si>
  <si>
    <t xml:space="preserve">5 drops </t>
  </si>
  <si>
    <t>go back to stage 2 to increment pokes</t>
  </si>
  <si>
    <t>pokesPerMouse=6</t>
  </si>
  <si>
    <t>pokesPerMouse=7</t>
  </si>
  <si>
    <t>poke_elongation by mistake. go back to stage 2 for new target 10 pokes</t>
  </si>
  <si>
    <t>pokesPerMouse=10</t>
  </si>
  <si>
    <t>decreased to 3 drops</t>
  </si>
  <si>
    <t>Jenny</t>
  </si>
  <si>
    <t>Max</t>
  </si>
  <si>
    <t>animals ran without small barriers by mistake</t>
  </si>
  <si>
    <t>Gabe</t>
  </si>
  <si>
    <t>did not turn the rig's light on</t>
  </si>
  <si>
    <t>end</t>
  </si>
  <si>
    <t>mice forgot (?)</t>
  </si>
  <si>
    <t>decrease to 2 drops</t>
  </si>
  <si>
    <t xml:space="preserve">it seems that the number of drops is not changing the number of rewarded trials. what if I reduce the ITI?. Can the number of drops increase the performance? keeping both mice in the same range of thirstiness. </t>
  </si>
  <si>
    <t>decrease to 1 drop</t>
  </si>
  <si>
    <t>What happened? Mice lost interest in ports and learned to be supplemented? decreasing number of pokes seemed like improving the performance but with 1 drop maybe the amount is so small that mice do not find point to go for it</t>
  </si>
  <si>
    <t xml:space="preserve">I need to know i they can improve that performance </t>
  </si>
  <si>
    <t xml:space="preserve">increase to 2 drops again </t>
  </si>
  <si>
    <t>decrease iti to 5</t>
  </si>
  <si>
    <t>no train</t>
  </si>
  <si>
    <t>Diyar</t>
  </si>
  <si>
    <t>Transparent_holes</t>
  </si>
  <si>
    <t>back to iti 10</t>
  </si>
  <si>
    <t>75 minutes by accident</t>
  </si>
  <si>
    <t>2 drops</t>
  </si>
  <si>
    <t xml:space="preserve">paper </t>
  </si>
  <si>
    <t>modified barrier</t>
  </si>
  <si>
    <t>Transparent_holes / dark</t>
  </si>
  <si>
    <t>Rewarded trials coop016</t>
  </si>
  <si>
    <t>Rewarded trials coop017</t>
  </si>
  <si>
    <t>iti = 0  by accident</t>
  </si>
  <si>
    <t>coop016x017</t>
  </si>
  <si>
    <t>go back to original stage 1</t>
  </si>
  <si>
    <t xml:space="preserve">iti decreased to 5. LED kept turned on failed trials. session extended to 60 min </t>
  </si>
  <si>
    <t>5 drops</t>
  </si>
  <si>
    <t>What is happening? they are not able to do more than 40 and the performace is not getting better</t>
  </si>
  <si>
    <t>What is happening? they need at least 70 to be over the baseline</t>
  </si>
  <si>
    <t>go back to stage 2 to increment pokes. pokePerMouse=5</t>
  </si>
  <si>
    <t>go back to stage 2 to increment pokes. pokePerMouse=7</t>
  </si>
  <si>
    <t>Decided to increment poke a little more. pokePerMouse = 9</t>
  </si>
  <si>
    <t>target = 10</t>
  </si>
  <si>
    <t>pokePerMouse=9</t>
  </si>
  <si>
    <t>pokePerMouse=10</t>
  </si>
  <si>
    <t xml:space="preserve">they did 56 in 30 minutes! </t>
  </si>
  <si>
    <t>If they do similar numbers to stage 3 or stage 4 of coop014x014 start solid barrier</t>
  </si>
  <si>
    <t>did not turn the lights</t>
  </si>
  <si>
    <t>increased to 2 drops</t>
  </si>
  <si>
    <t xml:space="preserve">wrong training </t>
  </si>
  <si>
    <t>These were not trained using a barrier before. I do not know their performance using a barrier yet</t>
  </si>
  <si>
    <t>selected for dark</t>
  </si>
  <si>
    <t>No train</t>
  </si>
  <si>
    <t>Rewarded trials coop018</t>
  </si>
  <si>
    <t>Rewarded trials coop019</t>
  </si>
  <si>
    <t xml:space="preserve">wt incremented to 3 seconds. did not work. </t>
  </si>
  <si>
    <t>1--5</t>
  </si>
  <si>
    <t>pokeDuration:2</t>
  </si>
  <si>
    <t xml:space="preserve"> </t>
  </si>
  <si>
    <t>Restart. Mice were not doing their task.They were above baseweightline</t>
  </si>
  <si>
    <t>They were not able to do more than 2 pokes per mouse. I will change to perforated barrier</t>
  </si>
  <si>
    <t>pokePerMouse:4</t>
  </si>
  <si>
    <t>water out</t>
  </si>
  <si>
    <t>i will increment the poke to 15</t>
  </si>
  <si>
    <t>pokepermouse=3</t>
  </si>
  <si>
    <t>drops = 3</t>
  </si>
  <si>
    <t>pokepermouse=5</t>
  </si>
  <si>
    <t>pokepermouse=8</t>
  </si>
  <si>
    <t>pokePerMouse = 10</t>
  </si>
  <si>
    <t>pokePerMouse = 13</t>
  </si>
  <si>
    <t>pokePerMouse = 15</t>
  </si>
  <si>
    <t>drops = 2</t>
  </si>
  <si>
    <t>training: 30 min</t>
  </si>
  <si>
    <t>increase to 3 drops</t>
  </si>
  <si>
    <t>wtf</t>
  </si>
  <si>
    <t>paper added to the side walls</t>
  </si>
  <si>
    <t xml:space="preserve">barrier modified </t>
  </si>
  <si>
    <t>Only 30 minutes, i accidentally did not start</t>
  </si>
  <si>
    <t>solid</t>
  </si>
  <si>
    <t>perforated/new</t>
  </si>
  <si>
    <t>Rewarded trials coop020</t>
  </si>
  <si>
    <t>Rewarded trials coop021</t>
  </si>
  <si>
    <t>coop020x021</t>
  </si>
  <si>
    <t>pokePerMouse=1</t>
  </si>
  <si>
    <t>pokePerMouse=2</t>
  </si>
  <si>
    <t xml:space="preserve">Forgot to activate the increment </t>
  </si>
  <si>
    <t>Inter-trial interval (ITI)</t>
  </si>
  <si>
    <t>pokePerMouse=4</t>
  </si>
  <si>
    <t>pokePerMouse=6</t>
  </si>
  <si>
    <t>pokePerMouse=7</t>
  </si>
  <si>
    <t>pokePerMouse=8</t>
  </si>
  <si>
    <t>Activate poke increment</t>
  </si>
  <si>
    <t>"False"</t>
  </si>
  <si>
    <t>"True"</t>
  </si>
  <si>
    <t>They are not doing the task. I need to reduce supplementation time</t>
  </si>
  <si>
    <t>increase drops to 3</t>
  </si>
  <si>
    <t>I do not know what is happening. Suddently they forgot how to do the task and they are not trying</t>
  </si>
  <si>
    <t>270-300</t>
  </si>
  <si>
    <t>270-301</t>
  </si>
  <si>
    <t>270-302</t>
  </si>
  <si>
    <t>The idea is for them to get enough water so i do not have to supplement them. since we are in a loop right now.</t>
  </si>
  <si>
    <t>I  started with 3 pokes</t>
  </si>
  <si>
    <t>I unlocked the number of pokes. PokePerMouse=3.  poke increment = 3. threshold = 10</t>
  </si>
  <si>
    <t>drops = 3. PokePerMouse=3.  poke increment = 3. threshold = 10</t>
  </si>
  <si>
    <t>drops = 3. PokePerMouse=3.  poke increment = 3. threshold = 5</t>
  </si>
  <si>
    <t>They do not do more than 30 trials. Why??</t>
  </si>
  <si>
    <t>drops = 4. PokePerMouse=3.  poke increment = 3. threshold = 5</t>
  </si>
  <si>
    <t>drops = 3. PokePerMouse=1. no poke increment</t>
  </si>
  <si>
    <t>drops = 3. PokePerMouse=1.  poke increment = 2. threshold = 20</t>
  </si>
  <si>
    <t>drops = 3. PokePerMouse=3. no poke increment</t>
  </si>
  <si>
    <t>drops = 4. PokePerMouse=3. no poke increment</t>
  </si>
  <si>
    <t>drops = 4. PokePerMouse=3. poke increment = 2</t>
  </si>
  <si>
    <t>drops = 4. PokePerMouse=5. no poke increment</t>
  </si>
  <si>
    <t>drops = 4. PokePerMouse=7. no poke increment</t>
  </si>
  <si>
    <t>drops = 4. PokePerMouse=10. no poke increment</t>
  </si>
  <si>
    <t>drops = 4. PokePerMouse=10</t>
  </si>
  <si>
    <t>drops = 3. PokePerMouse=10</t>
  </si>
  <si>
    <t>Rewarded trials coop022</t>
  </si>
  <si>
    <t>Rewarded trials coop023</t>
  </si>
  <si>
    <t>coop022x023</t>
  </si>
  <si>
    <t>pokePerMouse=3</t>
  </si>
  <si>
    <t>video didn't save</t>
  </si>
  <si>
    <t>MISTAKE!! I put 8 instead of 6</t>
  </si>
  <si>
    <t>decrease drops to 2</t>
  </si>
  <si>
    <t>1 drop</t>
  </si>
  <si>
    <t>3 drops</t>
  </si>
  <si>
    <t xml:space="preserve">  </t>
  </si>
  <si>
    <t>light</t>
  </si>
  <si>
    <t>dark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</si>
</sst>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d\-m"/>
  </numFmts>
  <fonts count="14">
    <font>
      <sz val="10"/>
      <color rgb="FF000000"/>
      <name val="Arial"/>
      <scheme val="minor"/>
    </font>
    <font>
      <b/>
      <sz val="11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  <scheme val="minor"/>
    </font>
    <font>
      <sz val="11"/>
      <color theme="1"/>
      <name val="Arial"/>
      <family val="2"/>
    </font>
    <font>
      <sz val="11"/>
      <color theme="1"/>
      <name val="Sans-serif"/>
    </font>
    <font>
      <sz val="10"/>
      <color rgb="FF000000"/>
      <name val="Arial"/>
      <family val="2"/>
    </font>
    <font>
      <sz val="11"/>
      <color rgb="FF000000"/>
      <name val="Arial"/>
      <family val="2"/>
    </font>
    <font>
      <sz val="11"/>
      <color rgb="FF202122"/>
      <name val="Arial"/>
      <family val="2"/>
    </font>
    <font>
      <sz val="11"/>
      <color theme="1"/>
      <name val="Arial"/>
      <family val="2"/>
      <scheme val="minor"/>
    </font>
    <font>
      <b/>
      <sz val="10"/>
      <color theme="1"/>
      <name val="Arial"/>
      <family val="2"/>
    </font>
    <font>
      <sz val="9"/>
      <color rgb="FF1F1F1F"/>
      <name val="&quot;Google Sans&quot;"/>
    </font>
    <font>
      <sz val="10"/>
      <color theme="1"/>
      <name val="Arial"/>
      <family val="2"/>
    </font>
    <font>
      <sz val="10"/>
      <color theme="1"/>
      <name val="Arial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4A86E8"/>
        <bgColor rgb="FF4A86E8"/>
      </patternFill>
    </fill>
    <fill>
      <patternFill patternType="solid">
        <fgColor theme="5"/>
        <bgColor theme="5"/>
      </patternFill>
    </fill>
    <fill>
      <patternFill patternType="solid">
        <fgColor rgb="FF9900FF"/>
        <bgColor rgb="FF9900FF"/>
      </patternFill>
    </fill>
    <fill>
      <patternFill patternType="solid">
        <fgColor theme="4"/>
        <bgColor theme="4"/>
      </patternFill>
    </fill>
    <fill>
      <patternFill patternType="solid">
        <fgColor rgb="FFEFEFEF"/>
        <bgColor rgb="FFEFEFEF"/>
      </patternFill>
    </fill>
    <fill>
      <patternFill patternType="solid">
        <fgColor rgb="FFFF0000"/>
        <bgColor rgb="FFFF0000"/>
      </patternFill>
    </fill>
    <fill>
      <patternFill patternType="solid">
        <fgColor rgb="FFF3F3F3"/>
        <bgColor rgb="FFF3F3F3"/>
      </patternFill>
    </fill>
    <fill>
      <patternFill patternType="solid">
        <fgColor rgb="FFFFF2CC"/>
        <bgColor rgb="FFFFF2CC"/>
      </patternFill>
    </fill>
    <fill>
      <patternFill patternType="solid">
        <fgColor rgb="FFFC4E4E"/>
        <bgColor rgb="FFFC4E4E"/>
      </patternFill>
    </fill>
    <fill>
      <patternFill patternType="solid">
        <fgColor rgb="FFD5A6BD"/>
        <bgColor rgb="FFD5A6BD"/>
      </patternFill>
    </fill>
    <fill>
      <patternFill patternType="solid">
        <fgColor rgb="FFE06666"/>
        <bgColor rgb="FFE06666"/>
      </patternFill>
    </fill>
    <fill>
      <patternFill patternType="solid">
        <fgColor rgb="FFFFD966"/>
        <bgColor rgb="FFFFD966"/>
      </patternFill>
    </fill>
    <fill>
      <patternFill patternType="solid">
        <fgColor rgb="FFCCCCCC"/>
        <bgColor rgb="FFCCCCCC"/>
      </patternFill>
    </fill>
    <fill>
      <patternFill patternType="solid">
        <fgColor rgb="FFD9D9D9"/>
        <bgColor rgb="FFD9D9D9"/>
      </patternFill>
    </fill>
    <fill>
      <patternFill patternType="solid">
        <fgColor rgb="FFFFE599"/>
        <bgColor rgb="FFFFE599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164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0" fontId="2" fillId="2" borderId="0" xfId="0" applyFont="1" applyFill="1" applyAlignment="1">
      <alignment horizontal="right"/>
    </xf>
    <xf numFmtId="0" fontId="3" fillId="0" borderId="0" xfId="0" applyFont="1"/>
    <xf numFmtId="9" fontId="2" fillId="0" borderId="0" xfId="0" applyNumberFormat="1" applyFont="1" applyAlignment="1">
      <alignment horizontal="right"/>
    </xf>
    <xf numFmtId="0" fontId="1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4" fontId="4" fillId="0" borderId="1" xfId="0" applyNumberFormat="1" applyFont="1" applyBorder="1" applyAlignment="1">
      <alignment horizontal="center"/>
    </xf>
    <xf numFmtId="0" fontId="3" fillId="7" borderId="0" xfId="0" applyFont="1" applyFill="1"/>
    <xf numFmtId="3" fontId="4" fillId="0" borderId="1" xfId="0" applyNumberFormat="1" applyFont="1" applyBorder="1" applyAlignment="1">
      <alignment horizontal="center"/>
    </xf>
    <xf numFmtId="0" fontId="3" fillId="0" borderId="0" xfId="0" applyFont="1" applyAlignment="1">
      <alignment wrapText="1"/>
    </xf>
    <xf numFmtId="0" fontId="6" fillId="3" borderId="0" xfId="0" applyFont="1" applyFill="1" applyAlignment="1">
      <alignment horizontal="left" wrapText="1"/>
    </xf>
    <xf numFmtId="0" fontId="7" fillId="3" borderId="1" xfId="0" applyFont="1" applyFill="1" applyBorder="1"/>
    <xf numFmtId="0" fontId="3" fillId="5" borderId="0" xfId="0" applyFont="1" applyFill="1"/>
    <xf numFmtId="0" fontId="8" fillId="3" borderId="1" xfId="0" applyFont="1" applyFill="1" applyBorder="1" applyAlignment="1">
      <alignment horizontal="center"/>
    </xf>
    <xf numFmtId="3" fontId="8" fillId="3" borderId="1" xfId="0" applyNumberFormat="1" applyFont="1" applyFill="1" applyBorder="1" applyAlignment="1">
      <alignment horizontal="center"/>
    </xf>
    <xf numFmtId="0" fontId="3" fillId="6" borderId="0" xfId="0" applyFont="1" applyFill="1"/>
    <xf numFmtId="0" fontId="1" fillId="0" borderId="1" xfId="0" applyFont="1" applyBorder="1"/>
    <xf numFmtId="3" fontId="4" fillId="0" borderId="1" xfId="0" applyNumberFormat="1" applyFont="1" applyBorder="1" applyAlignment="1">
      <alignment horizontal="right"/>
    </xf>
    <xf numFmtId="164" fontId="9" fillId="0" borderId="1" xfId="0" applyNumberFormat="1" applyFont="1" applyBorder="1"/>
    <xf numFmtId="0" fontId="4" fillId="0" borderId="1" xfId="0" applyFont="1" applyBorder="1"/>
    <xf numFmtId="0" fontId="2" fillId="3" borderId="0" xfId="0" applyFont="1" applyFill="1"/>
    <xf numFmtId="164" fontId="2" fillId="3" borderId="0" xfId="0" applyNumberFormat="1" applyFont="1" applyFill="1" applyAlignment="1">
      <alignment horizontal="right"/>
    </xf>
    <xf numFmtId="0" fontId="3" fillId="3" borderId="0" xfId="0" applyFont="1" applyFill="1"/>
    <xf numFmtId="9" fontId="2" fillId="3" borderId="0" xfId="0" applyNumberFormat="1" applyFont="1" applyFill="1" applyAlignment="1">
      <alignment horizontal="right"/>
    </xf>
    <xf numFmtId="0" fontId="3" fillId="8" borderId="0" xfId="0" applyFont="1" applyFill="1"/>
    <xf numFmtId="0" fontId="3" fillId="9" borderId="0" xfId="0" applyFont="1" applyFill="1"/>
    <xf numFmtId="9" fontId="3" fillId="0" borderId="0" xfId="0" applyNumberFormat="1" applyFont="1"/>
    <xf numFmtId="0" fontId="3" fillId="10" borderId="0" xfId="0" applyFont="1" applyFill="1"/>
    <xf numFmtId="0" fontId="3" fillId="11" borderId="0" xfId="0" applyFont="1" applyFill="1" applyAlignment="1">
      <alignment wrapText="1"/>
    </xf>
    <xf numFmtId="0" fontId="10" fillId="2" borderId="1" xfId="0" applyFont="1" applyFill="1" applyBorder="1" applyAlignment="1">
      <alignment horizontal="center"/>
    </xf>
    <xf numFmtId="0" fontId="10" fillId="4" borderId="1" xfId="0" applyFont="1" applyFill="1" applyBorder="1" applyAlignment="1">
      <alignment horizontal="center"/>
    </xf>
    <xf numFmtId="0" fontId="10" fillId="12" borderId="1" xfId="0" applyFont="1" applyFill="1" applyBorder="1" applyAlignment="1">
      <alignment horizontal="center"/>
    </xf>
    <xf numFmtId="165" fontId="4" fillId="0" borderId="1" xfId="0" applyNumberFormat="1" applyFont="1" applyBorder="1" applyAlignment="1">
      <alignment horizontal="center"/>
    </xf>
    <xf numFmtId="0" fontId="2" fillId="8" borderId="0" xfId="0" applyFont="1" applyFill="1"/>
    <xf numFmtId="0" fontId="2" fillId="8" borderId="0" xfId="0" applyFont="1" applyFill="1" applyAlignment="1">
      <alignment horizontal="right"/>
    </xf>
    <xf numFmtId="9" fontId="2" fillId="8" borderId="0" xfId="0" applyNumberFormat="1" applyFont="1" applyFill="1" applyAlignment="1">
      <alignment horizontal="right"/>
    </xf>
    <xf numFmtId="0" fontId="2" fillId="8" borderId="0" xfId="0" applyFont="1" applyFill="1" applyAlignment="1">
      <alignment horizontal="left"/>
    </xf>
    <xf numFmtId="0" fontId="2" fillId="0" borderId="0" xfId="0" applyFont="1" applyAlignment="1">
      <alignment horizontal="left" wrapText="1"/>
    </xf>
    <xf numFmtId="0" fontId="10" fillId="0" borderId="1" xfId="0" applyFont="1" applyBorder="1"/>
    <xf numFmtId="0" fontId="3" fillId="13" borderId="0" xfId="0" applyFont="1" applyFill="1"/>
    <xf numFmtId="0" fontId="2" fillId="7" borderId="0" xfId="0" applyFont="1" applyFill="1" applyAlignment="1">
      <alignment horizontal="right"/>
    </xf>
    <xf numFmtId="0" fontId="2" fillId="5" borderId="0" xfId="0" applyFont="1" applyFill="1" applyAlignment="1">
      <alignment horizontal="right"/>
    </xf>
    <xf numFmtId="164" fontId="4" fillId="0" borderId="1" xfId="0" applyNumberFormat="1" applyFont="1" applyBorder="1" applyAlignment="1">
      <alignment horizontal="right"/>
    </xf>
    <xf numFmtId="9" fontId="2" fillId="10" borderId="0" xfId="0" applyNumberFormat="1" applyFont="1" applyFill="1" applyAlignment="1">
      <alignment horizontal="right"/>
    </xf>
    <xf numFmtId="0" fontId="2" fillId="9" borderId="0" xfId="0" applyFont="1" applyFill="1" applyAlignment="1">
      <alignment horizontal="right"/>
    </xf>
    <xf numFmtId="0" fontId="2" fillId="6" borderId="0" xfId="0" applyFont="1" applyFill="1" applyAlignment="1">
      <alignment horizontal="right"/>
    </xf>
    <xf numFmtId="164" fontId="2" fillId="14" borderId="0" xfId="0" applyNumberFormat="1" applyFont="1" applyFill="1" applyAlignment="1">
      <alignment horizontal="right"/>
    </xf>
    <xf numFmtId="0" fontId="2" fillId="3" borderId="0" xfId="0" applyFont="1" applyFill="1" applyAlignment="1">
      <alignment horizontal="right"/>
    </xf>
    <xf numFmtId="164" fontId="3" fillId="0" borderId="0" xfId="0" applyNumberFormat="1" applyFont="1"/>
    <xf numFmtId="0" fontId="2" fillId="10" borderId="0" xfId="0" applyFont="1" applyFill="1"/>
    <xf numFmtId="0" fontId="3" fillId="15" borderId="0" xfId="0" applyFont="1" applyFill="1" applyAlignment="1">
      <alignment wrapText="1"/>
    </xf>
    <xf numFmtId="0" fontId="1" fillId="0" borderId="0" xfId="0" applyFont="1" applyAlignment="1">
      <alignment horizontal="center" wrapText="1"/>
    </xf>
    <xf numFmtId="0" fontId="1" fillId="12" borderId="1" xfId="0" applyFont="1" applyFill="1" applyBorder="1" applyAlignment="1">
      <alignment horizontal="center"/>
    </xf>
    <xf numFmtId="0" fontId="3" fillId="16" borderId="0" xfId="0" applyFont="1" applyFill="1" applyAlignment="1">
      <alignment wrapText="1"/>
    </xf>
    <xf numFmtId="0" fontId="3" fillId="2" borderId="0" xfId="0" applyFont="1" applyFill="1"/>
    <xf numFmtId="0" fontId="2" fillId="17" borderId="0" xfId="0" applyFont="1" applyFill="1" applyAlignment="1">
      <alignment horizontal="right"/>
    </xf>
    <xf numFmtId="0" fontId="3" fillId="18" borderId="0" xfId="0" applyFont="1" applyFill="1" applyAlignment="1">
      <alignment wrapText="1"/>
    </xf>
    <xf numFmtId="0" fontId="3" fillId="17" borderId="0" xfId="0" applyFont="1" applyFill="1"/>
    <xf numFmtId="0" fontId="11" fillId="3" borderId="0" xfId="0" applyFont="1" applyFill="1"/>
    <xf numFmtId="164" fontId="2" fillId="17" borderId="0" xfId="0" applyNumberFormat="1" applyFont="1" applyFill="1" applyAlignment="1">
      <alignment horizontal="right"/>
    </xf>
    <xf numFmtId="0" fontId="3" fillId="17" borderId="0" xfId="0" applyFont="1" applyFill="1" applyAlignment="1">
      <alignment wrapText="1"/>
    </xf>
    <xf numFmtId="0" fontId="1" fillId="3" borderId="1" xfId="0" applyFont="1" applyFill="1" applyBorder="1" applyAlignment="1">
      <alignment horizontal="center" wrapText="1"/>
    </xf>
    <xf numFmtId="0" fontId="3" fillId="0" borderId="0" xfId="0" applyFont="1" applyAlignment="1">
      <alignment horizontal="center"/>
    </xf>
    <xf numFmtId="0" fontId="12" fillId="12" borderId="1" xfId="0" applyFont="1" applyFill="1" applyBorder="1" applyAlignment="1">
      <alignment horizontal="right"/>
    </xf>
    <xf numFmtId="0" fontId="13" fillId="0" borderId="0" xfId="0" applyFont="1"/>
    <xf numFmtId="0" fontId="0" fillId="0" borderId="0" xfId="0"/>
    <xf numFmtId="0" fontId="3" fillId="0" borderId="0" xfId="0" applyFont="1"/>
    <xf numFmtId="0" fontId="2" fillId="0" borderId="0" xfId="0" applyFont="1"/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47625</xdr:colOff>
      <xdr:row>16</xdr:row>
      <xdr:rowOff>228600</xdr:rowOff>
    </xdr:from>
    <xdr:ext cx="4333875" cy="3257550"/>
    <xdr:pic>
      <xdr:nvPicPr>
        <xdr:cNvPr id="2" name="image1.png" title="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  <outlinePr summaryBelow="0" summaryRight="0"/>
  </sheetPr>
  <dimension ref="A1:O38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2.6640625" defaultRowHeight="15.75" customHeight="1"/>
  <cols>
    <col min="7" max="7" width="14.6640625" customWidth="1"/>
    <col min="8" max="8" width="17" customWidth="1"/>
    <col min="9" max="9" width="38.1640625" customWidth="1"/>
    <col min="11" max="11" width="19.6640625" customWidth="1"/>
    <col min="12" max="12" width="11.83203125" customWidth="1"/>
    <col min="13" max="13" width="14.5" customWidth="1"/>
    <col min="14" max="14" width="15.83203125" customWidth="1"/>
  </cols>
  <sheetData>
    <row r="1" spans="1:15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15" ht="15.75" customHeight="1">
      <c r="A2" s="2" t="s">
        <v>8</v>
      </c>
      <c r="B2" s="3">
        <v>45029</v>
      </c>
      <c r="C2" s="4">
        <v>1</v>
      </c>
      <c r="D2" s="5">
        <v>1</v>
      </c>
      <c r="E2" s="2" t="s">
        <v>9</v>
      </c>
      <c r="F2" s="6">
        <v>392</v>
      </c>
      <c r="G2" s="6">
        <v>37</v>
      </c>
      <c r="H2" s="7">
        <f t="shared" ref="H2:H34" si="0">(AVERAGE(G2)/F2)</f>
        <v>9.438775510204081E-2</v>
      </c>
      <c r="K2" s="8" t="s">
        <v>10</v>
      </c>
      <c r="L2" s="9">
        <v>1</v>
      </c>
      <c r="M2" s="10">
        <v>2</v>
      </c>
      <c r="N2" s="11">
        <v>3</v>
      </c>
      <c r="O2" s="12">
        <v>4</v>
      </c>
    </row>
    <row r="3" spans="1:15" ht="15.75" customHeight="1">
      <c r="A3" s="2" t="s">
        <v>8</v>
      </c>
      <c r="B3" s="3">
        <v>45030</v>
      </c>
      <c r="C3" s="6">
        <f t="shared" ref="C3:C32" si="1">C2+1</f>
        <v>2</v>
      </c>
      <c r="D3" s="5">
        <v>1</v>
      </c>
      <c r="E3" s="2" t="s">
        <v>9</v>
      </c>
      <c r="F3" s="6">
        <v>471</v>
      </c>
      <c r="G3" s="6">
        <v>40</v>
      </c>
      <c r="H3" s="7">
        <f t="shared" si="0"/>
        <v>8.4925690021231418E-2</v>
      </c>
      <c r="K3" s="13" t="s">
        <v>11</v>
      </c>
      <c r="L3" s="14" t="s">
        <v>12</v>
      </c>
      <c r="M3" s="14" t="s">
        <v>12</v>
      </c>
      <c r="N3" s="14" t="s">
        <v>12</v>
      </c>
      <c r="O3" s="14" t="s">
        <v>13</v>
      </c>
    </row>
    <row r="4" spans="1:15" ht="15">
      <c r="A4" s="2" t="s">
        <v>8</v>
      </c>
      <c r="B4" s="3">
        <v>45031</v>
      </c>
      <c r="C4" s="6">
        <f t="shared" si="1"/>
        <v>3</v>
      </c>
      <c r="D4" s="5">
        <v>1</v>
      </c>
      <c r="E4" s="2" t="s">
        <v>9</v>
      </c>
      <c r="F4" s="6">
        <v>524</v>
      </c>
      <c r="G4" s="6">
        <v>54</v>
      </c>
      <c r="H4" s="7">
        <f t="shared" si="0"/>
        <v>0.10305343511450382</v>
      </c>
      <c r="K4" s="15" t="s">
        <v>14</v>
      </c>
      <c r="L4" s="16" t="s">
        <v>15</v>
      </c>
      <c r="M4" s="16" t="s">
        <v>15</v>
      </c>
      <c r="N4" s="16" t="s">
        <v>15</v>
      </c>
      <c r="O4" s="16" t="s">
        <v>15</v>
      </c>
    </row>
    <row r="5" spans="1:15" ht="15.75" customHeight="1">
      <c r="A5" s="2" t="s">
        <v>8</v>
      </c>
      <c r="B5" s="3">
        <v>45032</v>
      </c>
      <c r="C5" s="6">
        <f t="shared" si="1"/>
        <v>4</v>
      </c>
      <c r="D5" s="5">
        <v>1</v>
      </c>
      <c r="E5" s="2" t="s">
        <v>9</v>
      </c>
      <c r="F5" s="6">
        <v>477</v>
      </c>
      <c r="G5" s="6">
        <v>67</v>
      </c>
      <c r="H5" s="7">
        <f t="shared" si="0"/>
        <v>0.14046121593291405</v>
      </c>
      <c r="K5" s="15" t="s">
        <v>16</v>
      </c>
      <c r="L5" s="17" t="s">
        <v>17</v>
      </c>
      <c r="M5" s="17" t="s">
        <v>17</v>
      </c>
      <c r="N5" s="17" t="s">
        <v>17</v>
      </c>
      <c r="O5" s="17" t="s">
        <v>17</v>
      </c>
    </row>
    <row r="6" spans="1:15" ht="15.75" customHeight="1">
      <c r="A6" s="2" t="s">
        <v>8</v>
      </c>
      <c r="B6" s="3">
        <v>45033</v>
      </c>
      <c r="C6" s="6">
        <f t="shared" si="1"/>
        <v>5</v>
      </c>
      <c r="D6" s="18">
        <v>2</v>
      </c>
      <c r="E6" s="6" t="s">
        <v>18</v>
      </c>
      <c r="F6" s="6">
        <v>369</v>
      </c>
      <c r="G6" s="6">
        <v>11</v>
      </c>
      <c r="H6" s="7">
        <f t="shared" si="0"/>
        <v>2.9810298102981029E-2</v>
      </c>
      <c r="K6" s="15" t="s">
        <v>19</v>
      </c>
      <c r="L6" s="19">
        <v>8</v>
      </c>
      <c r="M6" s="19">
        <v>10</v>
      </c>
      <c r="N6" s="19">
        <v>10</v>
      </c>
      <c r="O6" s="19">
        <v>10</v>
      </c>
    </row>
    <row r="7" spans="1:15" ht="15.75" customHeight="1">
      <c r="A7" s="2" t="s">
        <v>8</v>
      </c>
      <c r="B7" s="3">
        <v>45034</v>
      </c>
      <c r="C7" s="6">
        <f t="shared" si="1"/>
        <v>6</v>
      </c>
      <c r="D7" s="18">
        <v>2</v>
      </c>
      <c r="E7" s="6" t="s">
        <v>18</v>
      </c>
      <c r="F7" s="6">
        <v>535</v>
      </c>
      <c r="G7" s="6">
        <v>25</v>
      </c>
      <c r="H7" s="7">
        <f t="shared" si="0"/>
        <v>4.6728971962616821E-2</v>
      </c>
      <c r="I7" s="20" t="s">
        <v>20</v>
      </c>
      <c r="J7" s="21" t="s">
        <v>21</v>
      </c>
      <c r="K7" s="15" t="s">
        <v>22</v>
      </c>
      <c r="L7" s="17" t="s">
        <v>23</v>
      </c>
      <c r="M7" s="14" t="s">
        <v>24</v>
      </c>
      <c r="N7" s="14">
        <v>7</v>
      </c>
      <c r="O7" s="14">
        <v>7</v>
      </c>
    </row>
    <row r="8" spans="1:15" ht="15.75" customHeight="1">
      <c r="A8" s="2" t="s">
        <v>8</v>
      </c>
      <c r="B8" s="3">
        <v>45035</v>
      </c>
      <c r="C8" s="6">
        <f t="shared" si="1"/>
        <v>7</v>
      </c>
      <c r="D8" s="18">
        <v>2</v>
      </c>
      <c r="E8" s="6" t="s">
        <v>18</v>
      </c>
      <c r="F8" s="6">
        <v>575</v>
      </c>
      <c r="G8" s="6">
        <v>36</v>
      </c>
      <c r="H8" s="7">
        <f t="shared" si="0"/>
        <v>6.2608695652173918E-2</v>
      </c>
      <c r="I8" s="20" t="s">
        <v>25</v>
      </c>
      <c r="K8" s="22" t="s">
        <v>26</v>
      </c>
      <c r="L8" s="14" t="s">
        <v>23</v>
      </c>
      <c r="M8" s="14">
        <v>7</v>
      </c>
      <c r="N8" s="14">
        <v>7</v>
      </c>
      <c r="O8" s="14">
        <v>7</v>
      </c>
    </row>
    <row r="9" spans="1:15" ht="15.75" customHeight="1">
      <c r="A9" s="2" t="s">
        <v>8</v>
      </c>
      <c r="B9" s="3">
        <v>45036</v>
      </c>
      <c r="C9" s="6">
        <f t="shared" si="1"/>
        <v>8</v>
      </c>
      <c r="D9" s="18">
        <v>2</v>
      </c>
      <c r="E9" s="6" t="s">
        <v>18</v>
      </c>
      <c r="F9" s="6">
        <v>922</v>
      </c>
      <c r="G9" s="6">
        <v>50</v>
      </c>
      <c r="H9" s="7">
        <f t="shared" si="0"/>
        <v>5.4229934924078092E-2</v>
      </c>
      <c r="I9" s="20" t="s">
        <v>27</v>
      </c>
      <c r="K9" s="15" t="s">
        <v>28</v>
      </c>
      <c r="L9" s="14" t="s">
        <v>29</v>
      </c>
      <c r="M9" s="14" t="s">
        <v>30</v>
      </c>
      <c r="N9" s="14" t="s">
        <v>31</v>
      </c>
      <c r="O9" s="14" t="s">
        <v>32</v>
      </c>
    </row>
    <row r="10" spans="1:15" ht="15.75" customHeight="1">
      <c r="A10" s="2" t="s">
        <v>8</v>
      </c>
      <c r="B10" s="3">
        <v>45037</v>
      </c>
      <c r="C10" s="6">
        <f t="shared" si="1"/>
        <v>9</v>
      </c>
      <c r="D10" s="18">
        <v>2</v>
      </c>
      <c r="E10" s="6" t="s">
        <v>18</v>
      </c>
      <c r="F10" s="6">
        <v>1231</v>
      </c>
      <c r="G10" s="6">
        <v>65</v>
      </c>
      <c r="H10" s="7">
        <f t="shared" si="0"/>
        <v>5.2802599512591392E-2</v>
      </c>
      <c r="I10" s="20" t="s">
        <v>33</v>
      </c>
      <c r="J10" s="20" t="s">
        <v>34</v>
      </c>
      <c r="K10" s="15" t="s">
        <v>35</v>
      </c>
      <c r="L10" s="14">
        <v>7</v>
      </c>
      <c r="M10" s="14">
        <v>7</v>
      </c>
      <c r="N10" s="14">
        <v>7</v>
      </c>
      <c r="O10" s="14">
        <v>7</v>
      </c>
    </row>
    <row r="11" spans="1:15" ht="15.75" customHeight="1">
      <c r="A11" s="2" t="s">
        <v>8</v>
      </c>
      <c r="B11" s="3">
        <v>45038</v>
      </c>
      <c r="C11" s="6">
        <f t="shared" si="1"/>
        <v>10</v>
      </c>
      <c r="D11" s="23">
        <v>3</v>
      </c>
      <c r="E11" s="6" t="s">
        <v>18</v>
      </c>
      <c r="F11" s="6">
        <v>1173</v>
      </c>
      <c r="G11" s="6">
        <v>70</v>
      </c>
      <c r="H11" s="7">
        <f t="shared" si="0"/>
        <v>5.9676044330775786E-2</v>
      </c>
      <c r="I11" s="20" t="s">
        <v>36</v>
      </c>
      <c r="K11" s="15" t="s">
        <v>37</v>
      </c>
      <c r="L11" s="14" t="s">
        <v>38</v>
      </c>
      <c r="M11" s="14" t="s">
        <v>38</v>
      </c>
      <c r="N11" s="14" t="s">
        <v>38</v>
      </c>
      <c r="O11" s="14" t="s">
        <v>38</v>
      </c>
    </row>
    <row r="12" spans="1:15" ht="15.75" customHeight="1">
      <c r="A12" s="2" t="s">
        <v>8</v>
      </c>
      <c r="B12" s="3">
        <v>45039</v>
      </c>
      <c r="C12" s="6">
        <f t="shared" si="1"/>
        <v>11</v>
      </c>
      <c r="D12" s="23">
        <v>3</v>
      </c>
      <c r="E12" s="6" t="s">
        <v>18</v>
      </c>
      <c r="F12" s="6">
        <v>712</v>
      </c>
      <c r="G12" s="6">
        <v>37</v>
      </c>
      <c r="H12" s="7">
        <f t="shared" si="0"/>
        <v>5.1966292134831463E-2</v>
      </c>
      <c r="I12" s="6" t="s">
        <v>39</v>
      </c>
      <c r="K12" s="24" t="s">
        <v>40</v>
      </c>
      <c r="L12" s="24" t="s">
        <v>9</v>
      </c>
      <c r="M12" s="24" t="s">
        <v>18</v>
      </c>
      <c r="N12" s="24" t="s">
        <v>18</v>
      </c>
      <c r="O12" s="24" t="s">
        <v>18</v>
      </c>
    </row>
    <row r="13" spans="1:15" ht="15.75" customHeight="1">
      <c r="A13" s="2" t="s">
        <v>8</v>
      </c>
      <c r="B13" s="3">
        <v>45040</v>
      </c>
      <c r="C13" s="6">
        <f t="shared" si="1"/>
        <v>12</v>
      </c>
      <c r="D13" s="23">
        <v>3</v>
      </c>
      <c r="E13" s="6" t="s">
        <v>18</v>
      </c>
      <c r="F13" s="6">
        <v>917</v>
      </c>
      <c r="G13" s="6">
        <v>94</v>
      </c>
      <c r="H13" s="7">
        <f t="shared" si="0"/>
        <v>0.1025081788440567</v>
      </c>
      <c r="I13" s="20" t="s">
        <v>41</v>
      </c>
      <c r="K13" s="24" t="s">
        <v>42</v>
      </c>
      <c r="L13" s="25">
        <v>40</v>
      </c>
      <c r="M13" s="25">
        <v>60</v>
      </c>
      <c r="N13" s="25">
        <v>60</v>
      </c>
      <c r="O13" s="25">
        <v>60</v>
      </c>
    </row>
    <row r="14" spans="1:15" ht="15.75" customHeight="1">
      <c r="A14" s="2" t="s">
        <v>8</v>
      </c>
      <c r="B14" s="3">
        <v>45041</v>
      </c>
      <c r="C14" s="6">
        <f t="shared" si="1"/>
        <v>13</v>
      </c>
      <c r="D14" s="26">
        <v>4</v>
      </c>
      <c r="E14" s="6" t="s">
        <v>18</v>
      </c>
      <c r="F14" s="6">
        <v>1048</v>
      </c>
      <c r="G14" s="6">
        <v>50</v>
      </c>
      <c r="H14" s="7">
        <f t="shared" si="0"/>
        <v>4.7709923664122141E-2</v>
      </c>
      <c r="K14" s="27" t="s">
        <v>43</v>
      </c>
      <c r="L14" s="28">
        <v>282</v>
      </c>
      <c r="M14" s="28" t="s">
        <v>44</v>
      </c>
      <c r="N14" s="28">
        <v>240</v>
      </c>
      <c r="O14" s="28">
        <v>240</v>
      </c>
    </row>
    <row r="15" spans="1:15" ht="15.75" customHeight="1">
      <c r="A15" s="2" t="s">
        <v>8</v>
      </c>
      <c r="B15" s="3">
        <v>45042</v>
      </c>
      <c r="C15" s="6">
        <f t="shared" si="1"/>
        <v>14</v>
      </c>
      <c r="D15" s="26">
        <v>4</v>
      </c>
      <c r="E15" s="6" t="s">
        <v>18</v>
      </c>
      <c r="F15" s="6">
        <v>940</v>
      </c>
      <c r="G15" s="6">
        <v>53</v>
      </c>
      <c r="H15" s="7">
        <f t="shared" si="0"/>
        <v>5.6382978723404253E-2</v>
      </c>
      <c r="K15" s="27" t="s">
        <v>45</v>
      </c>
      <c r="L15" s="29">
        <v>44892</v>
      </c>
      <c r="M15" s="30"/>
      <c r="N15" s="30" t="s">
        <v>46</v>
      </c>
    </row>
    <row r="16" spans="1:15" ht="15.75" customHeight="1">
      <c r="A16" s="2" t="s">
        <v>8</v>
      </c>
      <c r="B16" s="3">
        <v>45043</v>
      </c>
      <c r="C16" s="6">
        <f t="shared" si="1"/>
        <v>15</v>
      </c>
      <c r="D16" s="26">
        <v>4</v>
      </c>
      <c r="E16" s="6" t="s">
        <v>18</v>
      </c>
      <c r="F16" s="6">
        <v>997</v>
      </c>
      <c r="G16" s="6">
        <v>74</v>
      </c>
      <c r="H16" s="7">
        <f t="shared" si="0"/>
        <v>7.4222668004012032E-2</v>
      </c>
    </row>
    <row r="17" spans="1:10" ht="15.75" customHeight="1">
      <c r="A17" s="2" t="s">
        <v>8</v>
      </c>
      <c r="B17" s="3">
        <v>45044</v>
      </c>
      <c r="C17" s="6">
        <f t="shared" si="1"/>
        <v>16</v>
      </c>
      <c r="D17" s="26">
        <v>4</v>
      </c>
      <c r="E17" s="6" t="s">
        <v>18</v>
      </c>
      <c r="F17" s="6">
        <v>657</v>
      </c>
      <c r="G17" s="6">
        <v>56</v>
      </c>
      <c r="H17" s="7">
        <f t="shared" si="0"/>
        <v>8.5235920852359204E-2</v>
      </c>
      <c r="I17" s="20" t="s">
        <v>47</v>
      </c>
    </row>
    <row r="18" spans="1:10" ht="15.75" customHeight="1">
      <c r="A18" s="2" t="s">
        <v>8</v>
      </c>
      <c r="B18" s="3">
        <v>45045</v>
      </c>
      <c r="C18" s="6">
        <f t="shared" si="1"/>
        <v>17</v>
      </c>
      <c r="D18" s="26">
        <v>4</v>
      </c>
      <c r="E18" s="6" t="s">
        <v>18</v>
      </c>
      <c r="F18" s="6">
        <v>739</v>
      </c>
      <c r="G18" s="6">
        <v>71</v>
      </c>
      <c r="H18" s="7">
        <f t="shared" si="0"/>
        <v>9.6075778078484442E-2</v>
      </c>
      <c r="I18" s="6" t="s">
        <v>48</v>
      </c>
    </row>
    <row r="19" spans="1:10" ht="15.75" customHeight="1">
      <c r="A19" s="31" t="s">
        <v>8</v>
      </c>
      <c r="B19" s="32">
        <v>45046</v>
      </c>
      <c r="C19" s="33">
        <f t="shared" si="1"/>
        <v>18</v>
      </c>
      <c r="D19" s="26">
        <v>4</v>
      </c>
      <c r="E19" s="6" t="s">
        <v>18</v>
      </c>
      <c r="F19" s="33">
        <v>737</v>
      </c>
      <c r="G19" s="33">
        <v>60</v>
      </c>
      <c r="H19" s="34">
        <f t="shared" si="0"/>
        <v>8.1411126187245594E-2</v>
      </c>
      <c r="I19" s="33" t="s">
        <v>49</v>
      </c>
    </row>
    <row r="20" spans="1:10" ht="15.75" customHeight="1">
      <c r="A20" s="2" t="s">
        <v>8</v>
      </c>
      <c r="B20" s="3">
        <v>45047</v>
      </c>
      <c r="C20" s="6">
        <f t="shared" si="1"/>
        <v>19</v>
      </c>
      <c r="D20" s="26">
        <v>4</v>
      </c>
      <c r="E20" s="6" t="s">
        <v>18</v>
      </c>
      <c r="F20" s="6">
        <v>754</v>
      </c>
      <c r="G20" s="6">
        <v>77</v>
      </c>
      <c r="H20" s="34">
        <f t="shared" si="0"/>
        <v>0.10212201591511937</v>
      </c>
    </row>
    <row r="21" spans="1:10" ht="15.75" customHeight="1">
      <c r="A21" s="2" t="s">
        <v>8</v>
      </c>
      <c r="B21" s="3">
        <v>45048</v>
      </c>
      <c r="C21" s="6">
        <f t="shared" si="1"/>
        <v>20</v>
      </c>
      <c r="D21" s="26">
        <v>4</v>
      </c>
      <c r="E21" s="35" t="s">
        <v>50</v>
      </c>
      <c r="F21" s="35">
        <v>832</v>
      </c>
      <c r="G21" s="35">
        <v>65</v>
      </c>
      <c r="H21" s="34">
        <f t="shared" si="0"/>
        <v>7.8125E-2</v>
      </c>
    </row>
    <row r="22" spans="1:10" ht="15.75" customHeight="1">
      <c r="A22" s="6" t="s">
        <v>8</v>
      </c>
      <c r="B22" s="3">
        <v>45049</v>
      </c>
      <c r="C22" s="6">
        <f t="shared" si="1"/>
        <v>21</v>
      </c>
      <c r="D22" s="18">
        <v>2</v>
      </c>
      <c r="E22" s="6" t="s">
        <v>18</v>
      </c>
      <c r="F22" s="6">
        <v>625</v>
      </c>
      <c r="G22" s="6">
        <v>51</v>
      </c>
      <c r="H22" s="34">
        <f t="shared" si="0"/>
        <v>8.1600000000000006E-2</v>
      </c>
      <c r="I22" s="20" t="s">
        <v>51</v>
      </c>
    </row>
    <row r="23" spans="1:10" ht="15.75" customHeight="1">
      <c r="A23" s="6" t="s">
        <v>8</v>
      </c>
      <c r="B23" s="3">
        <v>45050</v>
      </c>
      <c r="C23" s="6">
        <f t="shared" si="1"/>
        <v>22</v>
      </c>
      <c r="D23" s="18">
        <v>2</v>
      </c>
      <c r="E23" s="6" t="s">
        <v>18</v>
      </c>
      <c r="F23" s="6">
        <v>667</v>
      </c>
      <c r="G23" s="6">
        <v>61</v>
      </c>
      <c r="H23" s="34">
        <f t="shared" si="0"/>
        <v>9.145427286356822E-2</v>
      </c>
      <c r="I23" s="20" t="s">
        <v>52</v>
      </c>
    </row>
    <row r="24" spans="1:10" ht="15.75" customHeight="1">
      <c r="A24" s="6" t="s">
        <v>8</v>
      </c>
      <c r="B24" s="3">
        <v>45051</v>
      </c>
      <c r="C24" s="6">
        <f t="shared" si="1"/>
        <v>23</v>
      </c>
      <c r="D24" s="36">
        <v>3</v>
      </c>
      <c r="E24" s="6" t="s">
        <v>18</v>
      </c>
      <c r="F24" s="6">
        <v>599</v>
      </c>
      <c r="G24" s="6">
        <v>56</v>
      </c>
      <c r="H24" s="34">
        <f t="shared" si="0"/>
        <v>9.3489148580968282E-2</v>
      </c>
    </row>
    <row r="25" spans="1:10" ht="15.75" customHeight="1">
      <c r="A25" s="6" t="s">
        <v>8</v>
      </c>
      <c r="B25" s="3">
        <v>45052</v>
      </c>
      <c r="C25" s="6">
        <f t="shared" si="1"/>
        <v>24</v>
      </c>
      <c r="D25" s="36">
        <v>3</v>
      </c>
      <c r="E25" s="6" t="s">
        <v>18</v>
      </c>
      <c r="F25" s="6">
        <v>773</v>
      </c>
      <c r="G25" s="6">
        <v>55</v>
      </c>
      <c r="H25" s="34">
        <f t="shared" si="0"/>
        <v>7.1151358344113846E-2</v>
      </c>
    </row>
    <row r="26" spans="1:10" ht="15.75" customHeight="1">
      <c r="A26" s="6" t="s">
        <v>8</v>
      </c>
      <c r="B26" s="3">
        <v>45053</v>
      </c>
      <c r="C26" s="6">
        <f t="shared" si="1"/>
        <v>25</v>
      </c>
      <c r="D26" s="36">
        <v>3</v>
      </c>
      <c r="E26" s="6" t="s">
        <v>18</v>
      </c>
      <c r="F26" s="6">
        <v>673</v>
      </c>
      <c r="G26" s="6">
        <v>55</v>
      </c>
      <c r="H26" s="34">
        <f t="shared" si="0"/>
        <v>8.1723625557206539E-2</v>
      </c>
    </row>
    <row r="27" spans="1:10" ht="15.75" customHeight="1">
      <c r="A27" s="6" t="s">
        <v>8</v>
      </c>
      <c r="B27" s="3">
        <v>45054</v>
      </c>
      <c r="C27" s="6">
        <f t="shared" si="1"/>
        <v>26</v>
      </c>
      <c r="D27" s="26">
        <v>4</v>
      </c>
      <c r="E27" s="6" t="s">
        <v>18</v>
      </c>
      <c r="F27" s="6">
        <v>764</v>
      </c>
      <c r="G27" s="6">
        <v>44</v>
      </c>
      <c r="H27" s="34">
        <f t="shared" si="0"/>
        <v>5.7591623036649213E-2</v>
      </c>
    </row>
    <row r="28" spans="1:10" ht="15.75" customHeight="1">
      <c r="A28" s="6" t="s">
        <v>8</v>
      </c>
      <c r="B28" s="3">
        <v>45055</v>
      </c>
      <c r="C28" s="6">
        <f t="shared" si="1"/>
        <v>27</v>
      </c>
      <c r="D28" s="26">
        <v>4</v>
      </c>
      <c r="E28" s="6" t="s">
        <v>18</v>
      </c>
      <c r="F28" s="6">
        <v>812</v>
      </c>
      <c r="G28" s="6">
        <v>70</v>
      </c>
      <c r="H28" s="34">
        <f t="shared" si="0"/>
        <v>8.6206896551724144E-2</v>
      </c>
      <c r="J28" s="6" t="s">
        <v>53</v>
      </c>
    </row>
    <row r="29" spans="1:10" ht="15.75" customHeight="1">
      <c r="A29" s="6" t="s">
        <v>8</v>
      </c>
      <c r="B29" s="3">
        <v>45056</v>
      </c>
      <c r="C29" s="6">
        <f t="shared" si="1"/>
        <v>28</v>
      </c>
      <c r="D29" s="26">
        <v>4</v>
      </c>
      <c r="E29" s="6" t="s">
        <v>18</v>
      </c>
      <c r="F29" s="6">
        <v>929</v>
      </c>
      <c r="G29" s="6">
        <v>64</v>
      </c>
      <c r="H29" s="34">
        <f t="shared" si="0"/>
        <v>6.8891280947255107E-2</v>
      </c>
      <c r="I29" s="6" t="s">
        <v>54</v>
      </c>
      <c r="J29" s="37">
        <v>7.0000000000000007E-2</v>
      </c>
    </row>
    <row r="30" spans="1:10" ht="15.75" customHeight="1">
      <c r="A30" s="6" t="s">
        <v>8</v>
      </c>
      <c r="B30" s="3">
        <v>45057</v>
      </c>
      <c r="C30" s="6">
        <f t="shared" si="1"/>
        <v>29</v>
      </c>
      <c r="D30" s="26">
        <v>4</v>
      </c>
      <c r="E30" s="38" t="s">
        <v>50</v>
      </c>
      <c r="F30" s="6">
        <v>814</v>
      </c>
      <c r="G30" s="6">
        <v>55</v>
      </c>
      <c r="H30" s="34">
        <f t="shared" si="0"/>
        <v>6.7567567567567571E-2</v>
      </c>
      <c r="I30" s="34"/>
      <c r="J30" s="37">
        <v>0.05</v>
      </c>
    </row>
    <row r="31" spans="1:10" ht="15.75" customHeight="1">
      <c r="A31" s="6" t="s">
        <v>8</v>
      </c>
      <c r="B31" s="3">
        <v>45058</v>
      </c>
      <c r="C31" s="6">
        <f t="shared" si="1"/>
        <v>30</v>
      </c>
      <c r="D31" s="26">
        <v>4</v>
      </c>
      <c r="E31" s="6" t="s">
        <v>18</v>
      </c>
      <c r="F31" s="6">
        <v>869</v>
      </c>
      <c r="G31" s="6">
        <v>69</v>
      </c>
      <c r="H31" s="34">
        <f t="shared" si="0"/>
        <v>7.9401611047180673E-2</v>
      </c>
      <c r="I31" s="20" t="s">
        <v>55</v>
      </c>
      <c r="J31" s="37">
        <v>0.09</v>
      </c>
    </row>
    <row r="32" spans="1:10" ht="15.75" customHeight="1">
      <c r="A32" s="6" t="s">
        <v>8</v>
      </c>
      <c r="B32" s="3">
        <v>45059</v>
      </c>
      <c r="C32" s="6">
        <f t="shared" si="1"/>
        <v>31</v>
      </c>
      <c r="D32" s="26">
        <v>4</v>
      </c>
      <c r="E32" s="38" t="s">
        <v>50</v>
      </c>
      <c r="F32" s="6">
        <v>1044</v>
      </c>
      <c r="G32" s="6">
        <v>64</v>
      </c>
      <c r="H32" s="34">
        <f t="shared" si="0"/>
        <v>6.1302681992337162E-2</v>
      </c>
      <c r="J32" s="37">
        <v>0.05</v>
      </c>
    </row>
    <row r="33" spans="1:9" ht="15.75" customHeight="1">
      <c r="A33" s="6" t="s">
        <v>8</v>
      </c>
      <c r="B33" s="3">
        <v>45060</v>
      </c>
      <c r="C33" s="6">
        <v>1</v>
      </c>
      <c r="D33" s="26">
        <v>4</v>
      </c>
      <c r="E33" s="6" t="s">
        <v>18</v>
      </c>
      <c r="F33" s="6">
        <v>942</v>
      </c>
      <c r="G33" s="6">
        <v>66</v>
      </c>
      <c r="H33" s="34">
        <f t="shared" si="0"/>
        <v>7.0063694267515922E-2</v>
      </c>
      <c r="I33" s="20" t="s">
        <v>56</v>
      </c>
    </row>
    <row r="34" spans="1:9" ht="15.75" customHeight="1">
      <c r="A34" s="6" t="s">
        <v>8</v>
      </c>
      <c r="B34" s="3">
        <v>45061</v>
      </c>
      <c r="C34" s="6">
        <f>C33+1</f>
        <v>2</v>
      </c>
      <c r="D34" s="26">
        <v>4</v>
      </c>
      <c r="E34" s="38" t="s">
        <v>50</v>
      </c>
      <c r="F34" s="6">
        <v>1566</v>
      </c>
      <c r="G34" s="6">
        <v>83</v>
      </c>
      <c r="H34" s="34">
        <f t="shared" si="0"/>
        <v>5.3001277139208172E-2</v>
      </c>
    </row>
    <row r="35" spans="1:9" ht="15.75" customHeight="1">
      <c r="A35" s="6" t="s">
        <v>57</v>
      </c>
      <c r="B35" s="6" t="s">
        <v>57</v>
      </c>
      <c r="C35" s="6" t="s">
        <v>57</v>
      </c>
      <c r="D35" s="6" t="s">
        <v>57</v>
      </c>
      <c r="E35" s="6" t="s">
        <v>57</v>
      </c>
      <c r="F35" s="6" t="s">
        <v>57</v>
      </c>
      <c r="G35" s="6" t="s">
        <v>57</v>
      </c>
      <c r="H35" s="6" t="s">
        <v>57</v>
      </c>
    </row>
    <row r="36" spans="1:9" ht="15.75" customHeight="1">
      <c r="I36" s="39" t="s">
        <v>58</v>
      </c>
    </row>
    <row r="37" spans="1:9" ht="15.75" customHeight="1">
      <c r="I37" s="6" t="s">
        <v>59</v>
      </c>
    </row>
    <row r="38" spans="1:9" ht="15.75" customHeight="1">
      <c r="I38" s="6" t="s">
        <v>60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C4E4E"/>
    <outlinePr summaryBelow="0" summaryRight="0"/>
  </sheetPr>
  <dimension ref="A1:O35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2.6640625" defaultRowHeight="15.75" customHeight="1"/>
  <cols>
    <col min="7" max="7" width="14.6640625" customWidth="1"/>
    <col min="8" max="8" width="17" customWidth="1"/>
    <col min="9" max="9" width="18" customWidth="1"/>
    <col min="10" max="10" width="14.1640625" customWidth="1"/>
    <col min="11" max="11" width="19.6640625" customWidth="1"/>
    <col min="13" max="13" width="14.5" customWidth="1"/>
    <col min="14" max="14" width="15.83203125" customWidth="1"/>
  </cols>
  <sheetData>
    <row r="1" spans="1:15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15" ht="15.75" customHeight="1">
      <c r="A2" s="2" t="s">
        <v>8</v>
      </c>
      <c r="B2" s="3">
        <v>45029</v>
      </c>
      <c r="C2" s="4">
        <v>1</v>
      </c>
      <c r="D2" s="5">
        <v>1</v>
      </c>
      <c r="E2" s="2" t="s">
        <v>61</v>
      </c>
      <c r="F2" s="4">
        <v>275</v>
      </c>
      <c r="G2" s="4">
        <v>17</v>
      </c>
      <c r="H2" s="7">
        <f t="shared" ref="H2:H34" si="0">(AVERAGE(G2)/F2)</f>
        <v>6.1818181818181821E-2</v>
      </c>
      <c r="K2" s="8" t="s">
        <v>10</v>
      </c>
      <c r="L2" s="40">
        <v>1</v>
      </c>
      <c r="M2" s="41">
        <v>2</v>
      </c>
      <c r="N2" s="42">
        <v>3</v>
      </c>
      <c r="O2" s="12">
        <v>4</v>
      </c>
    </row>
    <row r="3" spans="1:15" ht="15.75" customHeight="1">
      <c r="A3" s="2" t="s">
        <v>8</v>
      </c>
      <c r="B3" s="3">
        <v>45030</v>
      </c>
      <c r="C3" s="6">
        <f t="shared" ref="C3:C32" si="1">C2+1</f>
        <v>2</v>
      </c>
      <c r="D3" s="5">
        <v>1</v>
      </c>
      <c r="E3" s="2" t="s">
        <v>61</v>
      </c>
      <c r="F3" s="6">
        <v>341</v>
      </c>
      <c r="G3" s="6">
        <v>29</v>
      </c>
      <c r="H3" s="7">
        <f t="shared" si="0"/>
        <v>8.5043988269794715E-2</v>
      </c>
      <c r="K3" s="13" t="s">
        <v>11</v>
      </c>
      <c r="L3" s="14" t="s">
        <v>62</v>
      </c>
      <c r="M3" s="14" t="s">
        <v>62</v>
      </c>
      <c r="N3" s="14" t="s">
        <v>62</v>
      </c>
      <c r="O3" s="14" t="s">
        <v>13</v>
      </c>
    </row>
    <row r="4" spans="1:15" ht="15">
      <c r="A4" s="2" t="s">
        <v>8</v>
      </c>
      <c r="B4" s="3">
        <v>45031</v>
      </c>
      <c r="C4" s="6">
        <f t="shared" si="1"/>
        <v>3</v>
      </c>
      <c r="D4" s="5">
        <v>1</v>
      </c>
      <c r="E4" s="6" t="s">
        <v>61</v>
      </c>
      <c r="F4" s="6">
        <v>470</v>
      </c>
      <c r="G4" s="6">
        <v>59</v>
      </c>
      <c r="H4" s="7">
        <f t="shared" si="0"/>
        <v>0.12553191489361701</v>
      </c>
      <c r="K4" s="15" t="s">
        <v>14</v>
      </c>
      <c r="L4" s="16" t="s">
        <v>15</v>
      </c>
      <c r="M4" s="16" t="s">
        <v>15</v>
      </c>
      <c r="N4" s="16" t="s">
        <v>15</v>
      </c>
      <c r="O4" s="16" t="s">
        <v>15</v>
      </c>
    </row>
    <row r="5" spans="1:15" ht="15.75" customHeight="1">
      <c r="A5" s="2" t="s">
        <v>8</v>
      </c>
      <c r="B5" s="3">
        <v>45032</v>
      </c>
      <c r="C5" s="6">
        <f t="shared" si="1"/>
        <v>4</v>
      </c>
      <c r="D5" s="5">
        <v>1</v>
      </c>
      <c r="E5" s="6" t="s">
        <v>61</v>
      </c>
      <c r="F5" s="6">
        <v>331</v>
      </c>
      <c r="G5" s="6">
        <v>40</v>
      </c>
      <c r="H5" s="7">
        <f t="shared" si="0"/>
        <v>0.12084592145015106</v>
      </c>
      <c r="K5" s="15" t="s">
        <v>16</v>
      </c>
      <c r="L5" s="17" t="s">
        <v>17</v>
      </c>
      <c r="M5" s="17" t="s">
        <v>17</v>
      </c>
      <c r="N5" s="17" t="s">
        <v>17</v>
      </c>
      <c r="O5" s="17" t="s">
        <v>17</v>
      </c>
    </row>
    <row r="6" spans="1:15" ht="15.75" customHeight="1">
      <c r="A6" s="2" t="s">
        <v>8</v>
      </c>
      <c r="B6" s="3">
        <v>45033</v>
      </c>
      <c r="C6" s="6">
        <f t="shared" si="1"/>
        <v>5</v>
      </c>
      <c r="D6" s="18">
        <v>2</v>
      </c>
      <c r="E6" s="6" t="s">
        <v>63</v>
      </c>
      <c r="F6" s="6">
        <v>329</v>
      </c>
      <c r="G6" s="6">
        <v>11</v>
      </c>
      <c r="H6" s="7">
        <f t="shared" si="0"/>
        <v>3.3434650455927049E-2</v>
      </c>
      <c r="K6" s="15" t="s">
        <v>19</v>
      </c>
      <c r="L6" s="19">
        <v>8</v>
      </c>
      <c r="M6" s="19">
        <v>10</v>
      </c>
      <c r="N6" s="19">
        <v>10</v>
      </c>
      <c r="O6" s="19">
        <v>10</v>
      </c>
    </row>
    <row r="7" spans="1:15" ht="15.75" customHeight="1">
      <c r="A7" s="2" t="s">
        <v>8</v>
      </c>
      <c r="B7" s="3">
        <v>45034</v>
      </c>
      <c r="C7" s="6">
        <f t="shared" si="1"/>
        <v>6</v>
      </c>
      <c r="D7" s="18">
        <v>2</v>
      </c>
      <c r="E7" s="6" t="s">
        <v>63</v>
      </c>
      <c r="F7" s="6">
        <v>260</v>
      </c>
      <c r="G7" s="6">
        <v>8</v>
      </c>
      <c r="H7" s="7">
        <f t="shared" si="0"/>
        <v>3.0769230769230771E-2</v>
      </c>
      <c r="I7" s="20" t="s">
        <v>21</v>
      </c>
      <c r="K7" s="15" t="s">
        <v>64</v>
      </c>
      <c r="L7" s="17" t="s">
        <v>23</v>
      </c>
      <c r="M7" s="43">
        <v>45047</v>
      </c>
      <c r="N7" s="14">
        <v>5</v>
      </c>
      <c r="O7" s="14">
        <v>5</v>
      </c>
    </row>
    <row r="8" spans="1:15" ht="15.75" customHeight="1">
      <c r="A8" s="2" t="s">
        <v>8</v>
      </c>
      <c r="B8" s="3">
        <v>45035</v>
      </c>
      <c r="C8" s="6">
        <f t="shared" si="1"/>
        <v>7</v>
      </c>
      <c r="D8" s="18">
        <v>2</v>
      </c>
      <c r="E8" s="6" t="s">
        <v>63</v>
      </c>
      <c r="F8" s="6">
        <v>433</v>
      </c>
      <c r="G8" s="6">
        <v>20</v>
      </c>
      <c r="H8" s="7">
        <f t="shared" si="0"/>
        <v>4.6189376443418015E-2</v>
      </c>
      <c r="I8" s="20" t="s">
        <v>65</v>
      </c>
      <c r="K8" s="22" t="s">
        <v>26</v>
      </c>
      <c r="L8" s="14" t="s">
        <v>23</v>
      </c>
      <c r="M8" s="14">
        <v>5</v>
      </c>
      <c r="N8" s="14">
        <v>5</v>
      </c>
      <c r="O8" s="14">
        <v>5</v>
      </c>
    </row>
    <row r="9" spans="1:15" ht="15.75" customHeight="1">
      <c r="A9" s="2" t="s">
        <v>8</v>
      </c>
      <c r="B9" s="3">
        <v>45036</v>
      </c>
      <c r="C9" s="6">
        <f t="shared" si="1"/>
        <v>8</v>
      </c>
      <c r="D9" s="18">
        <v>2</v>
      </c>
      <c r="E9" s="6" t="s">
        <v>63</v>
      </c>
      <c r="F9" s="6">
        <v>322</v>
      </c>
      <c r="G9" s="6">
        <v>17</v>
      </c>
      <c r="H9" s="7">
        <f t="shared" si="0"/>
        <v>5.2795031055900624E-2</v>
      </c>
      <c r="K9" s="15" t="s">
        <v>28</v>
      </c>
      <c r="L9" s="14" t="s">
        <v>29</v>
      </c>
      <c r="M9" s="14" t="s">
        <v>30</v>
      </c>
      <c r="N9" s="14" t="s">
        <v>31</v>
      </c>
      <c r="O9" s="14" t="s">
        <v>32</v>
      </c>
    </row>
    <row r="10" spans="1:15" ht="15.75" customHeight="1">
      <c r="A10" s="2" t="s">
        <v>8</v>
      </c>
      <c r="B10" s="3">
        <v>45037</v>
      </c>
      <c r="C10" s="6">
        <f t="shared" si="1"/>
        <v>9</v>
      </c>
      <c r="D10" s="18">
        <v>2</v>
      </c>
      <c r="E10" s="6" t="s">
        <v>63</v>
      </c>
      <c r="F10" s="6">
        <v>654</v>
      </c>
      <c r="G10" s="6">
        <v>36</v>
      </c>
      <c r="H10" s="7">
        <f t="shared" si="0"/>
        <v>5.5045871559633031E-2</v>
      </c>
      <c r="I10" s="6" t="s">
        <v>20</v>
      </c>
      <c r="J10" s="6" t="s">
        <v>66</v>
      </c>
      <c r="K10" s="15" t="s">
        <v>35</v>
      </c>
      <c r="L10" s="14">
        <v>3</v>
      </c>
      <c r="M10" s="14">
        <v>3</v>
      </c>
      <c r="N10" s="14">
        <v>3</v>
      </c>
      <c r="O10" s="14">
        <v>3</v>
      </c>
    </row>
    <row r="11" spans="1:15" ht="15.75" customHeight="1">
      <c r="A11" s="2" t="s">
        <v>8</v>
      </c>
      <c r="B11" s="3">
        <v>45038</v>
      </c>
      <c r="C11" s="6">
        <f t="shared" si="1"/>
        <v>10</v>
      </c>
      <c r="D11" s="18">
        <v>2</v>
      </c>
      <c r="E11" s="6" t="s">
        <v>63</v>
      </c>
      <c r="F11" s="6">
        <v>323</v>
      </c>
      <c r="G11" s="6">
        <v>10</v>
      </c>
      <c r="H11" s="7">
        <f t="shared" si="0"/>
        <v>3.0959752321981424E-2</v>
      </c>
      <c r="I11" s="6" t="s">
        <v>20</v>
      </c>
      <c r="K11" s="15" t="s">
        <v>37</v>
      </c>
      <c r="L11" s="14" t="s">
        <v>38</v>
      </c>
      <c r="M11" s="14" t="s">
        <v>38</v>
      </c>
      <c r="N11" s="14" t="s">
        <v>38</v>
      </c>
      <c r="O11" s="14" t="s">
        <v>38</v>
      </c>
    </row>
    <row r="12" spans="1:15" ht="15.75" customHeight="1">
      <c r="A12" s="2" t="s">
        <v>8</v>
      </c>
      <c r="B12" s="3">
        <v>45039</v>
      </c>
      <c r="C12" s="6">
        <f t="shared" si="1"/>
        <v>11</v>
      </c>
      <c r="D12" s="18">
        <v>2</v>
      </c>
      <c r="E12" s="6" t="s">
        <v>63</v>
      </c>
      <c r="F12" s="6">
        <v>468</v>
      </c>
      <c r="G12" s="6">
        <v>23</v>
      </c>
      <c r="H12" s="7">
        <f t="shared" si="0"/>
        <v>4.9145299145299144E-2</v>
      </c>
      <c r="I12" s="6" t="s">
        <v>20</v>
      </c>
      <c r="K12" s="24" t="s">
        <v>40</v>
      </c>
      <c r="L12" s="24" t="s">
        <v>9</v>
      </c>
      <c r="M12" s="24" t="s">
        <v>18</v>
      </c>
      <c r="N12" s="24" t="s">
        <v>18</v>
      </c>
      <c r="O12" s="24" t="s">
        <v>18</v>
      </c>
    </row>
    <row r="13" spans="1:15" ht="15.75" customHeight="1">
      <c r="A13" s="2" t="s">
        <v>8</v>
      </c>
      <c r="B13" s="3">
        <v>45040</v>
      </c>
      <c r="C13" s="6">
        <f t="shared" si="1"/>
        <v>12</v>
      </c>
      <c r="D13" s="18">
        <v>2</v>
      </c>
      <c r="E13" s="44" t="s">
        <v>9</v>
      </c>
      <c r="F13" s="45">
        <v>683</v>
      </c>
      <c r="G13" s="45">
        <v>75</v>
      </c>
      <c r="H13" s="46">
        <f t="shared" si="0"/>
        <v>0.10980966325036604</v>
      </c>
      <c r="I13" s="47" t="s">
        <v>67</v>
      </c>
      <c r="K13" s="24" t="s">
        <v>42</v>
      </c>
      <c r="L13" s="25">
        <v>40</v>
      </c>
      <c r="M13" s="25">
        <v>60</v>
      </c>
      <c r="N13" s="25">
        <v>60</v>
      </c>
      <c r="O13" s="25">
        <v>60</v>
      </c>
    </row>
    <row r="14" spans="1:15" ht="15.75" customHeight="1">
      <c r="A14" s="2" t="s">
        <v>8</v>
      </c>
      <c r="B14" s="3">
        <v>45041</v>
      </c>
      <c r="C14" s="6">
        <f t="shared" si="1"/>
        <v>13</v>
      </c>
      <c r="D14" s="18">
        <v>2</v>
      </c>
      <c r="E14" s="2" t="s">
        <v>9</v>
      </c>
      <c r="F14" s="6">
        <v>787</v>
      </c>
      <c r="G14" s="6">
        <v>43</v>
      </c>
      <c r="H14" s="34">
        <f t="shared" si="0"/>
        <v>5.4637865311308764E-2</v>
      </c>
      <c r="I14" s="48" t="s">
        <v>68</v>
      </c>
      <c r="K14" s="49" t="s">
        <v>43</v>
      </c>
      <c r="L14" s="28">
        <v>282</v>
      </c>
      <c r="M14" s="28" t="s">
        <v>44</v>
      </c>
      <c r="N14" s="28">
        <v>240</v>
      </c>
      <c r="O14" s="28">
        <v>240</v>
      </c>
    </row>
    <row r="15" spans="1:15" ht="15.75" customHeight="1">
      <c r="A15" s="2" t="s">
        <v>8</v>
      </c>
      <c r="B15" s="3">
        <v>45042</v>
      </c>
      <c r="C15" s="6">
        <f t="shared" si="1"/>
        <v>14</v>
      </c>
      <c r="D15" s="18">
        <v>2</v>
      </c>
      <c r="E15" s="2" t="s">
        <v>9</v>
      </c>
      <c r="F15" s="6">
        <v>1004</v>
      </c>
      <c r="G15" s="6">
        <v>31</v>
      </c>
      <c r="H15" s="34">
        <f t="shared" si="0"/>
        <v>3.0876494023904383E-2</v>
      </c>
      <c r="I15" s="6" t="s">
        <v>69</v>
      </c>
      <c r="K15" s="49" t="s">
        <v>45</v>
      </c>
      <c r="L15" s="29">
        <v>44834</v>
      </c>
      <c r="M15" s="30"/>
      <c r="N15" s="30" t="s">
        <v>46</v>
      </c>
    </row>
    <row r="16" spans="1:15" ht="15.75" customHeight="1">
      <c r="A16" s="2" t="s">
        <v>8</v>
      </c>
      <c r="B16" s="3">
        <v>45043</v>
      </c>
      <c r="C16" s="6">
        <f t="shared" si="1"/>
        <v>15</v>
      </c>
      <c r="D16" s="23">
        <v>3</v>
      </c>
      <c r="E16" s="6" t="s">
        <v>9</v>
      </c>
      <c r="F16" s="6">
        <v>708</v>
      </c>
      <c r="G16" s="6">
        <v>48</v>
      </c>
      <c r="H16" s="34">
        <f t="shared" si="0"/>
        <v>6.7796610169491525E-2</v>
      </c>
      <c r="I16" s="6" t="s">
        <v>69</v>
      </c>
    </row>
    <row r="17" spans="1:11" ht="15.75" customHeight="1">
      <c r="A17" s="2" t="s">
        <v>8</v>
      </c>
      <c r="B17" s="3">
        <v>45044</v>
      </c>
      <c r="C17" s="6">
        <f t="shared" si="1"/>
        <v>16</v>
      </c>
      <c r="D17" s="23">
        <v>3</v>
      </c>
      <c r="E17" s="6" t="s">
        <v>9</v>
      </c>
      <c r="F17" s="6">
        <v>985</v>
      </c>
      <c r="G17" s="6">
        <v>48</v>
      </c>
      <c r="H17" s="34">
        <f t="shared" si="0"/>
        <v>4.8730964467005075E-2</v>
      </c>
      <c r="I17" s="6" t="s">
        <v>70</v>
      </c>
    </row>
    <row r="18" spans="1:11" ht="15.75" customHeight="1">
      <c r="A18" s="2" t="s">
        <v>8</v>
      </c>
      <c r="B18" s="3">
        <v>45045</v>
      </c>
      <c r="C18" s="6">
        <f t="shared" si="1"/>
        <v>17</v>
      </c>
      <c r="D18" s="23">
        <v>3</v>
      </c>
      <c r="E18" s="6" t="s">
        <v>9</v>
      </c>
      <c r="F18" s="6">
        <v>728</v>
      </c>
      <c r="G18" s="6">
        <v>53</v>
      </c>
      <c r="H18" s="34">
        <f t="shared" si="0"/>
        <v>7.2802197802197807E-2</v>
      </c>
      <c r="I18" s="6" t="s">
        <v>71</v>
      </c>
    </row>
    <row r="19" spans="1:11" ht="15.75" customHeight="1">
      <c r="A19" s="2" t="s">
        <v>8</v>
      </c>
      <c r="B19" s="3">
        <v>45046</v>
      </c>
      <c r="C19" s="6">
        <f t="shared" si="1"/>
        <v>18</v>
      </c>
      <c r="D19" s="26">
        <v>4</v>
      </c>
      <c r="E19" s="6" t="s">
        <v>9</v>
      </c>
      <c r="F19" s="6">
        <v>468</v>
      </c>
      <c r="G19" s="6">
        <v>27</v>
      </c>
      <c r="H19" s="34">
        <f t="shared" si="0"/>
        <v>5.7692307692307696E-2</v>
      </c>
      <c r="I19" s="6" t="s">
        <v>49</v>
      </c>
    </row>
    <row r="20" spans="1:11" ht="15.75" customHeight="1">
      <c r="A20" s="2" t="s">
        <v>8</v>
      </c>
      <c r="B20" s="3">
        <v>45047</v>
      </c>
      <c r="C20" s="6">
        <f t="shared" si="1"/>
        <v>19</v>
      </c>
      <c r="D20" s="26">
        <v>4</v>
      </c>
      <c r="E20" s="6" t="s">
        <v>9</v>
      </c>
      <c r="F20" s="6">
        <v>587</v>
      </c>
      <c r="G20" s="6">
        <v>32</v>
      </c>
      <c r="H20" s="34">
        <f t="shared" si="0"/>
        <v>5.4514480408858604E-2</v>
      </c>
    </row>
    <row r="21" spans="1:11" ht="15.75" customHeight="1">
      <c r="A21" s="2" t="s">
        <v>8</v>
      </c>
      <c r="B21" s="3">
        <v>45048</v>
      </c>
      <c r="C21" s="6">
        <f t="shared" si="1"/>
        <v>20</v>
      </c>
      <c r="D21" s="26">
        <v>4</v>
      </c>
      <c r="E21" s="6" t="s">
        <v>9</v>
      </c>
      <c r="F21" s="6">
        <v>542</v>
      </c>
      <c r="G21" s="6">
        <v>41</v>
      </c>
      <c r="H21" s="34">
        <f t="shared" si="0"/>
        <v>7.5645756457564578E-2</v>
      </c>
    </row>
    <row r="22" spans="1:11" ht="15.75" customHeight="1">
      <c r="A22" s="2" t="s">
        <v>8</v>
      </c>
      <c r="B22" s="3">
        <v>45049</v>
      </c>
      <c r="C22" s="6">
        <f t="shared" si="1"/>
        <v>21</v>
      </c>
      <c r="D22" s="26">
        <v>4</v>
      </c>
      <c r="E22" s="6" t="s">
        <v>9</v>
      </c>
      <c r="F22" s="6">
        <v>807</v>
      </c>
      <c r="G22" s="6">
        <v>59</v>
      </c>
      <c r="H22" s="34">
        <f t="shared" si="0"/>
        <v>7.3110285006195791E-2</v>
      </c>
    </row>
    <row r="23" spans="1:11" ht="15.75" customHeight="1">
      <c r="A23" s="2" t="s">
        <v>8</v>
      </c>
      <c r="B23" s="3">
        <v>45050</v>
      </c>
      <c r="C23" s="6">
        <f t="shared" si="1"/>
        <v>22</v>
      </c>
      <c r="D23" s="26">
        <v>4</v>
      </c>
      <c r="E23" s="6" t="s">
        <v>9</v>
      </c>
      <c r="F23" s="6">
        <v>662</v>
      </c>
      <c r="G23" s="6">
        <v>50</v>
      </c>
      <c r="H23" s="34">
        <f t="shared" si="0"/>
        <v>7.5528700906344406E-2</v>
      </c>
      <c r="J23" s="6" t="s">
        <v>72</v>
      </c>
    </row>
    <row r="24" spans="1:11" ht="15.75" customHeight="1">
      <c r="A24" s="2" t="s">
        <v>8</v>
      </c>
      <c r="B24" s="3">
        <v>45051</v>
      </c>
      <c r="C24" s="6">
        <f t="shared" si="1"/>
        <v>23</v>
      </c>
      <c r="D24" s="26">
        <v>4</v>
      </c>
      <c r="E24" s="35" t="s">
        <v>50</v>
      </c>
      <c r="F24" s="33">
        <v>597</v>
      </c>
      <c r="G24" s="33">
        <v>28</v>
      </c>
      <c r="H24" s="34">
        <f t="shared" si="0"/>
        <v>4.690117252931323E-2</v>
      </c>
      <c r="J24" s="37">
        <v>7.0000000000000007E-2</v>
      </c>
    </row>
    <row r="25" spans="1:11" ht="15.75" customHeight="1">
      <c r="A25" s="2" t="s">
        <v>8</v>
      </c>
      <c r="B25" s="3">
        <v>45052</v>
      </c>
      <c r="C25" s="6">
        <f t="shared" si="1"/>
        <v>24</v>
      </c>
      <c r="D25" s="26">
        <v>4</v>
      </c>
      <c r="E25" s="6" t="s">
        <v>9</v>
      </c>
      <c r="F25" s="6">
        <v>419</v>
      </c>
      <c r="G25" s="6">
        <v>50</v>
      </c>
      <c r="H25" s="34">
        <f t="shared" si="0"/>
        <v>0.11933174224343675</v>
      </c>
      <c r="J25" s="37">
        <v>0.09</v>
      </c>
    </row>
    <row r="26" spans="1:11" ht="15.75" customHeight="1">
      <c r="A26" s="2" t="s">
        <v>8</v>
      </c>
      <c r="B26" s="3">
        <v>45053</v>
      </c>
      <c r="C26" s="6">
        <f t="shared" si="1"/>
        <v>25</v>
      </c>
      <c r="D26" s="26">
        <v>4</v>
      </c>
      <c r="E26" s="35" t="s">
        <v>50</v>
      </c>
      <c r="F26" s="6">
        <v>673</v>
      </c>
      <c r="G26" s="6">
        <v>27</v>
      </c>
      <c r="H26" s="34">
        <f t="shared" si="0"/>
        <v>4.0118870728083213E-2</v>
      </c>
      <c r="J26" s="37">
        <v>0.04</v>
      </c>
    </row>
    <row r="27" spans="1:11" ht="15.75" customHeight="1">
      <c r="A27" s="2" t="s">
        <v>8</v>
      </c>
      <c r="B27" s="3">
        <v>45054</v>
      </c>
      <c r="C27" s="6">
        <f t="shared" si="1"/>
        <v>26</v>
      </c>
      <c r="D27" s="26">
        <v>4</v>
      </c>
      <c r="E27" s="6" t="s">
        <v>9</v>
      </c>
      <c r="F27" s="6">
        <v>515</v>
      </c>
      <c r="G27" s="6">
        <v>50</v>
      </c>
      <c r="H27" s="34">
        <f t="shared" si="0"/>
        <v>9.7087378640776698E-2</v>
      </c>
      <c r="J27" s="37">
        <v>0.09</v>
      </c>
    </row>
    <row r="28" spans="1:11" ht="15.75" customHeight="1">
      <c r="A28" s="2" t="s">
        <v>8</v>
      </c>
      <c r="B28" s="3">
        <v>45055</v>
      </c>
      <c r="C28" s="6">
        <f t="shared" si="1"/>
        <v>27</v>
      </c>
      <c r="D28" s="26">
        <v>4</v>
      </c>
      <c r="E28" s="35" t="s">
        <v>50</v>
      </c>
      <c r="F28" s="6">
        <v>515</v>
      </c>
      <c r="G28" s="6">
        <v>22</v>
      </c>
      <c r="H28" s="34">
        <f t="shared" si="0"/>
        <v>4.2718446601941747E-2</v>
      </c>
      <c r="J28" s="37">
        <v>0.04</v>
      </c>
    </row>
    <row r="29" spans="1:11" ht="15.75" customHeight="1">
      <c r="A29" s="2" t="s">
        <v>8</v>
      </c>
      <c r="B29" s="3">
        <v>45056</v>
      </c>
      <c r="C29" s="6">
        <f t="shared" si="1"/>
        <v>28</v>
      </c>
      <c r="D29" s="26">
        <v>4</v>
      </c>
      <c r="E29" s="6" t="s">
        <v>9</v>
      </c>
      <c r="F29" s="6">
        <v>450</v>
      </c>
      <c r="G29" s="6">
        <v>58</v>
      </c>
      <c r="H29" s="34">
        <f t="shared" si="0"/>
        <v>0.12888888888888889</v>
      </c>
      <c r="J29" s="37">
        <v>0.11</v>
      </c>
    </row>
    <row r="30" spans="1:11" ht="15.75" customHeight="1">
      <c r="A30" s="2" t="s">
        <v>8</v>
      </c>
      <c r="B30" s="3">
        <v>45057</v>
      </c>
      <c r="C30" s="6">
        <f t="shared" si="1"/>
        <v>29</v>
      </c>
      <c r="D30" s="26">
        <v>4</v>
      </c>
      <c r="E30" s="35" t="s">
        <v>50</v>
      </c>
      <c r="F30" s="6">
        <v>413</v>
      </c>
      <c r="G30" s="6">
        <v>22</v>
      </c>
      <c r="H30" s="34">
        <f t="shared" si="0"/>
        <v>5.3268765133171914E-2</v>
      </c>
      <c r="J30" s="37">
        <v>0.03</v>
      </c>
    </row>
    <row r="31" spans="1:11" ht="15.75" customHeight="1">
      <c r="A31" s="2" t="s">
        <v>8</v>
      </c>
      <c r="B31" s="3">
        <v>45058</v>
      </c>
      <c r="C31" s="6">
        <f t="shared" si="1"/>
        <v>30</v>
      </c>
      <c r="D31" s="26">
        <v>4</v>
      </c>
      <c r="E31" s="6" t="s">
        <v>9</v>
      </c>
      <c r="F31" s="6">
        <v>649</v>
      </c>
      <c r="G31" s="50">
        <v>36</v>
      </c>
      <c r="H31" s="34">
        <f t="shared" si="0"/>
        <v>5.5469953775038522E-2</v>
      </c>
      <c r="I31" s="20" t="s">
        <v>73</v>
      </c>
      <c r="J31" s="37">
        <v>7.0000000000000007E-2</v>
      </c>
    </row>
    <row r="32" spans="1:11" ht="15.75" customHeight="1">
      <c r="A32" s="2" t="s">
        <v>8</v>
      </c>
      <c r="B32" s="3">
        <v>45059</v>
      </c>
      <c r="C32" s="6">
        <f t="shared" si="1"/>
        <v>31</v>
      </c>
      <c r="D32" s="26">
        <v>4</v>
      </c>
      <c r="E32" s="35" t="s">
        <v>50</v>
      </c>
      <c r="F32" s="6">
        <v>495</v>
      </c>
      <c r="G32" s="6">
        <v>33</v>
      </c>
      <c r="H32" s="34">
        <f t="shared" si="0"/>
        <v>6.6666666666666666E-2</v>
      </c>
      <c r="I32" s="6" t="s">
        <v>74</v>
      </c>
      <c r="J32" s="37">
        <v>0.03</v>
      </c>
      <c r="K32" s="6" t="s">
        <v>75</v>
      </c>
    </row>
    <row r="33" spans="1:11" ht="15.75" customHeight="1">
      <c r="A33" s="2" t="s">
        <v>8</v>
      </c>
      <c r="B33" s="3">
        <v>45060</v>
      </c>
      <c r="C33" s="6">
        <v>1</v>
      </c>
      <c r="D33" s="26">
        <v>4</v>
      </c>
      <c r="E33" s="6" t="s">
        <v>9</v>
      </c>
      <c r="F33" s="6">
        <v>589</v>
      </c>
      <c r="G33" s="6">
        <v>64</v>
      </c>
      <c r="H33" s="34">
        <f t="shared" si="0"/>
        <v>0.10865874363327674</v>
      </c>
      <c r="J33" s="34">
        <v>0.13</v>
      </c>
      <c r="K33" s="6" t="s">
        <v>76</v>
      </c>
    </row>
    <row r="34" spans="1:11" ht="15.75" customHeight="1">
      <c r="A34" s="2" t="s">
        <v>8</v>
      </c>
      <c r="B34" s="3">
        <v>45061</v>
      </c>
      <c r="C34" s="6">
        <f>C33+1</f>
        <v>2</v>
      </c>
      <c r="D34" s="26">
        <v>4</v>
      </c>
      <c r="E34" s="35" t="s">
        <v>50</v>
      </c>
      <c r="F34" s="6">
        <v>724</v>
      </c>
      <c r="G34" s="6">
        <v>24</v>
      </c>
      <c r="H34" s="34">
        <f t="shared" si="0"/>
        <v>3.3149171270718231E-2</v>
      </c>
    </row>
    <row r="35" spans="1:11" ht="15.75" customHeight="1">
      <c r="A35" s="6" t="s">
        <v>57</v>
      </c>
      <c r="B35" s="6" t="s">
        <v>57</v>
      </c>
      <c r="C35" s="6" t="s">
        <v>57</v>
      </c>
      <c r="D35" s="6" t="s">
        <v>57</v>
      </c>
      <c r="E35" s="6" t="s">
        <v>57</v>
      </c>
      <c r="F35" s="6" t="s">
        <v>57</v>
      </c>
      <c r="G35" s="6" t="s">
        <v>57</v>
      </c>
      <c r="H35" s="6" t="s">
        <v>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  <outlinePr summaryBelow="0" summaryRight="0"/>
  </sheetPr>
  <dimension ref="A1:O102"/>
  <sheetViews>
    <sheetView workbookViewId="0">
      <pane ySplit="1" topLeftCell="A68" activePane="bottomLeft" state="frozen"/>
      <selection pane="bottomLeft" activeCell="E100" sqref="E100"/>
    </sheetView>
  </sheetViews>
  <sheetFormatPr baseColWidth="10" defaultColWidth="12.6640625" defaultRowHeight="15.75" customHeight="1"/>
  <cols>
    <col min="5" max="5" width="19.5" customWidth="1"/>
    <col min="7" max="7" width="14.6640625" customWidth="1"/>
    <col min="8" max="8" width="17" customWidth="1"/>
    <col min="9" max="9" width="18.6640625" customWidth="1"/>
    <col min="11" max="11" width="37" customWidth="1"/>
    <col min="12" max="12" width="12" customWidth="1"/>
    <col min="13" max="13" width="14.5" customWidth="1"/>
    <col min="14" max="14" width="15.83203125" customWidth="1"/>
  </cols>
  <sheetData>
    <row r="1" spans="1:15" ht="15.75" customHeight="1">
      <c r="A1" s="1" t="s">
        <v>77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15" ht="15.75" customHeight="1">
      <c r="A2" s="2" t="s">
        <v>8</v>
      </c>
      <c r="B2" s="3">
        <v>45029</v>
      </c>
      <c r="C2" s="4">
        <v>1</v>
      </c>
      <c r="D2" s="5">
        <v>1</v>
      </c>
      <c r="E2" s="2" t="s">
        <v>9</v>
      </c>
      <c r="F2" s="6">
        <v>544</v>
      </c>
      <c r="G2" s="6">
        <v>103</v>
      </c>
      <c r="H2" s="7">
        <f t="shared" ref="H2:H4" si="0">(AVERAGE(G2)/F2)</f>
        <v>0.18933823529411764</v>
      </c>
      <c r="K2" s="8" t="s">
        <v>10</v>
      </c>
      <c r="L2" s="9">
        <v>1</v>
      </c>
      <c r="M2" s="10">
        <v>2</v>
      </c>
      <c r="N2" s="11">
        <v>3</v>
      </c>
      <c r="O2" s="12">
        <v>4</v>
      </c>
    </row>
    <row r="3" spans="1:15" ht="15.75" customHeight="1">
      <c r="A3" s="2" t="s">
        <v>8</v>
      </c>
      <c r="B3" s="3">
        <v>45030</v>
      </c>
      <c r="C3" s="6">
        <f t="shared" ref="C3:C4" si="1">C2+1</f>
        <v>2</v>
      </c>
      <c r="D3" s="5">
        <v>1</v>
      </c>
      <c r="E3" s="2" t="s">
        <v>9</v>
      </c>
      <c r="F3" s="6">
        <v>830</v>
      </c>
      <c r="G3" s="6">
        <v>101</v>
      </c>
      <c r="H3" s="7">
        <f t="shared" si="0"/>
        <v>0.1216867469879518</v>
      </c>
      <c r="K3" s="13" t="s">
        <v>11</v>
      </c>
      <c r="L3" s="14" t="s">
        <v>78</v>
      </c>
      <c r="M3" s="14" t="s">
        <v>78</v>
      </c>
      <c r="N3" s="14" t="s">
        <v>78</v>
      </c>
      <c r="O3" s="14" t="s">
        <v>78</v>
      </c>
    </row>
    <row r="4" spans="1:15" ht="15">
      <c r="A4" s="2" t="s">
        <v>8</v>
      </c>
      <c r="B4" s="3">
        <v>45031</v>
      </c>
      <c r="C4" s="6">
        <f t="shared" si="1"/>
        <v>3</v>
      </c>
      <c r="D4" s="5">
        <v>1</v>
      </c>
      <c r="E4" s="2" t="s">
        <v>9</v>
      </c>
      <c r="F4" s="6">
        <v>428</v>
      </c>
      <c r="G4" s="6">
        <v>76</v>
      </c>
      <c r="H4" s="7">
        <f t="shared" si="0"/>
        <v>0.17757009345794392</v>
      </c>
      <c r="I4" s="6" t="s">
        <v>79</v>
      </c>
      <c r="K4" s="15" t="s">
        <v>14</v>
      </c>
      <c r="L4" s="16" t="s">
        <v>15</v>
      </c>
      <c r="M4" s="16" t="s">
        <v>15</v>
      </c>
      <c r="N4" s="16" t="s">
        <v>15</v>
      </c>
      <c r="O4" s="16" t="s">
        <v>15</v>
      </c>
    </row>
    <row r="5" spans="1:15" ht="15.75" customHeight="1">
      <c r="A5" s="2"/>
      <c r="B5" s="3"/>
      <c r="D5" s="5"/>
      <c r="E5" s="2"/>
      <c r="F5" s="6"/>
      <c r="G5" s="6"/>
      <c r="H5" s="7"/>
      <c r="I5" s="6"/>
      <c r="K5" s="15" t="s">
        <v>80</v>
      </c>
      <c r="L5" s="19">
        <v>4</v>
      </c>
      <c r="M5" s="19">
        <v>4</v>
      </c>
      <c r="N5" s="19">
        <v>4</v>
      </c>
      <c r="O5" s="19">
        <v>2</v>
      </c>
    </row>
    <row r="6" spans="1:15" ht="15.75" customHeight="1">
      <c r="A6" s="2" t="s">
        <v>8</v>
      </c>
      <c r="B6" s="3">
        <v>45032</v>
      </c>
      <c r="C6" s="6">
        <f>C4+1</f>
        <v>4</v>
      </c>
      <c r="D6" s="5">
        <v>1</v>
      </c>
      <c r="E6" s="2" t="s">
        <v>9</v>
      </c>
      <c r="F6" s="6">
        <v>562</v>
      </c>
      <c r="G6" s="6">
        <v>56</v>
      </c>
      <c r="H6" s="7">
        <f t="shared" ref="H6:H42" si="2">(AVERAGE(G6)/F6)</f>
        <v>9.9644128113879002E-2</v>
      </c>
      <c r="I6" s="6" t="s">
        <v>81</v>
      </c>
      <c r="K6" s="15" t="s">
        <v>16</v>
      </c>
      <c r="L6" s="17" t="s">
        <v>17</v>
      </c>
      <c r="M6" s="17" t="s">
        <v>17</v>
      </c>
      <c r="N6" s="17" t="s">
        <v>17</v>
      </c>
      <c r="O6" s="17" t="s">
        <v>17</v>
      </c>
    </row>
    <row r="7" spans="1:15" ht="15.75" customHeight="1">
      <c r="A7" s="2" t="s">
        <v>8</v>
      </c>
      <c r="B7" s="3">
        <v>45033</v>
      </c>
      <c r="C7" s="6">
        <f t="shared" ref="C7:C33" si="3">C6+1</f>
        <v>5</v>
      </c>
      <c r="D7" s="51">
        <v>2</v>
      </c>
      <c r="E7" s="6" t="s">
        <v>82</v>
      </c>
      <c r="F7" s="6">
        <v>621</v>
      </c>
      <c r="G7" s="6">
        <v>37</v>
      </c>
      <c r="H7" s="7">
        <f t="shared" si="2"/>
        <v>5.9581320450885669E-2</v>
      </c>
      <c r="I7" s="6" t="s">
        <v>20</v>
      </c>
      <c r="K7" s="15" t="s">
        <v>19</v>
      </c>
      <c r="L7" s="19">
        <v>8</v>
      </c>
      <c r="M7" s="19">
        <v>8</v>
      </c>
      <c r="N7" s="19">
        <v>10</v>
      </c>
      <c r="O7" s="19">
        <v>10</v>
      </c>
    </row>
    <row r="8" spans="1:15" ht="15.75" customHeight="1">
      <c r="A8" s="2" t="s">
        <v>8</v>
      </c>
      <c r="B8" s="3">
        <v>45034</v>
      </c>
      <c r="C8" s="6">
        <f t="shared" si="3"/>
        <v>6</v>
      </c>
      <c r="D8" s="51">
        <v>2</v>
      </c>
      <c r="E8" s="6" t="s">
        <v>82</v>
      </c>
      <c r="F8" s="6">
        <v>637</v>
      </c>
      <c r="G8" s="6">
        <v>26</v>
      </c>
      <c r="H8" s="7">
        <f t="shared" si="2"/>
        <v>4.0816326530612242E-2</v>
      </c>
      <c r="I8" s="20" t="s">
        <v>83</v>
      </c>
      <c r="J8" s="20" t="s">
        <v>21</v>
      </c>
      <c r="K8" s="15" t="s">
        <v>22</v>
      </c>
      <c r="L8" s="17" t="s">
        <v>23</v>
      </c>
      <c r="M8" s="14" t="s">
        <v>84</v>
      </c>
      <c r="N8" s="14">
        <v>10</v>
      </c>
      <c r="O8" s="14">
        <v>10</v>
      </c>
    </row>
    <row r="9" spans="1:15" ht="15.75" customHeight="1">
      <c r="A9" s="2" t="s">
        <v>8</v>
      </c>
      <c r="B9" s="3">
        <v>45035</v>
      </c>
      <c r="C9" s="6">
        <f t="shared" si="3"/>
        <v>7</v>
      </c>
      <c r="D9" s="51">
        <v>2</v>
      </c>
      <c r="E9" s="6" t="s">
        <v>82</v>
      </c>
      <c r="F9" s="6">
        <v>611</v>
      </c>
      <c r="G9" s="6">
        <v>32</v>
      </c>
      <c r="H9" s="7">
        <f t="shared" si="2"/>
        <v>5.2373158756137482E-2</v>
      </c>
      <c r="I9" s="20" t="s">
        <v>85</v>
      </c>
      <c r="K9" s="22" t="s">
        <v>26</v>
      </c>
      <c r="L9" s="14" t="s">
        <v>23</v>
      </c>
      <c r="M9" s="14">
        <v>10</v>
      </c>
      <c r="N9" s="14">
        <v>10</v>
      </c>
      <c r="O9" s="14">
        <v>10</v>
      </c>
    </row>
    <row r="10" spans="1:15" ht="15.75" customHeight="1">
      <c r="A10" s="2" t="s">
        <v>8</v>
      </c>
      <c r="B10" s="3">
        <v>45036</v>
      </c>
      <c r="C10" s="6">
        <f t="shared" si="3"/>
        <v>8</v>
      </c>
      <c r="D10" s="51">
        <v>2</v>
      </c>
      <c r="E10" s="6" t="s">
        <v>82</v>
      </c>
      <c r="F10" s="6">
        <v>643</v>
      </c>
      <c r="G10" s="6">
        <v>42</v>
      </c>
      <c r="H10" s="7">
        <f t="shared" si="2"/>
        <v>6.5318818040435461E-2</v>
      </c>
      <c r="I10" s="20" t="s">
        <v>33</v>
      </c>
      <c r="K10" s="15" t="s">
        <v>28</v>
      </c>
      <c r="L10" s="14" t="s">
        <v>29</v>
      </c>
      <c r="M10" s="14" t="s">
        <v>30</v>
      </c>
      <c r="N10" s="14" t="s">
        <v>31</v>
      </c>
      <c r="O10" s="14" t="s">
        <v>32</v>
      </c>
    </row>
    <row r="11" spans="1:15" ht="15.75" customHeight="1">
      <c r="A11" s="2" t="s">
        <v>8</v>
      </c>
      <c r="B11" s="3">
        <v>45037</v>
      </c>
      <c r="C11" s="6">
        <f t="shared" si="3"/>
        <v>9</v>
      </c>
      <c r="D11" s="52">
        <v>3</v>
      </c>
      <c r="E11" s="6" t="s">
        <v>82</v>
      </c>
      <c r="F11" s="6">
        <v>1134</v>
      </c>
      <c r="G11" s="6">
        <v>66</v>
      </c>
      <c r="H11" s="7">
        <f t="shared" si="2"/>
        <v>5.8201058201058198E-2</v>
      </c>
      <c r="I11" s="20" t="s">
        <v>33</v>
      </c>
      <c r="K11" s="15" t="s">
        <v>35</v>
      </c>
      <c r="L11" s="14">
        <v>3</v>
      </c>
      <c r="M11" s="14">
        <v>3</v>
      </c>
      <c r="N11" s="14">
        <v>3</v>
      </c>
      <c r="O11" s="14">
        <v>3</v>
      </c>
    </row>
    <row r="12" spans="1:15" ht="15.75" customHeight="1">
      <c r="A12" s="2" t="s">
        <v>8</v>
      </c>
      <c r="B12" s="3">
        <v>45038</v>
      </c>
      <c r="C12" s="6">
        <f t="shared" si="3"/>
        <v>10</v>
      </c>
      <c r="D12" s="52">
        <v>3</v>
      </c>
      <c r="E12" s="6" t="s">
        <v>82</v>
      </c>
      <c r="F12" s="6">
        <v>827</v>
      </c>
      <c r="G12" s="6">
        <v>37</v>
      </c>
      <c r="H12" s="7">
        <f t="shared" si="2"/>
        <v>4.4740024183796856E-2</v>
      </c>
      <c r="I12" s="20"/>
      <c r="K12" s="15" t="s">
        <v>37</v>
      </c>
      <c r="L12" s="14" t="s">
        <v>38</v>
      </c>
      <c r="M12" s="14" t="s">
        <v>38</v>
      </c>
      <c r="N12" s="14" t="s">
        <v>38</v>
      </c>
      <c r="O12" s="14" t="s">
        <v>38</v>
      </c>
    </row>
    <row r="13" spans="1:15" ht="15.75" customHeight="1">
      <c r="A13" s="2" t="s">
        <v>8</v>
      </c>
      <c r="B13" s="3">
        <v>45039</v>
      </c>
      <c r="C13" s="6">
        <f t="shared" si="3"/>
        <v>11</v>
      </c>
      <c r="D13" s="52">
        <v>3</v>
      </c>
      <c r="E13" s="6" t="s">
        <v>82</v>
      </c>
      <c r="F13" s="6">
        <v>566</v>
      </c>
      <c r="G13" s="6">
        <v>53</v>
      </c>
      <c r="H13" s="7">
        <f t="shared" si="2"/>
        <v>9.3639575971731448E-2</v>
      </c>
      <c r="K13" s="24" t="s">
        <v>40</v>
      </c>
      <c r="L13" s="24" t="s">
        <v>61</v>
      </c>
      <c r="M13" s="24" t="s">
        <v>18</v>
      </c>
      <c r="N13" s="24" t="s">
        <v>18</v>
      </c>
      <c r="O13" s="24" t="s">
        <v>61</v>
      </c>
    </row>
    <row r="14" spans="1:15" ht="15.75" customHeight="1">
      <c r="A14" s="2" t="s">
        <v>8</v>
      </c>
      <c r="B14" s="3">
        <v>45040</v>
      </c>
      <c r="C14" s="6">
        <f t="shared" si="3"/>
        <v>12</v>
      </c>
      <c r="D14" s="23">
        <v>3</v>
      </c>
      <c r="E14" s="6" t="s">
        <v>82</v>
      </c>
      <c r="F14" s="6">
        <v>588</v>
      </c>
      <c r="G14" s="6">
        <v>83</v>
      </c>
      <c r="H14" s="7">
        <f t="shared" si="2"/>
        <v>0.141156462585034</v>
      </c>
      <c r="I14" s="6" t="s">
        <v>86</v>
      </c>
      <c r="K14" s="24" t="s">
        <v>42</v>
      </c>
      <c r="L14" s="25">
        <v>40</v>
      </c>
      <c r="M14" s="25">
        <v>60</v>
      </c>
      <c r="N14" s="25">
        <v>60</v>
      </c>
      <c r="O14" s="25">
        <v>60</v>
      </c>
    </row>
    <row r="15" spans="1:15" ht="15.75" customHeight="1">
      <c r="A15" s="2" t="s">
        <v>8</v>
      </c>
      <c r="B15" s="3">
        <v>45041</v>
      </c>
      <c r="C15" s="6">
        <f t="shared" si="3"/>
        <v>13</v>
      </c>
      <c r="D15" s="26">
        <v>4</v>
      </c>
      <c r="E15" s="6" t="s">
        <v>82</v>
      </c>
      <c r="F15" s="6">
        <v>553</v>
      </c>
      <c r="G15" s="6">
        <v>58</v>
      </c>
      <c r="H15" s="7">
        <f t="shared" si="2"/>
        <v>0.10488245931283906</v>
      </c>
      <c r="K15" s="27" t="s">
        <v>43</v>
      </c>
      <c r="L15" s="28">
        <v>277</v>
      </c>
      <c r="M15" s="28" t="s">
        <v>87</v>
      </c>
      <c r="N15" s="28" t="s">
        <v>87</v>
      </c>
      <c r="O15" s="28" t="s">
        <v>87</v>
      </c>
    </row>
    <row r="16" spans="1:15" ht="15.75" customHeight="1">
      <c r="A16" s="2" t="s">
        <v>8</v>
      </c>
      <c r="B16" s="3">
        <v>45042</v>
      </c>
      <c r="C16" s="6">
        <f t="shared" si="3"/>
        <v>14</v>
      </c>
      <c r="D16" s="26">
        <v>4</v>
      </c>
      <c r="E16" s="6" t="s">
        <v>82</v>
      </c>
      <c r="F16" s="6">
        <v>820</v>
      </c>
      <c r="G16" s="6">
        <v>69</v>
      </c>
      <c r="H16" s="7">
        <f t="shared" si="2"/>
        <v>8.4146341463414639E-2</v>
      </c>
      <c r="K16" s="27" t="s">
        <v>45</v>
      </c>
      <c r="L16" s="53">
        <v>44867</v>
      </c>
      <c r="M16" s="30"/>
      <c r="N16" s="30" t="s">
        <v>88</v>
      </c>
    </row>
    <row r="17" spans="1:10" ht="15.75" customHeight="1">
      <c r="A17" s="2" t="s">
        <v>8</v>
      </c>
      <c r="B17" s="3">
        <v>45043</v>
      </c>
      <c r="C17" s="6">
        <f t="shared" si="3"/>
        <v>15</v>
      </c>
      <c r="D17" s="26">
        <v>4</v>
      </c>
      <c r="E17" s="6" t="s">
        <v>82</v>
      </c>
      <c r="F17" s="6">
        <v>728</v>
      </c>
      <c r="G17" s="6">
        <v>71</v>
      </c>
      <c r="H17" s="7">
        <f t="shared" si="2"/>
        <v>9.7527472527472528E-2</v>
      </c>
    </row>
    <row r="18" spans="1:10" ht="15.75" customHeight="1">
      <c r="A18" s="2" t="s">
        <v>8</v>
      </c>
      <c r="B18" s="3">
        <v>45044</v>
      </c>
      <c r="C18" s="6">
        <f t="shared" si="3"/>
        <v>16</v>
      </c>
      <c r="D18" s="26">
        <v>4</v>
      </c>
      <c r="E18" s="6" t="s">
        <v>82</v>
      </c>
      <c r="F18" s="6">
        <v>565</v>
      </c>
      <c r="G18" s="6">
        <v>60</v>
      </c>
      <c r="H18" s="7">
        <f t="shared" si="2"/>
        <v>0.10619469026548672</v>
      </c>
      <c r="I18" s="6" t="s">
        <v>89</v>
      </c>
    </row>
    <row r="19" spans="1:10" ht="15.75" customHeight="1">
      <c r="A19" s="2" t="s">
        <v>8</v>
      </c>
      <c r="B19" s="3">
        <v>45045</v>
      </c>
      <c r="C19" s="6">
        <f t="shared" si="3"/>
        <v>17</v>
      </c>
      <c r="D19" s="26">
        <v>4</v>
      </c>
      <c r="E19" s="6" t="s">
        <v>82</v>
      </c>
      <c r="F19" s="6">
        <v>600</v>
      </c>
      <c r="G19" s="6">
        <v>74</v>
      </c>
      <c r="H19" s="7">
        <f t="shared" si="2"/>
        <v>0.12333333333333334</v>
      </c>
      <c r="I19" s="6" t="s">
        <v>49</v>
      </c>
    </row>
    <row r="20" spans="1:10" ht="15.75" customHeight="1">
      <c r="A20" s="2" t="s">
        <v>8</v>
      </c>
      <c r="B20" s="3">
        <v>45046</v>
      </c>
      <c r="C20" s="6">
        <f t="shared" si="3"/>
        <v>18</v>
      </c>
      <c r="D20" s="26">
        <v>4</v>
      </c>
      <c r="E20" s="6" t="s">
        <v>82</v>
      </c>
      <c r="F20" s="6">
        <v>597</v>
      </c>
      <c r="G20" s="6">
        <v>79</v>
      </c>
      <c r="H20" s="7">
        <f t="shared" si="2"/>
        <v>0.13232830820770519</v>
      </c>
      <c r="I20" s="6" t="s">
        <v>49</v>
      </c>
    </row>
    <row r="21" spans="1:10" ht="15.75" customHeight="1">
      <c r="A21" s="2" t="s">
        <v>8</v>
      </c>
      <c r="B21" s="3">
        <v>45047</v>
      </c>
      <c r="C21" s="6">
        <f t="shared" si="3"/>
        <v>19</v>
      </c>
      <c r="D21" s="26">
        <v>4</v>
      </c>
      <c r="E21" s="6" t="s">
        <v>82</v>
      </c>
      <c r="F21" s="33">
        <v>491</v>
      </c>
      <c r="G21" s="33">
        <v>81</v>
      </c>
      <c r="H21" s="7">
        <f t="shared" si="2"/>
        <v>0.164969450101833</v>
      </c>
    </row>
    <row r="22" spans="1:10" ht="15.75" customHeight="1">
      <c r="A22" s="2" t="s">
        <v>8</v>
      </c>
      <c r="B22" s="3">
        <v>45048</v>
      </c>
      <c r="C22" s="6">
        <f t="shared" si="3"/>
        <v>20</v>
      </c>
      <c r="D22" s="26">
        <v>4</v>
      </c>
      <c r="E22" s="35" t="s">
        <v>50</v>
      </c>
      <c r="F22" s="35">
        <v>504</v>
      </c>
      <c r="G22" s="35">
        <v>67</v>
      </c>
      <c r="H22" s="54">
        <f t="shared" si="2"/>
        <v>0.13293650793650794</v>
      </c>
      <c r="I22" s="20" t="s">
        <v>90</v>
      </c>
    </row>
    <row r="23" spans="1:10" ht="15.75" customHeight="1">
      <c r="A23" s="2" t="s">
        <v>8</v>
      </c>
      <c r="B23" s="3">
        <v>45049</v>
      </c>
      <c r="C23" s="6">
        <f t="shared" si="3"/>
        <v>21</v>
      </c>
      <c r="D23" s="51">
        <v>2</v>
      </c>
      <c r="E23" s="6" t="s">
        <v>82</v>
      </c>
      <c r="F23" s="6">
        <v>644</v>
      </c>
      <c r="G23" s="6">
        <v>72</v>
      </c>
      <c r="H23" s="34">
        <f t="shared" si="2"/>
        <v>0.11180124223602485</v>
      </c>
      <c r="I23" s="6" t="s">
        <v>91</v>
      </c>
    </row>
    <row r="24" spans="1:10" ht="15.75" customHeight="1">
      <c r="A24" s="2" t="s">
        <v>8</v>
      </c>
      <c r="B24" s="3">
        <v>45050</v>
      </c>
      <c r="C24" s="6">
        <f t="shared" si="3"/>
        <v>22</v>
      </c>
      <c r="D24" s="55">
        <v>3</v>
      </c>
      <c r="E24" s="6" t="s">
        <v>82</v>
      </c>
      <c r="F24" s="6">
        <v>605</v>
      </c>
      <c r="G24" s="6">
        <v>79</v>
      </c>
      <c r="H24" s="34">
        <f t="shared" si="2"/>
        <v>0.13057851239669421</v>
      </c>
      <c r="I24" s="6" t="s">
        <v>92</v>
      </c>
    </row>
    <row r="25" spans="1:10" ht="15.75" customHeight="1">
      <c r="A25" s="2" t="s">
        <v>8</v>
      </c>
      <c r="B25" s="3">
        <v>45051</v>
      </c>
      <c r="C25" s="6">
        <f t="shared" si="3"/>
        <v>23</v>
      </c>
      <c r="D25" s="56">
        <v>4</v>
      </c>
      <c r="E25" s="6" t="s">
        <v>82</v>
      </c>
      <c r="F25" s="6">
        <v>675</v>
      </c>
      <c r="G25" s="6">
        <v>89</v>
      </c>
      <c r="H25" s="34">
        <f t="shared" si="2"/>
        <v>0.13185185185185186</v>
      </c>
    </row>
    <row r="26" spans="1:10" ht="15.75" customHeight="1">
      <c r="A26" s="2" t="s">
        <v>8</v>
      </c>
      <c r="B26" s="3">
        <v>45052</v>
      </c>
      <c r="C26" s="6">
        <f t="shared" si="3"/>
        <v>24</v>
      </c>
      <c r="D26" s="56">
        <v>4</v>
      </c>
      <c r="E26" s="6" t="s">
        <v>82</v>
      </c>
      <c r="F26" s="6">
        <v>617</v>
      </c>
      <c r="G26" s="6">
        <v>79</v>
      </c>
      <c r="H26" s="34">
        <f t="shared" si="2"/>
        <v>0.1280388978930308</v>
      </c>
    </row>
    <row r="27" spans="1:10" ht="15.75" customHeight="1">
      <c r="A27" s="2" t="s">
        <v>8</v>
      </c>
      <c r="B27" s="3">
        <v>45053</v>
      </c>
      <c r="C27" s="6">
        <f t="shared" si="3"/>
        <v>25</v>
      </c>
      <c r="D27" s="55">
        <v>3</v>
      </c>
      <c r="E27" s="6" t="s">
        <v>82</v>
      </c>
      <c r="F27" s="6">
        <v>682</v>
      </c>
      <c r="G27" s="6">
        <v>69</v>
      </c>
      <c r="H27" s="34">
        <f t="shared" si="2"/>
        <v>0.10117302052785923</v>
      </c>
      <c r="I27" s="6" t="s">
        <v>93</v>
      </c>
    </row>
    <row r="28" spans="1:10" ht="15.75" customHeight="1">
      <c r="A28" s="2" t="s">
        <v>8</v>
      </c>
      <c r="B28" s="3">
        <v>45054</v>
      </c>
      <c r="C28" s="6">
        <f t="shared" si="3"/>
        <v>26</v>
      </c>
      <c r="D28" s="51">
        <v>2</v>
      </c>
      <c r="E28" s="6" t="s">
        <v>82</v>
      </c>
      <c r="F28" s="6">
        <v>638</v>
      </c>
      <c r="G28" s="6">
        <v>78</v>
      </c>
      <c r="H28" s="34">
        <f t="shared" si="2"/>
        <v>0.12225705329153605</v>
      </c>
      <c r="I28" s="6" t="s">
        <v>94</v>
      </c>
    </row>
    <row r="29" spans="1:10" ht="15.75" customHeight="1">
      <c r="A29" s="2" t="s">
        <v>8</v>
      </c>
      <c r="B29" s="3">
        <v>45055</v>
      </c>
      <c r="C29" s="6">
        <f t="shared" si="3"/>
        <v>27</v>
      </c>
      <c r="D29" s="55">
        <v>3</v>
      </c>
      <c r="E29" s="6" t="s">
        <v>82</v>
      </c>
      <c r="F29" s="6">
        <v>775</v>
      </c>
      <c r="G29" s="6">
        <v>79</v>
      </c>
      <c r="H29" s="34">
        <f t="shared" si="2"/>
        <v>0.10193548387096774</v>
      </c>
    </row>
    <row r="30" spans="1:10" ht="15.75" customHeight="1">
      <c r="A30" s="2" t="s">
        <v>8</v>
      </c>
      <c r="B30" s="3">
        <v>45056</v>
      </c>
      <c r="C30" s="6">
        <f t="shared" si="3"/>
        <v>28</v>
      </c>
      <c r="D30" s="55">
        <v>3</v>
      </c>
      <c r="E30" s="6" t="s">
        <v>82</v>
      </c>
      <c r="F30" s="6">
        <v>654</v>
      </c>
      <c r="G30" s="6">
        <v>82</v>
      </c>
      <c r="H30" s="34">
        <f t="shared" si="2"/>
        <v>0.12538226299694188</v>
      </c>
      <c r="J30" s="6" t="s">
        <v>72</v>
      </c>
    </row>
    <row r="31" spans="1:10" ht="15.75" customHeight="1">
      <c r="A31" s="2" t="s">
        <v>8</v>
      </c>
      <c r="B31" s="3">
        <v>45057</v>
      </c>
      <c r="C31" s="6">
        <f t="shared" si="3"/>
        <v>29</v>
      </c>
      <c r="D31" s="56">
        <v>4</v>
      </c>
      <c r="E31" s="6" t="s">
        <v>82</v>
      </c>
      <c r="F31" s="6">
        <v>706</v>
      </c>
      <c r="G31" s="6">
        <v>79</v>
      </c>
      <c r="H31" s="34">
        <f t="shared" si="2"/>
        <v>0.11189801699716714</v>
      </c>
      <c r="J31" s="37">
        <v>0.09</v>
      </c>
    </row>
    <row r="32" spans="1:10" ht="15.75" customHeight="1">
      <c r="A32" s="2" t="s">
        <v>8</v>
      </c>
      <c r="B32" s="3">
        <v>45058</v>
      </c>
      <c r="C32" s="6">
        <f t="shared" si="3"/>
        <v>30</v>
      </c>
      <c r="D32" s="56">
        <v>4</v>
      </c>
      <c r="E32" s="38" t="s">
        <v>50</v>
      </c>
      <c r="F32" s="6">
        <v>1067</v>
      </c>
      <c r="G32" s="6">
        <v>33</v>
      </c>
      <c r="H32" s="34">
        <f t="shared" si="2"/>
        <v>3.0927835051546393E-2</v>
      </c>
      <c r="J32" s="37">
        <v>0.03</v>
      </c>
    </row>
    <row r="33" spans="1:10" ht="15.75" customHeight="1">
      <c r="A33" s="2" t="s">
        <v>8</v>
      </c>
      <c r="B33" s="3">
        <v>45059</v>
      </c>
      <c r="C33" s="6">
        <f t="shared" si="3"/>
        <v>31</v>
      </c>
      <c r="D33" s="56">
        <v>4</v>
      </c>
      <c r="E33" s="6" t="s">
        <v>82</v>
      </c>
      <c r="F33" s="6">
        <v>704</v>
      </c>
      <c r="G33" s="6">
        <v>83</v>
      </c>
      <c r="H33" s="34">
        <f t="shared" si="2"/>
        <v>0.11789772727272728</v>
      </c>
      <c r="J33" s="37">
        <v>0.14000000000000001</v>
      </c>
    </row>
    <row r="34" spans="1:10" ht="15.75" customHeight="1">
      <c r="A34" s="2" t="s">
        <v>8</v>
      </c>
      <c r="B34" s="3">
        <v>45060</v>
      </c>
      <c r="C34" s="6">
        <v>1</v>
      </c>
      <c r="D34" s="56">
        <v>4</v>
      </c>
      <c r="E34" s="38" t="s">
        <v>50</v>
      </c>
      <c r="F34" s="6">
        <v>1033</v>
      </c>
      <c r="G34" s="6">
        <v>72</v>
      </c>
      <c r="H34" s="34">
        <f t="shared" si="2"/>
        <v>6.9699903194578902E-2</v>
      </c>
      <c r="J34" s="37">
        <v>7.0000000000000007E-2</v>
      </c>
    </row>
    <row r="35" spans="1:10" ht="15.75" customHeight="1">
      <c r="A35" s="2" t="s">
        <v>8</v>
      </c>
      <c r="B35" s="3">
        <v>45061</v>
      </c>
      <c r="C35" s="6">
        <f t="shared" ref="C35:C42" si="4">C34+1</f>
        <v>2</v>
      </c>
      <c r="D35" s="56">
        <v>4</v>
      </c>
      <c r="E35" s="6" t="s">
        <v>82</v>
      </c>
      <c r="F35" s="6">
        <v>635</v>
      </c>
      <c r="G35" s="6">
        <v>110</v>
      </c>
      <c r="H35" s="34">
        <f t="shared" si="2"/>
        <v>0.17322834645669291</v>
      </c>
      <c r="I35" s="6" t="s">
        <v>95</v>
      </c>
      <c r="J35" s="37">
        <v>0.14000000000000001</v>
      </c>
    </row>
    <row r="36" spans="1:10" ht="15.75" customHeight="1">
      <c r="A36" s="6" t="s">
        <v>96</v>
      </c>
      <c r="B36" s="3">
        <v>45062</v>
      </c>
      <c r="C36" s="6">
        <f t="shared" si="4"/>
        <v>3</v>
      </c>
      <c r="D36" s="56">
        <v>4</v>
      </c>
      <c r="E36" s="38" t="s">
        <v>50</v>
      </c>
      <c r="F36" s="6">
        <v>1034</v>
      </c>
      <c r="G36" s="6">
        <v>74</v>
      </c>
      <c r="H36" s="34">
        <f t="shared" si="2"/>
        <v>7.1566731141199227E-2</v>
      </c>
      <c r="J36" s="37">
        <v>0.08</v>
      </c>
    </row>
    <row r="37" spans="1:10" ht="15.75" customHeight="1">
      <c r="A37" s="6" t="s">
        <v>96</v>
      </c>
      <c r="B37" s="57">
        <v>45063</v>
      </c>
      <c r="C37" s="6">
        <f t="shared" si="4"/>
        <v>4</v>
      </c>
      <c r="D37" s="56">
        <v>4</v>
      </c>
      <c r="E37" s="6" t="s">
        <v>82</v>
      </c>
      <c r="F37" s="6">
        <v>882</v>
      </c>
      <c r="G37" s="6">
        <v>88</v>
      </c>
      <c r="H37" s="34">
        <f t="shared" si="2"/>
        <v>9.9773242630385492E-2</v>
      </c>
    </row>
    <row r="38" spans="1:10" ht="15.75" customHeight="1">
      <c r="A38" s="6" t="s">
        <v>97</v>
      </c>
      <c r="B38" s="57">
        <v>45064</v>
      </c>
      <c r="C38" s="6">
        <f t="shared" si="4"/>
        <v>5</v>
      </c>
      <c r="D38" s="56">
        <v>4</v>
      </c>
      <c r="E38" s="38" t="s">
        <v>50</v>
      </c>
      <c r="F38" s="6">
        <v>1368</v>
      </c>
      <c r="G38" s="6">
        <v>67</v>
      </c>
      <c r="H38" s="34">
        <f t="shared" si="2"/>
        <v>4.89766081871345E-2</v>
      </c>
    </row>
    <row r="39" spans="1:10" ht="15.75" customHeight="1">
      <c r="A39" s="6" t="s">
        <v>97</v>
      </c>
      <c r="B39" s="57">
        <v>45065</v>
      </c>
      <c r="C39" s="6">
        <f t="shared" si="4"/>
        <v>6</v>
      </c>
      <c r="D39" s="56">
        <v>4</v>
      </c>
      <c r="E39" s="6" t="s">
        <v>82</v>
      </c>
      <c r="F39" s="6">
        <v>1253</v>
      </c>
      <c r="G39" s="6">
        <v>79</v>
      </c>
      <c r="H39" s="34">
        <f t="shared" si="2"/>
        <v>6.3048683160415009E-2</v>
      </c>
      <c r="I39" s="6" t="s">
        <v>98</v>
      </c>
    </row>
    <row r="40" spans="1:10" ht="15.75" customHeight="1">
      <c r="A40" s="6" t="s">
        <v>99</v>
      </c>
      <c r="B40" s="57">
        <v>45066</v>
      </c>
      <c r="C40" s="6">
        <f t="shared" si="4"/>
        <v>7</v>
      </c>
      <c r="D40" s="56">
        <v>4</v>
      </c>
      <c r="E40" s="38" t="s">
        <v>50</v>
      </c>
      <c r="F40" s="6">
        <v>1154</v>
      </c>
      <c r="G40" s="6">
        <v>60</v>
      </c>
      <c r="H40" s="34">
        <f t="shared" si="2"/>
        <v>5.1993067590987867E-2</v>
      </c>
    </row>
    <row r="41" spans="1:10" ht="15.75" customHeight="1">
      <c r="A41" s="6" t="s">
        <v>99</v>
      </c>
      <c r="B41" s="57">
        <v>45067</v>
      </c>
      <c r="C41" s="6">
        <f t="shared" si="4"/>
        <v>8</v>
      </c>
      <c r="D41" s="56">
        <v>4</v>
      </c>
      <c r="E41" s="6" t="s">
        <v>82</v>
      </c>
      <c r="F41" s="6">
        <v>745</v>
      </c>
      <c r="G41" s="6">
        <v>59</v>
      </c>
      <c r="H41" s="34">
        <f t="shared" si="2"/>
        <v>7.9194630872483227E-2</v>
      </c>
      <c r="I41" s="6" t="s">
        <v>100</v>
      </c>
    </row>
    <row r="42" spans="1:10" ht="15.75" customHeight="1">
      <c r="A42" s="6" t="s">
        <v>97</v>
      </c>
      <c r="B42" s="57">
        <v>45068</v>
      </c>
      <c r="C42" s="6">
        <f t="shared" si="4"/>
        <v>9</v>
      </c>
      <c r="D42" s="56">
        <v>4</v>
      </c>
      <c r="E42" s="38" t="s">
        <v>50</v>
      </c>
      <c r="F42" s="6">
        <v>1142</v>
      </c>
      <c r="G42" s="6">
        <v>69</v>
      </c>
      <c r="H42" s="34">
        <f t="shared" si="2"/>
        <v>6.0420315236427317E-2</v>
      </c>
    </row>
    <row r="43" spans="1:10" ht="15.75" customHeight="1">
      <c r="A43" s="6" t="s">
        <v>101</v>
      </c>
      <c r="B43" s="6" t="s">
        <v>101</v>
      </c>
      <c r="C43" s="6" t="s">
        <v>101</v>
      </c>
      <c r="D43" s="6" t="s">
        <v>101</v>
      </c>
      <c r="E43" s="6" t="s">
        <v>101</v>
      </c>
      <c r="F43" s="6" t="s">
        <v>101</v>
      </c>
      <c r="G43" s="6" t="s">
        <v>101</v>
      </c>
      <c r="H43" s="58" t="s">
        <v>101</v>
      </c>
    </row>
    <row r="44" spans="1:10" ht="15.75" customHeight="1">
      <c r="A44" s="6" t="s">
        <v>8</v>
      </c>
      <c r="B44" s="59">
        <v>45078</v>
      </c>
      <c r="C44" s="6">
        <f>C42+1</f>
        <v>10</v>
      </c>
      <c r="D44" s="56">
        <v>4</v>
      </c>
      <c r="E44" s="6" t="s">
        <v>82</v>
      </c>
      <c r="F44" s="6">
        <v>225</v>
      </c>
      <c r="G44" s="6">
        <v>0</v>
      </c>
      <c r="H44" s="34">
        <f t="shared" ref="H44:H67" si="5">(AVERAGE(G44)/F44)</f>
        <v>0</v>
      </c>
      <c r="I44" s="6" t="s">
        <v>102</v>
      </c>
    </row>
    <row r="45" spans="1:10" ht="15.75" customHeight="1">
      <c r="A45" s="6" t="s">
        <v>8</v>
      </c>
      <c r="B45" s="59">
        <v>45079</v>
      </c>
      <c r="C45" s="6">
        <f t="shared" ref="C45:C65" si="6">C44+1</f>
        <v>11</v>
      </c>
      <c r="D45" s="55">
        <v>3</v>
      </c>
      <c r="E45" s="6" t="s">
        <v>82</v>
      </c>
      <c r="F45" s="6">
        <v>901</v>
      </c>
      <c r="G45" s="6">
        <v>43</v>
      </c>
      <c r="H45" s="34">
        <f t="shared" si="5"/>
        <v>4.7724750277469481E-2</v>
      </c>
    </row>
    <row r="46" spans="1:10" ht="15.75" customHeight="1">
      <c r="A46" s="6" t="s">
        <v>8</v>
      </c>
      <c r="B46" s="59">
        <v>45080</v>
      </c>
      <c r="C46" s="6">
        <f t="shared" si="6"/>
        <v>12</v>
      </c>
      <c r="D46" s="55">
        <v>3</v>
      </c>
      <c r="E46" s="6" t="s">
        <v>82</v>
      </c>
      <c r="F46" s="6">
        <v>870</v>
      </c>
      <c r="G46" s="6">
        <v>84</v>
      </c>
      <c r="H46" s="34">
        <f t="shared" si="5"/>
        <v>9.6551724137931033E-2</v>
      </c>
    </row>
    <row r="47" spans="1:10" ht="15.75" customHeight="1">
      <c r="A47" s="6" t="s">
        <v>8</v>
      </c>
      <c r="B47" s="59">
        <v>45081</v>
      </c>
      <c r="C47" s="6">
        <f t="shared" si="6"/>
        <v>13</v>
      </c>
      <c r="D47" s="56">
        <v>4</v>
      </c>
      <c r="E47" s="6" t="s">
        <v>82</v>
      </c>
      <c r="F47" s="6">
        <v>825</v>
      </c>
      <c r="G47" s="6">
        <v>87</v>
      </c>
      <c r="H47" s="34">
        <f t="shared" si="5"/>
        <v>0.10545454545454545</v>
      </c>
    </row>
    <row r="48" spans="1:10" ht="15.75" customHeight="1">
      <c r="A48" s="6" t="s">
        <v>8</v>
      </c>
      <c r="B48" s="59">
        <v>45082</v>
      </c>
      <c r="C48" s="6">
        <f t="shared" si="6"/>
        <v>14</v>
      </c>
      <c r="D48" s="56">
        <v>4</v>
      </c>
      <c r="E48" s="6" t="s">
        <v>82</v>
      </c>
      <c r="F48" s="6">
        <v>610</v>
      </c>
      <c r="G48" s="6">
        <v>100</v>
      </c>
      <c r="H48" s="34">
        <f t="shared" si="5"/>
        <v>0.16393442622950818</v>
      </c>
    </row>
    <row r="49" spans="1:11" ht="15.75" customHeight="1">
      <c r="A49" s="6" t="s">
        <v>8</v>
      </c>
      <c r="B49" s="59">
        <v>45083</v>
      </c>
      <c r="C49" s="6">
        <f t="shared" si="6"/>
        <v>15</v>
      </c>
      <c r="D49" s="56">
        <v>4</v>
      </c>
      <c r="E49" s="38" t="s">
        <v>50</v>
      </c>
      <c r="F49" s="6">
        <v>952</v>
      </c>
      <c r="G49" s="6">
        <v>58</v>
      </c>
      <c r="H49" s="34">
        <f t="shared" si="5"/>
        <v>6.0924369747899158E-2</v>
      </c>
    </row>
    <row r="50" spans="1:11" ht="13">
      <c r="A50" s="6" t="s">
        <v>8</v>
      </c>
      <c r="B50" s="59">
        <v>45084</v>
      </c>
      <c r="C50" s="6">
        <f t="shared" si="6"/>
        <v>16</v>
      </c>
      <c r="D50" s="56">
        <v>4</v>
      </c>
      <c r="E50" s="6" t="s">
        <v>82</v>
      </c>
      <c r="F50" s="6">
        <v>785</v>
      </c>
      <c r="G50" s="6">
        <v>102</v>
      </c>
      <c r="H50" s="34">
        <f t="shared" si="5"/>
        <v>0.12993630573248408</v>
      </c>
    </row>
    <row r="51" spans="1:11" ht="13">
      <c r="A51" s="6" t="s">
        <v>8</v>
      </c>
      <c r="B51" s="59">
        <v>45085</v>
      </c>
      <c r="C51" s="6">
        <f t="shared" si="6"/>
        <v>17</v>
      </c>
      <c r="D51" s="56">
        <v>4</v>
      </c>
      <c r="E51" s="60" t="s">
        <v>50</v>
      </c>
      <c r="F51" s="6">
        <v>1050</v>
      </c>
      <c r="G51" s="6">
        <v>62</v>
      </c>
      <c r="H51" s="34">
        <f t="shared" si="5"/>
        <v>5.904761904761905E-2</v>
      </c>
    </row>
    <row r="52" spans="1:11" ht="70">
      <c r="A52" s="6" t="s">
        <v>8</v>
      </c>
      <c r="B52" s="59">
        <v>45086</v>
      </c>
      <c r="C52" s="6">
        <f t="shared" si="6"/>
        <v>18</v>
      </c>
      <c r="D52" s="56">
        <v>4</v>
      </c>
      <c r="E52" s="6" t="s">
        <v>82</v>
      </c>
      <c r="F52" s="6">
        <v>721</v>
      </c>
      <c r="G52" s="6">
        <v>98</v>
      </c>
      <c r="H52" s="34">
        <f t="shared" si="5"/>
        <v>0.13592233009708737</v>
      </c>
      <c r="I52" s="6" t="s">
        <v>103</v>
      </c>
      <c r="J52" s="20"/>
      <c r="K52" s="61" t="s">
        <v>104</v>
      </c>
    </row>
    <row r="53" spans="1:11" ht="13">
      <c r="A53" s="6" t="s">
        <v>8</v>
      </c>
      <c r="B53" s="59">
        <v>45087</v>
      </c>
      <c r="C53" s="6">
        <f t="shared" si="6"/>
        <v>19</v>
      </c>
      <c r="D53" s="56">
        <v>4</v>
      </c>
      <c r="E53" s="60" t="s">
        <v>50</v>
      </c>
      <c r="F53" s="6">
        <v>1068</v>
      </c>
      <c r="G53" s="6">
        <v>65</v>
      </c>
      <c r="H53" s="34">
        <f t="shared" si="5"/>
        <v>6.0861423220973786E-2</v>
      </c>
    </row>
    <row r="54" spans="1:11" ht="13">
      <c r="A54" s="6" t="s">
        <v>8</v>
      </c>
      <c r="B54" s="59">
        <v>45088</v>
      </c>
      <c r="C54" s="6">
        <f t="shared" si="6"/>
        <v>20</v>
      </c>
      <c r="D54" s="56">
        <v>4</v>
      </c>
      <c r="E54" s="6" t="s">
        <v>82</v>
      </c>
      <c r="F54" s="6">
        <v>755</v>
      </c>
      <c r="G54" s="6">
        <v>111</v>
      </c>
      <c r="H54" s="34">
        <f t="shared" si="5"/>
        <v>0.14701986754966886</v>
      </c>
    </row>
    <row r="55" spans="1:11" ht="13">
      <c r="A55" s="6" t="s">
        <v>8</v>
      </c>
      <c r="B55" s="59">
        <v>45089</v>
      </c>
      <c r="C55" s="6">
        <f t="shared" si="6"/>
        <v>21</v>
      </c>
      <c r="D55" s="56">
        <v>4</v>
      </c>
      <c r="E55" s="60" t="s">
        <v>50</v>
      </c>
      <c r="F55" s="6">
        <v>1009</v>
      </c>
      <c r="G55" s="6">
        <v>64</v>
      </c>
      <c r="H55" s="34">
        <f t="shared" si="5"/>
        <v>6.3429137760158572E-2</v>
      </c>
    </row>
    <row r="56" spans="1:11" ht="13">
      <c r="A56" s="6" t="s">
        <v>8</v>
      </c>
      <c r="B56" s="59">
        <v>45090</v>
      </c>
      <c r="C56" s="6">
        <f t="shared" si="6"/>
        <v>22</v>
      </c>
      <c r="D56" s="56">
        <v>4</v>
      </c>
      <c r="E56" s="6" t="s">
        <v>82</v>
      </c>
      <c r="F56" s="6">
        <v>526</v>
      </c>
      <c r="G56" s="6">
        <v>109</v>
      </c>
      <c r="H56" s="34">
        <f t="shared" si="5"/>
        <v>0.20722433460076045</v>
      </c>
    </row>
    <row r="57" spans="1:11" ht="13">
      <c r="A57" s="6" t="s">
        <v>8</v>
      </c>
      <c r="B57" s="59">
        <v>45091</v>
      </c>
      <c r="C57" s="6">
        <f t="shared" si="6"/>
        <v>23</v>
      </c>
      <c r="D57" s="56">
        <v>4</v>
      </c>
      <c r="E57" s="60" t="s">
        <v>50</v>
      </c>
      <c r="F57" s="6">
        <v>905</v>
      </c>
      <c r="G57" s="6">
        <v>74</v>
      </c>
      <c r="H57" s="34">
        <f t="shared" si="5"/>
        <v>8.1767955801104977E-2</v>
      </c>
    </row>
    <row r="58" spans="1:11" ht="13">
      <c r="A58" s="6" t="s">
        <v>8</v>
      </c>
      <c r="B58" s="59">
        <v>45092</v>
      </c>
      <c r="C58" s="6">
        <f t="shared" si="6"/>
        <v>24</v>
      </c>
      <c r="D58" s="56">
        <v>4</v>
      </c>
      <c r="E58" s="6" t="s">
        <v>82</v>
      </c>
      <c r="F58" s="6">
        <v>659</v>
      </c>
      <c r="G58" s="6">
        <v>85</v>
      </c>
      <c r="H58" s="34">
        <f t="shared" si="5"/>
        <v>0.12898330804248861</v>
      </c>
      <c r="I58" s="6" t="s">
        <v>105</v>
      </c>
    </row>
    <row r="59" spans="1:11" ht="13">
      <c r="A59" s="6" t="s">
        <v>8</v>
      </c>
      <c r="B59" s="59">
        <v>45093</v>
      </c>
      <c r="C59" s="6">
        <f t="shared" si="6"/>
        <v>25</v>
      </c>
      <c r="D59" s="56">
        <v>4</v>
      </c>
      <c r="E59" s="60" t="s">
        <v>50</v>
      </c>
      <c r="F59" s="6">
        <v>1407</v>
      </c>
      <c r="G59" s="6">
        <v>57</v>
      </c>
      <c r="H59" s="34">
        <f t="shared" si="5"/>
        <v>4.0511727078891259E-2</v>
      </c>
    </row>
    <row r="60" spans="1:11" ht="84">
      <c r="A60" s="6" t="s">
        <v>8</v>
      </c>
      <c r="B60" s="59">
        <v>45094</v>
      </c>
      <c r="C60" s="6">
        <f t="shared" si="6"/>
        <v>26</v>
      </c>
      <c r="D60" s="56">
        <v>4</v>
      </c>
      <c r="E60" s="6" t="s">
        <v>82</v>
      </c>
      <c r="F60" s="6">
        <v>775</v>
      </c>
      <c r="G60" s="6">
        <v>48</v>
      </c>
      <c r="H60" s="34">
        <f t="shared" si="5"/>
        <v>6.1935483870967742E-2</v>
      </c>
      <c r="K60" s="61" t="s">
        <v>106</v>
      </c>
    </row>
    <row r="61" spans="1:11" ht="13">
      <c r="A61" s="6" t="s">
        <v>8</v>
      </c>
      <c r="B61" s="59">
        <v>45095</v>
      </c>
      <c r="C61" s="6">
        <f t="shared" si="6"/>
        <v>27</v>
      </c>
      <c r="D61" s="56">
        <v>4</v>
      </c>
      <c r="E61" s="6" t="s">
        <v>82</v>
      </c>
      <c r="F61" s="6">
        <v>693</v>
      </c>
      <c r="G61" s="6">
        <v>95</v>
      </c>
      <c r="H61" s="34">
        <f t="shared" si="5"/>
        <v>0.13708513708513709</v>
      </c>
      <c r="I61" s="6" t="s">
        <v>107</v>
      </c>
    </row>
    <row r="62" spans="1:11" ht="13">
      <c r="A62" s="6" t="s">
        <v>8</v>
      </c>
      <c r="B62" s="59">
        <v>45096</v>
      </c>
      <c r="C62" s="6">
        <f t="shared" si="6"/>
        <v>28</v>
      </c>
      <c r="D62" s="56">
        <v>4</v>
      </c>
      <c r="E62" s="6" t="s">
        <v>82</v>
      </c>
      <c r="F62" s="6">
        <v>624</v>
      </c>
      <c r="G62" s="6">
        <v>94</v>
      </c>
      <c r="H62" s="34">
        <f t="shared" si="5"/>
        <v>0.15064102564102563</v>
      </c>
    </row>
    <row r="63" spans="1:11" ht="13">
      <c r="A63" s="6" t="s">
        <v>8</v>
      </c>
      <c r="B63" s="59">
        <v>45097</v>
      </c>
      <c r="C63" s="6">
        <f t="shared" si="6"/>
        <v>29</v>
      </c>
      <c r="D63" s="56">
        <v>4</v>
      </c>
      <c r="E63" s="6" t="s">
        <v>82</v>
      </c>
      <c r="F63" s="6">
        <v>685</v>
      </c>
      <c r="G63" s="6">
        <v>117</v>
      </c>
      <c r="H63" s="34">
        <f t="shared" si="5"/>
        <v>0.17080291970802919</v>
      </c>
      <c r="I63" s="6" t="s">
        <v>108</v>
      </c>
    </row>
    <row r="64" spans="1:11" ht="13">
      <c r="A64" s="6" t="s">
        <v>8</v>
      </c>
      <c r="B64" s="59">
        <v>45098</v>
      </c>
      <c r="C64" s="6">
        <f t="shared" si="6"/>
        <v>30</v>
      </c>
      <c r="D64" s="56">
        <v>4</v>
      </c>
      <c r="E64" s="6" t="s">
        <v>82</v>
      </c>
      <c r="F64" s="6">
        <v>683</v>
      </c>
      <c r="G64" s="6">
        <v>101</v>
      </c>
      <c r="H64" s="34">
        <f t="shared" si="5"/>
        <v>0.14787701317715959</v>
      </c>
    </row>
    <row r="65" spans="1:9" ht="13">
      <c r="A65" s="6" t="s">
        <v>8</v>
      </c>
      <c r="B65" s="59">
        <v>45099</v>
      </c>
      <c r="C65" s="6">
        <f t="shared" si="6"/>
        <v>31</v>
      </c>
      <c r="D65" s="56">
        <v>4</v>
      </c>
      <c r="E65" s="6" t="s">
        <v>82</v>
      </c>
      <c r="F65" s="6">
        <v>674</v>
      </c>
      <c r="G65" s="6">
        <v>145</v>
      </c>
      <c r="H65" s="34">
        <f t="shared" si="5"/>
        <v>0.21513353115727002</v>
      </c>
      <c r="I65" s="6" t="s">
        <v>109</v>
      </c>
    </row>
    <row r="66" spans="1:9" ht="13">
      <c r="A66" s="6" t="s">
        <v>8</v>
      </c>
      <c r="B66" s="59">
        <v>45100</v>
      </c>
      <c r="C66" s="6">
        <v>1</v>
      </c>
      <c r="D66" s="56">
        <v>4</v>
      </c>
      <c r="E66" s="6" t="s">
        <v>82</v>
      </c>
      <c r="F66" s="6">
        <v>595</v>
      </c>
      <c r="G66" s="6">
        <v>154</v>
      </c>
      <c r="H66" s="34">
        <f t="shared" si="5"/>
        <v>0.25882352941176473</v>
      </c>
    </row>
    <row r="67" spans="1:9" ht="13">
      <c r="A67" s="6" t="s">
        <v>8</v>
      </c>
      <c r="B67" s="59">
        <v>45101</v>
      </c>
      <c r="C67" s="6">
        <f t="shared" ref="C67:C101" si="7">C66+1</f>
        <v>2</v>
      </c>
      <c r="D67" s="56">
        <v>4</v>
      </c>
      <c r="E67" s="60" t="s">
        <v>50</v>
      </c>
      <c r="F67" s="6">
        <v>1241</v>
      </c>
      <c r="G67" s="6">
        <v>64</v>
      </c>
      <c r="H67" s="34">
        <f t="shared" si="5"/>
        <v>5.1571313456889603E-2</v>
      </c>
    </row>
    <row r="68" spans="1:9" ht="13">
      <c r="A68" s="6" t="s">
        <v>8</v>
      </c>
      <c r="B68" s="59">
        <v>45102</v>
      </c>
      <c r="C68" s="6">
        <f t="shared" si="7"/>
        <v>3</v>
      </c>
      <c r="D68" s="56">
        <v>4</v>
      </c>
      <c r="E68" s="6" t="s">
        <v>110</v>
      </c>
      <c r="F68" s="6" t="s">
        <v>110</v>
      </c>
      <c r="G68" s="6" t="s">
        <v>110</v>
      </c>
      <c r="H68" s="6" t="s">
        <v>110</v>
      </c>
      <c r="I68" s="6" t="s">
        <v>110</v>
      </c>
    </row>
    <row r="69" spans="1:9" ht="13">
      <c r="A69" s="6" t="s">
        <v>8</v>
      </c>
      <c r="B69" s="59">
        <v>45103</v>
      </c>
      <c r="C69" s="6">
        <f t="shared" si="7"/>
        <v>4</v>
      </c>
      <c r="D69" s="56">
        <v>4</v>
      </c>
      <c r="E69" s="6" t="s">
        <v>82</v>
      </c>
      <c r="F69" s="6">
        <v>827</v>
      </c>
      <c r="G69" s="6">
        <v>153</v>
      </c>
      <c r="H69" s="34">
        <f t="shared" ref="H69:H73" si="8">(AVERAGE(G69)/F69)</f>
        <v>0.18500604594921402</v>
      </c>
    </row>
    <row r="70" spans="1:9" ht="13">
      <c r="A70" s="6" t="s">
        <v>8</v>
      </c>
      <c r="B70" s="59">
        <v>45104</v>
      </c>
      <c r="C70" s="6">
        <f t="shared" si="7"/>
        <v>5</v>
      </c>
      <c r="D70" s="56">
        <v>4</v>
      </c>
      <c r="E70" s="60" t="s">
        <v>50</v>
      </c>
      <c r="F70" s="6">
        <v>1227</v>
      </c>
      <c r="G70" s="6">
        <v>102</v>
      </c>
      <c r="H70" s="34">
        <f t="shared" si="8"/>
        <v>8.3129584352078234E-2</v>
      </c>
    </row>
    <row r="71" spans="1:9" ht="13">
      <c r="A71" s="6" t="s">
        <v>111</v>
      </c>
      <c r="B71" s="59">
        <v>45105</v>
      </c>
      <c r="C71" s="6">
        <f t="shared" si="7"/>
        <v>6</v>
      </c>
      <c r="D71" s="56">
        <v>4</v>
      </c>
      <c r="E71" s="6" t="s">
        <v>61</v>
      </c>
      <c r="F71" s="6">
        <v>1084</v>
      </c>
      <c r="G71" s="6">
        <v>105</v>
      </c>
      <c r="H71" s="34">
        <f t="shared" si="8"/>
        <v>9.6863468634686353E-2</v>
      </c>
    </row>
    <row r="72" spans="1:9" ht="13">
      <c r="A72" s="6" t="s">
        <v>8</v>
      </c>
      <c r="B72" s="59">
        <v>45106</v>
      </c>
      <c r="C72" s="6">
        <f t="shared" si="7"/>
        <v>7</v>
      </c>
      <c r="D72" s="56">
        <v>4</v>
      </c>
      <c r="E72" s="6" t="s">
        <v>61</v>
      </c>
      <c r="F72" s="6">
        <v>884</v>
      </c>
      <c r="G72" s="6">
        <v>114</v>
      </c>
      <c r="H72" s="34">
        <f t="shared" si="8"/>
        <v>0.12895927601809956</v>
      </c>
    </row>
    <row r="73" spans="1:9" ht="13">
      <c r="A73" s="6" t="s">
        <v>111</v>
      </c>
      <c r="B73" s="59">
        <v>45107</v>
      </c>
      <c r="C73" s="6">
        <f t="shared" si="7"/>
        <v>8</v>
      </c>
      <c r="D73" s="56">
        <v>4</v>
      </c>
      <c r="E73" s="60" t="s">
        <v>50</v>
      </c>
      <c r="F73" s="6">
        <v>1394</v>
      </c>
      <c r="G73" s="6">
        <v>88</v>
      </c>
      <c r="H73" s="34">
        <f t="shared" si="8"/>
        <v>6.3127690100430414E-2</v>
      </c>
    </row>
    <row r="74" spans="1:9" ht="13">
      <c r="A74" s="6" t="s">
        <v>8</v>
      </c>
      <c r="B74" s="59">
        <v>45108</v>
      </c>
      <c r="C74" s="6">
        <f t="shared" si="7"/>
        <v>9</v>
      </c>
      <c r="D74" s="56">
        <v>4</v>
      </c>
      <c r="E74" s="6" t="s">
        <v>110</v>
      </c>
      <c r="H74" s="34"/>
    </row>
    <row r="75" spans="1:9" ht="13">
      <c r="A75" s="6" t="s">
        <v>8</v>
      </c>
      <c r="B75" s="59">
        <v>45109</v>
      </c>
      <c r="C75" s="6">
        <f t="shared" si="7"/>
        <v>10</v>
      </c>
      <c r="D75" s="56">
        <v>4</v>
      </c>
      <c r="E75" s="6" t="s">
        <v>110</v>
      </c>
      <c r="H75" s="34"/>
    </row>
    <row r="76" spans="1:9" ht="13">
      <c r="A76" s="6" t="s">
        <v>8</v>
      </c>
      <c r="B76" s="59">
        <v>45110</v>
      </c>
      <c r="C76" s="6">
        <f t="shared" si="7"/>
        <v>11</v>
      </c>
      <c r="D76" s="56">
        <v>4</v>
      </c>
      <c r="E76" s="6" t="s">
        <v>112</v>
      </c>
      <c r="F76" s="6">
        <v>759</v>
      </c>
      <c r="G76" s="6">
        <v>67</v>
      </c>
      <c r="H76" s="34">
        <f t="shared" ref="H76:H87" si="9">(AVERAGE(G76)/F76)</f>
        <v>8.8274044795783921E-2</v>
      </c>
      <c r="I76" s="6" t="s">
        <v>113</v>
      </c>
    </row>
    <row r="77" spans="1:9" ht="13">
      <c r="A77" s="6" t="s">
        <v>111</v>
      </c>
      <c r="B77" s="59">
        <v>45111</v>
      </c>
      <c r="C77" s="6">
        <f t="shared" si="7"/>
        <v>12</v>
      </c>
      <c r="D77" s="56">
        <v>4</v>
      </c>
      <c r="E77" s="6" t="s">
        <v>112</v>
      </c>
      <c r="F77" s="6">
        <v>1389</v>
      </c>
      <c r="G77" s="6">
        <v>90</v>
      </c>
      <c r="H77" s="34">
        <f t="shared" si="9"/>
        <v>6.4794816414686832E-2</v>
      </c>
      <c r="I77" s="6" t="s">
        <v>114</v>
      </c>
    </row>
    <row r="78" spans="1:9" ht="13">
      <c r="A78" s="6" t="s">
        <v>111</v>
      </c>
      <c r="B78" s="59">
        <v>45112</v>
      </c>
      <c r="C78" s="6">
        <f t="shared" si="7"/>
        <v>13</v>
      </c>
      <c r="D78" s="56">
        <v>4</v>
      </c>
      <c r="E78" s="6" t="s">
        <v>112</v>
      </c>
      <c r="F78" s="6">
        <v>1134</v>
      </c>
      <c r="G78" s="6">
        <v>64</v>
      </c>
      <c r="H78" s="34">
        <f t="shared" si="9"/>
        <v>5.6437389770723101E-2</v>
      </c>
    </row>
    <row r="79" spans="1:9" ht="13">
      <c r="A79" s="6" t="s">
        <v>8</v>
      </c>
      <c r="B79" s="59">
        <v>45113</v>
      </c>
      <c r="C79" s="6">
        <f t="shared" si="7"/>
        <v>14</v>
      </c>
      <c r="D79" s="56">
        <v>4</v>
      </c>
      <c r="E79" s="6" t="s">
        <v>61</v>
      </c>
      <c r="F79" s="6">
        <v>777</v>
      </c>
      <c r="G79" s="6">
        <v>74</v>
      </c>
      <c r="H79" s="34">
        <f t="shared" si="9"/>
        <v>9.5238095238095233E-2</v>
      </c>
      <c r="I79" s="6" t="s">
        <v>103</v>
      </c>
    </row>
    <row r="80" spans="1:9" ht="13">
      <c r="A80" s="6" t="s">
        <v>111</v>
      </c>
      <c r="B80" s="59">
        <v>45114</v>
      </c>
      <c r="C80" s="6">
        <f t="shared" si="7"/>
        <v>15</v>
      </c>
      <c r="D80" s="56">
        <v>4</v>
      </c>
      <c r="E80" s="6" t="s">
        <v>112</v>
      </c>
      <c r="F80" s="6">
        <v>861</v>
      </c>
      <c r="G80" s="6">
        <v>28</v>
      </c>
      <c r="H80" s="34">
        <f t="shared" si="9"/>
        <v>3.2520325203252036E-2</v>
      </c>
      <c r="I80" s="6" t="s">
        <v>115</v>
      </c>
    </row>
    <row r="81" spans="1:9" ht="13">
      <c r="A81" s="6" t="s">
        <v>8</v>
      </c>
      <c r="B81" s="59">
        <v>45115</v>
      </c>
      <c r="C81" s="6">
        <f t="shared" si="7"/>
        <v>16</v>
      </c>
      <c r="D81" s="56">
        <v>4</v>
      </c>
      <c r="E81" s="6" t="s">
        <v>61</v>
      </c>
      <c r="F81" s="6">
        <v>893</v>
      </c>
      <c r="G81" s="6">
        <v>75</v>
      </c>
      <c r="H81" s="34">
        <f t="shared" si="9"/>
        <v>8.3986562150055996E-2</v>
      </c>
    </row>
    <row r="82" spans="1:9" ht="13">
      <c r="A82" s="6" t="s">
        <v>111</v>
      </c>
      <c r="B82" s="59">
        <v>45116</v>
      </c>
      <c r="C82" s="6">
        <f t="shared" si="7"/>
        <v>17</v>
      </c>
      <c r="D82" s="56">
        <v>4</v>
      </c>
      <c r="E82" s="6" t="s">
        <v>112</v>
      </c>
      <c r="F82" s="6">
        <v>770</v>
      </c>
      <c r="G82" s="6">
        <v>92</v>
      </c>
      <c r="H82" s="34">
        <f t="shared" si="9"/>
        <v>0.11948051948051948</v>
      </c>
    </row>
    <row r="83" spans="1:9" ht="13">
      <c r="A83" s="6" t="s">
        <v>8</v>
      </c>
      <c r="B83" s="59">
        <v>45117</v>
      </c>
      <c r="C83" s="6">
        <f t="shared" si="7"/>
        <v>18</v>
      </c>
      <c r="D83" s="56">
        <v>4</v>
      </c>
      <c r="E83" s="6" t="s">
        <v>61</v>
      </c>
      <c r="F83" s="6">
        <v>734</v>
      </c>
      <c r="G83" s="6">
        <v>103</v>
      </c>
      <c r="H83" s="34">
        <f t="shared" si="9"/>
        <v>0.14032697547683923</v>
      </c>
    </row>
    <row r="84" spans="1:9" ht="13">
      <c r="A84" s="6" t="s">
        <v>8</v>
      </c>
      <c r="B84" s="59">
        <v>45118</v>
      </c>
      <c r="C84" s="6">
        <f t="shared" si="7"/>
        <v>19</v>
      </c>
      <c r="D84" s="56">
        <v>4</v>
      </c>
      <c r="E84" s="6" t="s">
        <v>112</v>
      </c>
      <c r="F84" s="6">
        <v>1143</v>
      </c>
      <c r="G84" s="6">
        <v>122</v>
      </c>
      <c r="H84" s="34">
        <f t="shared" si="9"/>
        <v>0.10673665791776028</v>
      </c>
      <c r="I84" s="6" t="s">
        <v>116</v>
      </c>
    </row>
    <row r="85" spans="1:9" ht="13">
      <c r="A85" s="6" t="s">
        <v>8</v>
      </c>
      <c r="B85" s="59">
        <v>45119</v>
      </c>
      <c r="C85" s="6">
        <f t="shared" si="7"/>
        <v>20</v>
      </c>
      <c r="D85" s="56">
        <v>4</v>
      </c>
      <c r="E85" s="6" t="s">
        <v>61</v>
      </c>
      <c r="F85" s="6">
        <v>579</v>
      </c>
      <c r="G85" s="6">
        <v>109</v>
      </c>
      <c r="H85" s="34">
        <f t="shared" si="9"/>
        <v>0.18825561312607944</v>
      </c>
    </row>
    <row r="86" spans="1:9" ht="13">
      <c r="A86" s="6" t="s">
        <v>8</v>
      </c>
      <c r="B86" s="59">
        <v>45120</v>
      </c>
      <c r="C86" s="6">
        <f t="shared" si="7"/>
        <v>21</v>
      </c>
      <c r="D86" s="56">
        <v>4</v>
      </c>
      <c r="E86" s="6" t="s">
        <v>112</v>
      </c>
      <c r="F86" s="6">
        <v>843</v>
      </c>
      <c r="G86" s="6">
        <v>103</v>
      </c>
      <c r="H86" s="34">
        <f t="shared" si="9"/>
        <v>0.12218268090154211</v>
      </c>
    </row>
    <row r="87" spans="1:9" ht="13">
      <c r="A87" s="6" t="s">
        <v>8</v>
      </c>
      <c r="B87" s="59">
        <v>45121</v>
      </c>
      <c r="C87" s="6">
        <f t="shared" si="7"/>
        <v>22</v>
      </c>
      <c r="D87" s="56">
        <v>4</v>
      </c>
      <c r="E87" s="6" t="s">
        <v>61</v>
      </c>
      <c r="F87" s="6">
        <v>515</v>
      </c>
      <c r="G87" s="6">
        <v>118</v>
      </c>
      <c r="H87" s="34">
        <f t="shared" si="9"/>
        <v>0.22912621359223301</v>
      </c>
    </row>
    <row r="88" spans="1:9" ht="13">
      <c r="A88" s="6" t="s">
        <v>8</v>
      </c>
      <c r="B88" s="59">
        <v>45122</v>
      </c>
      <c r="C88" s="6">
        <f t="shared" si="7"/>
        <v>23</v>
      </c>
      <c r="D88" s="56">
        <v>4</v>
      </c>
      <c r="E88" s="6" t="s">
        <v>110</v>
      </c>
      <c r="H88" s="34"/>
    </row>
    <row r="89" spans="1:9" ht="13">
      <c r="A89" s="6" t="s">
        <v>111</v>
      </c>
      <c r="B89" s="59">
        <v>45123</v>
      </c>
      <c r="C89" s="6">
        <f t="shared" si="7"/>
        <v>24</v>
      </c>
      <c r="D89" s="56">
        <v>4</v>
      </c>
      <c r="E89" s="6" t="s">
        <v>112</v>
      </c>
      <c r="F89" s="6">
        <v>715</v>
      </c>
      <c r="G89" s="6">
        <v>113</v>
      </c>
      <c r="H89" s="34">
        <f t="shared" ref="H89:H94" si="10">(AVERAGE(G89)/F89)</f>
        <v>0.15804195804195803</v>
      </c>
      <c r="I89" s="6" t="s">
        <v>117</v>
      </c>
    </row>
    <row r="90" spans="1:9" ht="13">
      <c r="A90" s="6" t="s">
        <v>8</v>
      </c>
      <c r="B90" s="59">
        <v>45124</v>
      </c>
      <c r="C90" s="6">
        <f t="shared" si="7"/>
        <v>25</v>
      </c>
      <c r="D90" s="56">
        <v>4</v>
      </c>
      <c r="E90" s="75" t="s">
        <v>216</v>
      </c>
      <c r="F90" s="6">
        <v>851</v>
      </c>
      <c r="G90" s="6">
        <v>124</v>
      </c>
      <c r="H90" s="34">
        <f t="shared" si="10"/>
        <v>0.14571092831962398</v>
      </c>
    </row>
    <row r="91" spans="1:9" ht="13">
      <c r="A91" s="6" t="s">
        <v>8</v>
      </c>
      <c r="B91" s="59">
        <v>45125</v>
      </c>
      <c r="C91" s="6">
        <f t="shared" si="7"/>
        <v>26</v>
      </c>
      <c r="D91" s="56">
        <v>4</v>
      </c>
      <c r="E91" s="75" t="s">
        <v>217</v>
      </c>
      <c r="F91" s="6">
        <v>789</v>
      </c>
      <c r="G91" s="6">
        <v>121</v>
      </c>
      <c r="H91" s="34">
        <f t="shared" si="10"/>
        <v>0.15335868187579213</v>
      </c>
    </row>
    <row r="92" spans="1:9" ht="13">
      <c r="A92" s="6" t="s">
        <v>111</v>
      </c>
      <c r="B92" s="59">
        <v>45126</v>
      </c>
      <c r="C92" s="6">
        <f t="shared" si="7"/>
        <v>27</v>
      </c>
      <c r="D92" s="56">
        <v>4</v>
      </c>
      <c r="E92" s="75" t="s">
        <v>216</v>
      </c>
      <c r="F92" s="6">
        <v>886</v>
      </c>
      <c r="G92" s="6">
        <v>115</v>
      </c>
      <c r="H92" s="34">
        <f t="shared" si="10"/>
        <v>0.12979683972911965</v>
      </c>
    </row>
    <row r="93" spans="1:9" ht="13">
      <c r="A93" s="6" t="s">
        <v>8</v>
      </c>
      <c r="B93" s="59">
        <v>45127</v>
      </c>
      <c r="C93" s="6">
        <f t="shared" si="7"/>
        <v>28</v>
      </c>
      <c r="D93" s="56">
        <v>4</v>
      </c>
      <c r="E93" s="75" t="s">
        <v>217</v>
      </c>
      <c r="F93" s="6">
        <v>899</v>
      </c>
      <c r="G93" s="6">
        <v>121</v>
      </c>
      <c r="H93" s="34">
        <f t="shared" si="10"/>
        <v>0.13459399332591768</v>
      </c>
    </row>
    <row r="94" spans="1:9" ht="13">
      <c r="A94" s="6" t="s">
        <v>111</v>
      </c>
      <c r="B94" s="59">
        <v>45128</v>
      </c>
      <c r="C94" s="6">
        <f t="shared" si="7"/>
        <v>29</v>
      </c>
      <c r="D94" s="56">
        <v>4</v>
      </c>
      <c r="E94" s="75" t="s">
        <v>216</v>
      </c>
      <c r="F94" s="6">
        <v>729</v>
      </c>
      <c r="G94" s="6">
        <v>123</v>
      </c>
      <c r="H94" s="34">
        <f t="shared" si="10"/>
        <v>0.16872427983539096</v>
      </c>
    </row>
    <row r="95" spans="1:9" ht="13">
      <c r="A95" s="6" t="s">
        <v>8</v>
      </c>
      <c r="B95" s="59">
        <v>45129</v>
      </c>
      <c r="C95" s="6">
        <f t="shared" si="7"/>
        <v>30</v>
      </c>
      <c r="D95" s="56">
        <v>4</v>
      </c>
      <c r="E95" s="6" t="s">
        <v>110</v>
      </c>
      <c r="H95" s="34"/>
    </row>
    <row r="96" spans="1:9" ht="13">
      <c r="A96" s="6" t="s">
        <v>111</v>
      </c>
      <c r="B96" s="59">
        <v>45130</v>
      </c>
      <c r="C96" s="6">
        <f t="shared" si="7"/>
        <v>31</v>
      </c>
      <c r="D96" s="56">
        <v>4</v>
      </c>
      <c r="E96" s="75" t="s">
        <v>217</v>
      </c>
      <c r="F96" s="6">
        <v>1052</v>
      </c>
      <c r="G96" s="6">
        <v>123</v>
      </c>
      <c r="H96" s="34">
        <f t="shared" ref="H96:H101" si="11">(AVERAGE(G96)/F96)</f>
        <v>0.11692015209125475</v>
      </c>
    </row>
    <row r="97" spans="1:8" ht="13">
      <c r="A97" s="6" t="s">
        <v>8</v>
      </c>
      <c r="B97" s="59">
        <v>45131</v>
      </c>
      <c r="C97" s="6">
        <f t="shared" si="7"/>
        <v>32</v>
      </c>
      <c r="D97" s="56">
        <v>4</v>
      </c>
      <c r="E97" s="75" t="s">
        <v>216</v>
      </c>
      <c r="F97" s="6">
        <v>686</v>
      </c>
      <c r="G97" s="6">
        <v>124</v>
      </c>
      <c r="H97" s="34">
        <f t="shared" si="11"/>
        <v>0.18075801749271136</v>
      </c>
    </row>
    <row r="98" spans="1:8" ht="13">
      <c r="A98" s="6" t="s">
        <v>8</v>
      </c>
      <c r="B98" s="59">
        <v>45132</v>
      </c>
      <c r="C98" s="6">
        <f t="shared" si="7"/>
        <v>33</v>
      </c>
      <c r="D98" s="56">
        <v>4</v>
      </c>
      <c r="E98" s="75" t="s">
        <v>217</v>
      </c>
      <c r="F98" s="6">
        <v>713</v>
      </c>
      <c r="G98" s="6">
        <v>134</v>
      </c>
      <c r="H98" s="34">
        <f t="shared" si="11"/>
        <v>0.1879382889200561</v>
      </c>
    </row>
    <row r="99" spans="1:8" ht="13">
      <c r="A99" s="6" t="s">
        <v>111</v>
      </c>
      <c r="B99" s="59">
        <v>45133</v>
      </c>
      <c r="C99" s="6">
        <f t="shared" si="7"/>
        <v>34</v>
      </c>
      <c r="D99" s="56">
        <v>4</v>
      </c>
      <c r="E99" s="75" t="s">
        <v>216</v>
      </c>
      <c r="F99" s="6">
        <v>546</v>
      </c>
      <c r="G99" s="6">
        <v>126</v>
      </c>
      <c r="H99" s="34">
        <f t="shared" si="11"/>
        <v>0.23076923076923078</v>
      </c>
    </row>
    <row r="100" spans="1:8" ht="13">
      <c r="A100" s="6" t="s">
        <v>8</v>
      </c>
      <c r="B100" s="59">
        <v>45134</v>
      </c>
      <c r="C100" s="6">
        <f t="shared" si="7"/>
        <v>35</v>
      </c>
      <c r="D100" s="56">
        <v>4</v>
      </c>
      <c r="E100" s="75" t="s">
        <v>217</v>
      </c>
      <c r="F100" s="6">
        <v>857</v>
      </c>
      <c r="G100" s="6">
        <v>133</v>
      </c>
      <c r="H100" s="34">
        <f t="shared" si="11"/>
        <v>0.15519253208868145</v>
      </c>
    </row>
    <row r="101" spans="1:8" ht="13">
      <c r="A101" s="6" t="s">
        <v>111</v>
      </c>
      <c r="B101" s="59">
        <v>45135</v>
      </c>
      <c r="C101" s="6">
        <f t="shared" si="7"/>
        <v>36</v>
      </c>
      <c r="D101" s="56">
        <v>4</v>
      </c>
      <c r="E101" s="6" t="s">
        <v>112</v>
      </c>
      <c r="F101" s="6">
        <v>881</v>
      </c>
      <c r="G101" s="6">
        <v>116</v>
      </c>
      <c r="H101" s="34">
        <f t="shared" si="11"/>
        <v>0.13166855845629966</v>
      </c>
    </row>
    <row r="102" spans="1:8" ht="13">
      <c r="A102" s="6" t="s">
        <v>57</v>
      </c>
      <c r="B102" s="6" t="s">
        <v>57</v>
      </c>
      <c r="C102" s="6" t="s">
        <v>57</v>
      </c>
      <c r="D102" s="6" t="s">
        <v>57</v>
      </c>
      <c r="E102" s="6" t="s">
        <v>57</v>
      </c>
      <c r="F102" s="6" t="s">
        <v>57</v>
      </c>
      <c r="G102" s="6" t="s">
        <v>57</v>
      </c>
      <c r="H102" s="6" t="s">
        <v>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00"/>
    <outlinePr summaryBelow="0" summaryRight="0"/>
  </sheetPr>
  <dimension ref="A1:P116"/>
  <sheetViews>
    <sheetView tabSelected="1" workbookViewId="0">
      <pane ySplit="1" topLeftCell="A71" activePane="bottomLeft" state="frozen"/>
      <selection pane="bottomLeft" activeCell="E100" sqref="E100"/>
    </sheetView>
  </sheetViews>
  <sheetFormatPr baseColWidth="10" defaultColWidth="12.6640625" defaultRowHeight="15.75" customHeight="1"/>
  <cols>
    <col min="5" max="5" width="14.83203125" customWidth="1"/>
    <col min="7" max="8" width="14.6640625" customWidth="1"/>
    <col min="9" max="9" width="17" customWidth="1"/>
    <col min="10" max="10" width="25.1640625" customWidth="1"/>
    <col min="11" max="11" width="22.33203125" customWidth="1"/>
    <col min="12" max="12" width="19.6640625" customWidth="1"/>
    <col min="14" max="14" width="14.5" customWidth="1"/>
    <col min="15" max="15" width="15.83203125" customWidth="1"/>
  </cols>
  <sheetData>
    <row r="1" spans="1:16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62" t="s">
        <v>119</v>
      </c>
      <c r="H1" s="62" t="s">
        <v>120</v>
      </c>
      <c r="I1" s="1" t="s">
        <v>7</v>
      </c>
    </row>
    <row r="2" spans="1:16" ht="15.75" customHeight="1">
      <c r="A2" s="2" t="s">
        <v>8</v>
      </c>
      <c r="B2" s="3">
        <v>45029</v>
      </c>
      <c r="C2" s="4">
        <v>0</v>
      </c>
      <c r="D2" s="5">
        <v>1</v>
      </c>
      <c r="E2" s="2" t="s">
        <v>9</v>
      </c>
      <c r="F2" s="4">
        <v>377</v>
      </c>
      <c r="G2" s="4">
        <v>9</v>
      </c>
      <c r="H2" s="4">
        <v>9</v>
      </c>
      <c r="I2" s="7">
        <f t="shared" ref="I2:I3" si="0">(AVERAGE(H2)/F2)</f>
        <v>2.3872679045092837E-2</v>
      </c>
      <c r="L2" s="8" t="s">
        <v>10</v>
      </c>
      <c r="M2" s="9">
        <v>1</v>
      </c>
      <c r="N2" s="10">
        <v>2</v>
      </c>
      <c r="O2" s="63">
        <v>3</v>
      </c>
      <c r="P2" s="12">
        <v>4</v>
      </c>
    </row>
    <row r="3" spans="1:16" ht="15.75" customHeight="1">
      <c r="A3" s="2" t="s">
        <v>8</v>
      </c>
      <c r="B3" s="3">
        <v>45030</v>
      </c>
      <c r="C3" s="6">
        <v>0</v>
      </c>
      <c r="D3" s="5">
        <v>1</v>
      </c>
      <c r="E3" s="2" t="s">
        <v>9</v>
      </c>
      <c r="F3" s="6">
        <v>602</v>
      </c>
      <c r="G3" s="6">
        <v>56</v>
      </c>
      <c r="H3" s="6">
        <v>56</v>
      </c>
      <c r="I3" s="7">
        <f t="shared" si="0"/>
        <v>9.3023255813953487E-2</v>
      </c>
      <c r="J3" s="6" t="s">
        <v>121</v>
      </c>
      <c r="L3" s="13" t="s">
        <v>11</v>
      </c>
      <c r="M3" s="14" t="s">
        <v>122</v>
      </c>
      <c r="N3" s="14" t="s">
        <v>122</v>
      </c>
      <c r="O3" s="14" t="s">
        <v>122</v>
      </c>
      <c r="P3" s="14" t="s">
        <v>122</v>
      </c>
    </row>
    <row r="4" spans="1:16" ht="15">
      <c r="A4" s="2" t="s">
        <v>8</v>
      </c>
      <c r="B4" s="32">
        <v>45032</v>
      </c>
      <c r="C4" s="6">
        <v>1</v>
      </c>
      <c r="D4" s="5">
        <v>1</v>
      </c>
      <c r="E4" s="2" t="s">
        <v>9</v>
      </c>
      <c r="F4" s="6">
        <v>224</v>
      </c>
      <c r="G4" s="6">
        <v>80</v>
      </c>
      <c r="H4" s="6">
        <v>46</v>
      </c>
      <c r="I4" s="7">
        <f>(AVERAGE(G4:H4)/F4)</f>
        <v>0.28125</v>
      </c>
      <c r="J4" s="64" t="s">
        <v>123</v>
      </c>
      <c r="L4" s="15" t="s">
        <v>14</v>
      </c>
      <c r="M4" s="16" t="s">
        <v>15</v>
      </c>
      <c r="N4" s="16" t="s">
        <v>15</v>
      </c>
      <c r="O4" s="16" t="s">
        <v>15</v>
      </c>
      <c r="P4" s="16" t="s">
        <v>15</v>
      </c>
    </row>
    <row r="5" spans="1:16" ht="15.75" customHeight="1">
      <c r="A5" s="2"/>
      <c r="B5" s="3"/>
      <c r="D5" s="5"/>
      <c r="E5" s="2"/>
      <c r="F5" s="6"/>
      <c r="G5" s="6"/>
      <c r="H5" s="6"/>
      <c r="I5" s="7"/>
      <c r="J5" s="20"/>
      <c r="L5" s="15" t="s">
        <v>80</v>
      </c>
      <c r="M5" s="19">
        <v>4</v>
      </c>
      <c r="N5" s="19">
        <v>4</v>
      </c>
      <c r="O5" s="19">
        <v>4</v>
      </c>
      <c r="P5" s="19">
        <v>2</v>
      </c>
    </row>
    <row r="6" spans="1:16" ht="15.75" customHeight="1">
      <c r="A6" s="2" t="s">
        <v>8</v>
      </c>
      <c r="B6" s="3">
        <v>45033</v>
      </c>
      <c r="C6" s="6">
        <f>C4+1</f>
        <v>2</v>
      </c>
      <c r="D6" s="5">
        <v>1</v>
      </c>
      <c r="E6" s="2" t="s">
        <v>9</v>
      </c>
      <c r="F6" s="6">
        <v>146</v>
      </c>
      <c r="G6" s="6">
        <v>49</v>
      </c>
      <c r="H6" s="6">
        <v>65</v>
      </c>
      <c r="I6" s="7">
        <f t="shared" ref="I6:I42" si="1">(AVERAGE(G6:H6)/F6)</f>
        <v>0.3904109589041096</v>
      </c>
      <c r="J6" s="20" t="s">
        <v>21</v>
      </c>
      <c r="L6" s="15" t="s">
        <v>16</v>
      </c>
      <c r="M6" s="19">
        <v>3</v>
      </c>
      <c r="N6" s="17" t="s">
        <v>17</v>
      </c>
      <c r="O6" s="17" t="s">
        <v>17</v>
      </c>
      <c r="P6" s="17" t="s">
        <v>17</v>
      </c>
    </row>
    <row r="7" spans="1:16" ht="15.75" customHeight="1">
      <c r="A7" s="2" t="s">
        <v>8</v>
      </c>
      <c r="B7" s="3">
        <v>45034</v>
      </c>
      <c r="C7" s="6">
        <f t="shared" ref="C7:C35" si="2">C6+1</f>
        <v>3</v>
      </c>
      <c r="D7" s="5">
        <v>1</v>
      </c>
      <c r="E7" s="2" t="s">
        <v>9</v>
      </c>
      <c r="F7" s="6">
        <v>144</v>
      </c>
      <c r="G7" s="6">
        <v>68</v>
      </c>
      <c r="H7" s="6">
        <v>62</v>
      </c>
      <c r="I7" s="7">
        <f t="shared" si="1"/>
        <v>0.4513888888888889</v>
      </c>
      <c r="L7" s="15" t="s">
        <v>19</v>
      </c>
      <c r="M7" s="19">
        <v>10</v>
      </c>
      <c r="N7" s="19">
        <v>10</v>
      </c>
      <c r="O7" s="19">
        <v>10</v>
      </c>
      <c r="P7" s="19">
        <v>5</v>
      </c>
    </row>
    <row r="8" spans="1:16" ht="15.75" customHeight="1">
      <c r="A8" s="2" t="s">
        <v>8</v>
      </c>
      <c r="B8" s="3">
        <v>45035</v>
      </c>
      <c r="C8" s="6">
        <f t="shared" si="2"/>
        <v>4</v>
      </c>
      <c r="D8" s="51">
        <v>2</v>
      </c>
      <c r="E8" s="6" t="s">
        <v>18</v>
      </c>
      <c r="F8" s="6">
        <v>518</v>
      </c>
      <c r="G8" s="6">
        <v>28</v>
      </c>
      <c r="H8" s="6">
        <v>28</v>
      </c>
      <c r="I8" s="7">
        <f t="shared" si="1"/>
        <v>5.4054054054054057E-2</v>
      </c>
      <c r="J8" s="6" t="s">
        <v>20</v>
      </c>
      <c r="L8" s="15" t="s">
        <v>22</v>
      </c>
      <c r="M8" s="17" t="s">
        <v>23</v>
      </c>
      <c r="N8" s="14" t="s">
        <v>84</v>
      </c>
      <c r="O8" s="14">
        <v>10</v>
      </c>
      <c r="P8" s="14">
        <v>10</v>
      </c>
    </row>
    <row r="9" spans="1:16" ht="15.75" customHeight="1">
      <c r="A9" s="2" t="s">
        <v>8</v>
      </c>
      <c r="B9" s="3">
        <v>45036</v>
      </c>
      <c r="C9" s="6">
        <f t="shared" si="2"/>
        <v>5</v>
      </c>
      <c r="D9" s="51">
        <v>2</v>
      </c>
      <c r="E9" s="6" t="s">
        <v>18</v>
      </c>
      <c r="F9" s="6">
        <v>1086</v>
      </c>
      <c r="G9" s="6">
        <v>40</v>
      </c>
      <c r="H9" s="6">
        <v>40</v>
      </c>
      <c r="I9" s="7">
        <f t="shared" si="1"/>
        <v>3.6832412523020261E-2</v>
      </c>
      <c r="J9" s="20" t="s">
        <v>124</v>
      </c>
      <c r="L9" s="22" t="s">
        <v>26</v>
      </c>
      <c r="M9" s="14" t="s">
        <v>23</v>
      </c>
      <c r="N9" s="14">
        <v>10</v>
      </c>
      <c r="O9" s="14">
        <v>10</v>
      </c>
      <c r="P9" s="14">
        <v>10</v>
      </c>
    </row>
    <row r="10" spans="1:16" ht="15.75" customHeight="1">
      <c r="A10" s="2" t="s">
        <v>8</v>
      </c>
      <c r="B10" s="3">
        <v>45037</v>
      </c>
      <c r="C10" s="6">
        <f t="shared" si="2"/>
        <v>6</v>
      </c>
      <c r="D10" s="51">
        <v>2</v>
      </c>
      <c r="E10" s="6" t="s">
        <v>18</v>
      </c>
      <c r="F10" s="6">
        <v>1175</v>
      </c>
      <c r="G10" s="6">
        <v>46</v>
      </c>
      <c r="H10" s="6">
        <v>46</v>
      </c>
      <c r="I10" s="7">
        <f t="shared" si="1"/>
        <v>3.9148936170212763E-2</v>
      </c>
      <c r="J10" s="6" t="s">
        <v>27</v>
      </c>
      <c r="L10" s="15" t="s">
        <v>28</v>
      </c>
      <c r="M10" s="14" t="s">
        <v>29</v>
      </c>
      <c r="N10" s="14" t="s">
        <v>30</v>
      </c>
      <c r="O10" s="14" t="s">
        <v>31</v>
      </c>
      <c r="P10" s="14" t="s">
        <v>32</v>
      </c>
    </row>
    <row r="11" spans="1:16" ht="15.75" customHeight="1">
      <c r="A11" s="2" t="s">
        <v>8</v>
      </c>
      <c r="B11" s="3">
        <v>45038</v>
      </c>
      <c r="C11" s="6">
        <f t="shared" si="2"/>
        <v>7</v>
      </c>
      <c r="D11" s="51">
        <v>2</v>
      </c>
      <c r="E11" s="6" t="s">
        <v>18</v>
      </c>
      <c r="F11" s="6">
        <v>768</v>
      </c>
      <c r="G11" s="6">
        <v>22</v>
      </c>
      <c r="H11" s="6">
        <v>22</v>
      </c>
      <c r="I11" s="7">
        <f t="shared" si="1"/>
        <v>2.8645833333333332E-2</v>
      </c>
      <c r="J11" s="6" t="s">
        <v>33</v>
      </c>
      <c r="L11" s="15" t="s">
        <v>35</v>
      </c>
      <c r="M11" s="14">
        <v>3</v>
      </c>
      <c r="N11" s="14">
        <v>3</v>
      </c>
      <c r="O11" s="14">
        <v>3</v>
      </c>
      <c r="P11" s="14">
        <v>3</v>
      </c>
    </row>
    <row r="12" spans="1:16" ht="15.75" customHeight="1">
      <c r="A12" s="2" t="s">
        <v>8</v>
      </c>
      <c r="B12" s="3">
        <v>45039</v>
      </c>
      <c r="C12" s="6">
        <f t="shared" si="2"/>
        <v>8</v>
      </c>
      <c r="D12" s="52">
        <v>3</v>
      </c>
      <c r="E12" s="6" t="s">
        <v>18</v>
      </c>
      <c r="F12" s="6">
        <v>712</v>
      </c>
      <c r="G12" s="6">
        <v>41</v>
      </c>
      <c r="H12" s="6">
        <v>41</v>
      </c>
      <c r="I12" s="7">
        <f t="shared" si="1"/>
        <v>5.758426966292135E-2</v>
      </c>
      <c r="J12" s="6" t="s">
        <v>86</v>
      </c>
      <c r="L12" s="15" t="s">
        <v>37</v>
      </c>
      <c r="M12" s="14" t="s">
        <v>38</v>
      </c>
      <c r="N12" s="14" t="s">
        <v>38</v>
      </c>
      <c r="O12" s="14" t="s">
        <v>38</v>
      </c>
      <c r="P12" s="14" t="s">
        <v>38</v>
      </c>
    </row>
    <row r="13" spans="1:16" ht="15.75" customHeight="1">
      <c r="A13" s="2" t="s">
        <v>8</v>
      </c>
      <c r="B13" s="3">
        <v>45040</v>
      </c>
      <c r="C13" s="6">
        <f t="shared" si="2"/>
        <v>9</v>
      </c>
      <c r="D13" s="52">
        <v>3</v>
      </c>
      <c r="E13" s="6" t="s">
        <v>18</v>
      </c>
      <c r="F13" s="6">
        <v>1089</v>
      </c>
      <c r="G13" s="6">
        <v>57</v>
      </c>
      <c r="H13" s="6">
        <v>57</v>
      </c>
      <c r="I13" s="7">
        <f t="shared" si="1"/>
        <v>5.2341597796143252E-2</v>
      </c>
      <c r="L13" s="24" t="s">
        <v>40</v>
      </c>
      <c r="M13" s="24" t="s">
        <v>61</v>
      </c>
      <c r="N13" s="24" t="s">
        <v>18</v>
      </c>
      <c r="O13" s="24" t="s">
        <v>18</v>
      </c>
      <c r="P13" s="24" t="s">
        <v>61</v>
      </c>
    </row>
    <row r="14" spans="1:16" ht="15.75" customHeight="1">
      <c r="A14" s="2" t="s">
        <v>8</v>
      </c>
      <c r="B14" s="3">
        <v>45041</v>
      </c>
      <c r="C14" s="6">
        <f t="shared" si="2"/>
        <v>10</v>
      </c>
      <c r="D14" s="52">
        <v>3</v>
      </c>
      <c r="E14" s="6" t="s">
        <v>18</v>
      </c>
      <c r="F14" s="6">
        <v>1293</v>
      </c>
      <c r="G14" s="6">
        <v>64</v>
      </c>
      <c r="H14" s="6">
        <v>64</v>
      </c>
      <c r="I14" s="7">
        <f t="shared" si="1"/>
        <v>4.9497293116782679E-2</v>
      </c>
      <c r="L14" s="24" t="s">
        <v>42</v>
      </c>
      <c r="M14" s="25">
        <v>40</v>
      </c>
      <c r="N14" s="25">
        <v>60</v>
      </c>
      <c r="O14" s="25">
        <v>60</v>
      </c>
      <c r="P14" s="25">
        <v>60</v>
      </c>
    </row>
    <row r="15" spans="1:16" ht="15.75" customHeight="1">
      <c r="A15" s="2" t="s">
        <v>8</v>
      </c>
      <c r="B15" s="3">
        <v>45042</v>
      </c>
      <c r="C15" s="6">
        <f t="shared" si="2"/>
        <v>11</v>
      </c>
      <c r="D15" s="52">
        <v>3</v>
      </c>
      <c r="E15" s="6" t="s">
        <v>18</v>
      </c>
      <c r="F15" s="6">
        <v>1016</v>
      </c>
      <c r="G15" s="6">
        <v>74</v>
      </c>
      <c r="H15" s="6">
        <v>74</v>
      </c>
      <c r="I15" s="7">
        <f t="shared" si="1"/>
        <v>7.2834645669291334E-2</v>
      </c>
      <c r="L15" s="27" t="s">
        <v>43</v>
      </c>
      <c r="M15" s="28">
        <v>277</v>
      </c>
      <c r="N15" s="28" t="s">
        <v>87</v>
      </c>
      <c r="O15" s="28" t="s">
        <v>87</v>
      </c>
      <c r="P15" s="28" t="s">
        <v>87</v>
      </c>
    </row>
    <row r="16" spans="1:16" ht="15.75" customHeight="1">
      <c r="A16" s="2" t="s">
        <v>8</v>
      </c>
      <c r="B16" s="3">
        <v>45043</v>
      </c>
      <c r="C16" s="6">
        <f t="shared" si="2"/>
        <v>12</v>
      </c>
      <c r="D16" s="23">
        <v>3</v>
      </c>
      <c r="E16" s="6" t="s">
        <v>18</v>
      </c>
      <c r="F16" s="6">
        <v>994</v>
      </c>
      <c r="G16" s="6">
        <v>80</v>
      </c>
      <c r="H16" s="6">
        <v>80</v>
      </c>
      <c r="I16" s="7">
        <f t="shared" si="1"/>
        <v>8.0482897384305835E-2</v>
      </c>
      <c r="L16" s="27" t="s">
        <v>45</v>
      </c>
      <c r="M16" s="53">
        <v>44953</v>
      </c>
      <c r="N16" s="30"/>
      <c r="O16" s="30" t="s">
        <v>88</v>
      </c>
    </row>
    <row r="17" spans="1:11" ht="15.75" customHeight="1">
      <c r="A17" s="2" t="s">
        <v>8</v>
      </c>
      <c r="B17" s="3">
        <v>45044</v>
      </c>
      <c r="C17" s="6">
        <f t="shared" si="2"/>
        <v>13</v>
      </c>
      <c r="D17" s="26">
        <v>4</v>
      </c>
      <c r="E17" s="6" t="s">
        <v>18</v>
      </c>
      <c r="F17" s="6">
        <v>766</v>
      </c>
      <c r="G17" s="6">
        <v>41</v>
      </c>
      <c r="H17" s="6">
        <v>41</v>
      </c>
      <c r="I17" s="7">
        <f t="shared" si="1"/>
        <v>5.3524804177545689E-2</v>
      </c>
      <c r="J17" s="6" t="s">
        <v>125</v>
      </c>
    </row>
    <row r="18" spans="1:11" ht="15.75" customHeight="1">
      <c r="A18" s="2" t="s">
        <v>8</v>
      </c>
      <c r="B18" s="3">
        <v>45045</v>
      </c>
      <c r="C18" s="6">
        <f t="shared" si="2"/>
        <v>14</v>
      </c>
      <c r="D18" s="26">
        <v>4</v>
      </c>
      <c r="E18" s="6" t="s">
        <v>18</v>
      </c>
      <c r="F18" s="6">
        <v>677</v>
      </c>
      <c r="G18" s="6">
        <v>40</v>
      </c>
      <c r="H18" s="6">
        <v>40</v>
      </c>
      <c r="I18" s="7">
        <f t="shared" si="1"/>
        <v>5.9084194977843424E-2</v>
      </c>
      <c r="J18" s="6" t="s">
        <v>125</v>
      </c>
    </row>
    <row r="19" spans="1:11" ht="15.75" customHeight="1">
      <c r="A19" s="2" t="s">
        <v>8</v>
      </c>
      <c r="B19" s="3">
        <v>45046</v>
      </c>
      <c r="C19" s="6">
        <f t="shared" si="2"/>
        <v>15</v>
      </c>
      <c r="D19" s="26">
        <v>4</v>
      </c>
      <c r="E19" s="6" t="s">
        <v>18</v>
      </c>
      <c r="F19" s="6">
        <v>625</v>
      </c>
      <c r="G19" s="6">
        <v>39</v>
      </c>
      <c r="H19" s="6">
        <v>39</v>
      </c>
      <c r="I19" s="7">
        <f t="shared" si="1"/>
        <v>6.2399999999999997E-2</v>
      </c>
      <c r="J19" s="20" t="s">
        <v>126</v>
      </c>
    </row>
    <row r="20" spans="1:11" ht="15.75" customHeight="1">
      <c r="A20" s="2" t="s">
        <v>8</v>
      </c>
      <c r="B20" s="3">
        <v>45047</v>
      </c>
      <c r="C20" s="6">
        <f t="shared" si="2"/>
        <v>16</v>
      </c>
      <c r="D20" s="26">
        <v>4</v>
      </c>
      <c r="E20" s="6" t="s">
        <v>18</v>
      </c>
      <c r="F20" s="6">
        <v>650</v>
      </c>
      <c r="G20" s="6">
        <v>60</v>
      </c>
      <c r="H20" s="6">
        <v>60</v>
      </c>
      <c r="I20" s="7">
        <f t="shared" si="1"/>
        <v>9.2307692307692313E-2</v>
      </c>
      <c r="J20" s="6" t="s">
        <v>48</v>
      </c>
    </row>
    <row r="21" spans="1:11" ht="15.75" customHeight="1">
      <c r="A21" s="2" t="s">
        <v>8</v>
      </c>
      <c r="B21" s="3">
        <v>45048</v>
      </c>
      <c r="C21" s="6">
        <f t="shared" si="2"/>
        <v>17</v>
      </c>
      <c r="D21" s="26">
        <v>4</v>
      </c>
      <c r="E21" s="6" t="s">
        <v>18</v>
      </c>
      <c r="F21" s="33">
        <v>627</v>
      </c>
      <c r="G21" s="33">
        <v>50</v>
      </c>
      <c r="H21" s="33">
        <v>50</v>
      </c>
      <c r="I21" s="7">
        <f t="shared" si="1"/>
        <v>7.9744816586921854E-2</v>
      </c>
      <c r="J21" s="20" t="s">
        <v>127</v>
      </c>
    </row>
    <row r="22" spans="1:11" ht="15.75" customHeight="1">
      <c r="A22" s="2" t="s">
        <v>8</v>
      </c>
      <c r="B22" s="3">
        <v>45049</v>
      </c>
      <c r="C22" s="6">
        <f t="shared" si="2"/>
        <v>18</v>
      </c>
      <c r="D22" s="18">
        <v>2</v>
      </c>
      <c r="E22" s="6" t="s">
        <v>18</v>
      </c>
      <c r="F22" s="6">
        <v>596</v>
      </c>
      <c r="G22" s="6">
        <v>55</v>
      </c>
      <c r="H22" s="6">
        <v>55</v>
      </c>
      <c r="I22" s="7">
        <f t="shared" si="1"/>
        <v>9.2281879194630878E-2</v>
      </c>
      <c r="J22" s="20" t="s">
        <v>128</v>
      </c>
    </row>
    <row r="23" spans="1:11" ht="15.75" customHeight="1">
      <c r="A23" s="2" t="s">
        <v>8</v>
      </c>
      <c r="B23" s="3">
        <v>45050</v>
      </c>
      <c r="C23" s="6">
        <f t="shared" si="2"/>
        <v>19</v>
      </c>
      <c r="D23" s="18">
        <v>2</v>
      </c>
      <c r="E23" s="6" t="s">
        <v>18</v>
      </c>
      <c r="F23" s="6">
        <v>873</v>
      </c>
      <c r="G23" s="6">
        <v>55</v>
      </c>
      <c r="H23" s="6">
        <v>55</v>
      </c>
      <c r="I23" s="7">
        <f t="shared" si="1"/>
        <v>6.3001145475372278E-2</v>
      </c>
      <c r="J23" s="20" t="s">
        <v>129</v>
      </c>
    </row>
    <row r="24" spans="1:11" ht="15.75" customHeight="1">
      <c r="A24" s="2" t="s">
        <v>8</v>
      </c>
      <c r="B24" s="3">
        <v>45051</v>
      </c>
      <c r="C24" s="6">
        <f t="shared" si="2"/>
        <v>20</v>
      </c>
      <c r="D24" s="36">
        <v>3</v>
      </c>
      <c r="E24" s="6" t="s">
        <v>18</v>
      </c>
      <c r="F24" s="6">
        <v>523</v>
      </c>
      <c r="G24" s="6">
        <v>50</v>
      </c>
      <c r="H24" s="6">
        <v>50</v>
      </c>
      <c r="I24" s="7">
        <f t="shared" si="1"/>
        <v>9.5602294455066919E-2</v>
      </c>
    </row>
    <row r="25" spans="1:11" ht="15.75" customHeight="1">
      <c r="A25" s="2" t="s">
        <v>8</v>
      </c>
      <c r="B25" s="3">
        <v>45052</v>
      </c>
      <c r="C25" s="6">
        <f t="shared" si="2"/>
        <v>21</v>
      </c>
      <c r="D25" s="18">
        <v>2</v>
      </c>
      <c r="E25" s="6" t="s">
        <v>18</v>
      </c>
      <c r="F25" s="6">
        <v>576</v>
      </c>
      <c r="G25" s="6">
        <v>53</v>
      </c>
      <c r="H25" s="6">
        <v>53</v>
      </c>
      <c r="I25" s="7">
        <f t="shared" si="1"/>
        <v>9.2013888888888895E-2</v>
      </c>
      <c r="J25" s="20" t="s">
        <v>130</v>
      </c>
      <c r="K25" s="6" t="s">
        <v>131</v>
      </c>
    </row>
    <row r="26" spans="1:11" ht="15.75" customHeight="1">
      <c r="A26" s="2" t="s">
        <v>8</v>
      </c>
      <c r="B26" s="3">
        <v>45053</v>
      </c>
      <c r="C26" s="6">
        <f t="shared" si="2"/>
        <v>22</v>
      </c>
      <c r="D26" s="18">
        <v>2</v>
      </c>
      <c r="E26" s="6" t="s">
        <v>18</v>
      </c>
      <c r="F26" s="6">
        <v>560</v>
      </c>
      <c r="G26" s="6">
        <v>51</v>
      </c>
      <c r="H26" s="6">
        <v>51</v>
      </c>
      <c r="I26" s="7">
        <f t="shared" si="1"/>
        <v>9.1071428571428567E-2</v>
      </c>
      <c r="J26" s="6" t="s">
        <v>132</v>
      </c>
    </row>
    <row r="27" spans="1:11" ht="15.75" customHeight="1">
      <c r="A27" s="2" t="s">
        <v>8</v>
      </c>
      <c r="B27" s="3">
        <v>45054</v>
      </c>
      <c r="C27" s="6">
        <f t="shared" si="2"/>
        <v>23</v>
      </c>
      <c r="D27" s="18">
        <v>2</v>
      </c>
      <c r="E27" s="6" t="s">
        <v>18</v>
      </c>
      <c r="F27" s="6">
        <v>413</v>
      </c>
      <c r="G27" s="6">
        <v>41</v>
      </c>
      <c r="H27" s="6">
        <v>41</v>
      </c>
      <c r="I27" s="7">
        <f t="shared" si="1"/>
        <v>9.9273607748184015E-2</v>
      </c>
      <c r="J27" s="6" t="s">
        <v>133</v>
      </c>
    </row>
    <row r="28" spans="1:11" ht="15.75" customHeight="1">
      <c r="A28" s="2" t="s">
        <v>8</v>
      </c>
      <c r="B28" s="3">
        <v>45055</v>
      </c>
      <c r="C28" s="6">
        <f t="shared" si="2"/>
        <v>24</v>
      </c>
      <c r="D28" s="36">
        <v>3</v>
      </c>
      <c r="E28" s="6" t="s">
        <v>18</v>
      </c>
      <c r="F28" s="6">
        <v>327</v>
      </c>
      <c r="G28" s="6">
        <v>56</v>
      </c>
      <c r="H28" s="6">
        <v>56</v>
      </c>
      <c r="I28" s="7">
        <f t="shared" si="1"/>
        <v>0.17125382262996941</v>
      </c>
    </row>
    <row r="29" spans="1:11" ht="15.75" customHeight="1">
      <c r="A29" s="2" t="s">
        <v>8</v>
      </c>
      <c r="B29" s="3">
        <v>45056</v>
      </c>
      <c r="C29" s="6">
        <f t="shared" si="2"/>
        <v>25</v>
      </c>
      <c r="D29" s="36">
        <v>3</v>
      </c>
      <c r="E29" s="6" t="s">
        <v>18</v>
      </c>
      <c r="F29" s="6">
        <v>478</v>
      </c>
      <c r="G29" s="6">
        <v>56</v>
      </c>
      <c r="H29" s="6">
        <v>56</v>
      </c>
      <c r="I29" s="7">
        <f t="shared" si="1"/>
        <v>0.11715481171548117</v>
      </c>
      <c r="J29" s="6" t="s">
        <v>133</v>
      </c>
    </row>
    <row r="30" spans="1:11" ht="15.75" customHeight="1">
      <c r="A30" s="2" t="s">
        <v>8</v>
      </c>
      <c r="B30" s="3">
        <v>45057</v>
      </c>
      <c r="C30" s="6">
        <f t="shared" si="2"/>
        <v>26</v>
      </c>
      <c r="D30" s="36">
        <v>3</v>
      </c>
      <c r="E30" s="6" t="s">
        <v>18</v>
      </c>
      <c r="F30" s="6">
        <v>308</v>
      </c>
      <c r="G30" s="6">
        <v>56</v>
      </c>
      <c r="H30" s="6">
        <v>56</v>
      </c>
      <c r="I30" s="7">
        <f t="shared" si="1"/>
        <v>0.18181818181818182</v>
      </c>
      <c r="J30" s="65" t="s">
        <v>134</v>
      </c>
      <c r="K30" s="6" t="s">
        <v>72</v>
      </c>
    </row>
    <row r="31" spans="1:11" ht="15.75" customHeight="1">
      <c r="A31" s="2" t="s">
        <v>8</v>
      </c>
      <c r="B31" s="3">
        <v>45058</v>
      </c>
      <c r="C31" s="6">
        <f t="shared" si="2"/>
        <v>27</v>
      </c>
      <c r="D31" s="26">
        <v>4</v>
      </c>
      <c r="E31" s="6" t="s">
        <v>18</v>
      </c>
      <c r="F31" s="6">
        <v>321</v>
      </c>
      <c r="G31" s="6">
        <v>48</v>
      </c>
      <c r="H31" s="6">
        <v>48</v>
      </c>
      <c r="I31" s="7">
        <f t="shared" si="1"/>
        <v>0.14953271028037382</v>
      </c>
      <c r="J31" s="6" t="s">
        <v>135</v>
      </c>
      <c r="K31" s="37">
        <v>0.22</v>
      </c>
    </row>
    <row r="32" spans="1:11" ht="15.75" customHeight="1">
      <c r="A32" s="2" t="s">
        <v>8</v>
      </c>
      <c r="B32" s="3">
        <v>45059</v>
      </c>
      <c r="C32" s="6">
        <f t="shared" si="2"/>
        <v>28</v>
      </c>
      <c r="D32" s="26">
        <v>4</v>
      </c>
      <c r="E32" s="38" t="s">
        <v>50</v>
      </c>
      <c r="F32" s="6">
        <v>984</v>
      </c>
      <c r="G32" s="6">
        <v>31</v>
      </c>
      <c r="H32" s="6">
        <v>31</v>
      </c>
      <c r="I32" s="7">
        <f t="shared" si="1"/>
        <v>3.1504065040650404E-2</v>
      </c>
      <c r="K32" s="37">
        <v>0.03</v>
      </c>
    </row>
    <row r="33" spans="1:11" ht="15.75" customHeight="1">
      <c r="A33" s="2" t="s">
        <v>8</v>
      </c>
      <c r="B33" s="3">
        <v>45060</v>
      </c>
      <c r="C33" s="6">
        <f t="shared" si="2"/>
        <v>29</v>
      </c>
      <c r="D33" s="26">
        <v>4</v>
      </c>
      <c r="E33" s="6" t="s">
        <v>18</v>
      </c>
      <c r="F33" s="6">
        <v>401</v>
      </c>
      <c r="G33" s="6">
        <v>68</v>
      </c>
      <c r="H33" s="6">
        <v>68</v>
      </c>
      <c r="I33" s="7">
        <f t="shared" si="1"/>
        <v>0.16957605985037408</v>
      </c>
      <c r="K33" s="37">
        <v>0.13</v>
      </c>
    </row>
    <row r="34" spans="1:11" ht="15.75" customHeight="1">
      <c r="A34" s="2" t="s">
        <v>8</v>
      </c>
      <c r="B34" s="3">
        <v>45061</v>
      </c>
      <c r="C34" s="6">
        <f t="shared" si="2"/>
        <v>30</v>
      </c>
      <c r="D34" s="26">
        <v>4</v>
      </c>
      <c r="E34" s="38" t="s">
        <v>50</v>
      </c>
      <c r="F34" s="6">
        <v>1103</v>
      </c>
      <c r="G34" s="6">
        <v>49</v>
      </c>
      <c r="H34" s="6">
        <v>49</v>
      </c>
      <c r="I34" s="7">
        <f t="shared" si="1"/>
        <v>4.4424297370806894E-2</v>
      </c>
      <c r="K34" s="37">
        <v>0.04</v>
      </c>
    </row>
    <row r="35" spans="1:11" ht="15.75" customHeight="1">
      <c r="A35" s="6" t="s">
        <v>96</v>
      </c>
      <c r="B35" s="3">
        <v>45062</v>
      </c>
      <c r="C35" s="6">
        <f t="shared" si="2"/>
        <v>31</v>
      </c>
      <c r="D35" s="26">
        <v>4</v>
      </c>
      <c r="E35" s="6" t="s">
        <v>18</v>
      </c>
      <c r="F35" s="6">
        <v>530</v>
      </c>
      <c r="G35" s="6">
        <v>65</v>
      </c>
      <c r="H35" s="6">
        <v>65</v>
      </c>
      <c r="I35" s="7">
        <f t="shared" si="1"/>
        <v>0.12264150943396226</v>
      </c>
      <c r="J35" s="6" t="s">
        <v>95</v>
      </c>
    </row>
    <row r="36" spans="1:11" ht="15.75" customHeight="1">
      <c r="A36" s="6" t="s">
        <v>96</v>
      </c>
      <c r="B36" s="3">
        <v>45063</v>
      </c>
      <c r="C36" s="6">
        <v>1</v>
      </c>
      <c r="D36" s="26">
        <v>4</v>
      </c>
      <c r="E36" s="38" t="s">
        <v>50</v>
      </c>
      <c r="F36" s="6">
        <v>1070</v>
      </c>
      <c r="G36" s="6">
        <v>51</v>
      </c>
      <c r="H36" s="6">
        <v>51</v>
      </c>
      <c r="I36" s="7">
        <f t="shared" si="1"/>
        <v>4.7663551401869161E-2</v>
      </c>
    </row>
    <row r="37" spans="1:11" ht="15.75" customHeight="1">
      <c r="A37" s="6" t="s">
        <v>97</v>
      </c>
      <c r="B37" s="57">
        <v>45064</v>
      </c>
      <c r="C37" s="6">
        <f t="shared" ref="C37:C42" si="3">C36+1</f>
        <v>2</v>
      </c>
      <c r="D37" s="26">
        <v>4</v>
      </c>
      <c r="E37" s="6" t="s">
        <v>18</v>
      </c>
      <c r="F37" s="6">
        <v>784</v>
      </c>
      <c r="G37" s="6">
        <v>36</v>
      </c>
      <c r="H37" s="6">
        <v>36</v>
      </c>
      <c r="I37" s="7">
        <f t="shared" si="1"/>
        <v>4.5918367346938778E-2</v>
      </c>
      <c r="J37" s="6" t="s">
        <v>98</v>
      </c>
    </row>
    <row r="38" spans="1:11" ht="15.75" customHeight="1">
      <c r="A38" s="6" t="s">
        <v>97</v>
      </c>
      <c r="B38" s="57">
        <v>45065</v>
      </c>
      <c r="C38" s="6">
        <f t="shared" si="3"/>
        <v>3</v>
      </c>
      <c r="D38" s="26">
        <v>4</v>
      </c>
      <c r="E38" s="38" t="s">
        <v>50</v>
      </c>
      <c r="F38" s="6">
        <v>993</v>
      </c>
      <c r="G38" s="6">
        <v>42</v>
      </c>
      <c r="H38" s="6">
        <v>42</v>
      </c>
      <c r="I38" s="7">
        <f t="shared" si="1"/>
        <v>4.2296072507552872E-2</v>
      </c>
    </row>
    <row r="39" spans="1:11" ht="15.75" customHeight="1">
      <c r="A39" s="6" t="s">
        <v>99</v>
      </c>
      <c r="B39" s="57">
        <v>45066</v>
      </c>
      <c r="C39" s="6">
        <f t="shared" si="3"/>
        <v>4</v>
      </c>
      <c r="D39" s="26">
        <v>4</v>
      </c>
      <c r="E39" s="6" t="s">
        <v>18</v>
      </c>
      <c r="F39" s="6">
        <v>660</v>
      </c>
      <c r="G39" s="6">
        <v>89</v>
      </c>
      <c r="H39" s="6">
        <v>89</v>
      </c>
      <c r="I39" s="7">
        <f t="shared" si="1"/>
        <v>0.13484848484848486</v>
      </c>
      <c r="J39" s="6" t="s">
        <v>136</v>
      </c>
    </row>
    <row r="40" spans="1:11" ht="15.75" customHeight="1">
      <c r="A40" s="6" t="s">
        <v>99</v>
      </c>
      <c r="B40" s="57">
        <v>45067</v>
      </c>
      <c r="C40" s="6">
        <f t="shared" si="3"/>
        <v>5</v>
      </c>
      <c r="D40" s="26">
        <v>4</v>
      </c>
      <c r="E40" s="38" t="s">
        <v>50</v>
      </c>
      <c r="F40" s="6">
        <v>1016</v>
      </c>
      <c r="G40" s="6">
        <v>49</v>
      </c>
      <c r="H40" s="6">
        <v>49</v>
      </c>
      <c r="I40" s="7">
        <f t="shared" si="1"/>
        <v>4.8228346456692911E-2</v>
      </c>
    </row>
    <row r="41" spans="1:11" ht="15.75" customHeight="1">
      <c r="A41" s="6" t="s">
        <v>97</v>
      </c>
      <c r="B41" s="57">
        <v>45068</v>
      </c>
      <c r="C41" s="6">
        <f t="shared" si="3"/>
        <v>6</v>
      </c>
      <c r="D41" s="26">
        <v>4</v>
      </c>
      <c r="E41" s="6" t="s">
        <v>18</v>
      </c>
      <c r="F41" s="6">
        <v>859</v>
      </c>
      <c r="G41" s="6">
        <v>48</v>
      </c>
      <c r="H41" s="6">
        <v>48</v>
      </c>
      <c r="I41" s="7">
        <f t="shared" si="1"/>
        <v>5.5878928987194411E-2</v>
      </c>
      <c r="J41" s="6" t="s">
        <v>98</v>
      </c>
    </row>
    <row r="42" spans="1:11" ht="15.75" customHeight="1">
      <c r="A42" s="6" t="s">
        <v>99</v>
      </c>
      <c r="B42" s="57">
        <v>45069</v>
      </c>
      <c r="C42" s="6">
        <f t="shared" si="3"/>
        <v>7</v>
      </c>
      <c r="D42" s="26">
        <v>4</v>
      </c>
      <c r="E42" s="38" t="s">
        <v>50</v>
      </c>
      <c r="F42" s="6">
        <v>1167</v>
      </c>
      <c r="G42" s="6">
        <v>10</v>
      </c>
      <c r="H42" s="6">
        <v>10</v>
      </c>
      <c r="I42" s="7">
        <f t="shared" si="1"/>
        <v>8.5689802913453302E-3</v>
      </c>
    </row>
    <row r="43" spans="1:11" ht="15.75" customHeight="1">
      <c r="A43" s="6" t="s">
        <v>101</v>
      </c>
      <c r="B43" s="6" t="s">
        <v>101</v>
      </c>
      <c r="C43" s="6" t="s">
        <v>101</v>
      </c>
      <c r="D43" s="6" t="s">
        <v>101</v>
      </c>
      <c r="E43" s="6" t="s">
        <v>101</v>
      </c>
      <c r="F43" s="6" t="s">
        <v>101</v>
      </c>
      <c r="G43" s="6" t="s">
        <v>101</v>
      </c>
      <c r="H43" s="6" t="s">
        <v>101</v>
      </c>
    </row>
    <row r="44" spans="1:11" ht="15.75" customHeight="1">
      <c r="A44" s="6" t="s">
        <v>8</v>
      </c>
      <c r="B44" s="3">
        <v>45078</v>
      </c>
      <c r="C44" s="6">
        <f>C42+1</f>
        <v>8</v>
      </c>
      <c r="D44" s="36">
        <v>3</v>
      </c>
      <c r="E44" s="6" t="s">
        <v>18</v>
      </c>
      <c r="F44" s="6">
        <v>459</v>
      </c>
      <c r="G44" s="6">
        <v>30</v>
      </c>
      <c r="H44" s="6">
        <v>30</v>
      </c>
      <c r="I44" s="7">
        <f t="shared" ref="I44:I67" si="4">(AVERAGE(G44:H44)/F44)</f>
        <v>6.535947712418301E-2</v>
      </c>
    </row>
    <row r="45" spans="1:11" ht="15.75" customHeight="1">
      <c r="A45" s="6" t="s">
        <v>8</v>
      </c>
      <c r="B45" s="3">
        <v>45079</v>
      </c>
      <c r="C45" s="6">
        <f t="shared" ref="C45:C67" si="5">C44+1</f>
        <v>9</v>
      </c>
      <c r="D45" s="36">
        <v>3</v>
      </c>
      <c r="E45" s="6" t="s">
        <v>18</v>
      </c>
      <c r="F45" s="6">
        <v>624</v>
      </c>
      <c r="G45" s="6">
        <v>66</v>
      </c>
      <c r="H45" s="6">
        <v>66</v>
      </c>
      <c r="I45" s="7">
        <f t="shared" si="4"/>
        <v>0.10576923076923077</v>
      </c>
    </row>
    <row r="46" spans="1:11" ht="15.75" customHeight="1">
      <c r="A46" s="6" t="s">
        <v>8</v>
      </c>
      <c r="B46" s="3">
        <v>45080</v>
      </c>
      <c r="C46" s="6">
        <f t="shared" si="5"/>
        <v>10</v>
      </c>
      <c r="D46" s="36">
        <v>3</v>
      </c>
      <c r="E46" s="6" t="s">
        <v>18</v>
      </c>
      <c r="F46" s="6">
        <v>485</v>
      </c>
      <c r="G46" s="6">
        <v>71</v>
      </c>
      <c r="H46" s="6">
        <v>71</v>
      </c>
      <c r="I46" s="7">
        <f t="shared" si="4"/>
        <v>0.14639175257731959</v>
      </c>
    </row>
    <row r="47" spans="1:11" ht="15.75" customHeight="1">
      <c r="A47" s="6" t="s">
        <v>8</v>
      </c>
      <c r="B47" s="3">
        <v>45081</v>
      </c>
      <c r="C47" s="6">
        <f t="shared" si="5"/>
        <v>11</v>
      </c>
      <c r="D47" s="26">
        <v>4</v>
      </c>
      <c r="E47" s="6" t="s">
        <v>18</v>
      </c>
      <c r="F47" s="6">
        <v>551</v>
      </c>
      <c r="G47" s="6">
        <v>89</v>
      </c>
      <c r="H47" s="6">
        <v>89</v>
      </c>
      <c r="I47" s="7">
        <f t="shared" si="4"/>
        <v>0.16152450090744103</v>
      </c>
    </row>
    <row r="48" spans="1:11" ht="15.75" customHeight="1">
      <c r="A48" s="6" t="s">
        <v>8</v>
      </c>
      <c r="B48" s="3">
        <v>45082</v>
      </c>
      <c r="C48" s="6">
        <f t="shared" si="5"/>
        <v>12</v>
      </c>
      <c r="D48" s="26">
        <v>4</v>
      </c>
      <c r="E48" s="6" t="s">
        <v>18</v>
      </c>
      <c r="F48" s="6">
        <v>497</v>
      </c>
      <c r="G48" s="6">
        <v>96</v>
      </c>
      <c r="H48" s="6">
        <v>96</v>
      </c>
      <c r="I48" s="7">
        <f t="shared" si="4"/>
        <v>0.19315895372233399</v>
      </c>
    </row>
    <row r="49" spans="1:10" ht="15.75" customHeight="1">
      <c r="A49" s="6" t="s">
        <v>8</v>
      </c>
      <c r="B49" s="3">
        <v>45083</v>
      </c>
      <c r="C49" s="6">
        <f t="shared" si="5"/>
        <v>13</v>
      </c>
      <c r="D49" s="26">
        <v>4</v>
      </c>
      <c r="E49" s="38" t="s">
        <v>50</v>
      </c>
      <c r="F49" s="6">
        <v>1022</v>
      </c>
      <c r="G49" s="6">
        <v>60</v>
      </c>
      <c r="H49" s="6">
        <v>60</v>
      </c>
      <c r="I49" s="7">
        <f t="shared" si="4"/>
        <v>5.8708414872798431E-2</v>
      </c>
    </row>
    <row r="50" spans="1:10" ht="13">
      <c r="A50" s="6" t="s">
        <v>8</v>
      </c>
      <c r="B50" s="3">
        <v>45084</v>
      </c>
      <c r="C50" s="6">
        <f t="shared" si="5"/>
        <v>14</v>
      </c>
      <c r="D50" s="26">
        <v>4</v>
      </c>
      <c r="E50" s="6" t="s">
        <v>18</v>
      </c>
      <c r="F50" s="6">
        <v>594</v>
      </c>
      <c r="G50" s="6">
        <v>106</v>
      </c>
      <c r="H50" s="6">
        <v>106</v>
      </c>
      <c r="I50" s="7">
        <f t="shared" si="4"/>
        <v>0.17845117845117844</v>
      </c>
    </row>
    <row r="51" spans="1:10" ht="13">
      <c r="A51" s="6" t="s">
        <v>8</v>
      </c>
      <c r="B51" s="3">
        <v>45085</v>
      </c>
      <c r="C51" s="6">
        <f t="shared" si="5"/>
        <v>15</v>
      </c>
      <c r="D51" s="56">
        <v>4</v>
      </c>
      <c r="E51" s="60" t="s">
        <v>50</v>
      </c>
      <c r="F51" s="6">
        <v>920</v>
      </c>
      <c r="G51" s="6">
        <v>54</v>
      </c>
      <c r="H51" s="6">
        <v>54</v>
      </c>
      <c r="I51" s="7">
        <f t="shared" si="4"/>
        <v>5.8695652173913045E-2</v>
      </c>
    </row>
    <row r="52" spans="1:10" ht="13">
      <c r="A52" s="6" t="s">
        <v>8</v>
      </c>
      <c r="B52" s="3">
        <v>45086</v>
      </c>
      <c r="C52" s="6">
        <f t="shared" si="5"/>
        <v>16</v>
      </c>
      <c r="D52" s="26">
        <v>4</v>
      </c>
      <c r="E52" s="6" t="s">
        <v>18</v>
      </c>
      <c r="F52" s="6">
        <v>629</v>
      </c>
      <c r="G52" s="6">
        <v>121</v>
      </c>
      <c r="H52" s="6">
        <v>121</v>
      </c>
      <c r="I52" s="7">
        <f t="shared" si="4"/>
        <v>0.19236883942766295</v>
      </c>
      <c r="J52" s="6" t="s">
        <v>103</v>
      </c>
    </row>
    <row r="53" spans="1:10" ht="13">
      <c r="A53" s="6" t="s">
        <v>8</v>
      </c>
      <c r="B53" s="3">
        <v>45087</v>
      </c>
      <c r="C53" s="6">
        <f t="shared" si="5"/>
        <v>17</v>
      </c>
      <c r="D53" s="56">
        <v>4</v>
      </c>
      <c r="E53" s="60" t="s">
        <v>50</v>
      </c>
      <c r="F53" s="6">
        <v>917</v>
      </c>
      <c r="G53" s="6">
        <v>67</v>
      </c>
      <c r="H53" s="6">
        <v>67</v>
      </c>
      <c r="I53" s="7">
        <f t="shared" si="4"/>
        <v>7.3064340239912762E-2</v>
      </c>
    </row>
    <row r="54" spans="1:10" ht="13">
      <c r="A54" s="6" t="s">
        <v>8</v>
      </c>
      <c r="B54" s="3">
        <v>45088</v>
      </c>
      <c r="C54" s="6">
        <f t="shared" si="5"/>
        <v>18</v>
      </c>
      <c r="D54" s="56">
        <v>4</v>
      </c>
      <c r="E54" s="6" t="s">
        <v>82</v>
      </c>
      <c r="F54" s="6">
        <v>420</v>
      </c>
      <c r="G54" s="6">
        <v>124</v>
      </c>
      <c r="H54" s="6">
        <v>124</v>
      </c>
      <c r="I54" s="7">
        <f t="shared" si="4"/>
        <v>0.29523809523809524</v>
      </c>
    </row>
    <row r="55" spans="1:10" ht="13">
      <c r="A55" s="6" t="s">
        <v>8</v>
      </c>
      <c r="B55" s="3">
        <v>45089</v>
      </c>
      <c r="C55" s="6">
        <f t="shared" si="5"/>
        <v>19</v>
      </c>
      <c r="D55" s="56">
        <v>4</v>
      </c>
      <c r="E55" s="60" t="s">
        <v>50</v>
      </c>
      <c r="F55" s="6">
        <v>1066</v>
      </c>
      <c r="G55" s="6">
        <v>59</v>
      </c>
      <c r="H55" s="6">
        <v>59</v>
      </c>
      <c r="I55" s="7">
        <f t="shared" si="4"/>
        <v>5.5347091932457786E-2</v>
      </c>
    </row>
    <row r="56" spans="1:10" ht="13">
      <c r="A56" s="6" t="s">
        <v>8</v>
      </c>
      <c r="B56" s="3">
        <v>45090</v>
      </c>
      <c r="C56" s="6">
        <f t="shared" si="5"/>
        <v>20</v>
      </c>
      <c r="D56" s="56">
        <v>4</v>
      </c>
      <c r="E56" s="6" t="s">
        <v>82</v>
      </c>
      <c r="F56" s="6">
        <v>480</v>
      </c>
      <c r="G56" s="6">
        <v>132</v>
      </c>
      <c r="H56" s="6">
        <v>132</v>
      </c>
      <c r="I56" s="7">
        <f t="shared" si="4"/>
        <v>0.27500000000000002</v>
      </c>
    </row>
    <row r="57" spans="1:10" ht="13">
      <c r="A57" s="6" t="s">
        <v>8</v>
      </c>
      <c r="B57" s="3">
        <v>45091</v>
      </c>
      <c r="C57" s="6">
        <f t="shared" si="5"/>
        <v>21</v>
      </c>
      <c r="D57" s="56">
        <v>4</v>
      </c>
      <c r="E57" s="60" t="s">
        <v>50</v>
      </c>
      <c r="F57" s="6">
        <v>1259</v>
      </c>
      <c r="G57" s="6">
        <v>57</v>
      </c>
      <c r="H57" s="6">
        <v>57</v>
      </c>
      <c r="I57" s="7">
        <f t="shared" si="4"/>
        <v>4.5274027005559971E-2</v>
      </c>
    </row>
    <row r="58" spans="1:10" ht="13">
      <c r="A58" s="6" t="s">
        <v>8</v>
      </c>
      <c r="B58" s="3">
        <v>45092</v>
      </c>
      <c r="C58" s="6">
        <f t="shared" si="5"/>
        <v>22</v>
      </c>
      <c r="D58" s="56">
        <v>4</v>
      </c>
      <c r="E58" s="6" t="s">
        <v>82</v>
      </c>
      <c r="F58" s="6">
        <v>662</v>
      </c>
      <c r="G58" s="6">
        <v>114</v>
      </c>
      <c r="H58" s="6">
        <v>114</v>
      </c>
      <c r="I58" s="7">
        <f t="shared" si="4"/>
        <v>0.17220543806646527</v>
      </c>
      <c r="J58" s="6" t="s">
        <v>105</v>
      </c>
    </row>
    <row r="59" spans="1:10" ht="13">
      <c r="A59" s="6" t="s">
        <v>8</v>
      </c>
      <c r="B59" s="3">
        <v>45093</v>
      </c>
      <c r="C59" s="6">
        <f t="shared" si="5"/>
        <v>23</v>
      </c>
      <c r="D59" s="56">
        <v>4</v>
      </c>
      <c r="E59" s="60" t="s">
        <v>50</v>
      </c>
      <c r="F59" s="6">
        <v>1265</v>
      </c>
      <c r="G59" s="6">
        <v>33</v>
      </c>
      <c r="H59" s="6">
        <v>33</v>
      </c>
      <c r="I59" s="7">
        <f t="shared" si="4"/>
        <v>2.6086956521739129E-2</v>
      </c>
    </row>
    <row r="60" spans="1:10" ht="13">
      <c r="A60" s="6" t="s">
        <v>8</v>
      </c>
      <c r="B60" s="3">
        <v>45094</v>
      </c>
      <c r="C60" s="6">
        <f t="shared" si="5"/>
        <v>24</v>
      </c>
      <c r="D60" s="56">
        <v>4</v>
      </c>
      <c r="E60" s="6" t="s">
        <v>82</v>
      </c>
      <c r="F60" s="6">
        <v>847</v>
      </c>
      <c r="G60" s="6">
        <v>91</v>
      </c>
      <c r="H60" s="6">
        <v>91</v>
      </c>
      <c r="I60" s="7">
        <f t="shared" si="4"/>
        <v>0.10743801652892562</v>
      </c>
    </row>
    <row r="61" spans="1:10" ht="13">
      <c r="A61" s="6" t="s">
        <v>8</v>
      </c>
      <c r="B61" s="3">
        <v>45095</v>
      </c>
      <c r="C61" s="6">
        <f t="shared" si="5"/>
        <v>25</v>
      </c>
      <c r="D61" s="56">
        <v>4</v>
      </c>
      <c r="E61" s="6" t="s">
        <v>82</v>
      </c>
      <c r="F61" s="6">
        <v>731</v>
      </c>
      <c r="G61" s="77">
        <v>92</v>
      </c>
      <c r="H61" s="76"/>
      <c r="I61" s="7">
        <f t="shared" si="4"/>
        <v>0.12585499316005472</v>
      </c>
      <c r="J61" s="6" t="s">
        <v>107</v>
      </c>
    </row>
    <row r="62" spans="1:10" ht="13">
      <c r="A62" s="6" t="s">
        <v>8</v>
      </c>
      <c r="B62" s="3">
        <v>45096</v>
      </c>
      <c r="C62" s="6">
        <f t="shared" si="5"/>
        <v>26</v>
      </c>
      <c r="D62" s="56">
        <v>4</v>
      </c>
      <c r="E62" s="6" t="s">
        <v>82</v>
      </c>
      <c r="F62" s="6">
        <v>648</v>
      </c>
      <c r="G62" s="77">
        <v>102</v>
      </c>
      <c r="H62" s="76"/>
      <c r="I62" s="7">
        <f t="shared" si="4"/>
        <v>0.15740740740740741</v>
      </c>
    </row>
    <row r="63" spans="1:10" ht="13">
      <c r="A63" s="6" t="s">
        <v>8</v>
      </c>
      <c r="B63" s="3">
        <v>45097</v>
      </c>
      <c r="C63" s="6">
        <f t="shared" si="5"/>
        <v>27</v>
      </c>
      <c r="D63" s="56">
        <v>4</v>
      </c>
      <c r="E63" s="6" t="s">
        <v>82</v>
      </c>
      <c r="F63" s="6">
        <v>421</v>
      </c>
      <c r="G63" s="77">
        <v>135</v>
      </c>
      <c r="H63" s="76"/>
      <c r="I63" s="7">
        <f t="shared" si="4"/>
        <v>0.32066508313539194</v>
      </c>
      <c r="J63" s="6" t="s">
        <v>137</v>
      </c>
    </row>
    <row r="64" spans="1:10" ht="13">
      <c r="A64" s="6" t="s">
        <v>8</v>
      </c>
      <c r="B64" s="3">
        <v>45098</v>
      </c>
      <c r="C64" s="6">
        <f t="shared" si="5"/>
        <v>28</v>
      </c>
      <c r="D64" s="56">
        <v>4</v>
      </c>
      <c r="E64" s="6" t="s">
        <v>82</v>
      </c>
      <c r="F64" s="6">
        <v>380</v>
      </c>
      <c r="G64" s="77">
        <v>135</v>
      </c>
      <c r="H64" s="76"/>
      <c r="I64" s="7">
        <f t="shared" si="4"/>
        <v>0.35526315789473684</v>
      </c>
    </row>
    <row r="65" spans="1:11" ht="13">
      <c r="A65" s="6" t="s">
        <v>8</v>
      </c>
      <c r="B65" s="3">
        <v>45099</v>
      </c>
      <c r="C65" s="6">
        <f t="shared" si="5"/>
        <v>29</v>
      </c>
      <c r="D65" s="56">
        <v>4</v>
      </c>
      <c r="E65" s="6" t="s">
        <v>82</v>
      </c>
      <c r="F65" s="6">
        <v>689</v>
      </c>
      <c r="G65" s="77">
        <v>145</v>
      </c>
      <c r="H65" s="76"/>
      <c r="I65" s="7">
        <f t="shared" si="4"/>
        <v>0.2104499274310595</v>
      </c>
      <c r="J65" s="6" t="s">
        <v>109</v>
      </c>
    </row>
    <row r="66" spans="1:11" ht="13">
      <c r="A66" s="6" t="s">
        <v>8</v>
      </c>
      <c r="B66" s="3">
        <v>45100</v>
      </c>
      <c r="C66" s="6">
        <f t="shared" si="5"/>
        <v>30</v>
      </c>
      <c r="D66" s="56">
        <v>4</v>
      </c>
      <c r="E66" s="6" t="s">
        <v>82</v>
      </c>
      <c r="F66" s="6">
        <v>458</v>
      </c>
      <c r="G66" s="77">
        <v>149</v>
      </c>
      <c r="H66" s="76"/>
      <c r="I66" s="7">
        <f t="shared" si="4"/>
        <v>0.32532751091703055</v>
      </c>
    </row>
    <row r="67" spans="1:11" ht="13">
      <c r="A67" s="6" t="s">
        <v>8</v>
      </c>
      <c r="B67" s="3">
        <v>45101</v>
      </c>
      <c r="C67" s="6">
        <f t="shared" si="5"/>
        <v>31</v>
      </c>
      <c r="D67" s="56">
        <v>4</v>
      </c>
      <c r="E67" s="60" t="s">
        <v>50</v>
      </c>
      <c r="F67" s="6">
        <v>1001</v>
      </c>
      <c r="G67" s="77">
        <v>14</v>
      </c>
      <c r="H67" s="76"/>
      <c r="I67" s="7">
        <f t="shared" si="4"/>
        <v>1.3986013986013986E-2</v>
      </c>
    </row>
    <row r="68" spans="1:11" ht="13">
      <c r="A68" s="6" t="s">
        <v>8</v>
      </c>
      <c r="B68" s="3">
        <v>45102</v>
      </c>
      <c r="C68" s="6">
        <v>1</v>
      </c>
      <c r="D68" s="56">
        <v>4</v>
      </c>
      <c r="E68" s="6" t="s">
        <v>110</v>
      </c>
      <c r="F68" s="6" t="s">
        <v>110</v>
      </c>
      <c r="G68" s="6" t="s">
        <v>110</v>
      </c>
      <c r="H68" s="6" t="s">
        <v>110</v>
      </c>
      <c r="I68" s="6" t="s">
        <v>110</v>
      </c>
      <c r="J68" s="6" t="s">
        <v>110</v>
      </c>
    </row>
    <row r="69" spans="1:11" ht="13">
      <c r="A69" s="6" t="s">
        <v>8</v>
      </c>
      <c r="B69" s="3">
        <v>45103</v>
      </c>
      <c r="C69" s="6">
        <f t="shared" ref="C69:C103" si="6">C68+1</f>
        <v>2</v>
      </c>
      <c r="D69" s="56">
        <v>4</v>
      </c>
      <c r="E69" s="6" t="s">
        <v>82</v>
      </c>
      <c r="F69" s="6">
        <v>529</v>
      </c>
      <c r="G69" s="77">
        <v>164</v>
      </c>
      <c r="H69" s="76"/>
      <c r="I69" s="7">
        <f t="shared" ref="I69:I73" si="7">(AVERAGE(G69:H69)/F69)</f>
        <v>0.31001890359168244</v>
      </c>
    </row>
    <row r="70" spans="1:11" ht="13">
      <c r="A70" s="6" t="s">
        <v>8</v>
      </c>
      <c r="B70" s="3">
        <v>45104</v>
      </c>
      <c r="C70" s="6">
        <f t="shared" si="6"/>
        <v>3</v>
      </c>
      <c r="D70" s="56">
        <v>4</v>
      </c>
      <c r="E70" s="60" t="s">
        <v>50</v>
      </c>
      <c r="F70" s="6">
        <v>448</v>
      </c>
      <c r="G70" s="77">
        <v>1</v>
      </c>
      <c r="H70" s="76"/>
      <c r="I70" s="7">
        <f t="shared" si="7"/>
        <v>2.232142857142857E-3</v>
      </c>
    </row>
    <row r="71" spans="1:11" ht="13">
      <c r="A71" s="6" t="s">
        <v>111</v>
      </c>
      <c r="B71" s="3">
        <v>45105</v>
      </c>
      <c r="C71" s="6">
        <f t="shared" si="6"/>
        <v>4</v>
      </c>
      <c r="D71" s="56">
        <v>4</v>
      </c>
      <c r="E71" s="6" t="s">
        <v>61</v>
      </c>
      <c r="F71" s="6">
        <v>984</v>
      </c>
      <c r="G71" s="77">
        <v>29</v>
      </c>
      <c r="H71" s="76"/>
      <c r="I71" s="7">
        <f t="shared" si="7"/>
        <v>2.9471544715447155E-2</v>
      </c>
    </row>
    <row r="72" spans="1:11" ht="13">
      <c r="A72" s="6" t="s">
        <v>8</v>
      </c>
      <c r="B72" s="3">
        <v>45106</v>
      </c>
      <c r="C72" s="6">
        <f t="shared" si="6"/>
        <v>5</v>
      </c>
      <c r="D72" s="66">
        <v>4</v>
      </c>
      <c r="E72" s="6" t="s">
        <v>61</v>
      </c>
      <c r="F72" s="6">
        <v>898</v>
      </c>
      <c r="G72" s="77">
        <v>65</v>
      </c>
      <c r="H72" s="76"/>
      <c r="I72" s="7">
        <f t="shared" si="7"/>
        <v>7.2383073496659248E-2</v>
      </c>
      <c r="J72" s="6" t="s">
        <v>138</v>
      </c>
    </row>
    <row r="73" spans="1:11" ht="13">
      <c r="A73" s="6" t="s">
        <v>111</v>
      </c>
      <c r="B73" s="3">
        <v>45107</v>
      </c>
      <c r="C73" s="6">
        <f t="shared" si="6"/>
        <v>6</v>
      </c>
      <c r="D73" s="56">
        <v>4</v>
      </c>
      <c r="E73" s="6" t="s">
        <v>61</v>
      </c>
      <c r="F73" s="6">
        <v>1014</v>
      </c>
      <c r="G73" s="77">
        <v>106</v>
      </c>
      <c r="H73" s="76"/>
      <c r="I73" s="7">
        <f t="shared" si="7"/>
        <v>0.10453648915187377</v>
      </c>
    </row>
    <row r="74" spans="1:11" ht="13">
      <c r="A74" s="6" t="s">
        <v>8</v>
      </c>
      <c r="B74" s="3">
        <v>45108</v>
      </c>
      <c r="C74" s="6">
        <f t="shared" si="6"/>
        <v>7</v>
      </c>
      <c r="D74" s="56">
        <v>4</v>
      </c>
      <c r="E74" s="2" t="s">
        <v>110</v>
      </c>
      <c r="F74" s="2"/>
      <c r="G74" s="78"/>
      <c r="H74" s="76"/>
      <c r="I74" s="7"/>
    </row>
    <row r="75" spans="1:11" ht="70">
      <c r="A75" s="6" t="s">
        <v>111</v>
      </c>
      <c r="B75" s="3">
        <v>45109</v>
      </c>
      <c r="C75" s="6">
        <f t="shared" si="6"/>
        <v>8</v>
      </c>
      <c r="D75" s="26">
        <v>4</v>
      </c>
      <c r="E75" s="6" t="s">
        <v>112</v>
      </c>
      <c r="F75" s="6">
        <v>1206</v>
      </c>
      <c r="G75" s="77">
        <v>83</v>
      </c>
      <c r="H75" s="76"/>
      <c r="I75" s="7">
        <f t="shared" ref="I75:I80" si="8">(AVERAGE(G75:H75)/F75)</f>
        <v>6.8822553897180769E-2</v>
      </c>
      <c r="K75" s="67" t="s">
        <v>139</v>
      </c>
    </row>
    <row r="76" spans="1:11" ht="13">
      <c r="A76" s="6" t="s">
        <v>8</v>
      </c>
      <c r="B76" s="3">
        <v>45110</v>
      </c>
      <c r="C76" s="6">
        <f t="shared" si="6"/>
        <v>9</v>
      </c>
      <c r="D76" s="26">
        <v>4</v>
      </c>
      <c r="E76" s="6" t="s">
        <v>112</v>
      </c>
      <c r="F76" s="6">
        <v>1286</v>
      </c>
      <c r="G76" s="77">
        <v>66</v>
      </c>
      <c r="H76" s="76"/>
      <c r="I76" s="7">
        <f t="shared" si="8"/>
        <v>5.1321928460342149E-2</v>
      </c>
    </row>
    <row r="77" spans="1:11" ht="13">
      <c r="A77" s="6" t="s">
        <v>111</v>
      </c>
      <c r="B77" s="3">
        <v>45111</v>
      </c>
      <c r="C77" s="6">
        <f t="shared" si="6"/>
        <v>10</v>
      </c>
      <c r="D77" s="26">
        <v>4</v>
      </c>
      <c r="E77" s="6" t="s">
        <v>112</v>
      </c>
      <c r="F77" s="6">
        <v>1040</v>
      </c>
      <c r="G77" s="77">
        <v>61</v>
      </c>
      <c r="H77" s="76"/>
      <c r="I77" s="7">
        <f t="shared" si="8"/>
        <v>5.8653846153846154E-2</v>
      </c>
      <c r="J77" s="6" t="s">
        <v>113</v>
      </c>
    </row>
    <row r="78" spans="1:11" ht="13">
      <c r="A78" s="6" t="s">
        <v>111</v>
      </c>
      <c r="B78" s="3">
        <v>45112</v>
      </c>
      <c r="C78" s="6">
        <f t="shared" si="6"/>
        <v>11</v>
      </c>
      <c r="D78" s="26">
        <v>4</v>
      </c>
      <c r="E78" s="6" t="s">
        <v>112</v>
      </c>
      <c r="F78" s="6">
        <v>986</v>
      </c>
      <c r="G78" s="77">
        <v>64</v>
      </c>
      <c r="H78" s="76"/>
      <c r="I78" s="7">
        <f t="shared" si="8"/>
        <v>6.4908722109533468E-2</v>
      </c>
    </row>
    <row r="79" spans="1:11" ht="13">
      <c r="A79" s="6" t="s">
        <v>8</v>
      </c>
      <c r="B79" s="3">
        <v>45113</v>
      </c>
      <c r="C79" s="6">
        <f t="shared" si="6"/>
        <v>12</v>
      </c>
      <c r="D79" s="26">
        <v>4</v>
      </c>
      <c r="E79" s="6" t="s">
        <v>61</v>
      </c>
      <c r="F79" s="6">
        <v>989</v>
      </c>
      <c r="G79" s="77">
        <v>70</v>
      </c>
      <c r="H79" s="76"/>
      <c r="I79" s="7">
        <f t="shared" si="8"/>
        <v>7.0778564206268962E-2</v>
      </c>
    </row>
    <row r="80" spans="1:11" ht="13">
      <c r="A80" s="6" t="s">
        <v>111</v>
      </c>
      <c r="B80" s="3">
        <v>45114</v>
      </c>
      <c r="C80" s="6">
        <f t="shared" si="6"/>
        <v>13</v>
      </c>
      <c r="D80" s="26">
        <v>4</v>
      </c>
      <c r="E80" s="6" t="s">
        <v>112</v>
      </c>
      <c r="F80" s="6">
        <v>1370</v>
      </c>
      <c r="G80" s="77">
        <v>63</v>
      </c>
      <c r="H80" s="76"/>
      <c r="I80" s="7">
        <f t="shared" si="8"/>
        <v>4.5985401459854011E-2</v>
      </c>
      <c r="J80" s="6" t="s">
        <v>115</v>
      </c>
    </row>
    <row r="81" spans="1:11" ht="13">
      <c r="A81" s="6" t="s">
        <v>8</v>
      </c>
      <c r="B81" s="3">
        <v>45115</v>
      </c>
      <c r="C81" s="6">
        <f t="shared" si="6"/>
        <v>14</v>
      </c>
      <c r="D81" s="26">
        <v>4</v>
      </c>
      <c r="E81" s="2" t="s">
        <v>110</v>
      </c>
      <c r="G81" s="76"/>
      <c r="H81" s="76"/>
      <c r="I81" s="7"/>
      <c r="K81" s="6" t="s">
        <v>140</v>
      </c>
    </row>
    <row r="82" spans="1:11" ht="13">
      <c r="A82" s="6" t="s">
        <v>111</v>
      </c>
      <c r="B82" s="3">
        <v>45116</v>
      </c>
      <c r="C82" s="6">
        <f t="shared" si="6"/>
        <v>15</v>
      </c>
      <c r="D82" s="26">
        <v>4</v>
      </c>
      <c r="E82" s="2" t="s">
        <v>110</v>
      </c>
      <c r="G82" s="76"/>
      <c r="H82" s="76"/>
      <c r="I82" s="7"/>
    </row>
    <row r="83" spans="1:11" ht="13">
      <c r="A83" s="6" t="s">
        <v>8</v>
      </c>
      <c r="B83" s="3">
        <v>45117</v>
      </c>
      <c r="C83" s="6">
        <f t="shared" si="6"/>
        <v>16</v>
      </c>
      <c r="D83" s="26">
        <v>4</v>
      </c>
      <c r="E83" s="6" t="s">
        <v>216</v>
      </c>
      <c r="F83" s="6">
        <v>576</v>
      </c>
      <c r="G83" s="77">
        <v>104</v>
      </c>
      <c r="H83" s="76"/>
      <c r="I83" s="7">
        <f t="shared" ref="I83:I87" si="9">(AVERAGE(G83:H83)/F83)</f>
        <v>0.18055555555555555</v>
      </c>
    </row>
    <row r="84" spans="1:11" ht="13">
      <c r="A84" s="6" t="s">
        <v>8</v>
      </c>
      <c r="B84" s="3">
        <v>45118</v>
      </c>
      <c r="C84" s="6">
        <f t="shared" si="6"/>
        <v>17</v>
      </c>
      <c r="D84" s="26">
        <v>4</v>
      </c>
      <c r="E84" s="6" t="s">
        <v>217</v>
      </c>
      <c r="F84" s="6">
        <v>1041</v>
      </c>
      <c r="G84" s="77">
        <v>71</v>
      </c>
      <c r="H84" s="76"/>
      <c r="I84" s="7">
        <f t="shared" si="9"/>
        <v>6.8203650336215171E-2</v>
      </c>
    </row>
    <row r="85" spans="1:11" ht="13">
      <c r="A85" s="6" t="s">
        <v>8</v>
      </c>
      <c r="B85" s="3">
        <v>45119</v>
      </c>
      <c r="C85" s="6">
        <f t="shared" si="6"/>
        <v>18</v>
      </c>
      <c r="D85" s="26">
        <v>4</v>
      </c>
      <c r="E85" s="6" t="s">
        <v>216</v>
      </c>
      <c r="F85" s="6">
        <v>886</v>
      </c>
      <c r="G85" s="77">
        <v>77</v>
      </c>
      <c r="H85" s="76"/>
      <c r="I85" s="7">
        <f t="shared" si="9"/>
        <v>8.6907449209932278E-2</v>
      </c>
    </row>
    <row r="86" spans="1:11" ht="13">
      <c r="A86" s="6" t="s">
        <v>8</v>
      </c>
      <c r="B86" s="3">
        <v>45120</v>
      </c>
      <c r="C86" s="6">
        <f t="shared" si="6"/>
        <v>19</v>
      </c>
      <c r="D86" s="26">
        <v>4</v>
      </c>
      <c r="E86" s="6" t="s">
        <v>217</v>
      </c>
      <c r="F86" s="6">
        <v>953</v>
      </c>
      <c r="G86" s="77">
        <v>93</v>
      </c>
      <c r="H86" s="76"/>
      <c r="I86" s="7">
        <f t="shared" si="9"/>
        <v>9.7586568730325285E-2</v>
      </c>
    </row>
    <row r="87" spans="1:11" ht="13">
      <c r="A87" s="6" t="s">
        <v>8</v>
      </c>
      <c r="B87" s="3">
        <v>45121</v>
      </c>
      <c r="C87" s="6">
        <f t="shared" si="6"/>
        <v>20</v>
      </c>
      <c r="D87" s="26">
        <v>4</v>
      </c>
      <c r="E87" s="6" t="s">
        <v>216</v>
      </c>
      <c r="F87" s="6">
        <v>702</v>
      </c>
      <c r="G87" s="77">
        <v>106</v>
      </c>
      <c r="H87" s="76"/>
      <c r="I87" s="7">
        <f t="shared" si="9"/>
        <v>0.150997150997151</v>
      </c>
    </row>
    <row r="88" spans="1:11" ht="13">
      <c r="A88" s="6" t="s">
        <v>8</v>
      </c>
      <c r="B88" s="3">
        <v>45122</v>
      </c>
      <c r="C88" s="6">
        <f t="shared" si="6"/>
        <v>21</v>
      </c>
      <c r="D88" s="26">
        <v>4</v>
      </c>
      <c r="E88" s="6" t="s">
        <v>110</v>
      </c>
      <c r="G88" s="76"/>
      <c r="H88" s="76"/>
      <c r="I88" s="7"/>
    </row>
    <row r="89" spans="1:11" ht="13">
      <c r="A89" s="6" t="s">
        <v>111</v>
      </c>
      <c r="B89" s="3">
        <v>45123</v>
      </c>
      <c r="C89" s="6">
        <f t="shared" si="6"/>
        <v>22</v>
      </c>
      <c r="D89" s="26">
        <v>4</v>
      </c>
      <c r="E89" s="6" t="s">
        <v>217</v>
      </c>
      <c r="F89" s="6">
        <v>1052</v>
      </c>
      <c r="G89" s="77">
        <v>93</v>
      </c>
      <c r="H89" s="76"/>
      <c r="I89" s="7">
        <f t="shared" ref="I89:I94" si="10">(AVERAGE(G89:H89)/F89)</f>
        <v>8.8403041825095063E-2</v>
      </c>
    </row>
    <row r="90" spans="1:11" ht="13">
      <c r="A90" s="6" t="s">
        <v>8</v>
      </c>
      <c r="B90" s="3">
        <v>45124</v>
      </c>
      <c r="C90" s="6">
        <f t="shared" si="6"/>
        <v>23</v>
      </c>
      <c r="D90" s="26">
        <v>4</v>
      </c>
      <c r="E90" s="6" t="s">
        <v>216</v>
      </c>
      <c r="F90" s="6">
        <v>672</v>
      </c>
      <c r="G90" s="77">
        <v>111</v>
      </c>
      <c r="H90" s="76"/>
      <c r="I90" s="7">
        <f t="shared" si="10"/>
        <v>0.16517857142857142</v>
      </c>
    </row>
    <row r="91" spans="1:11" ht="13">
      <c r="A91" s="6" t="s">
        <v>8</v>
      </c>
      <c r="B91" s="3">
        <v>45125</v>
      </c>
      <c r="C91" s="6">
        <f t="shared" si="6"/>
        <v>24</v>
      </c>
      <c r="D91" s="26">
        <v>4</v>
      </c>
      <c r="E91" s="6" t="s">
        <v>217</v>
      </c>
      <c r="F91" s="6">
        <v>668</v>
      </c>
      <c r="G91" s="77">
        <v>124</v>
      </c>
      <c r="H91" s="76"/>
      <c r="I91" s="7">
        <f t="shared" si="10"/>
        <v>0.18562874251497005</v>
      </c>
    </row>
    <row r="92" spans="1:11" ht="13">
      <c r="A92" s="6" t="s">
        <v>111</v>
      </c>
      <c r="B92" s="3">
        <v>45126</v>
      </c>
      <c r="C92" s="6">
        <f t="shared" si="6"/>
        <v>25</v>
      </c>
      <c r="D92" s="26">
        <v>4</v>
      </c>
      <c r="E92" s="6" t="s">
        <v>216</v>
      </c>
      <c r="F92" s="6">
        <v>700</v>
      </c>
      <c r="G92" s="77">
        <v>117</v>
      </c>
      <c r="H92" s="76"/>
      <c r="I92" s="7">
        <f t="shared" si="10"/>
        <v>0.16714285714285715</v>
      </c>
    </row>
    <row r="93" spans="1:11" ht="13">
      <c r="A93" s="6" t="s">
        <v>8</v>
      </c>
      <c r="B93" s="3">
        <v>45127</v>
      </c>
      <c r="C93" s="6">
        <f t="shared" si="6"/>
        <v>26</v>
      </c>
      <c r="D93" s="26">
        <v>4</v>
      </c>
      <c r="E93" s="6" t="s">
        <v>217</v>
      </c>
      <c r="F93" s="6">
        <v>831</v>
      </c>
      <c r="G93" s="77">
        <v>112</v>
      </c>
      <c r="H93" s="76"/>
      <c r="I93" s="7">
        <f t="shared" si="10"/>
        <v>0.13477737665463296</v>
      </c>
    </row>
    <row r="94" spans="1:11" ht="13">
      <c r="A94" s="6" t="s">
        <v>111</v>
      </c>
      <c r="B94" s="3">
        <v>45128</v>
      </c>
      <c r="C94" s="6">
        <f t="shared" si="6"/>
        <v>27</v>
      </c>
      <c r="D94" s="26">
        <v>4</v>
      </c>
      <c r="E94" s="6" t="s">
        <v>216</v>
      </c>
      <c r="F94" s="6">
        <v>637</v>
      </c>
      <c r="G94" s="77">
        <v>143</v>
      </c>
      <c r="H94" s="76"/>
      <c r="I94" s="7">
        <f t="shared" si="10"/>
        <v>0.22448979591836735</v>
      </c>
    </row>
    <row r="95" spans="1:11" ht="13">
      <c r="A95" s="6" t="s">
        <v>8</v>
      </c>
      <c r="B95" s="3">
        <v>45129</v>
      </c>
      <c r="C95" s="6">
        <f t="shared" si="6"/>
        <v>28</v>
      </c>
      <c r="D95" s="26">
        <v>4</v>
      </c>
      <c r="E95" s="6" t="s">
        <v>110</v>
      </c>
      <c r="G95" s="76"/>
      <c r="H95" s="76"/>
      <c r="I95" s="7"/>
    </row>
    <row r="96" spans="1:11" ht="13">
      <c r="A96" s="6" t="s">
        <v>111</v>
      </c>
      <c r="B96" s="3">
        <v>45130</v>
      </c>
      <c r="C96" s="6">
        <f t="shared" si="6"/>
        <v>29</v>
      </c>
      <c r="D96" s="26">
        <v>4</v>
      </c>
      <c r="E96" s="6" t="s">
        <v>217</v>
      </c>
      <c r="F96" s="6">
        <v>868</v>
      </c>
      <c r="G96" s="77">
        <v>162</v>
      </c>
      <c r="H96" s="76"/>
      <c r="I96" s="7">
        <f t="shared" ref="I96:I101" si="11">(AVERAGE(G96:H96)/F96)</f>
        <v>0.18663594470046083</v>
      </c>
    </row>
    <row r="97" spans="1:10" ht="13">
      <c r="A97" s="6" t="s">
        <v>8</v>
      </c>
      <c r="B97" s="3">
        <v>45131</v>
      </c>
      <c r="C97" s="6">
        <f t="shared" si="6"/>
        <v>30</v>
      </c>
      <c r="D97" s="26">
        <v>4</v>
      </c>
      <c r="E97" s="6" t="s">
        <v>216</v>
      </c>
      <c r="F97" s="6">
        <v>411</v>
      </c>
      <c r="G97" s="77">
        <v>121</v>
      </c>
      <c r="H97" s="76"/>
      <c r="I97" s="7">
        <f t="shared" si="11"/>
        <v>0.2944038929440389</v>
      </c>
      <c r="J97" s="6" t="s">
        <v>115</v>
      </c>
    </row>
    <row r="98" spans="1:10" ht="13">
      <c r="A98" s="6" t="s">
        <v>8</v>
      </c>
      <c r="B98" s="3">
        <v>45132</v>
      </c>
      <c r="C98" s="6">
        <f t="shared" si="6"/>
        <v>31</v>
      </c>
      <c r="D98" s="26">
        <v>4</v>
      </c>
      <c r="E98" s="6" t="s">
        <v>217</v>
      </c>
      <c r="F98" s="6">
        <v>561</v>
      </c>
      <c r="G98" s="77">
        <v>125</v>
      </c>
      <c r="H98" s="76"/>
      <c r="I98" s="7">
        <f t="shared" si="11"/>
        <v>0.22281639928698752</v>
      </c>
    </row>
    <row r="99" spans="1:10" ht="13">
      <c r="A99" s="6" t="s">
        <v>111</v>
      </c>
      <c r="B99" s="3">
        <v>45133</v>
      </c>
      <c r="C99" s="6">
        <f t="shared" si="6"/>
        <v>32</v>
      </c>
      <c r="D99" s="26">
        <v>4</v>
      </c>
      <c r="E99" s="6" t="s">
        <v>216</v>
      </c>
      <c r="F99" s="6">
        <v>537</v>
      </c>
      <c r="G99" s="77">
        <v>153</v>
      </c>
      <c r="H99" s="76"/>
      <c r="I99" s="7">
        <f t="shared" si="11"/>
        <v>0.28491620111731841</v>
      </c>
    </row>
    <row r="100" spans="1:10" ht="13">
      <c r="A100" s="6" t="s">
        <v>8</v>
      </c>
      <c r="B100" s="3">
        <v>45134</v>
      </c>
      <c r="C100" s="6">
        <f t="shared" si="6"/>
        <v>33</v>
      </c>
      <c r="D100" s="26">
        <v>4</v>
      </c>
      <c r="E100" s="6" t="s">
        <v>217</v>
      </c>
      <c r="F100" s="6">
        <v>497</v>
      </c>
      <c r="G100" s="77">
        <v>132</v>
      </c>
      <c r="H100" s="76"/>
      <c r="I100" s="7">
        <f t="shared" si="11"/>
        <v>0.26559356136820927</v>
      </c>
    </row>
    <row r="101" spans="1:10" ht="13">
      <c r="A101" s="6" t="s">
        <v>111</v>
      </c>
      <c r="B101" s="3">
        <v>45135</v>
      </c>
      <c r="C101" s="6">
        <f t="shared" si="6"/>
        <v>34</v>
      </c>
      <c r="D101" s="26">
        <v>4</v>
      </c>
      <c r="E101" s="6" t="s">
        <v>82</v>
      </c>
      <c r="F101" s="6">
        <v>474</v>
      </c>
      <c r="G101" s="77">
        <v>172</v>
      </c>
      <c r="H101" s="76"/>
      <c r="I101" s="7">
        <f t="shared" si="11"/>
        <v>0.3628691983122363</v>
      </c>
    </row>
    <row r="102" spans="1:10" ht="13">
      <c r="A102" s="6" t="s">
        <v>8</v>
      </c>
      <c r="B102" s="3">
        <v>45136</v>
      </c>
      <c r="C102" s="6">
        <f t="shared" si="6"/>
        <v>35</v>
      </c>
      <c r="D102" s="26">
        <v>4</v>
      </c>
      <c r="E102" s="6" t="s">
        <v>141</v>
      </c>
      <c r="G102" s="76"/>
      <c r="H102" s="76"/>
    </row>
    <row r="103" spans="1:10" ht="13">
      <c r="A103" s="6" t="s">
        <v>111</v>
      </c>
      <c r="B103" s="3">
        <v>45137</v>
      </c>
      <c r="C103" s="6">
        <f t="shared" si="6"/>
        <v>36</v>
      </c>
      <c r="D103" s="26">
        <v>4</v>
      </c>
      <c r="E103" s="6" t="s">
        <v>141</v>
      </c>
      <c r="G103" s="76"/>
      <c r="H103" s="76"/>
    </row>
    <row r="104" spans="1:10" ht="13">
      <c r="B104" s="3">
        <v>45138</v>
      </c>
      <c r="D104" s="26"/>
      <c r="G104" s="76"/>
      <c r="H104" s="76"/>
    </row>
    <row r="105" spans="1:10" ht="13">
      <c r="A105" s="6" t="s">
        <v>57</v>
      </c>
      <c r="B105" s="6" t="s">
        <v>57</v>
      </c>
      <c r="C105" s="6" t="s">
        <v>57</v>
      </c>
      <c r="D105" s="6" t="s">
        <v>57</v>
      </c>
      <c r="E105" s="6" t="s">
        <v>57</v>
      </c>
      <c r="F105" s="6" t="s">
        <v>57</v>
      </c>
      <c r="G105" s="6" t="s">
        <v>57</v>
      </c>
      <c r="H105" s="6" t="s">
        <v>57</v>
      </c>
      <c r="I105" s="6" t="s">
        <v>57</v>
      </c>
    </row>
    <row r="106" spans="1:10" ht="15.75" customHeight="1">
      <c r="G106" s="76"/>
      <c r="H106" s="76"/>
    </row>
    <row r="107" spans="1:10" ht="15.75" customHeight="1">
      <c r="G107" s="76"/>
      <c r="H107" s="76"/>
    </row>
    <row r="108" spans="1:10" ht="15.75" customHeight="1">
      <c r="G108" s="76"/>
      <c r="H108" s="76"/>
    </row>
    <row r="109" spans="1:10" ht="15.75" customHeight="1">
      <c r="G109" s="76"/>
      <c r="H109" s="76"/>
    </row>
    <row r="110" spans="1:10" ht="15.75" customHeight="1">
      <c r="G110" s="76"/>
      <c r="H110" s="76"/>
    </row>
    <row r="111" spans="1:10" ht="15.75" customHeight="1">
      <c r="G111" s="76"/>
      <c r="H111" s="76"/>
    </row>
    <row r="112" spans="1:10" ht="15.75" customHeight="1">
      <c r="G112" s="76"/>
      <c r="H112" s="76"/>
    </row>
    <row r="113" spans="7:8" ht="15.75" customHeight="1">
      <c r="G113" s="76"/>
      <c r="H113" s="76"/>
    </row>
    <row r="114" spans="7:8" ht="15.75" customHeight="1">
      <c r="G114" s="76"/>
      <c r="H114" s="76"/>
    </row>
    <row r="115" spans="7:8" ht="15.75" customHeight="1">
      <c r="G115" s="76"/>
      <c r="H115" s="76"/>
    </row>
    <row r="116" spans="7:8" ht="15.75" customHeight="1">
      <c r="G116" s="76"/>
      <c r="H116" s="76"/>
    </row>
  </sheetData>
  <mergeCells count="54">
    <mergeCell ref="G61:H61"/>
    <mergeCell ref="G62:H62"/>
    <mergeCell ref="G63:H63"/>
    <mergeCell ref="G64:H64"/>
    <mergeCell ref="G65:H65"/>
    <mergeCell ref="G66:H66"/>
    <mergeCell ref="G67:H67"/>
    <mergeCell ref="G69:H69"/>
    <mergeCell ref="G70:H70"/>
    <mergeCell ref="G71:H71"/>
    <mergeCell ref="G72:H72"/>
    <mergeCell ref="G73:H73"/>
    <mergeCell ref="G74:H74"/>
    <mergeCell ref="G75:H75"/>
    <mergeCell ref="G76:H76"/>
    <mergeCell ref="G77:H77"/>
    <mergeCell ref="G78:H78"/>
    <mergeCell ref="G79:H79"/>
    <mergeCell ref="G80:H80"/>
    <mergeCell ref="G81:H81"/>
    <mergeCell ref="G82:H82"/>
    <mergeCell ref="G83:H83"/>
    <mergeCell ref="G84:H84"/>
    <mergeCell ref="G85:H85"/>
    <mergeCell ref="G86:H86"/>
    <mergeCell ref="G87:H87"/>
    <mergeCell ref="G88:H88"/>
    <mergeCell ref="G89:H89"/>
    <mergeCell ref="G90:H90"/>
    <mergeCell ref="G91:H91"/>
    <mergeCell ref="G92:H92"/>
    <mergeCell ref="G93:H93"/>
    <mergeCell ref="G94:H94"/>
    <mergeCell ref="G95:H95"/>
    <mergeCell ref="G96:H96"/>
    <mergeCell ref="G97:H97"/>
    <mergeCell ref="G98:H98"/>
    <mergeCell ref="G99:H99"/>
    <mergeCell ref="G100:H100"/>
    <mergeCell ref="G101:H101"/>
    <mergeCell ref="G102:H102"/>
    <mergeCell ref="G103:H103"/>
    <mergeCell ref="G112:H112"/>
    <mergeCell ref="G113:H113"/>
    <mergeCell ref="G114:H114"/>
    <mergeCell ref="G115:H115"/>
    <mergeCell ref="G116:H116"/>
    <mergeCell ref="G104:H104"/>
    <mergeCell ref="G106:H106"/>
    <mergeCell ref="G107:H107"/>
    <mergeCell ref="G108:H108"/>
    <mergeCell ref="G109:H109"/>
    <mergeCell ref="G110:H110"/>
    <mergeCell ref="G111:H11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P98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2.6640625" defaultRowHeight="15.75" customHeight="1"/>
  <cols>
    <col min="5" max="5" width="19.5" customWidth="1"/>
    <col min="7" max="8" width="14.6640625" customWidth="1"/>
    <col min="9" max="9" width="17" customWidth="1"/>
    <col min="10" max="10" width="22.6640625" customWidth="1"/>
    <col min="12" max="12" width="19.6640625" customWidth="1"/>
    <col min="14" max="14" width="14.5" customWidth="1"/>
    <col min="15" max="15" width="15.83203125" customWidth="1"/>
  </cols>
  <sheetData>
    <row r="1" spans="1:16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62" t="s">
        <v>142</v>
      </c>
      <c r="H1" s="62" t="s">
        <v>143</v>
      </c>
      <c r="I1" s="1" t="s">
        <v>7</v>
      </c>
    </row>
    <row r="2" spans="1:16" ht="15.75" customHeight="1">
      <c r="A2" s="2" t="s">
        <v>8</v>
      </c>
      <c r="B2" s="3">
        <v>45029</v>
      </c>
      <c r="C2" s="4">
        <v>1</v>
      </c>
      <c r="D2" s="5">
        <v>1</v>
      </c>
      <c r="E2" s="2" t="s">
        <v>9</v>
      </c>
      <c r="F2" s="4">
        <v>79</v>
      </c>
      <c r="G2" s="4">
        <v>0</v>
      </c>
      <c r="H2" s="4">
        <v>0</v>
      </c>
      <c r="I2" s="7">
        <f t="shared" ref="I2:I3" si="0">(AVERAGE(G2:H2)/F2)</f>
        <v>0</v>
      </c>
      <c r="L2" s="8" t="s">
        <v>10</v>
      </c>
      <c r="M2" s="9">
        <v>1</v>
      </c>
      <c r="N2" s="10">
        <v>2</v>
      </c>
      <c r="O2" s="63">
        <v>3</v>
      </c>
      <c r="P2" s="12">
        <v>4</v>
      </c>
    </row>
    <row r="3" spans="1:16" ht="15.75" customHeight="1">
      <c r="A3" s="2" t="s">
        <v>8</v>
      </c>
      <c r="B3" s="3">
        <v>45030</v>
      </c>
      <c r="C3" s="6">
        <f t="shared" ref="C3:C4" si="1">C2+1</f>
        <v>2</v>
      </c>
      <c r="D3" s="5">
        <v>1</v>
      </c>
      <c r="E3" s="2" t="s">
        <v>9</v>
      </c>
      <c r="F3" s="6">
        <v>88</v>
      </c>
      <c r="G3" s="6">
        <v>4</v>
      </c>
      <c r="H3" s="6">
        <v>4</v>
      </c>
      <c r="I3" s="7">
        <f t="shared" si="0"/>
        <v>4.5454545454545456E-2</v>
      </c>
      <c r="J3" s="20" t="s">
        <v>144</v>
      </c>
      <c r="L3" s="13" t="s">
        <v>11</v>
      </c>
      <c r="M3" s="14" t="s">
        <v>13</v>
      </c>
      <c r="N3" s="14" t="s">
        <v>13</v>
      </c>
      <c r="O3" s="14" t="s">
        <v>13</v>
      </c>
      <c r="P3" s="14" t="s">
        <v>13</v>
      </c>
    </row>
    <row r="4" spans="1:16" ht="15">
      <c r="A4" s="2" t="s">
        <v>8</v>
      </c>
      <c r="B4" s="3">
        <v>45031</v>
      </c>
      <c r="C4" s="6">
        <f t="shared" si="1"/>
        <v>3</v>
      </c>
      <c r="D4" s="5"/>
      <c r="E4" s="2" t="s">
        <v>110</v>
      </c>
      <c r="F4" s="6" t="s">
        <v>110</v>
      </c>
      <c r="G4" s="6" t="s">
        <v>110</v>
      </c>
      <c r="H4" s="6" t="s">
        <v>110</v>
      </c>
      <c r="I4" s="7"/>
      <c r="J4" s="20"/>
      <c r="L4" s="15" t="s">
        <v>14</v>
      </c>
      <c r="M4" s="16" t="s">
        <v>15</v>
      </c>
      <c r="N4" s="16" t="s">
        <v>15</v>
      </c>
      <c r="O4" s="16" t="s">
        <v>15</v>
      </c>
      <c r="P4" s="16" t="s">
        <v>15</v>
      </c>
    </row>
    <row r="5" spans="1:16" ht="15.75" customHeight="1">
      <c r="A5" s="2"/>
      <c r="B5" s="32"/>
      <c r="D5" s="5"/>
      <c r="E5" s="2"/>
      <c r="F5" s="6"/>
      <c r="G5" s="6"/>
      <c r="H5" s="6"/>
      <c r="I5" s="7"/>
      <c r="J5" s="68"/>
      <c r="L5" s="15" t="s">
        <v>80</v>
      </c>
      <c r="M5" s="19">
        <v>4</v>
      </c>
      <c r="N5" s="19">
        <v>4</v>
      </c>
      <c r="O5" s="19">
        <v>4</v>
      </c>
      <c r="P5" s="19">
        <v>3</v>
      </c>
    </row>
    <row r="6" spans="1:16" ht="15.75" customHeight="1">
      <c r="A6" s="2" t="s">
        <v>8</v>
      </c>
      <c r="B6" s="32">
        <v>45032</v>
      </c>
      <c r="C6" s="6">
        <f>C4+1</f>
        <v>4</v>
      </c>
      <c r="D6" s="5">
        <v>1</v>
      </c>
      <c r="E6" s="2" t="s">
        <v>9</v>
      </c>
      <c r="F6" s="6">
        <v>293</v>
      </c>
      <c r="G6" s="6">
        <v>56</v>
      </c>
      <c r="H6" s="6">
        <v>65</v>
      </c>
      <c r="I6" s="7">
        <f t="shared" ref="I6:I39" si="2">(AVERAGE(G6:H6)/F6)</f>
        <v>0.20648464163822525</v>
      </c>
      <c r="J6" s="68" t="s">
        <v>123</v>
      </c>
      <c r="L6" s="15" t="s">
        <v>16</v>
      </c>
      <c r="M6" s="19">
        <v>3</v>
      </c>
      <c r="N6" s="17" t="s">
        <v>17</v>
      </c>
      <c r="O6" s="17" t="s">
        <v>17</v>
      </c>
      <c r="P6" s="17" t="s">
        <v>17</v>
      </c>
    </row>
    <row r="7" spans="1:16" ht="15.75" customHeight="1">
      <c r="A7" s="2" t="s">
        <v>8</v>
      </c>
      <c r="B7" s="3">
        <v>45033</v>
      </c>
      <c r="C7" s="6">
        <f t="shared" ref="C7:C33" si="3">C6+1</f>
        <v>5</v>
      </c>
      <c r="D7" s="5">
        <v>1</v>
      </c>
      <c r="E7" s="2" t="s">
        <v>9</v>
      </c>
      <c r="F7" s="6">
        <v>174</v>
      </c>
      <c r="G7" s="6">
        <v>51</v>
      </c>
      <c r="H7" s="6">
        <v>63</v>
      </c>
      <c r="I7" s="7">
        <f t="shared" si="2"/>
        <v>0.32758620689655171</v>
      </c>
      <c r="J7" s="6" t="s">
        <v>21</v>
      </c>
      <c r="L7" s="15" t="s">
        <v>19</v>
      </c>
      <c r="M7" s="19">
        <v>8</v>
      </c>
      <c r="N7" s="19">
        <v>10</v>
      </c>
      <c r="O7" s="19">
        <v>10</v>
      </c>
      <c r="P7" s="19">
        <v>10</v>
      </c>
    </row>
    <row r="8" spans="1:16" ht="15.75" customHeight="1">
      <c r="A8" s="2" t="s">
        <v>8</v>
      </c>
      <c r="B8" s="3">
        <v>45034</v>
      </c>
      <c r="C8" s="6">
        <f t="shared" si="3"/>
        <v>6</v>
      </c>
      <c r="D8" s="5">
        <v>1</v>
      </c>
      <c r="E8" s="2" t="s">
        <v>9</v>
      </c>
      <c r="F8" s="6">
        <v>147</v>
      </c>
      <c r="G8" s="6">
        <v>73</v>
      </c>
      <c r="H8" s="6">
        <v>63</v>
      </c>
      <c r="I8" s="7">
        <f t="shared" si="2"/>
        <v>0.46258503401360546</v>
      </c>
      <c r="L8" s="15" t="s">
        <v>22</v>
      </c>
      <c r="M8" s="17" t="s">
        <v>23</v>
      </c>
      <c r="N8" s="14" t="s">
        <v>145</v>
      </c>
      <c r="O8" s="14">
        <v>5</v>
      </c>
      <c r="P8" s="14">
        <v>15</v>
      </c>
    </row>
    <row r="9" spans="1:16" ht="15.75" customHeight="1">
      <c r="A9" s="2" t="s">
        <v>8</v>
      </c>
      <c r="B9" s="3">
        <v>45035</v>
      </c>
      <c r="C9" s="6">
        <f t="shared" si="3"/>
        <v>7</v>
      </c>
      <c r="D9" s="18">
        <v>2</v>
      </c>
      <c r="E9" s="6" t="s">
        <v>18</v>
      </c>
      <c r="F9" s="6">
        <v>345</v>
      </c>
      <c r="G9" s="6">
        <v>10</v>
      </c>
      <c r="H9" s="6">
        <v>10</v>
      </c>
      <c r="I9" s="7">
        <f t="shared" si="2"/>
        <v>2.8985507246376812E-2</v>
      </c>
      <c r="L9" s="22" t="s">
        <v>26</v>
      </c>
      <c r="M9" s="14" t="s">
        <v>23</v>
      </c>
      <c r="N9" s="14">
        <v>5</v>
      </c>
      <c r="O9" s="14">
        <v>5</v>
      </c>
      <c r="P9" s="14">
        <v>15</v>
      </c>
    </row>
    <row r="10" spans="1:16" ht="15.75" customHeight="1">
      <c r="A10" s="2" t="s">
        <v>8</v>
      </c>
      <c r="B10" s="3">
        <v>45036</v>
      </c>
      <c r="C10" s="6">
        <f t="shared" si="3"/>
        <v>8</v>
      </c>
      <c r="D10" s="18">
        <v>2</v>
      </c>
      <c r="E10" s="6" t="s">
        <v>18</v>
      </c>
      <c r="F10" s="6">
        <v>398</v>
      </c>
      <c r="G10" s="6">
        <v>10</v>
      </c>
      <c r="H10" s="6">
        <v>10</v>
      </c>
      <c r="I10" s="7">
        <f t="shared" si="2"/>
        <v>2.5125628140703519E-2</v>
      </c>
      <c r="J10" s="20" t="s">
        <v>124</v>
      </c>
      <c r="L10" s="15" t="s">
        <v>28</v>
      </c>
      <c r="M10" s="14" t="s">
        <v>29</v>
      </c>
      <c r="N10" s="14" t="s">
        <v>30</v>
      </c>
      <c r="O10" s="14" t="s">
        <v>31</v>
      </c>
      <c r="P10" s="14" t="s">
        <v>32</v>
      </c>
    </row>
    <row r="11" spans="1:16" ht="15.75" customHeight="1">
      <c r="A11" s="2" t="s">
        <v>8</v>
      </c>
      <c r="B11" s="3">
        <v>45037</v>
      </c>
      <c r="C11" s="6">
        <f t="shared" si="3"/>
        <v>9</v>
      </c>
      <c r="D11" s="18">
        <v>2</v>
      </c>
      <c r="E11" s="6" t="s">
        <v>18</v>
      </c>
      <c r="F11" s="6">
        <v>761</v>
      </c>
      <c r="G11" s="6">
        <v>27</v>
      </c>
      <c r="H11" s="6">
        <v>27</v>
      </c>
      <c r="I11" s="7">
        <f t="shared" si="2"/>
        <v>3.5479632063074903E-2</v>
      </c>
      <c r="J11" s="6" t="s">
        <v>146</v>
      </c>
      <c r="L11" s="15" t="s">
        <v>35</v>
      </c>
      <c r="M11" s="14">
        <v>3</v>
      </c>
      <c r="N11" s="14">
        <v>3</v>
      </c>
      <c r="O11" s="14">
        <v>3</v>
      </c>
      <c r="P11" s="14">
        <v>3</v>
      </c>
    </row>
    <row r="12" spans="1:16" ht="15.75" customHeight="1">
      <c r="A12" s="2" t="s">
        <v>8</v>
      </c>
      <c r="B12" s="3">
        <v>45038</v>
      </c>
      <c r="C12" s="6">
        <f t="shared" si="3"/>
        <v>10</v>
      </c>
      <c r="D12" s="18">
        <v>2</v>
      </c>
      <c r="E12" s="6" t="s">
        <v>18</v>
      </c>
      <c r="F12" s="6">
        <v>304</v>
      </c>
      <c r="G12" s="6">
        <v>1</v>
      </c>
      <c r="H12" s="6">
        <v>1</v>
      </c>
      <c r="I12" s="7">
        <f t="shared" si="2"/>
        <v>3.2894736842105261E-3</v>
      </c>
      <c r="J12" s="6" t="s">
        <v>147</v>
      </c>
      <c r="L12" s="15" t="s">
        <v>37</v>
      </c>
      <c r="M12" s="14" t="s">
        <v>38</v>
      </c>
      <c r="N12" s="14" t="s">
        <v>38</v>
      </c>
      <c r="O12" s="14" t="s">
        <v>38</v>
      </c>
      <c r="P12" s="14" t="s">
        <v>38</v>
      </c>
    </row>
    <row r="13" spans="1:16" ht="15.75" customHeight="1">
      <c r="A13" s="2" t="s">
        <v>8</v>
      </c>
      <c r="B13" s="3">
        <v>45039</v>
      </c>
      <c r="C13" s="6">
        <f t="shared" si="3"/>
        <v>11</v>
      </c>
      <c r="D13" s="18">
        <v>2</v>
      </c>
      <c r="E13" s="6" t="s">
        <v>18</v>
      </c>
      <c r="F13" s="6">
        <v>196</v>
      </c>
      <c r="G13" s="6">
        <v>0</v>
      </c>
      <c r="H13" s="6">
        <v>0</v>
      </c>
      <c r="I13" s="7">
        <f t="shared" si="2"/>
        <v>0</v>
      </c>
      <c r="J13" s="69"/>
      <c r="L13" s="24" t="s">
        <v>40</v>
      </c>
      <c r="M13" s="24" t="s">
        <v>61</v>
      </c>
      <c r="N13" s="24" t="s">
        <v>18</v>
      </c>
      <c r="O13" s="24" t="s">
        <v>18</v>
      </c>
      <c r="P13" s="24" t="s">
        <v>61</v>
      </c>
    </row>
    <row r="14" spans="1:16" ht="15.75" customHeight="1">
      <c r="A14" s="68" t="s">
        <v>8</v>
      </c>
      <c r="B14" s="70">
        <v>45040</v>
      </c>
      <c r="C14" s="68">
        <f t="shared" si="3"/>
        <v>12</v>
      </c>
      <c r="D14" s="5">
        <v>1</v>
      </c>
      <c r="E14" s="68" t="s">
        <v>9</v>
      </c>
      <c r="F14" s="68">
        <v>191</v>
      </c>
      <c r="G14" s="68">
        <v>145</v>
      </c>
      <c r="H14" s="68">
        <v>144</v>
      </c>
      <c r="I14" s="7">
        <f t="shared" si="2"/>
        <v>0.75654450261780104</v>
      </c>
      <c r="J14" s="71" t="s">
        <v>148</v>
      </c>
      <c r="L14" s="24" t="s">
        <v>42</v>
      </c>
      <c r="M14" s="25">
        <v>40</v>
      </c>
      <c r="N14" s="25">
        <v>60</v>
      </c>
      <c r="O14" s="25">
        <v>60</v>
      </c>
      <c r="P14" s="25">
        <v>60</v>
      </c>
    </row>
    <row r="15" spans="1:16" ht="15.75" customHeight="1">
      <c r="A15" s="6" t="s">
        <v>8</v>
      </c>
      <c r="B15" s="3">
        <v>45041</v>
      </c>
      <c r="C15" s="6">
        <f t="shared" si="3"/>
        <v>13</v>
      </c>
      <c r="D15" s="18">
        <v>2</v>
      </c>
      <c r="E15" s="6" t="s">
        <v>18</v>
      </c>
      <c r="F15" s="6">
        <v>773</v>
      </c>
      <c r="G15" s="6">
        <v>21</v>
      </c>
      <c r="H15" s="6">
        <v>21</v>
      </c>
      <c r="I15" s="7">
        <f t="shared" si="2"/>
        <v>2.7166882276843468E-2</v>
      </c>
      <c r="J15" s="20" t="s">
        <v>149</v>
      </c>
      <c r="L15" s="27" t="s">
        <v>43</v>
      </c>
      <c r="M15" s="28">
        <v>277</v>
      </c>
      <c r="N15" s="28" t="s">
        <v>87</v>
      </c>
      <c r="O15" s="28" t="s">
        <v>87</v>
      </c>
      <c r="P15" s="28" t="s">
        <v>87</v>
      </c>
    </row>
    <row r="16" spans="1:16" ht="15.75" customHeight="1">
      <c r="A16" s="6" t="s">
        <v>8</v>
      </c>
      <c r="B16" s="3">
        <v>45042</v>
      </c>
      <c r="C16" s="6">
        <f t="shared" si="3"/>
        <v>14</v>
      </c>
      <c r="D16" s="18">
        <v>2</v>
      </c>
      <c r="E16" s="6" t="s">
        <v>9</v>
      </c>
      <c r="F16" s="6">
        <v>927</v>
      </c>
      <c r="G16" s="6">
        <v>32</v>
      </c>
      <c r="H16" s="6">
        <v>32</v>
      </c>
      <c r="I16" s="7">
        <f t="shared" si="2"/>
        <v>3.4519956850053934E-2</v>
      </c>
      <c r="L16" s="27" t="s">
        <v>45</v>
      </c>
      <c r="M16" s="53">
        <v>44936</v>
      </c>
      <c r="N16" s="30"/>
      <c r="O16" s="30" t="s">
        <v>88</v>
      </c>
    </row>
    <row r="17" spans="1:11" ht="15.75" customHeight="1">
      <c r="A17" s="6" t="s">
        <v>8</v>
      </c>
      <c r="B17" s="3">
        <v>45043</v>
      </c>
      <c r="C17" s="6">
        <f t="shared" si="3"/>
        <v>15</v>
      </c>
      <c r="D17" s="18">
        <v>2</v>
      </c>
      <c r="E17" s="6" t="s">
        <v>9</v>
      </c>
      <c r="F17" s="6">
        <v>938</v>
      </c>
      <c r="G17" s="6">
        <v>34</v>
      </c>
      <c r="H17" s="6">
        <v>34</v>
      </c>
      <c r="I17" s="7">
        <f t="shared" si="2"/>
        <v>3.6247334754797439E-2</v>
      </c>
      <c r="J17" s="6" t="s">
        <v>67</v>
      </c>
    </row>
    <row r="18" spans="1:11" ht="15.75" customHeight="1">
      <c r="A18" s="6" t="s">
        <v>8</v>
      </c>
      <c r="B18" s="3">
        <v>45044</v>
      </c>
      <c r="C18" s="6">
        <f t="shared" si="3"/>
        <v>16</v>
      </c>
      <c r="D18" s="18">
        <v>2</v>
      </c>
      <c r="E18" s="6" t="s">
        <v>9</v>
      </c>
      <c r="F18" s="6">
        <v>1069</v>
      </c>
      <c r="G18" s="6">
        <v>40</v>
      </c>
      <c r="H18" s="6">
        <v>40</v>
      </c>
      <c r="I18" s="7">
        <f t="shared" si="2"/>
        <v>3.7418147801683815E-2</v>
      </c>
      <c r="J18" s="6" t="s">
        <v>150</v>
      </c>
    </row>
    <row r="19" spans="1:11" ht="15.75" customHeight="1">
      <c r="A19" s="6" t="s">
        <v>8</v>
      </c>
      <c r="B19" s="3">
        <v>45045</v>
      </c>
      <c r="C19" s="6">
        <f t="shared" si="3"/>
        <v>17</v>
      </c>
      <c r="D19" s="18">
        <v>2</v>
      </c>
      <c r="E19" s="6" t="s">
        <v>9</v>
      </c>
      <c r="F19" s="6">
        <v>588</v>
      </c>
      <c r="G19" s="6">
        <v>0</v>
      </c>
      <c r="H19" s="6">
        <v>0</v>
      </c>
      <c r="I19" s="7">
        <f t="shared" si="2"/>
        <v>0</v>
      </c>
      <c r="J19" s="6" t="s">
        <v>150</v>
      </c>
    </row>
    <row r="20" spans="1:11" ht="15.75" customHeight="1">
      <c r="A20" s="6" t="s">
        <v>8</v>
      </c>
      <c r="B20" s="3">
        <v>45046</v>
      </c>
      <c r="C20" s="6">
        <f t="shared" si="3"/>
        <v>18</v>
      </c>
      <c r="D20" s="18">
        <v>2</v>
      </c>
      <c r="E20" s="6" t="s">
        <v>9</v>
      </c>
      <c r="F20" s="6">
        <v>792</v>
      </c>
      <c r="G20" s="6">
        <v>50</v>
      </c>
      <c r="H20" s="6">
        <v>50</v>
      </c>
      <c r="I20" s="7">
        <f t="shared" si="2"/>
        <v>6.3131313131313135E-2</v>
      </c>
      <c r="J20" s="6" t="s">
        <v>150</v>
      </c>
    </row>
    <row r="21" spans="1:11" ht="15.75" customHeight="1">
      <c r="A21" s="6" t="s">
        <v>8</v>
      </c>
      <c r="B21" s="3">
        <v>45047</v>
      </c>
      <c r="C21" s="6">
        <f t="shared" si="3"/>
        <v>19</v>
      </c>
      <c r="D21" s="18">
        <v>2</v>
      </c>
      <c r="E21" s="6" t="s">
        <v>9</v>
      </c>
      <c r="F21" s="6">
        <v>873</v>
      </c>
      <c r="G21" s="6">
        <v>40</v>
      </c>
      <c r="H21" s="6">
        <v>40</v>
      </c>
      <c r="I21" s="7">
        <f t="shared" si="2"/>
        <v>4.5819014891179836E-2</v>
      </c>
      <c r="J21" s="6" t="s">
        <v>69</v>
      </c>
    </row>
    <row r="22" spans="1:11" ht="15.75" customHeight="1">
      <c r="A22" s="6" t="s">
        <v>8</v>
      </c>
      <c r="B22" s="3">
        <v>45048</v>
      </c>
      <c r="C22" s="6">
        <f t="shared" si="3"/>
        <v>20</v>
      </c>
      <c r="D22" s="36">
        <v>3</v>
      </c>
      <c r="E22" s="6" t="s">
        <v>9</v>
      </c>
      <c r="F22" s="6">
        <v>715</v>
      </c>
      <c r="G22" s="6">
        <v>47</v>
      </c>
      <c r="H22" s="6">
        <v>47</v>
      </c>
      <c r="I22" s="7">
        <f t="shared" si="2"/>
        <v>6.5734265734265732E-2</v>
      </c>
    </row>
    <row r="23" spans="1:11" ht="15.75" customHeight="1">
      <c r="A23" s="6" t="s">
        <v>8</v>
      </c>
      <c r="B23" s="3">
        <v>45049</v>
      </c>
      <c r="C23" s="6">
        <f t="shared" si="3"/>
        <v>21</v>
      </c>
      <c r="D23" s="36">
        <v>3</v>
      </c>
      <c r="E23" s="6" t="s">
        <v>9</v>
      </c>
      <c r="F23" s="6">
        <v>706</v>
      </c>
      <c r="G23" s="6">
        <v>53</v>
      </c>
      <c r="H23" s="6">
        <v>53</v>
      </c>
      <c r="I23" s="7">
        <f t="shared" si="2"/>
        <v>7.5070821529745049E-2</v>
      </c>
    </row>
    <row r="24" spans="1:11" ht="15.75" customHeight="1">
      <c r="A24" s="6" t="s">
        <v>8</v>
      </c>
      <c r="B24" s="3">
        <v>45050</v>
      </c>
      <c r="C24" s="6">
        <f t="shared" si="3"/>
        <v>22</v>
      </c>
      <c r="D24" s="36">
        <v>3</v>
      </c>
      <c r="E24" s="6" t="s">
        <v>9</v>
      </c>
      <c r="F24" s="6">
        <v>870</v>
      </c>
      <c r="G24" s="6">
        <v>71</v>
      </c>
      <c r="H24" s="6">
        <v>71</v>
      </c>
      <c r="I24" s="7">
        <f t="shared" si="2"/>
        <v>8.1609195402298856E-2</v>
      </c>
    </row>
    <row r="25" spans="1:11" ht="15.75" customHeight="1">
      <c r="A25" s="6" t="s">
        <v>8</v>
      </c>
      <c r="B25" s="3">
        <v>45051</v>
      </c>
      <c r="C25" s="6">
        <f t="shared" si="3"/>
        <v>23</v>
      </c>
      <c r="D25" s="26">
        <v>4</v>
      </c>
      <c r="E25" s="6" t="s">
        <v>9</v>
      </c>
      <c r="F25" s="6">
        <v>788</v>
      </c>
      <c r="G25" s="6">
        <v>56</v>
      </c>
      <c r="H25" s="6">
        <v>56</v>
      </c>
      <c r="I25" s="7">
        <f t="shared" si="2"/>
        <v>7.1065989847715741E-2</v>
      </c>
    </row>
    <row r="26" spans="1:11" ht="15.75" customHeight="1">
      <c r="A26" s="6" t="s">
        <v>8</v>
      </c>
      <c r="B26" s="3">
        <v>45052</v>
      </c>
      <c r="C26" s="6">
        <f t="shared" si="3"/>
        <v>24</v>
      </c>
      <c r="D26" s="26">
        <v>4</v>
      </c>
      <c r="E26" s="6" t="s">
        <v>9</v>
      </c>
      <c r="F26" s="6">
        <v>710</v>
      </c>
      <c r="G26" s="6">
        <v>67</v>
      </c>
      <c r="H26" s="6">
        <v>67</v>
      </c>
      <c r="I26" s="7">
        <f t="shared" si="2"/>
        <v>9.4366197183098591E-2</v>
      </c>
    </row>
    <row r="27" spans="1:11" ht="15.75" customHeight="1">
      <c r="A27" s="6" t="s">
        <v>8</v>
      </c>
      <c r="B27" s="3">
        <v>45053</v>
      </c>
      <c r="C27" s="6">
        <f t="shared" si="3"/>
        <v>25</v>
      </c>
      <c r="D27" s="26">
        <v>4</v>
      </c>
      <c r="E27" s="6" t="s">
        <v>9</v>
      </c>
      <c r="F27" s="6">
        <v>760</v>
      </c>
      <c r="G27" s="6">
        <v>86</v>
      </c>
      <c r="H27" s="6">
        <v>86</v>
      </c>
      <c r="I27" s="7">
        <f t="shared" si="2"/>
        <v>0.11315789473684211</v>
      </c>
      <c r="J27" s="6" t="s">
        <v>69</v>
      </c>
      <c r="K27" s="6" t="s">
        <v>72</v>
      </c>
    </row>
    <row r="28" spans="1:11" ht="15.75" customHeight="1">
      <c r="A28" s="6" t="s">
        <v>8</v>
      </c>
      <c r="B28" s="3">
        <v>45054</v>
      </c>
      <c r="C28" s="6">
        <f t="shared" si="3"/>
        <v>26</v>
      </c>
      <c r="D28" s="26">
        <v>4</v>
      </c>
      <c r="E28" s="38" t="s">
        <v>50</v>
      </c>
      <c r="F28" s="6">
        <v>1306</v>
      </c>
      <c r="G28" s="6">
        <v>51</v>
      </c>
      <c r="H28" s="6">
        <v>51</v>
      </c>
      <c r="I28" s="7">
        <f t="shared" si="2"/>
        <v>3.9050535987748852E-2</v>
      </c>
      <c r="J28" s="37"/>
      <c r="K28" s="37">
        <v>0.04</v>
      </c>
    </row>
    <row r="29" spans="1:11" ht="15.75" customHeight="1">
      <c r="A29" s="6" t="s">
        <v>8</v>
      </c>
      <c r="B29" s="3">
        <v>45055</v>
      </c>
      <c r="C29" s="6">
        <f t="shared" si="3"/>
        <v>27</v>
      </c>
      <c r="D29" s="26">
        <v>4</v>
      </c>
      <c r="E29" s="6" t="s">
        <v>9</v>
      </c>
      <c r="F29" s="6">
        <v>659</v>
      </c>
      <c r="G29" s="6">
        <v>85</v>
      </c>
      <c r="H29" s="6">
        <v>85</v>
      </c>
      <c r="I29" s="7">
        <f t="shared" si="2"/>
        <v>0.12898330804248861</v>
      </c>
      <c r="J29" s="37"/>
      <c r="K29" s="37">
        <v>0.15</v>
      </c>
    </row>
    <row r="30" spans="1:11" ht="15.75" customHeight="1">
      <c r="A30" s="6" t="s">
        <v>8</v>
      </c>
      <c r="B30" s="3">
        <v>45056</v>
      </c>
      <c r="C30" s="6">
        <f t="shared" si="3"/>
        <v>28</v>
      </c>
      <c r="D30" s="26">
        <v>4</v>
      </c>
      <c r="E30" s="38" t="s">
        <v>50</v>
      </c>
      <c r="F30" s="6">
        <v>1171</v>
      </c>
      <c r="G30" s="6">
        <v>70</v>
      </c>
      <c r="H30" s="6">
        <v>70</v>
      </c>
      <c r="I30" s="7">
        <f t="shared" si="2"/>
        <v>5.9777967549103334E-2</v>
      </c>
      <c r="J30" s="7"/>
      <c r="K30" s="7">
        <v>7.0000000000000007E-2</v>
      </c>
    </row>
    <row r="31" spans="1:11" ht="15.75" customHeight="1">
      <c r="A31" s="6" t="s">
        <v>8</v>
      </c>
      <c r="B31" s="3">
        <v>45057</v>
      </c>
      <c r="C31" s="6">
        <f t="shared" si="3"/>
        <v>29</v>
      </c>
      <c r="D31" s="26">
        <v>4</v>
      </c>
      <c r="E31" s="6" t="s">
        <v>9</v>
      </c>
      <c r="F31" s="6">
        <v>609</v>
      </c>
      <c r="G31" s="6">
        <v>77</v>
      </c>
      <c r="H31" s="6">
        <v>77</v>
      </c>
      <c r="I31" s="7">
        <f t="shared" si="2"/>
        <v>0.12643678160919541</v>
      </c>
      <c r="J31" s="37"/>
      <c r="K31" s="37">
        <v>0.15</v>
      </c>
    </row>
    <row r="32" spans="1:11" ht="15.75" customHeight="1">
      <c r="A32" s="6" t="s">
        <v>8</v>
      </c>
      <c r="B32" s="3">
        <v>45058</v>
      </c>
      <c r="C32" s="6">
        <f t="shared" si="3"/>
        <v>30</v>
      </c>
      <c r="D32" s="26">
        <v>4</v>
      </c>
      <c r="E32" s="38" t="s">
        <v>50</v>
      </c>
      <c r="F32" s="6">
        <v>980</v>
      </c>
      <c r="G32" s="6">
        <v>61</v>
      </c>
      <c r="H32" s="6">
        <v>61</v>
      </c>
      <c r="I32" s="7">
        <f t="shared" si="2"/>
        <v>6.224489795918367E-2</v>
      </c>
      <c r="K32" s="37">
        <v>0.06</v>
      </c>
    </row>
    <row r="33" spans="1:11" ht="15.75" customHeight="1">
      <c r="A33" s="6" t="s">
        <v>8</v>
      </c>
      <c r="B33" s="3">
        <v>45059</v>
      </c>
      <c r="C33" s="6">
        <f t="shared" si="3"/>
        <v>31</v>
      </c>
      <c r="D33" s="26">
        <v>4</v>
      </c>
      <c r="E33" s="6" t="s">
        <v>9</v>
      </c>
      <c r="F33" s="6">
        <v>606</v>
      </c>
      <c r="G33" s="6">
        <v>92</v>
      </c>
      <c r="H33" s="6">
        <v>92</v>
      </c>
      <c r="I33" s="7">
        <f t="shared" si="2"/>
        <v>0.15181518151815182</v>
      </c>
      <c r="K33" s="7">
        <v>0.21</v>
      </c>
    </row>
    <row r="34" spans="1:11" ht="15.75" customHeight="1">
      <c r="A34" s="6" t="s">
        <v>8</v>
      </c>
      <c r="B34" s="3">
        <v>45060</v>
      </c>
      <c r="C34" s="6">
        <v>1</v>
      </c>
      <c r="D34" s="26">
        <v>4</v>
      </c>
      <c r="E34" s="38" t="s">
        <v>50</v>
      </c>
      <c r="F34" s="6">
        <v>1151</v>
      </c>
      <c r="G34" s="6">
        <v>71</v>
      </c>
      <c r="H34" s="6">
        <v>72</v>
      </c>
      <c r="I34" s="7">
        <f t="shared" si="2"/>
        <v>6.2119895742832318E-2</v>
      </c>
      <c r="K34" s="37">
        <v>0.05</v>
      </c>
    </row>
    <row r="35" spans="1:11" ht="15.75" customHeight="1">
      <c r="A35" s="6" t="s">
        <v>8</v>
      </c>
      <c r="B35" s="3">
        <v>45061</v>
      </c>
      <c r="C35" s="6">
        <f t="shared" ref="C35:C39" si="4">C34+1</f>
        <v>2</v>
      </c>
      <c r="D35" s="26">
        <v>4</v>
      </c>
      <c r="E35" s="6" t="s">
        <v>9</v>
      </c>
      <c r="F35" s="6">
        <v>663</v>
      </c>
      <c r="G35" s="6">
        <v>93</v>
      </c>
      <c r="H35" s="6">
        <v>93</v>
      </c>
      <c r="I35" s="7">
        <f t="shared" si="2"/>
        <v>0.14027149321266968</v>
      </c>
      <c r="J35" s="6" t="s">
        <v>95</v>
      </c>
    </row>
    <row r="36" spans="1:11" ht="15.75" customHeight="1">
      <c r="A36" s="6" t="s">
        <v>96</v>
      </c>
      <c r="B36" s="3">
        <v>45062</v>
      </c>
      <c r="C36" s="6">
        <f t="shared" si="4"/>
        <v>3</v>
      </c>
      <c r="D36" s="26">
        <v>4</v>
      </c>
      <c r="E36" s="38" t="s">
        <v>50</v>
      </c>
      <c r="F36" s="6">
        <v>1412</v>
      </c>
      <c r="G36" s="6">
        <v>48</v>
      </c>
      <c r="H36" s="6">
        <v>48</v>
      </c>
      <c r="I36" s="7">
        <f t="shared" si="2"/>
        <v>3.39943342776204E-2</v>
      </c>
    </row>
    <row r="37" spans="1:11" ht="15.75" customHeight="1">
      <c r="A37" s="6" t="s">
        <v>96</v>
      </c>
      <c r="B37" s="3">
        <v>45063</v>
      </c>
      <c r="C37" s="6">
        <f t="shared" si="4"/>
        <v>4</v>
      </c>
      <c r="D37" s="26">
        <v>4</v>
      </c>
      <c r="E37" s="6" t="s">
        <v>9</v>
      </c>
      <c r="F37" s="6">
        <v>820</v>
      </c>
      <c r="G37" s="6">
        <v>88</v>
      </c>
      <c r="H37" s="6">
        <v>88</v>
      </c>
      <c r="I37" s="7">
        <f t="shared" si="2"/>
        <v>0.10731707317073171</v>
      </c>
    </row>
    <row r="38" spans="1:11" ht="15.75" customHeight="1">
      <c r="A38" s="6" t="s">
        <v>97</v>
      </c>
      <c r="B38" s="3">
        <v>45064</v>
      </c>
      <c r="C38" s="6">
        <f t="shared" si="4"/>
        <v>5</v>
      </c>
      <c r="D38" s="26">
        <v>4</v>
      </c>
      <c r="E38" s="38" t="s">
        <v>50</v>
      </c>
      <c r="F38" s="6">
        <v>1121</v>
      </c>
      <c r="G38" s="6">
        <v>84</v>
      </c>
      <c r="H38" s="6">
        <v>84</v>
      </c>
      <c r="I38" s="7">
        <f t="shared" si="2"/>
        <v>7.4933095450490636E-2</v>
      </c>
    </row>
    <row r="39" spans="1:11" ht="15.75" customHeight="1">
      <c r="A39" s="6" t="s">
        <v>97</v>
      </c>
      <c r="B39" s="3">
        <v>45065</v>
      </c>
      <c r="C39" s="6">
        <f t="shared" si="4"/>
        <v>6</v>
      </c>
      <c r="D39" s="26">
        <v>4</v>
      </c>
      <c r="E39" s="6" t="s">
        <v>9</v>
      </c>
      <c r="F39" s="6">
        <v>621</v>
      </c>
      <c r="G39" s="6">
        <v>112</v>
      </c>
      <c r="H39" s="6">
        <v>112</v>
      </c>
      <c r="I39" s="7">
        <f t="shared" si="2"/>
        <v>0.18035426731078905</v>
      </c>
    </row>
    <row r="40" spans="1:11" ht="15.75" customHeight="1">
      <c r="A40" s="6" t="s">
        <v>101</v>
      </c>
      <c r="B40" s="6" t="s">
        <v>101</v>
      </c>
      <c r="C40" s="6" t="s">
        <v>101</v>
      </c>
      <c r="D40" s="6" t="s">
        <v>101</v>
      </c>
      <c r="E40" s="6" t="s">
        <v>101</v>
      </c>
      <c r="F40" s="6" t="s">
        <v>101</v>
      </c>
      <c r="G40" s="6" t="s">
        <v>101</v>
      </c>
      <c r="H40" s="6" t="s">
        <v>101</v>
      </c>
    </row>
    <row r="41" spans="1:11" ht="15.75" customHeight="1">
      <c r="A41" s="6" t="s">
        <v>8</v>
      </c>
      <c r="B41" s="3">
        <v>45091</v>
      </c>
      <c r="C41" s="6">
        <v>0</v>
      </c>
      <c r="D41" s="6" t="s">
        <v>151</v>
      </c>
      <c r="H41" s="6" t="s">
        <v>152</v>
      </c>
    </row>
    <row r="42" spans="1:11" ht="15.75" customHeight="1">
      <c r="A42" s="6" t="s">
        <v>8</v>
      </c>
      <c r="B42" s="3">
        <v>45092</v>
      </c>
      <c r="C42" s="6">
        <f t="shared" ref="C42:C72" si="5">1+C41</f>
        <v>1</v>
      </c>
      <c r="D42" s="18">
        <v>2</v>
      </c>
      <c r="E42" s="6" t="s">
        <v>18</v>
      </c>
      <c r="F42" s="6">
        <v>686</v>
      </c>
      <c r="G42" s="6">
        <v>42</v>
      </c>
      <c r="H42" s="6">
        <v>42</v>
      </c>
      <c r="I42" s="7">
        <f t="shared" ref="I42:I71" si="6">(AVERAGE(G42:H42)/F42)</f>
        <v>6.1224489795918366E-2</v>
      </c>
      <c r="J42" s="6" t="s">
        <v>153</v>
      </c>
      <c r="K42" s="6" t="s">
        <v>154</v>
      </c>
    </row>
    <row r="43" spans="1:11" ht="15.75" customHeight="1">
      <c r="A43" s="6" t="s">
        <v>8</v>
      </c>
      <c r="B43" s="3">
        <v>45093</v>
      </c>
      <c r="C43" s="6">
        <f t="shared" si="5"/>
        <v>2</v>
      </c>
      <c r="D43" s="18">
        <v>2</v>
      </c>
      <c r="E43" s="6" t="s">
        <v>18</v>
      </c>
      <c r="F43" s="6">
        <v>1056</v>
      </c>
      <c r="G43" s="77">
        <v>91</v>
      </c>
      <c r="H43" s="76"/>
      <c r="I43" s="7">
        <f t="shared" si="6"/>
        <v>8.6174242424242431E-2</v>
      </c>
      <c r="J43" s="6" t="s">
        <v>155</v>
      </c>
    </row>
    <row r="44" spans="1:11" ht="15.75" customHeight="1">
      <c r="A44" s="6" t="s">
        <v>8</v>
      </c>
      <c r="B44" s="3">
        <v>45094</v>
      </c>
      <c r="C44" s="6">
        <f t="shared" si="5"/>
        <v>3</v>
      </c>
      <c r="D44" s="18">
        <v>2</v>
      </c>
      <c r="E44" s="6" t="s">
        <v>18</v>
      </c>
      <c r="F44" s="6">
        <v>1097</v>
      </c>
      <c r="G44" s="77">
        <v>74</v>
      </c>
      <c r="H44" s="76"/>
      <c r="I44" s="7">
        <f t="shared" si="6"/>
        <v>6.7456700091157701E-2</v>
      </c>
      <c r="J44" s="6" t="s">
        <v>156</v>
      </c>
    </row>
    <row r="45" spans="1:11" ht="15.75" customHeight="1">
      <c r="A45" s="6" t="s">
        <v>8</v>
      </c>
      <c r="B45" s="3">
        <v>45095</v>
      </c>
      <c r="C45" s="6">
        <f t="shared" si="5"/>
        <v>4</v>
      </c>
      <c r="D45" s="18">
        <v>2</v>
      </c>
      <c r="E45" s="6" t="s">
        <v>18</v>
      </c>
      <c r="F45" s="6">
        <v>1102</v>
      </c>
      <c r="G45" s="77">
        <v>67</v>
      </c>
      <c r="H45" s="76"/>
      <c r="I45" s="7">
        <f t="shared" si="6"/>
        <v>6.0798548094373864E-2</v>
      </c>
      <c r="J45" s="6" t="s">
        <v>157</v>
      </c>
    </row>
    <row r="46" spans="1:11" ht="15.75" customHeight="1">
      <c r="A46" s="6" t="s">
        <v>8</v>
      </c>
      <c r="B46" s="3">
        <v>45096</v>
      </c>
      <c r="C46" s="6">
        <f t="shared" si="5"/>
        <v>5</v>
      </c>
      <c r="D46" s="18">
        <v>2</v>
      </c>
      <c r="E46" s="6" t="s">
        <v>18</v>
      </c>
      <c r="F46" s="6">
        <v>977</v>
      </c>
      <c r="G46" s="77">
        <v>69</v>
      </c>
      <c r="H46" s="76"/>
      <c r="I46" s="7">
        <f t="shared" si="6"/>
        <v>7.0624360286591609E-2</v>
      </c>
      <c r="J46" s="6" t="s">
        <v>158</v>
      </c>
    </row>
    <row r="47" spans="1:11" ht="15.75" customHeight="1">
      <c r="A47" s="6" t="s">
        <v>8</v>
      </c>
      <c r="B47" s="3">
        <v>45097</v>
      </c>
      <c r="C47" s="6">
        <f t="shared" si="5"/>
        <v>6</v>
      </c>
      <c r="D47" s="18">
        <v>2</v>
      </c>
      <c r="E47" s="6" t="s">
        <v>18</v>
      </c>
      <c r="F47" s="6">
        <v>844</v>
      </c>
      <c r="G47" s="77">
        <v>84</v>
      </c>
      <c r="H47" s="76"/>
      <c r="I47" s="7">
        <f t="shared" si="6"/>
        <v>9.9526066350710901E-2</v>
      </c>
      <c r="J47" s="6" t="s">
        <v>159</v>
      </c>
      <c r="K47" s="6" t="s">
        <v>160</v>
      </c>
    </row>
    <row r="48" spans="1:11" ht="15.75" customHeight="1">
      <c r="A48" s="6" t="s">
        <v>8</v>
      </c>
      <c r="B48" s="3">
        <v>45098</v>
      </c>
      <c r="C48" s="6">
        <f t="shared" si="5"/>
        <v>7</v>
      </c>
      <c r="D48" s="36">
        <v>3</v>
      </c>
      <c r="E48" s="6" t="s">
        <v>18</v>
      </c>
      <c r="F48" s="6">
        <v>809</v>
      </c>
      <c r="G48" s="77">
        <v>86</v>
      </c>
      <c r="H48" s="76"/>
      <c r="I48" s="7">
        <f t="shared" si="6"/>
        <v>0.10630407911001236</v>
      </c>
      <c r="J48" s="6" t="s">
        <v>159</v>
      </c>
      <c r="K48" s="6" t="s">
        <v>160</v>
      </c>
    </row>
    <row r="49" spans="1:10" ht="15.75" customHeight="1">
      <c r="A49" s="6" t="s">
        <v>8</v>
      </c>
      <c r="B49" s="3">
        <v>45099</v>
      </c>
      <c r="C49" s="6">
        <f t="shared" si="5"/>
        <v>8</v>
      </c>
      <c r="D49" s="26">
        <v>4</v>
      </c>
      <c r="E49" s="6" t="s">
        <v>18</v>
      </c>
      <c r="F49" s="6">
        <v>1032</v>
      </c>
      <c r="G49" s="77">
        <v>75</v>
      </c>
      <c r="H49" s="76"/>
      <c r="I49" s="7">
        <f t="shared" si="6"/>
        <v>7.2674418604651167E-2</v>
      </c>
    </row>
    <row r="50" spans="1:10" ht="13">
      <c r="A50" s="6" t="s">
        <v>8</v>
      </c>
      <c r="B50" s="3">
        <v>45100</v>
      </c>
      <c r="C50" s="6">
        <f t="shared" si="5"/>
        <v>9</v>
      </c>
      <c r="D50" s="26">
        <v>4</v>
      </c>
      <c r="E50" s="6" t="s">
        <v>18</v>
      </c>
      <c r="F50" s="6">
        <v>907</v>
      </c>
      <c r="G50" s="77">
        <v>72</v>
      </c>
      <c r="H50" s="76"/>
      <c r="I50" s="7">
        <f t="shared" si="6"/>
        <v>7.9382579933847855E-2</v>
      </c>
    </row>
    <row r="51" spans="1:10" ht="13">
      <c r="A51" s="6" t="s">
        <v>8</v>
      </c>
      <c r="B51" s="3">
        <v>45101</v>
      </c>
      <c r="C51" s="6">
        <f t="shared" si="5"/>
        <v>10</v>
      </c>
      <c r="D51" s="26">
        <v>4</v>
      </c>
      <c r="E51" s="6" t="s">
        <v>18</v>
      </c>
      <c r="F51" s="6">
        <v>845</v>
      </c>
      <c r="G51" s="77">
        <v>70</v>
      </c>
      <c r="H51" s="76"/>
      <c r="I51" s="7">
        <f t="shared" si="6"/>
        <v>8.2840236686390539E-2</v>
      </c>
    </row>
    <row r="52" spans="1:10" ht="13">
      <c r="A52" s="6" t="s">
        <v>8</v>
      </c>
      <c r="B52" s="3">
        <v>45102</v>
      </c>
      <c r="C52" s="6">
        <f t="shared" si="5"/>
        <v>11</v>
      </c>
      <c r="D52" s="26">
        <v>4</v>
      </c>
      <c r="E52" s="6" t="s">
        <v>18</v>
      </c>
      <c r="F52" s="6">
        <v>469</v>
      </c>
      <c r="G52" s="77">
        <v>21</v>
      </c>
      <c r="H52" s="76"/>
      <c r="I52" s="7">
        <f t="shared" si="6"/>
        <v>4.4776119402985072E-2</v>
      </c>
      <c r="J52" s="6" t="s">
        <v>161</v>
      </c>
    </row>
    <row r="53" spans="1:10" ht="13">
      <c r="A53" s="6" t="s">
        <v>8</v>
      </c>
      <c r="B53" s="3">
        <v>45103</v>
      </c>
      <c r="C53" s="6">
        <f t="shared" si="5"/>
        <v>12</v>
      </c>
      <c r="D53" s="26">
        <v>4</v>
      </c>
      <c r="E53" s="6" t="s">
        <v>18</v>
      </c>
      <c r="F53" s="6">
        <v>642</v>
      </c>
      <c r="G53" s="77">
        <v>30</v>
      </c>
      <c r="H53" s="76"/>
      <c r="I53" s="7">
        <f t="shared" si="6"/>
        <v>4.6728971962616821E-2</v>
      </c>
    </row>
    <row r="54" spans="1:10" ht="13">
      <c r="A54" s="6" t="s">
        <v>8</v>
      </c>
      <c r="B54" s="3">
        <v>45104</v>
      </c>
      <c r="C54" s="6">
        <f t="shared" si="5"/>
        <v>13</v>
      </c>
      <c r="D54" s="26">
        <v>4</v>
      </c>
      <c r="E54" s="6" t="s">
        <v>9</v>
      </c>
      <c r="F54" s="6">
        <v>734</v>
      </c>
      <c r="G54" s="77">
        <v>77</v>
      </c>
      <c r="H54" s="76"/>
      <c r="I54" s="7">
        <f t="shared" si="6"/>
        <v>0.10490463215258855</v>
      </c>
    </row>
    <row r="55" spans="1:10" ht="13">
      <c r="A55" s="6" t="s">
        <v>111</v>
      </c>
      <c r="B55" s="3">
        <v>45105</v>
      </c>
      <c r="C55" s="6">
        <f t="shared" si="5"/>
        <v>14</v>
      </c>
      <c r="D55" s="26">
        <v>4</v>
      </c>
      <c r="E55" s="6" t="s">
        <v>9</v>
      </c>
      <c r="F55" s="6">
        <v>755</v>
      </c>
      <c r="G55" s="77">
        <v>76</v>
      </c>
      <c r="H55" s="76"/>
      <c r="I55" s="7">
        <f t="shared" si="6"/>
        <v>0.10066225165562914</v>
      </c>
      <c r="J55" s="6" t="s">
        <v>109</v>
      </c>
    </row>
    <row r="56" spans="1:10" ht="13">
      <c r="A56" s="6" t="s">
        <v>8</v>
      </c>
      <c r="B56" s="3">
        <v>45106</v>
      </c>
      <c r="C56" s="6">
        <f t="shared" si="5"/>
        <v>15</v>
      </c>
      <c r="D56" s="26">
        <v>4</v>
      </c>
      <c r="E56" s="6" t="s">
        <v>9</v>
      </c>
      <c r="F56" s="6">
        <v>1005</v>
      </c>
      <c r="G56" s="77">
        <v>63</v>
      </c>
      <c r="H56" s="76"/>
      <c r="I56" s="7">
        <f t="shared" si="6"/>
        <v>6.2686567164179099E-2</v>
      </c>
    </row>
    <row r="57" spans="1:10" ht="13">
      <c r="A57" s="6" t="s">
        <v>111</v>
      </c>
      <c r="B57" s="3">
        <v>45107</v>
      </c>
      <c r="C57" s="6">
        <f t="shared" si="5"/>
        <v>16</v>
      </c>
      <c r="D57" s="26">
        <v>4</v>
      </c>
      <c r="E57" s="38" t="s">
        <v>50</v>
      </c>
      <c r="F57" s="6">
        <v>418</v>
      </c>
      <c r="G57" s="77">
        <v>0</v>
      </c>
      <c r="H57" s="76"/>
      <c r="I57" s="7">
        <f t="shared" si="6"/>
        <v>0</v>
      </c>
    </row>
    <row r="58" spans="1:10" ht="13">
      <c r="A58" s="6" t="s">
        <v>8</v>
      </c>
      <c r="B58" s="3">
        <v>45108</v>
      </c>
      <c r="C58" s="6">
        <f t="shared" si="5"/>
        <v>17</v>
      </c>
      <c r="D58" s="26">
        <v>4</v>
      </c>
      <c r="E58" s="6" t="s">
        <v>112</v>
      </c>
      <c r="F58" s="6">
        <v>773</v>
      </c>
      <c r="G58" s="77">
        <v>25</v>
      </c>
      <c r="H58" s="76"/>
      <c r="I58" s="7">
        <f t="shared" si="6"/>
        <v>3.2341526520051747E-2</v>
      </c>
    </row>
    <row r="59" spans="1:10" ht="13">
      <c r="A59" s="6" t="s">
        <v>111</v>
      </c>
      <c r="B59" s="3">
        <v>45109</v>
      </c>
      <c r="C59" s="6">
        <f t="shared" si="5"/>
        <v>18</v>
      </c>
      <c r="D59" s="26">
        <v>4</v>
      </c>
      <c r="E59" s="6" t="s">
        <v>112</v>
      </c>
      <c r="F59" s="6">
        <v>1005</v>
      </c>
      <c r="G59" s="77">
        <v>66</v>
      </c>
      <c r="H59" s="76"/>
      <c r="I59" s="7">
        <f t="shared" si="6"/>
        <v>6.5671641791044774E-2</v>
      </c>
    </row>
    <row r="60" spans="1:10" ht="13">
      <c r="A60" s="6" t="s">
        <v>8</v>
      </c>
      <c r="B60" s="3">
        <v>45110</v>
      </c>
      <c r="C60" s="6">
        <f t="shared" si="5"/>
        <v>19</v>
      </c>
      <c r="D60" s="26">
        <v>4</v>
      </c>
      <c r="E60" s="6" t="s">
        <v>112</v>
      </c>
      <c r="F60" s="6">
        <v>781</v>
      </c>
      <c r="G60" s="77">
        <v>80</v>
      </c>
      <c r="H60" s="76"/>
      <c r="I60" s="7">
        <f t="shared" si="6"/>
        <v>0.10243277848911651</v>
      </c>
    </row>
    <row r="61" spans="1:10" ht="13">
      <c r="A61" s="6" t="s">
        <v>111</v>
      </c>
      <c r="B61" s="3">
        <v>45111</v>
      </c>
      <c r="C61" s="6">
        <f t="shared" si="5"/>
        <v>20</v>
      </c>
      <c r="D61" s="26">
        <v>4</v>
      </c>
      <c r="E61" s="6" t="s">
        <v>112</v>
      </c>
      <c r="F61" s="6">
        <v>924</v>
      </c>
      <c r="G61" s="77">
        <v>54</v>
      </c>
      <c r="H61" s="76"/>
      <c r="I61" s="7">
        <f t="shared" si="6"/>
        <v>5.844155844155844E-2</v>
      </c>
      <c r="J61" s="6" t="s">
        <v>162</v>
      </c>
    </row>
    <row r="62" spans="1:10" ht="13">
      <c r="A62" s="6" t="s">
        <v>111</v>
      </c>
      <c r="B62" s="3">
        <v>45112</v>
      </c>
      <c r="C62" s="6">
        <f t="shared" si="5"/>
        <v>21</v>
      </c>
      <c r="D62" s="26">
        <v>4</v>
      </c>
      <c r="E62" s="6" t="s">
        <v>112</v>
      </c>
      <c r="F62" s="6">
        <v>266</v>
      </c>
      <c r="G62" s="77">
        <v>4</v>
      </c>
      <c r="H62" s="76"/>
      <c r="I62" s="7">
        <f t="shared" si="6"/>
        <v>1.5037593984962405E-2</v>
      </c>
      <c r="J62" s="6" t="s">
        <v>163</v>
      </c>
    </row>
    <row r="63" spans="1:10" ht="13">
      <c r="A63" s="6" t="s">
        <v>8</v>
      </c>
      <c r="B63" s="3">
        <v>45113</v>
      </c>
      <c r="C63" s="6">
        <f t="shared" si="5"/>
        <v>22</v>
      </c>
      <c r="D63" s="26">
        <v>4</v>
      </c>
      <c r="E63" s="6" t="s">
        <v>61</v>
      </c>
      <c r="F63" s="6">
        <v>668</v>
      </c>
      <c r="G63" s="77">
        <v>75</v>
      </c>
      <c r="H63" s="76"/>
      <c r="I63" s="7">
        <f t="shared" si="6"/>
        <v>0.1122754491017964</v>
      </c>
      <c r="J63" s="6" t="s">
        <v>115</v>
      </c>
    </row>
    <row r="64" spans="1:10" ht="13">
      <c r="A64" s="6" t="s">
        <v>111</v>
      </c>
      <c r="B64" s="3">
        <v>45114</v>
      </c>
      <c r="C64" s="6">
        <f t="shared" si="5"/>
        <v>23</v>
      </c>
      <c r="D64" s="26">
        <v>4</v>
      </c>
      <c r="E64" s="6" t="s">
        <v>112</v>
      </c>
      <c r="F64" s="6">
        <v>860</v>
      </c>
      <c r="G64" s="77">
        <v>57</v>
      </c>
      <c r="H64" s="76"/>
      <c r="I64" s="7">
        <f t="shared" si="6"/>
        <v>6.6279069767441856E-2</v>
      </c>
      <c r="J64" s="6" t="s">
        <v>115</v>
      </c>
    </row>
    <row r="65" spans="1:10" ht="13">
      <c r="A65" s="6" t="s">
        <v>8</v>
      </c>
      <c r="B65" s="3">
        <v>45115</v>
      </c>
      <c r="C65" s="6">
        <f t="shared" si="5"/>
        <v>24</v>
      </c>
      <c r="D65" s="26">
        <v>4</v>
      </c>
      <c r="E65" s="6" t="s">
        <v>61</v>
      </c>
      <c r="F65" s="6">
        <v>562</v>
      </c>
      <c r="G65" s="77">
        <v>69</v>
      </c>
      <c r="H65" s="76"/>
      <c r="I65" s="7">
        <f t="shared" si="6"/>
        <v>0.12277580071174377</v>
      </c>
    </row>
    <row r="66" spans="1:10" ht="13">
      <c r="A66" s="6" t="s">
        <v>111</v>
      </c>
      <c r="B66" s="3">
        <v>45116</v>
      </c>
      <c r="C66" s="6">
        <f t="shared" si="5"/>
        <v>25</v>
      </c>
      <c r="D66" s="26">
        <v>4</v>
      </c>
      <c r="E66" s="6" t="s">
        <v>112</v>
      </c>
      <c r="F66" s="6">
        <v>798</v>
      </c>
      <c r="G66" s="77">
        <v>48</v>
      </c>
      <c r="H66" s="76"/>
      <c r="I66" s="7">
        <f t="shared" si="6"/>
        <v>6.0150375939849621E-2</v>
      </c>
    </row>
    <row r="67" spans="1:10" ht="13">
      <c r="A67" s="6" t="s">
        <v>8</v>
      </c>
      <c r="B67" s="3">
        <v>45117</v>
      </c>
      <c r="C67" s="6">
        <f t="shared" si="5"/>
        <v>26</v>
      </c>
      <c r="D67" s="26">
        <v>4</v>
      </c>
      <c r="E67" s="6" t="s">
        <v>61</v>
      </c>
      <c r="F67" s="6">
        <v>546</v>
      </c>
      <c r="G67" s="77">
        <v>74</v>
      </c>
      <c r="H67" s="76"/>
      <c r="I67" s="7">
        <f t="shared" si="6"/>
        <v>0.13553113553113552</v>
      </c>
    </row>
    <row r="68" spans="1:10" ht="13">
      <c r="A68" s="6" t="s">
        <v>8</v>
      </c>
      <c r="B68" s="3">
        <v>45118</v>
      </c>
      <c r="C68" s="6">
        <f t="shared" si="5"/>
        <v>27</v>
      </c>
      <c r="D68" s="26">
        <v>4</v>
      </c>
      <c r="E68" s="6" t="s">
        <v>112</v>
      </c>
      <c r="F68" s="6">
        <v>961</v>
      </c>
      <c r="G68" s="77">
        <v>53</v>
      </c>
      <c r="H68" s="76"/>
      <c r="I68" s="7">
        <f t="shared" si="6"/>
        <v>5.5150884495317375E-2</v>
      </c>
      <c r="J68" s="6" t="s">
        <v>164</v>
      </c>
    </row>
    <row r="69" spans="1:10" ht="13">
      <c r="A69" s="6" t="s">
        <v>8</v>
      </c>
      <c r="B69" s="3">
        <v>45119</v>
      </c>
      <c r="C69" s="6">
        <f t="shared" si="5"/>
        <v>28</v>
      </c>
      <c r="D69" s="26">
        <v>4</v>
      </c>
      <c r="E69" s="6" t="s">
        <v>61</v>
      </c>
      <c r="F69" s="6">
        <v>639</v>
      </c>
      <c r="G69" s="77">
        <v>77</v>
      </c>
      <c r="H69" s="76"/>
      <c r="I69" s="7">
        <f t="shared" si="6"/>
        <v>0.12050078247261346</v>
      </c>
    </row>
    <row r="70" spans="1:10" ht="13">
      <c r="A70" s="6" t="s">
        <v>8</v>
      </c>
      <c r="B70" s="3">
        <v>45120</v>
      </c>
      <c r="C70" s="6">
        <f t="shared" si="5"/>
        <v>29</v>
      </c>
      <c r="D70" s="26">
        <v>4</v>
      </c>
      <c r="E70" s="6" t="s">
        <v>112</v>
      </c>
      <c r="F70" s="6">
        <v>741</v>
      </c>
      <c r="G70" s="77">
        <v>81</v>
      </c>
      <c r="H70" s="76"/>
      <c r="I70" s="7">
        <f t="shared" si="6"/>
        <v>0.10931174089068826</v>
      </c>
    </row>
    <row r="71" spans="1:10" ht="13">
      <c r="A71" s="6" t="s">
        <v>8</v>
      </c>
      <c r="B71" s="3">
        <v>45121</v>
      </c>
      <c r="C71" s="6">
        <f t="shared" si="5"/>
        <v>30</v>
      </c>
      <c r="D71" s="26">
        <v>4</v>
      </c>
      <c r="E71" s="6" t="s">
        <v>61</v>
      </c>
      <c r="F71" s="6">
        <v>655</v>
      </c>
      <c r="G71" s="77">
        <v>96</v>
      </c>
      <c r="H71" s="76"/>
      <c r="I71" s="7">
        <f t="shared" si="6"/>
        <v>0.14656488549618321</v>
      </c>
      <c r="J71" s="6" t="s">
        <v>154</v>
      </c>
    </row>
    <row r="72" spans="1:10" ht="13">
      <c r="A72" s="6" t="s">
        <v>8</v>
      </c>
      <c r="B72" s="3">
        <v>45122</v>
      </c>
      <c r="C72" s="6">
        <f t="shared" si="5"/>
        <v>31</v>
      </c>
      <c r="D72" s="26">
        <v>4</v>
      </c>
      <c r="E72" s="6" t="s">
        <v>110</v>
      </c>
      <c r="G72" s="76"/>
      <c r="H72" s="76"/>
      <c r="I72" s="7"/>
    </row>
    <row r="73" spans="1:10" ht="13">
      <c r="A73" s="6" t="s">
        <v>111</v>
      </c>
      <c r="B73" s="3">
        <v>45123</v>
      </c>
      <c r="C73" s="6">
        <v>1</v>
      </c>
      <c r="D73" s="26">
        <v>4</v>
      </c>
      <c r="E73" s="6" t="s">
        <v>112</v>
      </c>
      <c r="F73" s="6">
        <v>684</v>
      </c>
      <c r="G73" s="77">
        <v>93</v>
      </c>
      <c r="H73" s="76"/>
      <c r="I73" s="7">
        <f t="shared" ref="I73:I78" si="7">(AVERAGE(G73:H73)/F73)</f>
        <v>0.13596491228070176</v>
      </c>
      <c r="J73" s="6" t="s">
        <v>165</v>
      </c>
    </row>
    <row r="74" spans="1:10" ht="13">
      <c r="A74" s="6" t="s">
        <v>8</v>
      </c>
      <c r="B74" s="3">
        <v>45124</v>
      </c>
      <c r="C74" s="6">
        <f t="shared" ref="C74:C91" si="8">1+C73</f>
        <v>2</v>
      </c>
      <c r="D74" s="26">
        <v>4</v>
      </c>
      <c r="E74" s="6" t="s">
        <v>112</v>
      </c>
      <c r="F74" s="6">
        <v>684</v>
      </c>
      <c r="G74" s="77">
        <v>90</v>
      </c>
      <c r="H74" s="76"/>
      <c r="I74" s="7">
        <f t="shared" si="7"/>
        <v>0.13157894736842105</v>
      </c>
    </row>
    <row r="75" spans="1:10" ht="13">
      <c r="A75" s="6" t="s">
        <v>8</v>
      </c>
      <c r="B75" s="3">
        <v>45125</v>
      </c>
      <c r="C75" s="6">
        <f t="shared" si="8"/>
        <v>3</v>
      </c>
      <c r="D75" s="26">
        <v>4</v>
      </c>
      <c r="E75" s="6" t="s">
        <v>118</v>
      </c>
      <c r="F75" s="6">
        <v>820</v>
      </c>
      <c r="G75" s="77">
        <v>89</v>
      </c>
      <c r="H75" s="76"/>
      <c r="I75" s="7">
        <f t="shared" si="7"/>
        <v>0.10853658536585366</v>
      </c>
    </row>
    <row r="76" spans="1:10" ht="13">
      <c r="A76" s="6" t="s">
        <v>8</v>
      </c>
      <c r="B76" s="3">
        <v>45126</v>
      </c>
      <c r="C76" s="6">
        <f t="shared" si="8"/>
        <v>4</v>
      </c>
      <c r="D76" s="26">
        <v>4</v>
      </c>
      <c r="E76" s="6" t="s">
        <v>112</v>
      </c>
      <c r="F76" s="6">
        <v>599</v>
      </c>
      <c r="G76" s="77">
        <v>104</v>
      </c>
      <c r="H76" s="76"/>
      <c r="I76" s="7">
        <f t="shared" si="7"/>
        <v>0.17362270450751252</v>
      </c>
    </row>
    <row r="77" spans="1:10" ht="13">
      <c r="A77" s="6" t="s">
        <v>8</v>
      </c>
      <c r="B77" s="3">
        <v>45127</v>
      </c>
      <c r="C77" s="6">
        <f t="shared" si="8"/>
        <v>5</v>
      </c>
      <c r="D77" s="26">
        <v>4</v>
      </c>
      <c r="E77" s="6" t="s">
        <v>118</v>
      </c>
      <c r="F77" s="6">
        <v>807</v>
      </c>
      <c r="G77" s="77">
        <v>90</v>
      </c>
      <c r="H77" s="76"/>
      <c r="I77" s="7">
        <f t="shared" si="7"/>
        <v>0.11152416356877323</v>
      </c>
    </row>
    <row r="78" spans="1:10" ht="28">
      <c r="A78" s="6" t="s">
        <v>111</v>
      </c>
      <c r="B78" s="3">
        <v>45128</v>
      </c>
      <c r="C78" s="6">
        <f t="shared" si="8"/>
        <v>6</v>
      </c>
      <c r="D78" s="26">
        <v>4</v>
      </c>
      <c r="E78" s="6" t="s">
        <v>112</v>
      </c>
      <c r="F78" s="6">
        <v>471</v>
      </c>
      <c r="G78" s="77">
        <v>40</v>
      </c>
      <c r="H78" s="76"/>
      <c r="I78" s="7">
        <f t="shared" si="7"/>
        <v>8.4925690021231418E-2</v>
      </c>
      <c r="J78" s="67" t="s">
        <v>166</v>
      </c>
    </row>
    <row r="79" spans="1:10" ht="13">
      <c r="A79" s="6" t="s">
        <v>8</v>
      </c>
      <c r="B79" s="3">
        <v>45129</v>
      </c>
      <c r="C79" s="6">
        <f t="shared" si="8"/>
        <v>7</v>
      </c>
      <c r="D79" s="26">
        <v>4</v>
      </c>
      <c r="E79" s="6" t="s">
        <v>110</v>
      </c>
      <c r="G79" s="76"/>
      <c r="H79" s="76"/>
      <c r="I79" s="7"/>
    </row>
    <row r="80" spans="1:10" ht="13">
      <c r="A80" s="6" t="s">
        <v>111</v>
      </c>
      <c r="B80" s="3">
        <v>45130</v>
      </c>
      <c r="C80" s="6">
        <f t="shared" si="8"/>
        <v>8</v>
      </c>
      <c r="D80" s="26">
        <v>4</v>
      </c>
      <c r="E80" s="6" t="s">
        <v>118</v>
      </c>
      <c r="F80" s="6">
        <v>823</v>
      </c>
      <c r="G80" s="77">
        <v>75</v>
      </c>
      <c r="H80" s="76"/>
      <c r="I80" s="7">
        <f t="shared" ref="I80:I85" si="9">(AVERAGE(G80:H80)/F80)</f>
        <v>9.1130012150668294E-2</v>
      </c>
    </row>
    <row r="81" spans="1:10" ht="13">
      <c r="A81" s="6" t="s">
        <v>8</v>
      </c>
      <c r="B81" s="3">
        <v>45131</v>
      </c>
      <c r="C81" s="6">
        <f t="shared" si="8"/>
        <v>9</v>
      </c>
      <c r="D81" s="26">
        <v>4</v>
      </c>
      <c r="E81" s="6" t="s">
        <v>112</v>
      </c>
      <c r="F81" s="6">
        <v>619</v>
      </c>
      <c r="G81" s="77">
        <v>91</v>
      </c>
      <c r="H81" s="76"/>
      <c r="I81" s="7">
        <f t="shared" si="9"/>
        <v>0.1470113085621971</v>
      </c>
      <c r="J81" s="6" t="s">
        <v>154</v>
      </c>
    </row>
    <row r="82" spans="1:10" ht="13">
      <c r="A82" s="6" t="s">
        <v>8</v>
      </c>
      <c r="B82" s="3">
        <v>45132</v>
      </c>
      <c r="C82" s="6">
        <f t="shared" si="8"/>
        <v>10</v>
      </c>
      <c r="D82" s="26">
        <v>4</v>
      </c>
      <c r="E82" s="6" t="s">
        <v>167</v>
      </c>
      <c r="F82" s="6">
        <v>1253</v>
      </c>
      <c r="G82" s="77">
        <v>58</v>
      </c>
      <c r="H82" s="76"/>
      <c r="I82" s="7">
        <f t="shared" si="9"/>
        <v>4.6288906624102157E-2</v>
      </c>
    </row>
    <row r="83" spans="1:10" ht="13">
      <c r="A83" s="6" t="s">
        <v>111</v>
      </c>
      <c r="B83" s="3">
        <v>45133</v>
      </c>
      <c r="C83" s="6">
        <f t="shared" si="8"/>
        <v>11</v>
      </c>
      <c r="D83" s="26">
        <v>4</v>
      </c>
      <c r="E83" s="6" t="s">
        <v>112</v>
      </c>
      <c r="F83" s="6">
        <v>787</v>
      </c>
      <c r="G83" s="77">
        <v>81</v>
      </c>
      <c r="H83" s="76"/>
      <c r="I83" s="7">
        <f t="shared" si="9"/>
        <v>0.10292249047013977</v>
      </c>
    </row>
    <row r="84" spans="1:10" ht="13">
      <c r="A84" s="6" t="s">
        <v>8</v>
      </c>
      <c r="B84" s="3">
        <v>45134</v>
      </c>
      <c r="C84" s="6">
        <f t="shared" si="8"/>
        <v>12</v>
      </c>
      <c r="D84" s="26">
        <v>4</v>
      </c>
      <c r="E84" s="6" t="s">
        <v>167</v>
      </c>
      <c r="F84" s="6">
        <v>1359</v>
      </c>
      <c r="G84" s="77">
        <v>36</v>
      </c>
      <c r="H84" s="76"/>
      <c r="I84" s="7">
        <f t="shared" si="9"/>
        <v>2.6490066225165563E-2</v>
      </c>
    </row>
    <row r="85" spans="1:10" ht="13">
      <c r="A85" s="6" t="s">
        <v>111</v>
      </c>
      <c r="B85" s="3">
        <v>45135</v>
      </c>
      <c r="C85" s="6">
        <f t="shared" si="8"/>
        <v>13</v>
      </c>
      <c r="D85" s="26">
        <v>4</v>
      </c>
      <c r="E85" s="6" t="s">
        <v>112</v>
      </c>
      <c r="F85" s="6">
        <v>861</v>
      </c>
      <c r="G85" s="77">
        <v>80</v>
      </c>
      <c r="H85" s="76"/>
      <c r="I85" s="7">
        <f t="shared" si="9"/>
        <v>9.2915214866434379E-2</v>
      </c>
    </row>
    <row r="86" spans="1:10" ht="13">
      <c r="A86" s="6" t="s">
        <v>8</v>
      </c>
      <c r="B86" s="3">
        <v>45136</v>
      </c>
      <c r="C86" s="6">
        <f t="shared" si="8"/>
        <v>14</v>
      </c>
      <c r="D86" s="26">
        <v>4</v>
      </c>
      <c r="E86" s="6" t="s">
        <v>110</v>
      </c>
      <c r="G86" s="76"/>
      <c r="H86" s="76"/>
      <c r="I86" s="7"/>
    </row>
    <row r="87" spans="1:10" ht="13">
      <c r="A87" s="6" t="s">
        <v>111</v>
      </c>
      <c r="B87" s="3">
        <v>45137</v>
      </c>
      <c r="C87" s="6">
        <f t="shared" si="8"/>
        <v>15</v>
      </c>
      <c r="D87" s="26">
        <v>4</v>
      </c>
      <c r="E87" s="6" t="s">
        <v>110</v>
      </c>
      <c r="G87" s="76"/>
      <c r="H87" s="76"/>
      <c r="I87" s="7"/>
    </row>
    <row r="88" spans="1:10" ht="13">
      <c r="A88" s="6" t="s">
        <v>8</v>
      </c>
      <c r="B88" s="3">
        <v>45138</v>
      </c>
      <c r="C88" s="6">
        <f t="shared" si="8"/>
        <v>16</v>
      </c>
      <c r="D88" s="26">
        <v>4</v>
      </c>
      <c r="E88" s="6" t="s">
        <v>168</v>
      </c>
      <c r="F88" s="6">
        <v>698</v>
      </c>
      <c r="G88" s="77">
        <v>58</v>
      </c>
      <c r="H88" s="76"/>
      <c r="I88" s="7">
        <f t="shared" ref="I88:I89" si="10">(AVERAGE(G88:H88)/F88)</f>
        <v>8.3094555873925502E-2</v>
      </c>
    </row>
    <row r="89" spans="1:10" ht="13">
      <c r="A89" s="6" t="s">
        <v>8</v>
      </c>
      <c r="B89" s="3">
        <v>45139</v>
      </c>
      <c r="C89" s="6">
        <f t="shared" si="8"/>
        <v>17</v>
      </c>
      <c r="D89" s="26">
        <v>4</v>
      </c>
      <c r="E89" s="6" t="s">
        <v>168</v>
      </c>
      <c r="F89" s="6">
        <v>872</v>
      </c>
      <c r="G89" s="77">
        <v>52</v>
      </c>
      <c r="H89" s="76"/>
      <c r="I89" s="7">
        <f t="shared" si="10"/>
        <v>5.9633027522935783E-2</v>
      </c>
    </row>
    <row r="90" spans="1:10" ht="13">
      <c r="A90" s="6" t="s">
        <v>111</v>
      </c>
      <c r="B90" s="3">
        <v>45140</v>
      </c>
      <c r="C90" s="6">
        <f t="shared" si="8"/>
        <v>18</v>
      </c>
      <c r="D90" s="26">
        <v>4</v>
      </c>
      <c r="E90" s="6" t="s">
        <v>168</v>
      </c>
      <c r="G90" s="76"/>
      <c r="H90" s="76"/>
    </row>
    <row r="91" spans="1:10" ht="13">
      <c r="A91" s="6" t="s">
        <v>8</v>
      </c>
      <c r="B91" s="3">
        <v>45141</v>
      </c>
      <c r="C91" s="6">
        <f t="shared" si="8"/>
        <v>19</v>
      </c>
      <c r="D91" s="26">
        <v>4</v>
      </c>
      <c r="E91" s="6" t="s">
        <v>168</v>
      </c>
      <c r="G91" s="76"/>
      <c r="H91" s="76"/>
    </row>
    <row r="92" spans="1:10" ht="13">
      <c r="B92" s="3">
        <v>45142</v>
      </c>
      <c r="G92" s="76"/>
      <c r="H92" s="76"/>
    </row>
    <row r="93" spans="1:10" ht="13">
      <c r="B93" s="3">
        <v>45143</v>
      </c>
      <c r="G93" s="76"/>
      <c r="H93" s="76"/>
    </row>
    <row r="94" spans="1:10" ht="15.75" customHeight="1">
      <c r="G94" s="76"/>
      <c r="H94" s="76"/>
    </row>
    <row r="95" spans="1:10" ht="15.75" customHeight="1">
      <c r="G95" s="76"/>
      <c r="H95" s="76"/>
    </row>
    <row r="96" spans="1:10" ht="15.75" customHeight="1">
      <c r="G96" s="76"/>
      <c r="H96" s="76"/>
    </row>
    <row r="97" spans="7:8" ht="15.75" customHeight="1">
      <c r="G97" s="76"/>
      <c r="H97" s="76"/>
    </row>
    <row r="98" spans="7:8" ht="15.75" customHeight="1">
      <c r="G98" s="76"/>
      <c r="H98" s="76"/>
    </row>
  </sheetData>
  <mergeCells count="56">
    <mergeCell ref="G43:H43"/>
    <mergeCell ref="G44:H44"/>
    <mergeCell ref="G45:H45"/>
    <mergeCell ref="G46:H46"/>
    <mergeCell ref="G47:H47"/>
    <mergeCell ref="G48:H48"/>
    <mergeCell ref="G49:H49"/>
    <mergeCell ref="G50:H50"/>
    <mergeCell ref="G51:H51"/>
    <mergeCell ref="G52:H52"/>
    <mergeCell ref="G53:H53"/>
    <mergeCell ref="G54:H54"/>
    <mergeCell ref="G55:H55"/>
    <mergeCell ref="G56:H56"/>
    <mergeCell ref="G57:H57"/>
    <mergeCell ref="G58:H58"/>
    <mergeCell ref="G59:H59"/>
    <mergeCell ref="G60:H60"/>
    <mergeCell ref="G61:H61"/>
    <mergeCell ref="G62:H62"/>
    <mergeCell ref="G63:H63"/>
    <mergeCell ref="G64:H64"/>
    <mergeCell ref="G65:H65"/>
    <mergeCell ref="G66:H66"/>
    <mergeCell ref="G67:H67"/>
    <mergeCell ref="G68:H68"/>
    <mergeCell ref="G69:H69"/>
    <mergeCell ref="G70:H70"/>
    <mergeCell ref="G71:H71"/>
    <mergeCell ref="G72:H72"/>
    <mergeCell ref="G73:H73"/>
    <mergeCell ref="G74:H74"/>
    <mergeCell ref="G75:H75"/>
    <mergeCell ref="G76:H76"/>
    <mergeCell ref="G77:H77"/>
    <mergeCell ref="G78:H78"/>
    <mergeCell ref="G79:H79"/>
    <mergeCell ref="G80:H80"/>
    <mergeCell ref="G81:H81"/>
    <mergeCell ref="G82:H82"/>
    <mergeCell ref="G83:H83"/>
    <mergeCell ref="G84:H84"/>
    <mergeCell ref="G92:H92"/>
    <mergeCell ref="G93:H93"/>
    <mergeCell ref="G94:H94"/>
    <mergeCell ref="G95:H95"/>
    <mergeCell ref="G96:H96"/>
    <mergeCell ref="G97:H97"/>
    <mergeCell ref="G98:H98"/>
    <mergeCell ref="G85:H85"/>
    <mergeCell ref="G86:H86"/>
    <mergeCell ref="G87:H87"/>
    <mergeCell ref="G88:H88"/>
    <mergeCell ref="G89:H89"/>
    <mergeCell ref="G90:H90"/>
    <mergeCell ref="G91:H9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P50"/>
  <sheetViews>
    <sheetView workbookViewId="0">
      <pane ySplit="1" topLeftCell="A14" activePane="bottomLeft" state="frozen"/>
      <selection pane="bottomLeft" activeCell="B3" sqref="B3"/>
    </sheetView>
  </sheetViews>
  <sheetFormatPr baseColWidth="10" defaultColWidth="12.6640625" defaultRowHeight="15.75" customHeight="1"/>
  <cols>
    <col min="5" max="5" width="15.6640625" bestFit="1" customWidth="1"/>
    <col min="10" max="10" width="15.1640625" customWidth="1"/>
    <col min="11" max="11" width="24.1640625" customWidth="1"/>
    <col min="12" max="12" width="20.5" customWidth="1"/>
    <col min="13" max="13" width="12" customWidth="1"/>
    <col min="14" max="15" width="15.83203125" customWidth="1"/>
  </cols>
  <sheetData>
    <row r="1" spans="1:16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62" t="s">
        <v>169</v>
      </c>
      <c r="H1" s="62" t="s">
        <v>170</v>
      </c>
      <c r="I1" s="62" t="s">
        <v>7</v>
      </c>
      <c r="L1" s="72" t="s">
        <v>10</v>
      </c>
      <c r="M1" s="9">
        <v>1</v>
      </c>
      <c r="N1" s="10">
        <v>2</v>
      </c>
      <c r="O1" s="63">
        <v>3</v>
      </c>
      <c r="P1" s="12">
        <v>4</v>
      </c>
    </row>
    <row r="2" spans="1:16" ht="15.75" customHeight="1">
      <c r="A2" s="2" t="s">
        <v>8</v>
      </c>
      <c r="B2" s="3">
        <v>45098</v>
      </c>
      <c r="C2" s="4">
        <v>1</v>
      </c>
      <c r="D2" s="5">
        <v>1</v>
      </c>
      <c r="E2" s="2" t="s">
        <v>9</v>
      </c>
      <c r="F2" s="4">
        <v>132</v>
      </c>
      <c r="G2" s="4">
        <v>86</v>
      </c>
      <c r="H2" s="4">
        <v>77</v>
      </c>
      <c r="I2" s="7">
        <f t="shared" ref="I2:I3" si="0">(AVERAGE(G2:H2)/F2)</f>
        <v>0.61742424242424243</v>
      </c>
      <c r="L2" s="13" t="s">
        <v>11</v>
      </c>
      <c r="M2" s="14" t="s">
        <v>171</v>
      </c>
      <c r="N2" s="14" t="s">
        <v>171</v>
      </c>
      <c r="O2" s="14" t="s">
        <v>171</v>
      </c>
      <c r="P2" s="14" t="s">
        <v>171</v>
      </c>
    </row>
    <row r="3" spans="1:16" ht="15">
      <c r="A3" s="2" t="s">
        <v>8</v>
      </c>
      <c r="B3" s="3">
        <v>45099</v>
      </c>
      <c r="C3" s="6">
        <f t="shared" ref="C3:C43" si="1">C2+1</f>
        <v>2</v>
      </c>
      <c r="D3" s="5">
        <v>1</v>
      </c>
      <c r="E3" s="2" t="s">
        <v>9</v>
      </c>
      <c r="F3" s="6">
        <v>153</v>
      </c>
      <c r="G3" s="6">
        <v>111</v>
      </c>
      <c r="H3" s="6">
        <v>78</v>
      </c>
      <c r="I3" s="7">
        <f t="shared" si="0"/>
        <v>0.61764705882352944</v>
      </c>
      <c r="J3" s="20"/>
      <c r="L3" s="15" t="s">
        <v>14</v>
      </c>
      <c r="M3" s="16" t="s">
        <v>15</v>
      </c>
      <c r="N3" s="16" t="s">
        <v>15</v>
      </c>
      <c r="O3" s="16" t="s">
        <v>15</v>
      </c>
      <c r="P3" s="16" t="s">
        <v>15</v>
      </c>
    </row>
    <row r="4" spans="1:16" ht="15.75" customHeight="1">
      <c r="A4" s="2" t="s">
        <v>8</v>
      </c>
      <c r="B4" s="3">
        <v>45100</v>
      </c>
      <c r="C4" s="6">
        <f t="shared" si="1"/>
        <v>3</v>
      </c>
      <c r="D4" s="18">
        <v>2</v>
      </c>
      <c r="E4" s="2" t="s">
        <v>9</v>
      </c>
      <c r="F4" s="6">
        <v>552</v>
      </c>
      <c r="G4" s="79">
        <v>22</v>
      </c>
      <c r="H4" s="76"/>
      <c r="I4" s="7">
        <v>0.09</v>
      </c>
      <c r="J4" s="6" t="s">
        <v>172</v>
      </c>
      <c r="L4" s="15" t="s">
        <v>80</v>
      </c>
      <c r="M4" s="19">
        <v>2</v>
      </c>
      <c r="N4" s="19">
        <v>3</v>
      </c>
      <c r="O4" s="19">
        <v>2</v>
      </c>
      <c r="P4" s="19">
        <v>3</v>
      </c>
    </row>
    <row r="5" spans="1:16" ht="15.75" customHeight="1">
      <c r="A5" s="2" t="s">
        <v>8</v>
      </c>
      <c r="B5" s="3">
        <v>45101</v>
      </c>
      <c r="C5" s="6">
        <f t="shared" si="1"/>
        <v>4</v>
      </c>
      <c r="D5" s="18">
        <v>2</v>
      </c>
      <c r="E5" s="2" t="s">
        <v>9</v>
      </c>
      <c r="F5" s="6">
        <v>754</v>
      </c>
      <c r="G5" s="79">
        <v>34</v>
      </c>
      <c r="H5" s="76"/>
      <c r="I5" s="7">
        <f t="shared" ref="I5:I43" si="2">(AVERAGE(G5:H5)/F5)</f>
        <v>4.5092838196286469E-2</v>
      </c>
      <c r="J5" s="6" t="s">
        <v>173</v>
      </c>
      <c r="L5" s="15" t="s">
        <v>16</v>
      </c>
      <c r="M5" s="19">
        <v>3</v>
      </c>
      <c r="N5" s="17" t="s">
        <v>17</v>
      </c>
      <c r="O5" s="17" t="s">
        <v>17</v>
      </c>
      <c r="P5" s="17" t="s">
        <v>17</v>
      </c>
    </row>
    <row r="6" spans="1:16" ht="15.75" customHeight="1">
      <c r="A6" s="2" t="s">
        <v>8</v>
      </c>
      <c r="B6" s="3">
        <v>45102</v>
      </c>
      <c r="C6" s="6">
        <f t="shared" si="1"/>
        <v>5</v>
      </c>
      <c r="D6" s="18">
        <v>2</v>
      </c>
      <c r="E6" s="2" t="s">
        <v>9</v>
      </c>
      <c r="F6" s="6">
        <v>856</v>
      </c>
      <c r="G6" s="79">
        <v>34</v>
      </c>
      <c r="H6" s="76"/>
      <c r="I6" s="7">
        <f t="shared" si="2"/>
        <v>3.9719626168224297E-2</v>
      </c>
      <c r="J6" s="6" t="s">
        <v>173</v>
      </c>
      <c r="K6" s="20" t="s">
        <v>174</v>
      </c>
      <c r="L6" s="15" t="s">
        <v>175</v>
      </c>
      <c r="M6" s="19">
        <v>10</v>
      </c>
      <c r="N6" s="19">
        <v>10</v>
      </c>
      <c r="O6" s="19">
        <v>10</v>
      </c>
      <c r="P6" s="19">
        <v>10</v>
      </c>
    </row>
    <row r="7" spans="1:16" ht="15.75" customHeight="1">
      <c r="A7" s="2" t="s">
        <v>8</v>
      </c>
      <c r="B7" s="3">
        <v>45103</v>
      </c>
      <c r="C7" s="6">
        <f t="shared" si="1"/>
        <v>6</v>
      </c>
      <c r="D7" s="18">
        <v>2</v>
      </c>
      <c r="E7" s="2" t="s">
        <v>9</v>
      </c>
      <c r="F7" s="6">
        <v>872</v>
      </c>
      <c r="G7" s="79">
        <v>49</v>
      </c>
      <c r="H7" s="76"/>
      <c r="I7" s="7">
        <f t="shared" si="2"/>
        <v>5.6192660550458719E-2</v>
      </c>
      <c r="J7" s="6" t="s">
        <v>176</v>
      </c>
      <c r="L7" s="15" t="s">
        <v>22</v>
      </c>
      <c r="M7" s="17" t="s">
        <v>23</v>
      </c>
      <c r="N7" s="14" t="s">
        <v>84</v>
      </c>
      <c r="O7" s="14">
        <v>10</v>
      </c>
      <c r="P7" s="14">
        <v>10</v>
      </c>
    </row>
    <row r="8" spans="1:16" ht="15.75" customHeight="1">
      <c r="A8" s="2" t="s">
        <v>8</v>
      </c>
      <c r="B8" s="3">
        <v>45104</v>
      </c>
      <c r="C8" s="6">
        <f t="shared" si="1"/>
        <v>7</v>
      </c>
      <c r="D8" s="18">
        <v>2</v>
      </c>
      <c r="E8" s="2" t="s">
        <v>9</v>
      </c>
      <c r="F8" s="6">
        <v>870</v>
      </c>
      <c r="G8" s="79">
        <v>51</v>
      </c>
      <c r="H8" s="76"/>
      <c r="I8" s="7">
        <f t="shared" si="2"/>
        <v>5.8620689655172413E-2</v>
      </c>
      <c r="J8" s="6" t="s">
        <v>177</v>
      </c>
      <c r="L8" s="22" t="s">
        <v>26</v>
      </c>
      <c r="M8" s="14" t="s">
        <v>23</v>
      </c>
      <c r="N8" s="14">
        <v>10</v>
      </c>
      <c r="O8" s="14">
        <v>10</v>
      </c>
      <c r="P8" s="14">
        <v>10</v>
      </c>
    </row>
    <row r="9" spans="1:16" ht="15.75" customHeight="1">
      <c r="A9" s="2" t="s">
        <v>111</v>
      </c>
      <c r="B9" s="3">
        <v>45105</v>
      </c>
      <c r="C9" s="6">
        <f t="shared" si="1"/>
        <v>8</v>
      </c>
      <c r="D9" s="18">
        <v>2</v>
      </c>
      <c r="E9" s="2" t="s">
        <v>9</v>
      </c>
      <c r="F9" s="6">
        <v>1007</v>
      </c>
      <c r="G9" s="79">
        <v>29</v>
      </c>
      <c r="H9" s="76"/>
      <c r="I9" s="7">
        <f t="shared" si="2"/>
        <v>2.8798411122144985E-2</v>
      </c>
      <c r="J9" s="6" t="s">
        <v>178</v>
      </c>
      <c r="L9" s="15" t="s">
        <v>28</v>
      </c>
      <c r="M9" s="14" t="s">
        <v>29</v>
      </c>
      <c r="N9" s="14" t="s">
        <v>31</v>
      </c>
      <c r="O9" s="14" t="s">
        <v>31</v>
      </c>
      <c r="P9" s="14" t="s">
        <v>32</v>
      </c>
    </row>
    <row r="10" spans="1:16" ht="15.75" customHeight="1">
      <c r="A10" s="2" t="s">
        <v>8</v>
      </c>
      <c r="B10" s="3">
        <v>45106</v>
      </c>
      <c r="C10" s="6">
        <f t="shared" si="1"/>
        <v>9</v>
      </c>
      <c r="D10" s="18">
        <v>2</v>
      </c>
      <c r="E10" s="2" t="s">
        <v>9</v>
      </c>
      <c r="F10" s="6">
        <v>997</v>
      </c>
      <c r="G10" s="79">
        <v>33</v>
      </c>
      <c r="H10" s="76"/>
      <c r="I10" s="7">
        <f t="shared" si="2"/>
        <v>3.3099297893681046E-2</v>
      </c>
      <c r="J10" s="6" t="s">
        <v>179</v>
      </c>
      <c r="L10" s="15" t="s">
        <v>180</v>
      </c>
      <c r="M10" s="14" t="s">
        <v>181</v>
      </c>
      <c r="N10" s="14" t="s">
        <v>182</v>
      </c>
      <c r="O10" s="14" t="s">
        <v>181</v>
      </c>
      <c r="P10" s="14" t="s">
        <v>181</v>
      </c>
    </row>
    <row r="11" spans="1:16" ht="15.75" customHeight="1">
      <c r="A11" s="2" t="s">
        <v>111</v>
      </c>
      <c r="B11" s="3">
        <v>45107</v>
      </c>
      <c r="C11" s="6">
        <f t="shared" si="1"/>
        <v>10</v>
      </c>
      <c r="D11" s="18">
        <v>2</v>
      </c>
      <c r="E11" s="2" t="s">
        <v>9</v>
      </c>
      <c r="F11" s="6">
        <v>757</v>
      </c>
      <c r="G11" s="79">
        <v>25</v>
      </c>
      <c r="H11" s="76"/>
      <c r="I11" s="7">
        <f t="shared" si="2"/>
        <v>3.3025099075297229E-2</v>
      </c>
      <c r="J11" s="6" t="s">
        <v>132</v>
      </c>
      <c r="L11" s="15" t="s">
        <v>35</v>
      </c>
      <c r="M11" s="14">
        <v>3</v>
      </c>
      <c r="N11" s="14">
        <v>3</v>
      </c>
      <c r="O11" s="14">
        <v>3</v>
      </c>
      <c r="P11" s="14">
        <v>3</v>
      </c>
    </row>
    <row r="12" spans="1:16" ht="15.75" customHeight="1">
      <c r="A12" s="2" t="s">
        <v>8</v>
      </c>
      <c r="B12" s="3">
        <v>45108</v>
      </c>
      <c r="C12" s="6">
        <f t="shared" si="1"/>
        <v>11</v>
      </c>
      <c r="D12" s="18">
        <v>2</v>
      </c>
      <c r="E12" s="2" t="s">
        <v>9</v>
      </c>
      <c r="F12" s="6">
        <v>705</v>
      </c>
      <c r="G12" s="79">
        <v>31</v>
      </c>
      <c r="H12" s="76"/>
      <c r="I12" s="7">
        <f t="shared" si="2"/>
        <v>4.397163120567376E-2</v>
      </c>
      <c r="J12" s="6" t="s">
        <v>133</v>
      </c>
      <c r="L12" s="15" t="s">
        <v>37</v>
      </c>
      <c r="M12" s="14" t="s">
        <v>38</v>
      </c>
      <c r="N12" s="14" t="s">
        <v>38</v>
      </c>
      <c r="O12" s="14" t="s">
        <v>38</v>
      </c>
      <c r="P12" s="14" t="s">
        <v>38</v>
      </c>
    </row>
    <row r="13" spans="1:16" ht="15.75" customHeight="1">
      <c r="A13" s="2" t="s">
        <v>111</v>
      </c>
      <c r="B13" s="3">
        <v>45109</v>
      </c>
      <c r="C13" s="6">
        <f t="shared" si="1"/>
        <v>12</v>
      </c>
      <c r="D13" s="74">
        <v>3</v>
      </c>
      <c r="E13" s="2" t="s">
        <v>9</v>
      </c>
      <c r="F13" s="6">
        <v>720</v>
      </c>
      <c r="G13" s="79">
        <v>25</v>
      </c>
      <c r="H13" s="76"/>
      <c r="I13" s="7">
        <f t="shared" si="2"/>
        <v>3.4722222222222224E-2</v>
      </c>
      <c r="L13" s="24" t="s">
        <v>40</v>
      </c>
      <c r="M13" s="24" t="s">
        <v>61</v>
      </c>
      <c r="N13" s="24" t="s">
        <v>61</v>
      </c>
      <c r="O13" s="24" t="s">
        <v>61</v>
      </c>
      <c r="P13" s="24" t="s">
        <v>61</v>
      </c>
    </row>
    <row r="14" spans="1:16" ht="15.75" customHeight="1">
      <c r="A14" s="2" t="s">
        <v>8</v>
      </c>
      <c r="B14" s="3">
        <v>45110</v>
      </c>
      <c r="C14" s="6">
        <f t="shared" si="1"/>
        <v>13</v>
      </c>
      <c r="D14" s="74">
        <v>3</v>
      </c>
      <c r="E14" s="2" t="s">
        <v>9</v>
      </c>
      <c r="F14" s="6">
        <v>590</v>
      </c>
      <c r="G14" s="79">
        <v>26</v>
      </c>
      <c r="H14" s="76"/>
      <c r="I14" s="7">
        <f t="shared" si="2"/>
        <v>4.4067796610169491E-2</v>
      </c>
      <c r="K14" s="20" t="s">
        <v>183</v>
      </c>
      <c r="L14" s="24" t="s">
        <v>42</v>
      </c>
      <c r="M14" s="25">
        <v>60</v>
      </c>
      <c r="N14" s="25">
        <v>60</v>
      </c>
      <c r="O14" s="25">
        <v>60</v>
      </c>
      <c r="P14" s="25">
        <v>60</v>
      </c>
    </row>
    <row r="15" spans="1:16" ht="15.75" customHeight="1">
      <c r="A15" s="2" t="s">
        <v>111</v>
      </c>
      <c r="B15" s="3">
        <v>45111</v>
      </c>
      <c r="C15" s="6">
        <f t="shared" si="1"/>
        <v>14</v>
      </c>
      <c r="D15" s="74">
        <v>3</v>
      </c>
      <c r="E15" s="2" t="s">
        <v>9</v>
      </c>
      <c r="F15" s="6">
        <v>308</v>
      </c>
      <c r="G15" s="79">
        <v>14</v>
      </c>
      <c r="H15" s="76"/>
      <c r="I15" s="7">
        <f t="shared" si="2"/>
        <v>4.5454545454545456E-2</v>
      </c>
      <c r="J15" s="6" t="s">
        <v>184</v>
      </c>
      <c r="K15" s="20" t="s">
        <v>185</v>
      </c>
      <c r="L15" s="27" t="s">
        <v>43</v>
      </c>
      <c r="M15" s="28">
        <v>282</v>
      </c>
      <c r="N15" s="28" t="s">
        <v>186</v>
      </c>
      <c r="O15" s="28" t="s">
        <v>187</v>
      </c>
      <c r="P15" s="28" t="s">
        <v>188</v>
      </c>
    </row>
    <row r="16" spans="1:16" ht="15.75" customHeight="1">
      <c r="A16" s="2" t="s">
        <v>111</v>
      </c>
      <c r="B16" s="3">
        <v>45112</v>
      </c>
      <c r="C16" s="6">
        <f t="shared" si="1"/>
        <v>15</v>
      </c>
      <c r="D16" s="74">
        <v>3</v>
      </c>
      <c r="E16" s="2" t="s">
        <v>9</v>
      </c>
      <c r="F16" s="6">
        <v>433</v>
      </c>
      <c r="G16" s="79">
        <v>2</v>
      </c>
      <c r="H16" s="76"/>
      <c r="I16" s="7">
        <f t="shared" si="2"/>
        <v>4.6189376443418013E-3</v>
      </c>
      <c r="L16" s="27" t="s">
        <v>45</v>
      </c>
      <c r="M16" s="53">
        <v>44983</v>
      </c>
      <c r="N16" s="30"/>
      <c r="O16" s="30" t="s">
        <v>88</v>
      </c>
    </row>
    <row r="17" spans="1:12" ht="15.75" customHeight="1">
      <c r="A17" s="2" t="s">
        <v>8</v>
      </c>
      <c r="B17" s="3">
        <v>45113</v>
      </c>
      <c r="C17" s="6">
        <f t="shared" si="1"/>
        <v>16</v>
      </c>
      <c r="D17" s="5">
        <v>1</v>
      </c>
      <c r="E17" s="2" t="s">
        <v>9</v>
      </c>
      <c r="F17" s="6">
        <v>167</v>
      </c>
      <c r="G17" s="73">
        <v>112</v>
      </c>
      <c r="H17" s="73">
        <v>131</v>
      </c>
      <c r="I17" s="7">
        <f t="shared" si="2"/>
        <v>0.72754491017964074</v>
      </c>
      <c r="K17" s="20" t="s">
        <v>189</v>
      </c>
    </row>
    <row r="18" spans="1:12" ht="15.75" customHeight="1">
      <c r="A18" s="2" t="s">
        <v>8</v>
      </c>
      <c r="B18" s="3">
        <v>45114</v>
      </c>
      <c r="C18" s="6">
        <f t="shared" si="1"/>
        <v>17</v>
      </c>
      <c r="D18" s="18">
        <v>2</v>
      </c>
      <c r="E18" s="2" t="s">
        <v>9</v>
      </c>
      <c r="F18" s="6">
        <v>751</v>
      </c>
      <c r="G18" s="79">
        <v>41</v>
      </c>
      <c r="H18" s="76"/>
      <c r="I18" s="7">
        <f t="shared" si="2"/>
        <v>5.459387483355526E-2</v>
      </c>
      <c r="K18" s="6" t="s">
        <v>190</v>
      </c>
    </row>
    <row r="19" spans="1:12" ht="15.75" customHeight="1">
      <c r="A19" s="2" t="s">
        <v>8</v>
      </c>
      <c r="B19" s="3">
        <v>45115</v>
      </c>
      <c r="C19" s="6">
        <f t="shared" si="1"/>
        <v>18</v>
      </c>
      <c r="D19" s="18">
        <v>2</v>
      </c>
      <c r="E19" s="2" t="s">
        <v>9</v>
      </c>
      <c r="F19" s="6">
        <v>617</v>
      </c>
      <c r="G19" s="79">
        <v>46</v>
      </c>
      <c r="H19" s="76"/>
      <c r="I19" s="7">
        <f t="shared" si="2"/>
        <v>7.4554294975688815E-2</v>
      </c>
      <c r="K19" s="20" t="s">
        <v>191</v>
      </c>
    </row>
    <row r="20" spans="1:12" ht="15.75" customHeight="1">
      <c r="A20" s="2" t="s">
        <v>111</v>
      </c>
      <c r="B20" s="3">
        <v>45116</v>
      </c>
      <c r="C20" s="6">
        <f t="shared" si="1"/>
        <v>19</v>
      </c>
      <c r="D20" s="18">
        <v>2</v>
      </c>
      <c r="E20" s="2" t="s">
        <v>9</v>
      </c>
      <c r="F20" s="6">
        <v>543</v>
      </c>
      <c r="G20" s="79">
        <v>29</v>
      </c>
      <c r="H20" s="76"/>
      <c r="I20" s="7">
        <f t="shared" si="2"/>
        <v>5.3406998158379376E-2</v>
      </c>
      <c r="J20" s="6" t="s">
        <v>132</v>
      </c>
      <c r="K20" s="20" t="s">
        <v>191</v>
      </c>
    </row>
    <row r="21" spans="1:12" ht="15.75" customHeight="1">
      <c r="A21" s="2" t="s">
        <v>8</v>
      </c>
      <c r="B21" s="3">
        <v>45117</v>
      </c>
      <c r="C21" s="6">
        <f t="shared" si="1"/>
        <v>20</v>
      </c>
      <c r="D21" s="18">
        <v>2</v>
      </c>
      <c r="E21" s="2" t="s">
        <v>9</v>
      </c>
      <c r="F21" s="6">
        <v>427</v>
      </c>
      <c r="G21" s="79">
        <v>33</v>
      </c>
      <c r="H21" s="76"/>
      <c r="I21" s="7">
        <f t="shared" si="2"/>
        <v>7.7283372365339581E-2</v>
      </c>
      <c r="K21" s="20" t="s">
        <v>192</v>
      </c>
    </row>
    <row r="22" spans="1:12" ht="15.75" customHeight="1">
      <c r="A22" s="2" t="s">
        <v>8</v>
      </c>
      <c r="B22" s="3">
        <v>45118</v>
      </c>
      <c r="C22" s="6">
        <f t="shared" si="1"/>
        <v>21</v>
      </c>
      <c r="D22" s="18">
        <v>2</v>
      </c>
      <c r="E22" s="2" t="s">
        <v>9</v>
      </c>
      <c r="F22" s="6">
        <v>455</v>
      </c>
      <c r="G22" s="79">
        <v>26</v>
      </c>
      <c r="H22" s="76"/>
      <c r="I22" s="7">
        <f t="shared" si="2"/>
        <v>5.7142857142857141E-2</v>
      </c>
      <c r="K22" s="20" t="s">
        <v>193</v>
      </c>
    </row>
    <row r="23" spans="1:12" ht="15.75" customHeight="1">
      <c r="A23" s="2" t="s">
        <v>8</v>
      </c>
      <c r="B23" s="3">
        <v>45119</v>
      </c>
      <c r="C23" s="6">
        <f t="shared" si="1"/>
        <v>22</v>
      </c>
      <c r="D23" s="18">
        <v>2</v>
      </c>
      <c r="E23" s="2" t="s">
        <v>9</v>
      </c>
      <c r="F23" s="6">
        <v>646</v>
      </c>
      <c r="G23" s="79">
        <v>30</v>
      </c>
      <c r="H23" s="76"/>
      <c r="I23" s="7">
        <f t="shared" si="2"/>
        <v>4.6439628482972138E-2</v>
      </c>
      <c r="K23" s="20" t="s">
        <v>193</v>
      </c>
    </row>
    <row r="24" spans="1:12" ht="15.75" customHeight="1">
      <c r="A24" s="2" t="s">
        <v>8</v>
      </c>
      <c r="B24" s="3">
        <v>45120</v>
      </c>
      <c r="C24" s="6">
        <f t="shared" si="1"/>
        <v>23</v>
      </c>
      <c r="D24" s="18">
        <v>2</v>
      </c>
      <c r="E24" s="2" t="s">
        <v>9</v>
      </c>
      <c r="F24" s="6">
        <v>543</v>
      </c>
      <c r="G24" s="79">
        <v>26</v>
      </c>
      <c r="H24" s="76"/>
      <c r="I24" s="7">
        <f t="shared" si="2"/>
        <v>4.7882136279926338E-2</v>
      </c>
      <c r="K24" s="20" t="s">
        <v>193</v>
      </c>
      <c r="L24" s="6" t="s">
        <v>194</v>
      </c>
    </row>
    <row r="25" spans="1:12" ht="15.75" customHeight="1">
      <c r="A25" s="2" t="s">
        <v>8</v>
      </c>
      <c r="B25" s="3">
        <v>45121</v>
      </c>
      <c r="C25" s="6">
        <f t="shared" si="1"/>
        <v>24</v>
      </c>
      <c r="D25" s="18">
        <v>2</v>
      </c>
      <c r="E25" s="2" t="s">
        <v>9</v>
      </c>
      <c r="F25" s="6">
        <v>234</v>
      </c>
      <c r="G25" s="79">
        <v>24</v>
      </c>
      <c r="H25" s="76"/>
      <c r="I25" s="7">
        <f t="shared" si="2"/>
        <v>0.10256410256410256</v>
      </c>
      <c r="K25" s="20" t="s">
        <v>195</v>
      </c>
    </row>
    <row r="26" spans="1:12" ht="15.75" customHeight="1">
      <c r="A26" s="2" t="s">
        <v>8</v>
      </c>
      <c r="B26" s="3">
        <v>45122</v>
      </c>
      <c r="C26" s="6">
        <f t="shared" si="1"/>
        <v>25</v>
      </c>
      <c r="D26" s="5">
        <v>1</v>
      </c>
      <c r="E26" s="2" t="s">
        <v>9</v>
      </c>
      <c r="F26" s="6">
        <v>118</v>
      </c>
      <c r="G26" s="73">
        <v>86</v>
      </c>
      <c r="H26" s="73">
        <v>87</v>
      </c>
      <c r="I26" s="7">
        <f t="shared" si="2"/>
        <v>0.73305084745762716</v>
      </c>
      <c r="K26" s="20"/>
    </row>
    <row r="27" spans="1:12" ht="15.75" customHeight="1">
      <c r="A27" s="6" t="s">
        <v>111</v>
      </c>
      <c r="B27" s="3">
        <v>45123</v>
      </c>
      <c r="C27" s="6">
        <f t="shared" si="1"/>
        <v>26</v>
      </c>
      <c r="D27" s="18">
        <v>2</v>
      </c>
      <c r="E27" s="2" t="s">
        <v>9</v>
      </c>
      <c r="F27" s="6">
        <v>118</v>
      </c>
      <c r="G27" s="79">
        <v>68</v>
      </c>
      <c r="H27" s="76"/>
      <c r="I27" s="7">
        <f t="shared" si="2"/>
        <v>0.57627118644067798</v>
      </c>
      <c r="K27" s="20" t="s">
        <v>196</v>
      </c>
    </row>
    <row r="28" spans="1:12" ht="15.75" customHeight="1">
      <c r="A28" s="2" t="s">
        <v>8</v>
      </c>
      <c r="B28" s="3">
        <v>45124</v>
      </c>
      <c r="C28" s="6">
        <f t="shared" si="1"/>
        <v>27</v>
      </c>
      <c r="D28" s="18">
        <v>2</v>
      </c>
      <c r="E28" s="2" t="s">
        <v>9</v>
      </c>
      <c r="F28" s="6">
        <v>459</v>
      </c>
      <c r="G28" s="79">
        <v>59</v>
      </c>
      <c r="H28" s="76"/>
      <c r="I28" s="7">
        <f t="shared" si="2"/>
        <v>0.12854030501089325</v>
      </c>
      <c r="K28" s="20" t="s">
        <v>197</v>
      </c>
    </row>
    <row r="29" spans="1:12" ht="15.75" customHeight="1">
      <c r="A29" s="2" t="s">
        <v>8</v>
      </c>
      <c r="B29" s="3">
        <v>45125</v>
      </c>
      <c r="C29" s="6">
        <f t="shared" si="1"/>
        <v>28</v>
      </c>
      <c r="D29" s="18">
        <v>2</v>
      </c>
      <c r="E29" s="2" t="s">
        <v>61</v>
      </c>
      <c r="F29" s="6">
        <v>519</v>
      </c>
      <c r="G29" s="79">
        <v>59</v>
      </c>
      <c r="H29" s="76"/>
      <c r="I29" s="7">
        <f t="shared" si="2"/>
        <v>0.11368015414258188</v>
      </c>
      <c r="K29" s="20" t="s">
        <v>198</v>
      </c>
    </row>
    <row r="30" spans="1:12" ht="15.75" customHeight="1">
      <c r="A30" s="6" t="s">
        <v>111</v>
      </c>
      <c r="B30" s="3">
        <v>45126</v>
      </c>
      <c r="C30" s="6">
        <f t="shared" si="1"/>
        <v>29</v>
      </c>
      <c r="D30" s="18">
        <v>2</v>
      </c>
      <c r="E30" s="2" t="s">
        <v>9</v>
      </c>
      <c r="F30" s="6">
        <v>468</v>
      </c>
      <c r="G30" s="79">
        <v>57</v>
      </c>
      <c r="H30" s="76"/>
      <c r="I30" s="7">
        <f t="shared" si="2"/>
        <v>0.12179487179487179</v>
      </c>
      <c r="K30" s="20" t="s">
        <v>199</v>
      </c>
    </row>
    <row r="31" spans="1:12" ht="15.75" customHeight="1">
      <c r="A31" s="2" t="s">
        <v>8</v>
      </c>
      <c r="B31" s="3">
        <v>45127</v>
      </c>
      <c r="C31" s="6">
        <f t="shared" si="1"/>
        <v>30</v>
      </c>
      <c r="D31" s="18">
        <v>2</v>
      </c>
      <c r="E31" s="2" t="s">
        <v>112</v>
      </c>
      <c r="F31" s="6">
        <v>458</v>
      </c>
      <c r="G31" s="79">
        <v>44</v>
      </c>
      <c r="H31" s="76"/>
      <c r="I31" s="7">
        <f t="shared" si="2"/>
        <v>9.606986899563319E-2</v>
      </c>
      <c r="K31" s="20" t="s">
        <v>200</v>
      </c>
    </row>
    <row r="32" spans="1:12" ht="15.75" customHeight="1">
      <c r="A32" s="6" t="s">
        <v>111</v>
      </c>
      <c r="B32" s="3">
        <v>45128</v>
      </c>
      <c r="C32" s="6">
        <f t="shared" si="1"/>
        <v>31</v>
      </c>
      <c r="D32" s="18">
        <v>2</v>
      </c>
      <c r="E32" s="2" t="s">
        <v>112</v>
      </c>
      <c r="F32" s="6">
        <v>497</v>
      </c>
      <c r="G32" s="79">
        <v>48</v>
      </c>
      <c r="H32" s="76"/>
      <c r="I32" s="7">
        <f t="shared" si="2"/>
        <v>9.6579476861166996E-2</v>
      </c>
      <c r="K32" s="20" t="s">
        <v>201</v>
      </c>
    </row>
    <row r="33" spans="1:11" ht="15.75" customHeight="1">
      <c r="A33" s="2" t="s">
        <v>8</v>
      </c>
      <c r="B33" s="3">
        <v>45129</v>
      </c>
      <c r="C33" s="6">
        <f t="shared" si="1"/>
        <v>32</v>
      </c>
      <c r="D33" s="18">
        <v>2</v>
      </c>
      <c r="E33" s="2" t="s">
        <v>112</v>
      </c>
      <c r="F33" s="6">
        <v>489</v>
      </c>
      <c r="G33" s="79">
        <v>25</v>
      </c>
      <c r="H33" s="76"/>
      <c r="I33" s="7">
        <f t="shared" si="2"/>
        <v>5.112474437627812E-2</v>
      </c>
      <c r="K33" s="20" t="s">
        <v>202</v>
      </c>
    </row>
    <row r="34" spans="1:11" ht="15.75" customHeight="1">
      <c r="A34" s="6" t="s">
        <v>111</v>
      </c>
      <c r="B34" s="3">
        <v>45130</v>
      </c>
      <c r="C34" s="6">
        <f t="shared" si="1"/>
        <v>33</v>
      </c>
      <c r="D34" s="18">
        <v>2</v>
      </c>
      <c r="E34" s="2" t="s">
        <v>112</v>
      </c>
      <c r="F34" s="6">
        <v>548</v>
      </c>
      <c r="G34" s="79">
        <v>43</v>
      </c>
      <c r="H34" s="76"/>
      <c r="I34" s="7">
        <f t="shared" si="2"/>
        <v>7.8467153284671534E-2</v>
      </c>
      <c r="K34" s="20" t="s">
        <v>202</v>
      </c>
    </row>
    <row r="35" spans="1:11" ht="15.75" customHeight="1">
      <c r="A35" s="2" t="s">
        <v>8</v>
      </c>
      <c r="B35" s="3">
        <v>45131</v>
      </c>
      <c r="C35" s="6">
        <f t="shared" si="1"/>
        <v>34</v>
      </c>
      <c r="D35" s="18">
        <v>2</v>
      </c>
      <c r="E35" s="2" t="s">
        <v>112</v>
      </c>
      <c r="F35" s="6">
        <v>749</v>
      </c>
      <c r="G35" s="79">
        <v>43</v>
      </c>
      <c r="H35" s="76"/>
      <c r="I35" s="7">
        <f t="shared" si="2"/>
        <v>5.7409879839786383E-2</v>
      </c>
      <c r="K35" s="20" t="s">
        <v>202</v>
      </c>
    </row>
    <row r="36" spans="1:11" ht="15.75" customHeight="1">
      <c r="A36" s="2" t="s">
        <v>8</v>
      </c>
      <c r="B36" s="3">
        <v>45132</v>
      </c>
      <c r="C36" s="6">
        <f t="shared" si="1"/>
        <v>35</v>
      </c>
      <c r="D36" s="18">
        <v>2</v>
      </c>
      <c r="E36" s="2" t="s">
        <v>112</v>
      </c>
      <c r="F36" s="6">
        <v>653</v>
      </c>
      <c r="G36" s="79">
        <v>52</v>
      </c>
      <c r="H36" s="76"/>
      <c r="I36" s="7">
        <f t="shared" si="2"/>
        <v>7.9632465543644712E-2</v>
      </c>
      <c r="K36" s="20" t="s">
        <v>203</v>
      </c>
    </row>
    <row r="37" spans="1:11" ht="15.75" customHeight="1">
      <c r="A37" s="6" t="s">
        <v>111</v>
      </c>
      <c r="B37" s="3">
        <v>45133</v>
      </c>
      <c r="C37" s="6">
        <f t="shared" si="1"/>
        <v>36</v>
      </c>
      <c r="D37" s="18">
        <v>2</v>
      </c>
      <c r="E37" s="2" t="s">
        <v>112</v>
      </c>
      <c r="F37" s="6">
        <v>411</v>
      </c>
      <c r="G37" s="79">
        <v>43</v>
      </c>
      <c r="H37" s="76"/>
      <c r="I37" s="7">
        <f t="shared" si="2"/>
        <v>0.10462287104622871</v>
      </c>
      <c r="K37" s="20" t="s">
        <v>203</v>
      </c>
    </row>
    <row r="38" spans="1:11" ht="15.75" customHeight="1">
      <c r="A38" s="2" t="s">
        <v>8</v>
      </c>
      <c r="B38" s="3">
        <v>45134</v>
      </c>
      <c r="C38" s="6">
        <f t="shared" si="1"/>
        <v>37</v>
      </c>
      <c r="D38" s="18">
        <v>2</v>
      </c>
      <c r="E38" s="2" t="s">
        <v>112</v>
      </c>
      <c r="F38" s="6">
        <v>620</v>
      </c>
      <c r="G38" s="79">
        <v>40</v>
      </c>
      <c r="H38" s="76"/>
      <c r="I38" s="7">
        <f t="shared" si="2"/>
        <v>6.4516129032258063E-2</v>
      </c>
      <c r="K38" s="20" t="s">
        <v>203</v>
      </c>
    </row>
    <row r="39" spans="1:11" ht="15.75" customHeight="1">
      <c r="A39" s="6" t="s">
        <v>111</v>
      </c>
      <c r="B39" s="3">
        <v>45135</v>
      </c>
      <c r="C39" s="6">
        <f t="shared" si="1"/>
        <v>38</v>
      </c>
      <c r="D39" s="18">
        <v>2</v>
      </c>
      <c r="E39" s="2" t="s">
        <v>112</v>
      </c>
      <c r="F39" s="6">
        <v>641</v>
      </c>
      <c r="G39" s="79">
        <v>50</v>
      </c>
      <c r="H39" s="76"/>
      <c r="I39" s="7">
        <f t="shared" si="2"/>
        <v>7.8003120124804995E-2</v>
      </c>
      <c r="K39" s="20" t="s">
        <v>203</v>
      </c>
    </row>
    <row r="40" spans="1:11" ht="15.75" customHeight="1">
      <c r="A40" s="2" t="s">
        <v>8</v>
      </c>
      <c r="B40" s="3">
        <v>45136</v>
      </c>
      <c r="C40" s="6">
        <f t="shared" si="1"/>
        <v>39</v>
      </c>
      <c r="D40" s="26">
        <v>4</v>
      </c>
      <c r="E40" s="2" t="s">
        <v>112</v>
      </c>
      <c r="F40" s="6">
        <v>456</v>
      </c>
      <c r="G40" s="79">
        <v>17</v>
      </c>
      <c r="H40" s="76"/>
      <c r="I40" s="7">
        <f t="shared" si="2"/>
        <v>3.7280701754385963E-2</v>
      </c>
      <c r="K40" s="20" t="s">
        <v>204</v>
      </c>
    </row>
    <row r="41" spans="1:11" ht="15.75" customHeight="1">
      <c r="A41" s="6" t="s">
        <v>111</v>
      </c>
      <c r="B41" s="3">
        <v>45137</v>
      </c>
      <c r="C41" s="6">
        <f t="shared" si="1"/>
        <v>40</v>
      </c>
      <c r="D41" s="26">
        <v>4</v>
      </c>
      <c r="E41" s="2" t="s">
        <v>112</v>
      </c>
      <c r="F41" s="6">
        <v>332</v>
      </c>
      <c r="G41" s="79">
        <v>18</v>
      </c>
      <c r="H41" s="76"/>
      <c r="I41" s="7">
        <f t="shared" si="2"/>
        <v>5.4216867469879519E-2</v>
      </c>
      <c r="K41" s="20" t="s">
        <v>204</v>
      </c>
    </row>
    <row r="42" spans="1:11" ht="15.75" customHeight="1">
      <c r="A42" s="6" t="s">
        <v>8</v>
      </c>
      <c r="B42" s="3">
        <v>45138</v>
      </c>
      <c r="C42" s="6">
        <f t="shared" si="1"/>
        <v>41</v>
      </c>
      <c r="D42" s="26">
        <v>4</v>
      </c>
      <c r="E42" s="2" t="s">
        <v>112</v>
      </c>
      <c r="F42" s="6">
        <v>336</v>
      </c>
      <c r="G42" s="79">
        <v>20</v>
      </c>
      <c r="H42" s="76"/>
      <c r="I42" s="7">
        <f t="shared" si="2"/>
        <v>5.9523809523809521E-2</v>
      </c>
    </row>
    <row r="43" spans="1:11" ht="15.75" customHeight="1">
      <c r="A43" s="6" t="s">
        <v>8</v>
      </c>
      <c r="B43" s="3">
        <v>45139</v>
      </c>
      <c r="C43" s="6">
        <f t="shared" si="1"/>
        <v>42</v>
      </c>
      <c r="D43" s="26">
        <v>4</v>
      </c>
      <c r="E43" s="2" t="s">
        <v>112</v>
      </c>
      <c r="F43" s="6">
        <v>623</v>
      </c>
      <c r="G43" s="79">
        <v>22</v>
      </c>
      <c r="H43" s="76"/>
      <c r="I43" s="7">
        <f t="shared" si="2"/>
        <v>3.5313001605136438E-2</v>
      </c>
      <c r="K43" s="20" t="s">
        <v>205</v>
      </c>
    </row>
    <row r="44" spans="1:11" ht="15.75" customHeight="1">
      <c r="A44" s="6" t="s">
        <v>57</v>
      </c>
      <c r="B44" s="6" t="s">
        <v>57</v>
      </c>
      <c r="C44" s="6" t="s">
        <v>57</v>
      </c>
      <c r="D44" s="6" t="s">
        <v>57</v>
      </c>
      <c r="E44" s="6" t="s">
        <v>57</v>
      </c>
      <c r="F44" s="6" t="s">
        <v>57</v>
      </c>
      <c r="G44" s="6" t="s">
        <v>57</v>
      </c>
      <c r="H44" s="6" t="s">
        <v>57</v>
      </c>
      <c r="I44" s="6" t="s">
        <v>57</v>
      </c>
    </row>
    <row r="45" spans="1:11" ht="15.75" customHeight="1">
      <c r="G45" s="79"/>
      <c r="H45" s="76"/>
    </row>
    <row r="46" spans="1:11" ht="15.75" customHeight="1">
      <c r="G46" s="79"/>
      <c r="H46" s="76"/>
    </row>
    <row r="47" spans="1:11" ht="15.75" customHeight="1">
      <c r="G47" s="79"/>
      <c r="H47" s="76"/>
    </row>
    <row r="48" spans="1:11" ht="15.75" customHeight="1">
      <c r="G48" s="79"/>
      <c r="H48" s="76"/>
    </row>
    <row r="49" spans="7:8" ht="15.75" customHeight="1">
      <c r="G49" s="79"/>
      <c r="H49" s="76"/>
    </row>
    <row r="50" spans="7:8" ht="13">
      <c r="G50" s="79"/>
      <c r="H50" s="76"/>
    </row>
  </sheetData>
  <mergeCells count="44">
    <mergeCell ref="G4:H4"/>
    <mergeCell ref="G5:H5"/>
    <mergeCell ref="G6:H6"/>
    <mergeCell ref="G7:H7"/>
    <mergeCell ref="G8:H8"/>
    <mergeCell ref="G9:H9"/>
    <mergeCell ref="G10:H10"/>
    <mergeCell ref="G11:H11"/>
    <mergeCell ref="G12:H12"/>
    <mergeCell ref="G13:H13"/>
    <mergeCell ref="G14:H14"/>
    <mergeCell ref="G15:H15"/>
    <mergeCell ref="G16:H16"/>
    <mergeCell ref="G18:H18"/>
    <mergeCell ref="G19:H19"/>
    <mergeCell ref="G20:H20"/>
    <mergeCell ref="G21:H21"/>
    <mergeCell ref="G22:H22"/>
    <mergeCell ref="G23:H23"/>
    <mergeCell ref="G24:H24"/>
    <mergeCell ref="G25:H25"/>
    <mergeCell ref="G27:H27"/>
    <mergeCell ref="G28:H28"/>
    <mergeCell ref="G29:H29"/>
    <mergeCell ref="G30:H30"/>
    <mergeCell ref="G31:H31"/>
    <mergeCell ref="G32:H32"/>
    <mergeCell ref="G33:H33"/>
    <mergeCell ref="G34:H34"/>
    <mergeCell ref="G35:H35"/>
    <mergeCell ref="G36:H36"/>
    <mergeCell ref="G37:H37"/>
    <mergeCell ref="G38:H38"/>
    <mergeCell ref="G39:H39"/>
    <mergeCell ref="G40:H40"/>
    <mergeCell ref="G49:H49"/>
    <mergeCell ref="G50:H50"/>
    <mergeCell ref="G41:H41"/>
    <mergeCell ref="G42:H42"/>
    <mergeCell ref="G43:H43"/>
    <mergeCell ref="G45:H45"/>
    <mergeCell ref="G46:H46"/>
    <mergeCell ref="G47:H47"/>
    <mergeCell ref="G48:H4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P51"/>
  <sheetViews>
    <sheetView workbookViewId="0">
      <pane ySplit="1" topLeftCell="A13" activePane="bottomLeft" state="frozen"/>
      <selection pane="bottomLeft" activeCell="E39" sqref="E39"/>
    </sheetView>
  </sheetViews>
  <sheetFormatPr baseColWidth="10" defaultColWidth="12.6640625" defaultRowHeight="15.75" customHeight="1"/>
  <cols>
    <col min="5" max="5" width="20.6640625" bestFit="1" customWidth="1"/>
    <col min="10" max="10" width="15.6640625" customWidth="1"/>
    <col min="11" max="11" width="13.33203125" customWidth="1"/>
    <col min="12" max="12" width="20.5" customWidth="1"/>
    <col min="14" max="15" width="15.83203125" customWidth="1"/>
  </cols>
  <sheetData>
    <row r="1" spans="1:16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62" t="s">
        <v>206</v>
      </c>
      <c r="H1" s="62" t="s">
        <v>207</v>
      </c>
      <c r="I1" s="62" t="s">
        <v>7</v>
      </c>
      <c r="L1" s="72" t="s">
        <v>10</v>
      </c>
      <c r="M1" s="9">
        <v>1</v>
      </c>
      <c r="N1" s="10">
        <v>2</v>
      </c>
      <c r="O1" s="63">
        <v>3</v>
      </c>
      <c r="P1" s="12">
        <v>4</v>
      </c>
    </row>
    <row r="2" spans="1:16" ht="15.75" customHeight="1">
      <c r="A2" s="2" t="s">
        <v>8</v>
      </c>
      <c r="B2" s="3">
        <v>45098</v>
      </c>
      <c r="C2" s="4">
        <v>1</v>
      </c>
      <c r="D2" s="5">
        <v>1</v>
      </c>
      <c r="E2" s="2" t="s">
        <v>9</v>
      </c>
      <c r="F2" s="4">
        <v>84</v>
      </c>
      <c r="G2" s="4">
        <v>43</v>
      </c>
      <c r="H2" s="4">
        <v>58</v>
      </c>
      <c r="I2" s="7">
        <f t="shared" ref="I2:I17" si="0">(AVERAGE(G2:H2)/F2)</f>
        <v>0.60119047619047616</v>
      </c>
      <c r="L2" s="13" t="s">
        <v>11</v>
      </c>
      <c r="M2" s="14" t="s">
        <v>208</v>
      </c>
      <c r="N2" s="14" t="s">
        <v>208</v>
      </c>
      <c r="O2" s="14" t="s">
        <v>208</v>
      </c>
      <c r="P2" s="14" t="s">
        <v>208</v>
      </c>
    </row>
    <row r="3" spans="1:16" ht="15">
      <c r="A3" s="2" t="s">
        <v>8</v>
      </c>
      <c r="B3" s="3">
        <v>45099</v>
      </c>
      <c r="C3" s="6">
        <f t="shared" ref="C3:C47" si="1">C2+1</f>
        <v>2</v>
      </c>
      <c r="D3" s="5">
        <v>1</v>
      </c>
      <c r="E3" s="2" t="s">
        <v>9</v>
      </c>
      <c r="F3" s="6">
        <v>104</v>
      </c>
      <c r="G3" s="6">
        <v>71</v>
      </c>
      <c r="H3" s="6">
        <v>53</v>
      </c>
      <c r="I3" s="7">
        <f t="shared" si="0"/>
        <v>0.59615384615384615</v>
      </c>
      <c r="J3" s="20"/>
      <c r="L3" s="15" t="s">
        <v>14</v>
      </c>
      <c r="M3" s="16" t="s">
        <v>15</v>
      </c>
      <c r="N3" s="16" t="s">
        <v>15</v>
      </c>
      <c r="O3" s="16" t="s">
        <v>15</v>
      </c>
      <c r="P3" s="16" t="s">
        <v>15</v>
      </c>
    </row>
    <row r="4" spans="1:16" ht="15.75" customHeight="1">
      <c r="A4" s="2" t="s">
        <v>8</v>
      </c>
      <c r="B4" s="3">
        <v>45100</v>
      </c>
      <c r="C4" s="6">
        <f t="shared" si="1"/>
        <v>3</v>
      </c>
      <c r="D4" s="18">
        <v>2</v>
      </c>
      <c r="E4" s="2" t="s">
        <v>9</v>
      </c>
      <c r="F4" s="6">
        <v>358</v>
      </c>
      <c r="G4" s="79">
        <v>11</v>
      </c>
      <c r="H4" s="76"/>
      <c r="I4" s="7">
        <f t="shared" si="0"/>
        <v>3.0726256983240222E-2</v>
      </c>
      <c r="J4" s="6" t="s">
        <v>172</v>
      </c>
      <c r="L4" s="15" t="s">
        <v>80</v>
      </c>
      <c r="M4" s="19">
        <v>2</v>
      </c>
      <c r="N4" s="19">
        <v>3</v>
      </c>
      <c r="O4" s="19">
        <v>3</v>
      </c>
      <c r="P4" s="19">
        <v>2</v>
      </c>
    </row>
    <row r="5" spans="1:16" ht="15.75" customHeight="1">
      <c r="A5" s="2" t="s">
        <v>8</v>
      </c>
      <c r="B5" s="3">
        <v>45101</v>
      </c>
      <c r="C5" s="6">
        <f t="shared" si="1"/>
        <v>4</v>
      </c>
      <c r="D5" s="18">
        <v>2</v>
      </c>
      <c r="E5" s="2" t="s">
        <v>9</v>
      </c>
      <c r="F5" s="6">
        <v>399</v>
      </c>
      <c r="G5" s="79">
        <v>20</v>
      </c>
      <c r="H5" s="76"/>
      <c r="I5" s="7">
        <f t="shared" si="0"/>
        <v>5.0125313283208017E-2</v>
      </c>
      <c r="J5" s="6" t="s">
        <v>172</v>
      </c>
      <c r="L5" s="15" t="s">
        <v>16</v>
      </c>
      <c r="M5" s="19">
        <v>3</v>
      </c>
      <c r="N5" s="17" t="s">
        <v>17</v>
      </c>
      <c r="O5" s="17" t="s">
        <v>17</v>
      </c>
      <c r="P5" s="17" t="s">
        <v>17</v>
      </c>
    </row>
    <row r="6" spans="1:16" ht="15.75" customHeight="1">
      <c r="A6" s="2" t="s">
        <v>8</v>
      </c>
      <c r="B6" s="3">
        <v>45102</v>
      </c>
      <c r="C6" s="6">
        <f t="shared" si="1"/>
        <v>5</v>
      </c>
      <c r="D6" s="18">
        <v>2</v>
      </c>
      <c r="E6" s="2" t="s">
        <v>9</v>
      </c>
      <c r="F6" s="6">
        <v>429</v>
      </c>
      <c r="G6" s="79">
        <v>22</v>
      </c>
      <c r="H6" s="76"/>
      <c r="I6" s="7">
        <f t="shared" si="0"/>
        <v>5.128205128205128E-2</v>
      </c>
      <c r="J6" s="6" t="s">
        <v>172</v>
      </c>
      <c r="L6" s="15" t="s">
        <v>175</v>
      </c>
      <c r="M6" s="19">
        <v>10</v>
      </c>
      <c r="N6" s="19">
        <v>10</v>
      </c>
      <c r="O6" s="19">
        <v>10</v>
      </c>
      <c r="P6" s="19">
        <v>10</v>
      </c>
    </row>
    <row r="7" spans="1:16" ht="15.75" customHeight="1">
      <c r="A7" s="2" t="s">
        <v>8</v>
      </c>
      <c r="B7" s="3">
        <v>45103</v>
      </c>
      <c r="C7" s="6">
        <f t="shared" si="1"/>
        <v>6</v>
      </c>
      <c r="D7" s="18">
        <v>2</v>
      </c>
      <c r="E7" s="2" t="s">
        <v>9</v>
      </c>
      <c r="F7" s="6">
        <v>930</v>
      </c>
      <c r="G7" s="79">
        <v>44</v>
      </c>
      <c r="H7" s="76"/>
      <c r="I7" s="7">
        <f t="shared" si="0"/>
        <v>4.7311827956989246E-2</v>
      </c>
      <c r="J7" s="6" t="s">
        <v>209</v>
      </c>
      <c r="L7" s="15" t="s">
        <v>22</v>
      </c>
      <c r="M7" s="17" t="s">
        <v>23</v>
      </c>
      <c r="N7" s="14" t="s">
        <v>84</v>
      </c>
      <c r="O7" s="14">
        <v>10</v>
      </c>
      <c r="P7" s="14">
        <v>10</v>
      </c>
    </row>
    <row r="8" spans="1:16" ht="15.75" customHeight="1">
      <c r="A8" s="2" t="s">
        <v>8</v>
      </c>
      <c r="B8" s="3">
        <v>45104</v>
      </c>
      <c r="C8" s="6">
        <f t="shared" si="1"/>
        <v>7</v>
      </c>
      <c r="D8" s="18">
        <v>2</v>
      </c>
      <c r="E8" s="2" t="s">
        <v>9</v>
      </c>
      <c r="F8" s="6">
        <v>712</v>
      </c>
      <c r="G8" s="79">
        <v>20</v>
      </c>
      <c r="H8" s="76"/>
      <c r="I8" s="7">
        <f t="shared" si="0"/>
        <v>2.8089887640449437E-2</v>
      </c>
      <c r="J8" s="6" t="s">
        <v>209</v>
      </c>
      <c r="L8" s="22" t="s">
        <v>26</v>
      </c>
      <c r="M8" s="14" t="s">
        <v>23</v>
      </c>
      <c r="N8" s="14">
        <v>10</v>
      </c>
      <c r="O8" s="14">
        <v>10</v>
      </c>
      <c r="P8" s="14">
        <v>10</v>
      </c>
    </row>
    <row r="9" spans="1:16" ht="15.75" customHeight="1">
      <c r="A9" s="2" t="s">
        <v>111</v>
      </c>
      <c r="B9" s="3">
        <v>45105</v>
      </c>
      <c r="C9" s="6">
        <f t="shared" si="1"/>
        <v>8</v>
      </c>
      <c r="D9" s="18">
        <v>2</v>
      </c>
      <c r="E9" s="2" t="s">
        <v>9</v>
      </c>
      <c r="F9" s="6">
        <v>851</v>
      </c>
      <c r="G9" s="79">
        <v>13</v>
      </c>
      <c r="H9" s="76"/>
      <c r="I9" s="7">
        <f t="shared" si="0"/>
        <v>1.5276145710928319E-2</v>
      </c>
      <c r="J9" s="6" t="s">
        <v>209</v>
      </c>
      <c r="L9" s="15" t="s">
        <v>28</v>
      </c>
      <c r="M9" s="14" t="s">
        <v>29</v>
      </c>
      <c r="N9" s="14" t="s">
        <v>31</v>
      </c>
      <c r="O9" s="14" t="s">
        <v>31</v>
      </c>
      <c r="P9" s="14" t="s">
        <v>32</v>
      </c>
    </row>
    <row r="10" spans="1:16" ht="15.75" customHeight="1">
      <c r="A10" s="2" t="s">
        <v>8</v>
      </c>
      <c r="B10" s="3">
        <v>45106</v>
      </c>
      <c r="C10" s="6">
        <f t="shared" si="1"/>
        <v>9</v>
      </c>
      <c r="D10" s="18">
        <v>2</v>
      </c>
      <c r="E10" s="2" t="s">
        <v>9</v>
      </c>
      <c r="F10" s="6">
        <v>777</v>
      </c>
      <c r="G10" s="79">
        <v>29</v>
      </c>
      <c r="H10" s="76"/>
      <c r="I10" s="7">
        <f t="shared" si="0"/>
        <v>3.7323037323037322E-2</v>
      </c>
      <c r="J10" s="6" t="s">
        <v>176</v>
      </c>
      <c r="L10" s="15" t="s">
        <v>180</v>
      </c>
      <c r="M10" s="14" t="s">
        <v>181</v>
      </c>
      <c r="N10" s="14" t="s">
        <v>182</v>
      </c>
      <c r="O10" s="14" t="s">
        <v>181</v>
      </c>
      <c r="P10" s="14" t="s">
        <v>181</v>
      </c>
    </row>
    <row r="11" spans="1:16" ht="15.75" customHeight="1">
      <c r="A11" s="2" t="s">
        <v>111</v>
      </c>
      <c r="B11" s="3">
        <v>45107</v>
      </c>
      <c r="C11" s="6">
        <f t="shared" si="1"/>
        <v>10</v>
      </c>
      <c r="D11" s="18">
        <v>2</v>
      </c>
      <c r="E11" s="2" t="s">
        <v>9</v>
      </c>
      <c r="F11" s="6">
        <v>775</v>
      </c>
      <c r="G11" s="79">
        <v>23</v>
      </c>
      <c r="H11" s="76"/>
      <c r="I11" s="7">
        <f t="shared" si="0"/>
        <v>2.9677419354838711E-2</v>
      </c>
      <c r="J11" s="6" t="s">
        <v>176</v>
      </c>
      <c r="K11" s="6" t="s">
        <v>210</v>
      </c>
      <c r="L11" s="15" t="s">
        <v>35</v>
      </c>
      <c r="M11" s="14">
        <v>3</v>
      </c>
      <c r="N11" s="14">
        <v>3</v>
      </c>
      <c r="O11" s="14">
        <v>3</v>
      </c>
      <c r="P11" s="14">
        <v>3</v>
      </c>
    </row>
    <row r="12" spans="1:16" ht="15.75" customHeight="1">
      <c r="A12" s="2" t="s">
        <v>8</v>
      </c>
      <c r="B12" s="3">
        <v>45108</v>
      </c>
      <c r="C12" s="6">
        <f t="shared" si="1"/>
        <v>11</v>
      </c>
      <c r="D12" s="18">
        <v>2</v>
      </c>
      <c r="E12" s="2" t="s">
        <v>9</v>
      </c>
      <c r="F12" s="6">
        <v>967</v>
      </c>
      <c r="G12" s="79">
        <v>45</v>
      </c>
      <c r="H12" s="76"/>
      <c r="I12" s="7">
        <f t="shared" si="0"/>
        <v>4.6535677352637021E-2</v>
      </c>
      <c r="J12" s="6" t="s">
        <v>177</v>
      </c>
      <c r="L12" s="15" t="s">
        <v>37</v>
      </c>
      <c r="M12" s="14" t="s">
        <v>38</v>
      </c>
      <c r="N12" s="14" t="s">
        <v>38</v>
      </c>
      <c r="O12" s="14" t="s">
        <v>38</v>
      </c>
      <c r="P12" s="14" t="s">
        <v>38</v>
      </c>
    </row>
    <row r="13" spans="1:16" ht="15.75" customHeight="1">
      <c r="A13" s="2" t="s">
        <v>111</v>
      </c>
      <c r="B13" s="3">
        <v>45109</v>
      </c>
      <c r="C13" s="6">
        <f t="shared" si="1"/>
        <v>12</v>
      </c>
      <c r="D13" s="18">
        <v>2</v>
      </c>
      <c r="E13" s="2" t="s">
        <v>9</v>
      </c>
      <c r="F13" s="6">
        <v>559</v>
      </c>
      <c r="G13" s="79">
        <v>16</v>
      </c>
      <c r="H13" s="76"/>
      <c r="I13" s="7">
        <f t="shared" si="0"/>
        <v>2.8622540250447227E-2</v>
      </c>
      <c r="J13" s="6" t="s">
        <v>179</v>
      </c>
      <c r="K13" s="20" t="s">
        <v>211</v>
      </c>
      <c r="L13" s="24" t="s">
        <v>40</v>
      </c>
      <c r="M13" s="24" t="s">
        <v>61</v>
      </c>
      <c r="N13" s="24" t="s">
        <v>61</v>
      </c>
      <c r="O13" s="24" t="s">
        <v>61</v>
      </c>
      <c r="P13" s="24" t="s">
        <v>61</v>
      </c>
    </row>
    <row r="14" spans="1:16" ht="15.75" customHeight="1">
      <c r="A14" s="2" t="s">
        <v>8</v>
      </c>
      <c r="B14" s="3">
        <v>45110</v>
      </c>
      <c r="C14" s="6">
        <f t="shared" si="1"/>
        <v>13</v>
      </c>
      <c r="D14" s="18">
        <v>2</v>
      </c>
      <c r="E14" s="2" t="s">
        <v>9</v>
      </c>
      <c r="F14" s="6">
        <v>800</v>
      </c>
      <c r="G14" s="79">
        <v>37</v>
      </c>
      <c r="H14" s="76"/>
      <c r="I14" s="7">
        <f t="shared" si="0"/>
        <v>4.6249999999999999E-2</v>
      </c>
      <c r="J14" s="6" t="s">
        <v>178</v>
      </c>
      <c r="L14" s="24" t="s">
        <v>42</v>
      </c>
      <c r="M14" s="25">
        <v>60</v>
      </c>
      <c r="N14" s="25">
        <v>60</v>
      </c>
      <c r="O14" s="25">
        <v>60</v>
      </c>
      <c r="P14" s="25">
        <v>60</v>
      </c>
    </row>
    <row r="15" spans="1:16" ht="15.75" customHeight="1">
      <c r="A15" s="2" t="s">
        <v>111</v>
      </c>
      <c r="B15" s="3">
        <v>45111</v>
      </c>
      <c r="C15" s="6">
        <f t="shared" si="1"/>
        <v>14</v>
      </c>
      <c r="D15" s="18">
        <v>2</v>
      </c>
      <c r="E15" s="2" t="s">
        <v>9</v>
      </c>
      <c r="F15" s="6">
        <v>570</v>
      </c>
      <c r="G15" s="79">
        <v>41</v>
      </c>
      <c r="H15" s="76"/>
      <c r="I15" s="7">
        <f t="shared" si="0"/>
        <v>7.192982456140351E-2</v>
      </c>
      <c r="J15" s="6" t="s">
        <v>179</v>
      </c>
      <c r="L15" s="27" t="s">
        <v>43</v>
      </c>
      <c r="M15" s="28">
        <v>277</v>
      </c>
      <c r="N15" s="28" t="s">
        <v>186</v>
      </c>
      <c r="O15" s="28" t="s">
        <v>187</v>
      </c>
      <c r="P15" s="28" t="s">
        <v>188</v>
      </c>
    </row>
    <row r="16" spans="1:16" ht="15.75" customHeight="1">
      <c r="A16" s="2" t="s">
        <v>111</v>
      </c>
      <c r="B16" s="3">
        <v>45112</v>
      </c>
      <c r="C16" s="6">
        <f t="shared" si="1"/>
        <v>15</v>
      </c>
      <c r="D16" s="18">
        <v>2</v>
      </c>
      <c r="E16" s="2" t="s">
        <v>9</v>
      </c>
      <c r="F16" s="6">
        <v>960</v>
      </c>
      <c r="G16" s="79">
        <v>51</v>
      </c>
      <c r="H16" s="76"/>
      <c r="I16" s="7">
        <f t="shared" si="0"/>
        <v>5.3124999999999999E-2</v>
      </c>
      <c r="J16" s="6" t="s">
        <v>133</v>
      </c>
      <c r="L16" s="27" t="s">
        <v>45</v>
      </c>
      <c r="M16" s="53">
        <v>44983</v>
      </c>
      <c r="N16" s="30"/>
      <c r="O16" s="30" t="s">
        <v>46</v>
      </c>
    </row>
    <row r="17" spans="1:11" ht="15.75" customHeight="1">
      <c r="A17" s="2" t="s">
        <v>8</v>
      </c>
      <c r="B17" s="3">
        <v>45113</v>
      </c>
      <c r="C17" s="6">
        <f t="shared" si="1"/>
        <v>16</v>
      </c>
      <c r="D17" s="74">
        <v>3</v>
      </c>
      <c r="E17" s="2" t="s">
        <v>9</v>
      </c>
      <c r="F17" s="6">
        <v>768</v>
      </c>
      <c r="G17" s="79">
        <v>38</v>
      </c>
      <c r="H17" s="76"/>
      <c r="I17" s="7">
        <f t="shared" si="0"/>
        <v>4.9479166666666664E-2</v>
      </c>
    </row>
    <row r="18" spans="1:11" ht="15.75" customHeight="1">
      <c r="A18" s="2" t="s">
        <v>8</v>
      </c>
      <c r="B18" s="3">
        <v>45114</v>
      </c>
      <c r="C18" s="6">
        <f t="shared" si="1"/>
        <v>17</v>
      </c>
      <c r="D18" s="74">
        <v>3</v>
      </c>
      <c r="E18" s="2" t="s">
        <v>9</v>
      </c>
      <c r="F18" s="6">
        <v>647</v>
      </c>
      <c r="G18" s="79">
        <v>57</v>
      </c>
      <c r="H18" s="76"/>
      <c r="I18" s="7">
        <f>(AVERAGE($G$18:$H$18)/F18)</f>
        <v>8.8098918083462138E-2</v>
      </c>
      <c r="J18" s="6" t="s">
        <v>212</v>
      </c>
    </row>
    <row r="19" spans="1:11" ht="15.75" customHeight="1">
      <c r="A19" s="2" t="s">
        <v>8</v>
      </c>
      <c r="B19" s="3">
        <v>45115</v>
      </c>
      <c r="C19" s="6">
        <f t="shared" si="1"/>
        <v>18</v>
      </c>
      <c r="D19" s="74">
        <v>3</v>
      </c>
      <c r="E19" s="2" t="s">
        <v>9</v>
      </c>
      <c r="F19" s="6">
        <v>694</v>
      </c>
      <c r="G19" s="79">
        <v>84</v>
      </c>
      <c r="H19" s="76"/>
      <c r="I19" s="7">
        <f t="shared" ref="I19:I43" si="2">AVERAGE(G19:H19)/F19</f>
        <v>0.12103746397694524</v>
      </c>
    </row>
    <row r="20" spans="1:11" ht="15.75" customHeight="1">
      <c r="A20" s="2" t="s">
        <v>111</v>
      </c>
      <c r="B20" s="3">
        <v>45116</v>
      </c>
      <c r="C20" s="6">
        <f t="shared" si="1"/>
        <v>19</v>
      </c>
      <c r="D20" s="56">
        <v>4</v>
      </c>
      <c r="E20" s="6" t="s">
        <v>9</v>
      </c>
      <c r="F20" s="6">
        <v>542</v>
      </c>
      <c r="G20" s="79">
        <v>49</v>
      </c>
      <c r="H20" s="76"/>
      <c r="I20" s="7">
        <f t="shared" si="2"/>
        <v>9.0405904059040587E-2</v>
      </c>
    </row>
    <row r="21" spans="1:11" ht="15.75" customHeight="1">
      <c r="A21" s="2" t="s">
        <v>8</v>
      </c>
      <c r="B21" s="3">
        <v>45117</v>
      </c>
      <c r="C21" s="6">
        <f t="shared" si="1"/>
        <v>20</v>
      </c>
      <c r="D21" s="56">
        <v>4</v>
      </c>
      <c r="E21" s="6" t="s">
        <v>9</v>
      </c>
      <c r="F21" s="6">
        <v>553</v>
      </c>
      <c r="G21" s="79">
        <v>58</v>
      </c>
      <c r="H21" s="76"/>
      <c r="I21" s="7">
        <f t="shared" si="2"/>
        <v>0.10488245931283906</v>
      </c>
    </row>
    <row r="22" spans="1:11" ht="15.75" customHeight="1">
      <c r="A22" s="2" t="s">
        <v>8</v>
      </c>
      <c r="B22" s="3">
        <v>45118</v>
      </c>
      <c r="C22" s="6">
        <f t="shared" si="1"/>
        <v>21</v>
      </c>
      <c r="D22" s="56">
        <v>4</v>
      </c>
      <c r="E22" s="6" t="s">
        <v>9</v>
      </c>
      <c r="F22" s="6">
        <v>670</v>
      </c>
      <c r="G22" s="79">
        <v>54</v>
      </c>
      <c r="H22" s="76"/>
      <c r="I22" s="7">
        <f t="shared" si="2"/>
        <v>8.0597014925373134E-2</v>
      </c>
    </row>
    <row r="23" spans="1:11" ht="15.75" customHeight="1">
      <c r="A23" s="2" t="s">
        <v>8</v>
      </c>
      <c r="B23" s="3">
        <v>45119</v>
      </c>
      <c r="C23" s="6">
        <f t="shared" si="1"/>
        <v>22</v>
      </c>
      <c r="D23" s="56">
        <v>4</v>
      </c>
      <c r="E23" s="6" t="s">
        <v>9</v>
      </c>
      <c r="F23" s="6">
        <v>526</v>
      </c>
      <c r="G23" s="79">
        <v>52</v>
      </c>
      <c r="H23" s="76"/>
      <c r="I23" s="7">
        <f t="shared" si="2"/>
        <v>9.8859315589353611E-2</v>
      </c>
      <c r="J23" s="6" t="s">
        <v>213</v>
      </c>
    </row>
    <row r="24" spans="1:11" ht="15.75" customHeight="1">
      <c r="A24" s="2" t="s">
        <v>8</v>
      </c>
      <c r="B24" s="3">
        <v>45120</v>
      </c>
      <c r="C24" s="6">
        <f t="shared" si="1"/>
        <v>23</v>
      </c>
      <c r="D24" s="56">
        <v>4</v>
      </c>
      <c r="E24" s="6" t="s">
        <v>9</v>
      </c>
      <c r="F24" s="6">
        <v>535</v>
      </c>
      <c r="G24" s="79">
        <v>61</v>
      </c>
      <c r="H24" s="76"/>
      <c r="I24" s="7">
        <f t="shared" si="2"/>
        <v>0.11401869158878504</v>
      </c>
      <c r="J24" s="6" t="s">
        <v>115</v>
      </c>
    </row>
    <row r="25" spans="1:11" ht="15.75" customHeight="1">
      <c r="A25" s="2" t="s">
        <v>8</v>
      </c>
      <c r="B25" s="3">
        <v>45121</v>
      </c>
      <c r="C25" s="6">
        <f t="shared" si="1"/>
        <v>24</v>
      </c>
      <c r="D25" s="56">
        <v>4</v>
      </c>
      <c r="E25" s="6" t="s">
        <v>112</v>
      </c>
      <c r="F25" s="6">
        <v>746</v>
      </c>
      <c r="G25" s="79">
        <v>61</v>
      </c>
      <c r="H25" s="76"/>
      <c r="I25" s="7">
        <f t="shared" si="2"/>
        <v>8.1769436997319034E-2</v>
      </c>
      <c r="J25" s="6" t="s">
        <v>214</v>
      </c>
      <c r="K25" s="6" t="s">
        <v>165</v>
      </c>
    </row>
    <row r="26" spans="1:11" ht="15.75" customHeight="1">
      <c r="A26" s="2" t="s">
        <v>8</v>
      </c>
      <c r="B26" s="3">
        <v>45122</v>
      </c>
      <c r="C26" s="6">
        <f t="shared" si="1"/>
        <v>25</v>
      </c>
      <c r="D26" s="56">
        <v>4</v>
      </c>
      <c r="E26" s="6" t="s">
        <v>112</v>
      </c>
      <c r="F26" s="6">
        <v>709</v>
      </c>
      <c r="G26" s="79">
        <v>59</v>
      </c>
      <c r="H26" s="76"/>
      <c r="I26" s="7">
        <f t="shared" si="2"/>
        <v>8.3215796897038077E-2</v>
      </c>
    </row>
    <row r="27" spans="1:11" ht="15.75" customHeight="1">
      <c r="A27" s="6" t="s">
        <v>111</v>
      </c>
      <c r="B27" s="3">
        <v>45123</v>
      </c>
      <c r="C27" s="6">
        <f t="shared" si="1"/>
        <v>26</v>
      </c>
      <c r="D27" s="56">
        <v>4</v>
      </c>
      <c r="E27" s="6" t="s">
        <v>112</v>
      </c>
      <c r="F27" s="6">
        <v>657</v>
      </c>
      <c r="G27" s="79">
        <v>60</v>
      </c>
      <c r="H27" s="76"/>
      <c r="I27" s="7">
        <f t="shared" si="2"/>
        <v>9.1324200913242004E-2</v>
      </c>
      <c r="J27" s="6" t="s">
        <v>115</v>
      </c>
    </row>
    <row r="28" spans="1:11" ht="15.75" customHeight="1">
      <c r="A28" s="2" t="s">
        <v>8</v>
      </c>
      <c r="B28" s="3">
        <v>45124</v>
      </c>
      <c r="C28" s="6">
        <f t="shared" si="1"/>
        <v>27</v>
      </c>
      <c r="D28" s="56">
        <v>4</v>
      </c>
      <c r="E28" s="75" t="s">
        <v>216</v>
      </c>
      <c r="F28" s="6">
        <v>622</v>
      </c>
      <c r="G28" s="79">
        <v>65</v>
      </c>
      <c r="H28" s="76"/>
      <c r="I28" s="7">
        <f t="shared" si="2"/>
        <v>0.1045016077170418</v>
      </c>
    </row>
    <row r="29" spans="1:11" ht="15.75" customHeight="1">
      <c r="A29" s="2" t="s">
        <v>8</v>
      </c>
      <c r="B29" s="3">
        <v>45125</v>
      </c>
      <c r="C29" s="6">
        <f t="shared" si="1"/>
        <v>28</v>
      </c>
      <c r="D29" s="56">
        <v>4</v>
      </c>
      <c r="E29" s="75" t="s">
        <v>217</v>
      </c>
      <c r="F29" s="6">
        <v>718</v>
      </c>
      <c r="G29" s="79">
        <v>71</v>
      </c>
      <c r="H29" s="76"/>
      <c r="I29" s="7">
        <f t="shared" si="2"/>
        <v>9.8885793871866301E-2</v>
      </c>
    </row>
    <row r="30" spans="1:11" ht="15.75" customHeight="1">
      <c r="A30" s="6" t="s">
        <v>111</v>
      </c>
      <c r="B30" s="3">
        <v>45126</v>
      </c>
      <c r="C30" s="6">
        <f t="shared" si="1"/>
        <v>29</v>
      </c>
      <c r="D30" s="56">
        <v>4</v>
      </c>
      <c r="E30" s="75" t="s">
        <v>216</v>
      </c>
      <c r="F30" s="6">
        <v>773</v>
      </c>
      <c r="G30" s="79">
        <v>75</v>
      </c>
      <c r="H30" s="76"/>
      <c r="I30" s="7">
        <f t="shared" si="2"/>
        <v>9.7024579560155241E-2</v>
      </c>
    </row>
    <row r="31" spans="1:11" ht="15.75" customHeight="1">
      <c r="A31" s="2" t="s">
        <v>8</v>
      </c>
      <c r="B31" s="3">
        <v>45127</v>
      </c>
      <c r="C31" s="6">
        <f t="shared" si="1"/>
        <v>30</v>
      </c>
      <c r="D31" s="56">
        <v>4</v>
      </c>
      <c r="E31" s="75" t="s">
        <v>217</v>
      </c>
      <c r="F31" s="6">
        <v>825</v>
      </c>
      <c r="G31" s="79">
        <v>72</v>
      </c>
      <c r="H31" s="76"/>
      <c r="I31" s="7">
        <f t="shared" si="2"/>
        <v>8.727272727272728E-2</v>
      </c>
    </row>
    <row r="32" spans="1:11" ht="15.75" customHeight="1">
      <c r="A32" s="6" t="s">
        <v>111</v>
      </c>
      <c r="B32" s="3">
        <v>45128</v>
      </c>
      <c r="C32" s="6">
        <f t="shared" si="1"/>
        <v>31</v>
      </c>
      <c r="D32" s="56">
        <v>4</v>
      </c>
      <c r="E32" s="75" t="s">
        <v>216</v>
      </c>
      <c r="F32" s="6">
        <v>816</v>
      </c>
      <c r="G32" s="79">
        <v>81</v>
      </c>
      <c r="H32" s="76"/>
      <c r="I32" s="7">
        <f t="shared" si="2"/>
        <v>9.9264705882352935E-2</v>
      </c>
    </row>
    <row r="33" spans="1:10" ht="15.75" customHeight="1">
      <c r="A33" s="2" t="s">
        <v>8</v>
      </c>
      <c r="B33" s="3">
        <v>45129</v>
      </c>
      <c r="C33" s="6">
        <f t="shared" si="1"/>
        <v>32</v>
      </c>
      <c r="D33" s="56">
        <v>4</v>
      </c>
      <c r="E33" s="75" t="s">
        <v>217</v>
      </c>
      <c r="F33" s="6">
        <v>589</v>
      </c>
      <c r="G33" s="79">
        <v>71</v>
      </c>
      <c r="H33" s="76"/>
      <c r="I33" s="7">
        <f t="shared" si="2"/>
        <v>0.12054329371816638</v>
      </c>
    </row>
    <row r="34" spans="1:10" ht="15.75" customHeight="1">
      <c r="A34" s="6" t="s">
        <v>111</v>
      </c>
      <c r="B34" s="3">
        <v>45130</v>
      </c>
      <c r="C34" s="6">
        <f t="shared" si="1"/>
        <v>33</v>
      </c>
      <c r="D34" s="56">
        <v>4</v>
      </c>
      <c r="E34" s="75" t="s">
        <v>216</v>
      </c>
      <c r="F34" s="6">
        <v>680</v>
      </c>
      <c r="G34" s="79">
        <v>85</v>
      </c>
      <c r="H34" s="76"/>
      <c r="I34" s="7">
        <f t="shared" si="2"/>
        <v>0.125</v>
      </c>
    </row>
    <row r="35" spans="1:10" ht="15.75" customHeight="1">
      <c r="A35" s="2" t="s">
        <v>8</v>
      </c>
      <c r="B35" s="3">
        <v>45131</v>
      </c>
      <c r="C35" s="6">
        <f t="shared" si="1"/>
        <v>34</v>
      </c>
      <c r="D35" s="56">
        <v>4</v>
      </c>
      <c r="E35" s="75" t="s">
        <v>217</v>
      </c>
      <c r="F35" s="6">
        <v>742</v>
      </c>
      <c r="G35" s="79">
        <v>76</v>
      </c>
      <c r="H35" s="76"/>
      <c r="I35" s="7">
        <f t="shared" si="2"/>
        <v>0.10242587601078167</v>
      </c>
    </row>
    <row r="36" spans="1:10" ht="15.75" customHeight="1">
      <c r="A36" s="2" t="s">
        <v>8</v>
      </c>
      <c r="B36" s="3">
        <v>45132</v>
      </c>
      <c r="C36" s="6">
        <f t="shared" si="1"/>
        <v>35</v>
      </c>
      <c r="D36" s="56">
        <v>4</v>
      </c>
      <c r="E36" s="75" t="s">
        <v>216</v>
      </c>
      <c r="F36" s="6">
        <v>669</v>
      </c>
      <c r="G36" s="79">
        <v>72</v>
      </c>
      <c r="H36" s="76"/>
      <c r="I36" s="7">
        <f t="shared" si="2"/>
        <v>0.10762331838565023</v>
      </c>
      <c r="J36" s="6" t="s">
        <v>154</v>
      </c>
    </row>
    <row r="37" spans="1:10" ht="15.75" customHeight="1">
      <c r="A37" s="6" t="s">
        <v>111</v>
      </c>
      <c r="B37" s="3">
        <v>45133</v>
      </c>
      <c r="C37" s="6">
        <f t="shared" si="1"/>
        <v>36</v>
      </c>
      <c r="D37" s="56">
        <v>4</v>
      </c>
      <c r="E37" s="75" t="s">
        <v>217</v>
      </c>
      <c r="F37" s="6">
        <v>719</v>
      </c>
      <c r="G37" s="79">
        <v>68</v>
      </c>
      <c r="H37" s="76"/>
      <c r="I37" s="7">
        <f t="shared" si="2"/>
        <v>9.4575799721835885E-2</v>
      </c>
    </row>
    <row r="38" spans="1:10" ht="15.75" customHeight="1">
      <c r="A38" s="2" t="s">
        <v>8</v>
      </c>
      <c r="B38" s="3">
        <v>45134</v>
      </c>
      <c r="C38" s="6">
        <f t="shared" si="1"/>
        <v>37</v>
      </c>
      <c r="D38" s="56">
        <v>4</v>
      </c>
      <c r="E38" s="75" t="s">
        <v>216</v>
      </c>
      <c r="F38" s="6">
        <v>673</v>
      </c>
      <c r="G38" s="79">
        <v>68</v>
      </c>
      <c r="H38" s="76"/>
      <c r="I38" s="7">
        <f t="shared" si="2"/>
        <v>0.10104011887072809</v>
      </c>
    </row>
    <row r="39" spans="1:10" ht="15.75" customHeight="1">
      <c r="A39" s="6" t="s">
        <v>111</v>
      </c>
      <c r="B39" s="3">
        <v>45135</v>
      </c>
      <c r="C39" s="6">
        <f t="shared" si="1"/>
        <v>38</v>
      </c>
      <c r="D39" s="56">
        <v>4</v>
      </c>
      <c r="E39" s="75" t="s">
        <v>217</v>
      </c>
      <c r="F39" s="6">
        <v>710</v>
      </c>
      <c r="G39" s="79">
        <v>72</v>
      </c>
      <c r="H39" s="76"/>
      <c r="I39" s="7">
        <f t="shared" si="2"/>
        <v>0.10140845070422536</v>
      </c>
    </row>
    <row r="40" spans="1:10" ht="15.75" customHeight="1">
      <c r="A40" s="2" t="s">
        <v>8</v>
      </c>
      <c r="B40" s="3">
        <v>45136</v>
      </c>
      <c r="C40" s="6">
        <f t="shared" si="1"/>
        <v>39</v>
      </c>
      <c r="D40" s="56">
        <v>4</v>
      </c>
      <c r="E40" s="6" t="s">
        <v>112</v>
      </c>
      <c r="F40" s="6">
        <v>626</v>
      </c>
      <c r="G40" s="79">
        <v>77</v>
      </c>
      <c r="H40" s="76"/>
      <c r="I40" s="7">
        <f t="shared" si="2"/>
        <v>0.12300319488817892</v>
      </c>
    </row>
    <row r="41" spans="1:10" ht="15.75" customHeight="1">
      <c r="A41" s="6" t="s">
        <v>111</v>
      </c>
      <c r="B41" s="3">
        <v>45137</v>
      </c>
      <c r="C41" s="6">
        <f t="shared" si="1"/>
        <v>40</v>
      </c>
      <c r="D41" s="56">
        <v>4</v>
      </c>
      <c r="E41" s="6" t="s">
        <v>167</v>
      </c>
      <c r="F41" s="6">
        <v>1208</v>
      </c>
      <c r="G41" s="79">
        <v>57</v>
      </c>
      <c r="H41" s="76"/>
      <c r="I41" s="7">
        <f t="shared" si="2"/>
        <v>4.7185430463576157E-2</v>
      </c>
    </row>
    <row r="42" spans="1:10" ht="15.75" customHeight="1">
      <c r="A42" s="2" t="s">
        <v>8</v>
      </c>
      <c r="B42" s="3">
        <v>45138</v>
      </c>
      <c r="C42" s="6">
        <f t="shared" si="1"/>
        <v>41</v>
      </c>
      <c r="D42" s="56">
        <v>4</v>
      </c>
      <c r="E42" s="6" t="s">
        <v>112</v>
      </c>
      <c r="F42" s="6">
        <v>827</v>
      </c>
      <c r="G42" s="79">
        <v>79</v>
      </c>
      <c r="H42" s="76"/>
      <c r="I42" s="7">
        <f t="shared" si="2"/>
        <v>9.5525997581620309E-2</v>
      </c>
    </row>
    <row r="43" spans="1:10" ht="15.75" customHeight="1">
      <c r="A43" s="2" t="s">
        <v>8</v>
      </c>
      <c r="B43" s="3">
        <v>45139</v>
      </c>
      <c r="C43" s="6">
        <f t="shared" si="1"/>
        <v>42</v>
      </c>
      <c r="D43" s="56">
        <v>4</v>
      </c>
      <c r="E43" s="6" t="s">
        <v>167</v>
      </c>
      <c r="F43" s="6">
        <v>1141</v>
      </c>
      <c r="G43" s="79">
        <v>64</v>
      </c>
      <c r="H43" s="76"/>
      <c r="I43" s="7">
        <f t="shared" si="2"/>
        <v>5.6091148115687994E-2</v>
      </c>
    </row>
    <row r="44" spans="1:10" ht="15.75" customHeight="1">
      <c r="A44" s="6" t="s">
        <v>111</v>
      </c>
      <c r="B44" s="3">
        <v>45140</v>
      </c>
      <c r="C44" s="6">
        <f t="shared" si="1"/>
        <v>43</v>
      </c>
      <c r="D44" s="56">
        <v>4</v>
      </c>
      <c r="E44" s="6" t="s">
        <v>112</v>
      </c>
      <c r="G44" s="79"/>
      <c r="H44" s="76"/>
    </row>
    <row r="45" spans="1:10" ht="15.75" customHeight="1">
      <c r="B45" s="3">
        <v>45141</v>
      </c>
      <c r="C45" s="6">
        <f t="shared" si="1"/>
        <v>44</v>
      </c>
      <c r="D45" s="56">
        <v>4</v>
      </c>
      <c r="E45" s="6" t="s">
        <v>167</v>
      </c>
      <c r="G45" s="79"/>
      <c r="H45" s="76"/>
    </row>
    <row r="46" spans="1:10" ht="15.75" customHeight="1">
      <c r="B46" s="3">
        <v>45142</v>
      </c>
      <c r="C46" s="6">
        <f t="shared" si="1"/>
        <v>45</v>
      </c>
      <c r="D46" s="56">
        <v>4</v>
      </c>
      <c r="G46" s="79"/>
      <c r="H46" s="76"/>
    </row>
    <row r="47" spans="1:10" ht="15.75" customHeight="1">
      <c r="B47" s="3">
        <v>45143</v>
      </c>
      <c r="C47" s="6">
        <f t="shared" si="1"/>
        <v>46</v>
      </c>
      <c r="D47" s="56">
        <v>4</v>
      </c>
      <c r="G47" s="79"/>
      <c r="H47" s="76"/>
    </row>
    <row r="48" spans="1:10" ht="15.75" customHeight="1">
      <c r="E48" s="6" t="s">
        <v>215</v>
      </c>
      <c r="G48" s="79"/>
      <c r="H48" s="76"/>
    </row>
    <row r="49" spans="7:8" ht="15.75" customHeight="1">
      <c r="G49" s="79"/>
      <c r="H49" s="76"/>
    </row>
    <row r="50" spans="7:8" ht="13">
      <c r="G50" s="79"/>
      <c r="H50" s="76"/>
    </row>
    <row r="51" spans="7:8" ht="13">
      <c r="G51" s="79"/>
      <c r="H51" s="76"/>
    </row>
  </sheetData>
  <mergeCells count="48">
    <mergeCell ref="G4:H4"/>
    <mergeCell ref="G5:H5"/>
    <mergeCell ref="G6:H6"/>
    <mergeCell ref="G7:H7"/>
    <mergeCell ref="G8:H8"/>
    <mergeCell ref="G9:H9"/>
    <mergeCell ref="G10:H10"/>
    <mergeCell ref="G11:H11"/>
    <mergeCell ref="G12:H12"/>
    <mergeCell ref="G13:H13"/>
    <mergeCell ref="G14:H14"/>
    <mergeCell ref="G15:H15"/>
    <mergeCell ref="G16:H16"/>
    <mergeCell ref="G17:H17"/>
    <mergeCell ref="G18:H18"/>
    <mergeCell ref="G19:H19"/>
    <mergeCell ref="G20:H20"/>
    <mergeCell ref="G21:H21"/>
    <mergeCell ref="G22:H22"/>
    <mergeCell ref="G23:H23"/>
    <mergeCell ref="G24:H24"/>
    <mergeCell ref="G25:H25"/>
    <mergeCell ref="G26:H26"/>
    <mergeCell ref="G27:H27"/>
    <mergeCell ref="G28:H28"/>
    <mergeCell ref="G29:H29"/>
    <mergeCell ref="G30:H30"/>
    <mergeCell ref="G31:H31"/>
    <mergeCell ref="G32:H32"/>
    <mergeCell ref="G33:H33"/>
    <mergeCell ref="G34:H34"/>
    <mergeCell ref="G35:H35"/>
    <mergeCell ref="G36:H36"/>
    <mergeCell ref="G37:H37"/>
    <mergeCell ref="G38:H38"/>
    <mergeCell ref="G51:H51"/>
    <mergeCell ref="G39:H39"/>
    <mergeCell ref="G40:H40"/>
    <mergeCell ref="G41:H41"/>
    <mergeCell ref="G42:H42"/>
    <mergeCell ref="G43:H43"/>
    <mergeCell ref="G44:H44"/>
    <mergeCell ref="G45:H45"/>
    <mergeCell ref="G46:H46"/>
    <mergeCell ref="G47:H47"/>
    <mergeCell ref="G48:H48"/>
    <mergeCell ref="G49:H49"/>
    <mergeCell ref="G50:H5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coop010x011</vt:lpstr>
      <vt:lpstr>coop012x013</vt:lpstr>
      <vt:lpstr>coop014x015</vt:lpstr>
      <vt:lpstr>coop016x017</vt:lpstr>
      <vt:lpstr>coop018x019</vt:lpstr>
      <vt:lpstr>coop020x021</vt:lpstr>
      <vt:lpstr>coop022x023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2023-08-02T19:47:28Z</dcterms:modified>
</cp:coreProperties>
</file>