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3"/>
  <workbookPr/>
  <mc:AlternateContent xmlns:mc="http://schemas.openxmlformats.org/markup-compatibility/2006">
    <mc:Choice Requires="x15">
      <x15ac:absPath xmlns:x15ac="http://schemas.microsoft.com/office/spreadsheetml/2010/11/ac" url="/Users/wenv/Library/Mobile Documents/com~apple~CloudDocs/1_学习/Research/Hybrid model/ASM_Python/Backup/Mass balance/Version 2/defalut/"/>
    </mc:Choice>
  </mc:AlternateContent>
  <xr:revisionPtr revIDLastSave="0" documentId="13_ncr:1_{CA392A38-14D4-7F46-98BF-9DE6C7E62E07}" xr6:coauthVersionLast="47" xr6:coauthVersionMax="47" xr10:uidLastSave="{00000000-0000-0000-0000-000000000000}"/>
  <bookViews>
    <workbookView xWindow="4280" yWindow="-20820" windowWidth="18200" windowHeight="19780" activeTab="1" xr2:uid="{00000000-000D-0000-FFFF-FFFF00000000}"/>
  </bookViews>
  <sheets>
    <sheet name="Substrate" sheetId="1" r:id="rId1"/>
    <sheet name="Dynamic" sheetId="2" r:id="rId2"/>
    <sheet name="Conversion" sheetId="3" r:id="rId3"/>
    <sheet name="Stoi" sheetId="4" r:id="rId4"/>
    <sheet name="Process" sheetId="5" r:id="rId5"/>
    <sheet name="Balance" sheetId="6" r:id="rId6"/>
    <sheet name="Balance (2)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7" l="1"/>
  <c r="H20" i="7"/>
  <c r="I19" i="7"/>
  <c r="H19" i="7"/>
  <c r="I18" i="7"/>
  <c r="H18" i="7"/>
  <c r="I17" i="7"/>
  <c r="H17" i="7"/>
  <c r="D17" i="7"/>
  <c r="C17" i="7"/>
  <c r="I16" i="7"/>
  <c r="H16" i="7"/>
  <c r="I15" i="7"/>
  <c r="H15" i="7"/>
  <c r="D14" i="7"/>
  <c r="I14" i="7" s="1"/>
  <c r="C14" i="7"/>
  <c r="H14" i="7" s="1"/>
  <c r="D13" i="7"/>
  <c r="I13" i="7" s="1"/>
  <c r="C13" i="7"/>
  <c r="H13" i="7" s="1"/>
  <c r="D12" i="7"/>
  <c r="I12" i="7" s="1"/>
  <c r="C12" i="7"/>
  <c r="H12" i="7" s="1"/>
  <c r="I11" i="7"/>
  <c r="H11" i="7"/>
  <c r="D11" i="7"/>
  <c r="C11" i="7"/>
  <c r="I10" i="7"/>
  <c r="H10" i="7"/>
  <c r="I9" i="7"/>
  <c r="H9" i="7"/>
  <c r="I8" i="7"/>
  <c r="H8" i="7"/>
  <c r="B8" i="7"/>
  <c r="I7" i="7"/>
  <c r="H7" i="7"/>
  <c r="B7" i="7"/>
  <c r="I6" i="7"/>
  <c r="H6" i="7"/>
  <c r="D5" i="7"/>
  <c r="I5" i="7" s="1"/>
  <c r="C5" i="7"/>
  <c r="H5" i="7" s="1"/>
  <c r="I4" i="7"/>
  <c r="H4" i="7"/>
  <c r="D3" i="7"/>
  <c r="I3" i="7" s="1"/>
  <c r="C3" i="7"/>
  <c r="H3" i="7" s="1"/>
  <c r="I2" i="7"/>
  <c r="H2" i="7"/>
  <c r="D17" i="6"/>
  <c r="C17" i="6"/>
  <c r="D14" i="6"/>
  <c r="C14" i="6"/>
  <c r="D13" i="6"/>
  <c r="C13" i="6"/>
  <c r="D12" i="6"/>
  <c r="C12" i="6"/>
  <c r="D11" i="6"/>
  <c r="C11" i="6"/>
  <c r="B8" i="6"/>
  <c r="B7" i="6"/>
  <c r="D5" i="6"/>
  <c r="C5" i="6"/>
  <c r="D3" i="6"/>
  <c r="C3" i="6"/>
  <c r="H25" i="7" l="1"/>
  <c r="I25" i="7"/>
</calcChain>
</file>

<file path=xl/sharedStrings.xml><?xml version="1.0" encoding="utf-8"?>
<sst xmlns="http://schemas.openxmlformats.org/spreadsheetml/2006/main" count="164" uniqueCount="116">
  <si>
    <t>COD</t>
  </si>
  <si>
    <t>N</t>
  </si>
  <si>
    <t>P</t>
  </si>
  <si>
    <t>初始浓度</t>
  </si>
  <si>
    <t>SO</t>
  </si>
  <si>
    <t>SF</t>
  </si>
  <si>
    <t>SA</t>
  </si>
  <si>
    <t>SI</t>
  </si>
  <si>
    <t>SNH</t>
  </si>
  <si>
    <t>SN</t>
  </si>
  <si>
    <t>SNO</t>
  </si>
  <si>
    <t>SPO</t>
  </si>
  <si>
    <t>SALK</t>
  </si>
  <si>
    <t>XI</t>
  </si>
  <si>
    <t>XS</t>
  </si>
  <si>
    <t>XH</t>
  </si>
  <si>
    <t>XPAO</t>
  </si>
  <si>
    <t>XPP</t>
  </si>
  <si>
    <t>XPHA</t>
  </si>
  <si>
    <t>XAUT</t>
  </si>
  <si>
    <t>XTSS</t>
  </si>
  <si>
    <t>XMeOH</t>
  </si>
  <si>
    <t>XMeP</t>
  </si>
  <si>
    <t>Aerobic hydrolysis</t>
  </si>
  <si>
    <t>Anoxic hydrolysis</t>
  </si>
  <si>
    <t>Anaerobic hydrolysis</t>
  </si>
  <si>
    <t>Growth on SF</t>
  </si>
  <si>
    <t>Growth on SA</t>
  </si>
  <si>
    <t>Denitrification on SF</t>
  </si>
  <si>
    <t>Denitrification on SA</t>
  </si>
  <si>
    <t>Fermentation of SF</t>
  </si>
  <si>
    <t>Lysis</t>
  </si>
  <si>
    <t>Storage of PHA</t>
  </si>
  <si>
    <t>Aerobic storage of PP</t>
  </si>
  <si>
    <t>Anoxic storage of PP</t>
  </si>
  <si>
    <t>Aerobic growth</t>
  </si>
  <si>
    <t>Anoxic growth</t>
  </si>
  <si>
    <t>Lysis of PAO</t>
  </si>
  <si>
    <t>Lysis of PP</t>
  </si>
  <si>
    <t>Lysis of PHA</t>
  </si>
  <si>
    <t>Precipitation</t>
  </si>
  <si>
    <t>Redissolution</t>
  </si>
  <si>
    <t>value</t>
  </si>
  <si>
    <t>HYD_fSI</t>
  </si>
  <si>
    <t>XH_YH</t>
  </si>
  <si>
    <t>XH_fXI</t>
  </si>
  <si>
    <t>XPAO_YPAO</t>
  </si>
  <si>
    <t>XPAO_YPO</t>
  </si>
  <si>
    <t>XPAO_YPHA</t>
  </si>
  <si>
    <t>XPAO_fXI</t>
  </si>
  <si>
    <t>XAUT_YAUT</t>
  </si>
  <si>
    <t>XAUT_fXI</t>
  </si>
  <si>
    <t>XMe_MeOH</t>
  </si>
  <si>
    <t>XMe_P</t>
  </si>
  <si>
    <t>I_N_SI</t>
  </si>
  <si>
    <t>I_N_SF</t>
  </si>
  <si>
    <t>I_N_XI</t>
  </si>
  <si>
    <t>I_N_XS</t>
  </si>
  <si>
    <t>I_N_BM</t>
  </si>
  <si>
    <t>I_P_SI</t>
  </si>
  <si>
    <t>I_P_SF</t>
  </si>
  <si>
    <t>I_P_XI</t>
  </si>
  <si>
    <t>I_P_XS</t>
  </si>
  <si>
    <t>I_P_BM</t>
  </si>
  <si>
    <t>I_TSS_XI</t>
  </si>
  <si>
    <t>I_TSS_XS</t>
  </si>
  <si>
    <t>I_TSS_BM</t>
  </si>
  <si>
    <t>I_TSS_XPP</t>
  </si>
  <si>
    <t>I_TSS_XPHA</t>
  </si>
  <si>
    <t>default</t>
  </si>
  <si>
    <t>XS_Kh</t>
  </si>
  <si>
    <t>XS_etaNO</t>
  </si>
  <si>
    <t>XS_etafe</t>
  </si>
  <si>
    <t>XS_KO</t>
  </si>
  <si>
    <t>XS_KNO</t>
  </si>
  <si>
    <t>XS_KXS</t>
  </si>
  <si>
    <t>XH_muH</t>
  </si>
  <si>
    <t>XH_qfe</t>
  </si>
  <si>
    <t>XH_etaNO</t>
  </si>
  <si>
    <t>XH_bH</t>
  </si>
  <si>
    <t>XH_KO</t>
  </si>
  <si>
    <t>XH_KF</t>
  </si>
  <si>
    <t>XH_KfeF</t>
  </si>
  <si>
    <t>XH_KA</t>
  </si>
  <si>
    <t>XH_KNO</t>
  </si>
  <si>
    <t>XH_KNH</t>
  </si>
  <si>
    <t>XH_KPO</t>
  </si>
  <si>
    <t>XH_KALK</t>
  </si>
  <si>
    <t>XPAO_qPHA</t>
  </si>
  <si>
    <t>XPAO_qPP</t>
  </si>
  <si>
    <t>XPAO_muPAO</t>
  </si>
  <si>
    <t>XPAO_etaNO</t>
  </si>
  <si>
    <t>XPAO_bPAO</t>
  </si>
  <si>
    <t>XPAO_bPP</t>
  </si>
  <si>
    <t>XPAO_bPHA</t>
  </si>
  <si>
    <t>XPAO_KO</t>
  </si>
  <si>
    <t>XPAO_KNO</t>
  </si>
  <si>
    <t>XPAO_KA</t>
  </si>
  <si>
    <t>XPAO_KNH</t>
  </si>
  <si>
    <t>XPAO_KPS</t>
  </si>
  <si>
    <t>XPAO_KPO</t>
  </si>
  <si>
    <t>XPAO_KALK</t>
  </si>
  <si>
    <t>XPAO_KPP</t>
  </si>
  <si>
    <t>XPAO_KMAX</t>
  </si>
  <si>
    <t>XPAO_KIPP</t>
  </si>
  <si>
    <t>XPAO_KPHA</t>
  </si>
  <si>
    <t>XAUT_muAUT</t>
  </si>
  <si>
    <t>XAUT_bAUT</t>
  </si>
  <si>
    <t>XAUT_KO</t>
  </si>
  <si>
    <t>XAUT_KNH</t>
  </si>
  <si>
    <t>XAUT_KALK</t>
  </si>
  <si>
    <t>XAUT_KPO</t>
  </si>
  <si>
    <t>PRE_KPRE</t>
  </si>
  <si>
    <t>PRE_KRED</t>
  </si>
  <si>
    <t>PRE_KALK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</si>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</sst>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rgb="FF000000"/>
      <name val="YuGothic"/>
      <family val="2"/>
    </font>
    <font>
      <sz val="12"/>
      <color rgb="FF000000"/>
      <name val="YuGothic"/>
      <family val="2"/>
    </font>
    <font>
      <sz val="12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3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4" fontId="2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4" fontId="0" fillId="0" borderId="0" xfId="0" applyNumberFormat="1"/>
    <xf numFmtId="0" fontId="4" fillId="0" borderId="1" xfId="0" applyFont="1" applyBorder="1" applyAlignment="1">
      <alignment horizontal="left"/>
    </xf>
    <xf numFmtId="3" fontId="1" fillId="0" borderId="2" xfId="0" applyNumberFormat="1" applyFont="1" applyBorder="1" applyAlignment="1">
      <alignment horizontal="left"/>
    </xf>
    <xf numFmtId="4" fontId="1" fillId="0" borderId="3" xfId="0" applyNumberFormat="1" applyFont="1" applyBorder="1" applyAlignment="1">
      <alignment horizontal="left"/>
    </xf>
    <xf numFmtId="3" fontId="1" fillId="0" borderId="3" xfId="0" applyNumberFormat="1" applyFont="1" applyBorder="1" applyAlignment="1">
      <alignment horizontal="left"/>
    </xf>
    <xf numFmtId="3" fontId="0" fillId="0" borderId="0" xfId="0" applyNumberFormat="1"/>
    <xf numFmtId="3" fontId="1" fillId="0" borderId="4" xfId="0" applyNumberFormat="1" applyFont="1" applyBorder="1" applyAlignment="1">
      <alignment horizontal="left"/>
    </xf>
    <xf numFmtId="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3" fontId="3" fillId="0" borderId="9" xfId="0" applyNumberFormat="1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4" fontId="3" fillId="0" borderId="2" xfId="0" applyNumberFormat="1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4" fontId="3" fillId="0" borderId="4" xfId="0" applyNumberFormat="1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4" fontId="3" fillId="0" borderId="3" xfId="0" applyNumberFormat="1" applyFont="1" applyBorder="1" applyAlignment="1">
      <alignment horizontal="left"/>
    </xf>
    <xf numFmtId="3" fontId="3" fillId="0" borderId="2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3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20"/>
  <sheetViews>
    <sheetView workbookViewId="0">
      <selection activeCell="A16" sqref="A16"/>
    </sheetView>
  </sheetViews>
  <sheetFormatPr baseColWidth="10" defaultColWidth="8.83203125" defaultRowHeight="15"/>
  <cols>
    <col min="1" max="1" width="16.83203125" style="15" bestFit="1" customWidth="1"/>
    <col min="2" max="2" width="23" style="29" bestFit="1" customWidth="1"/>
  </cols>
  <sheetData>
    <row r="1" spans="1:2" ht="30" customHeight="1">
      <c r="A1" s="28"/>
      <c r="B1" s="1" t="s">
        <v>42</v>
      </c>
    </row>
    <row r="2" spans="1:2" ht="30" customHeight="1">
      <c r="A2" s="21" t="s">
        <v>4</v>
      </c>
      <c r="B2" s="9"/>
    </row>
    <row r="3" spans="1:2" ht="30" customHeight="1">
      <c r="A3" s="25" t="s">
        <v>5</v>
      </c>
      <c r="B3" s="10">
        <v>106.67</v>
      </c>
    </row>
    <row r="4" spans="1:2" ht="30" customHeight="1">
      <c r="A4" s="25" t="s">
        <v>6</v>
      </c>
      <c r="B4" s="11">
        <v>10</v>
      </c>
    </row>
    <row r="5" spans="1:2" ht="30" customHeight="1">
      <c r="A5" s="25" t="s">
        <v>7</v>
      </c>
      <c r="B5" s="11"/>
    </row>
    <row r="6" spans="1:2" ht="30" customHeight="1">
      <c r="A6" s="25" t="s">
        <v>8</v>
      </c>
      <c r="B6" s="11">
        <v>40</v>
      </c>
    </row>
    <row r="7" spans="1:2" ht="30" customHeight="1">
      <c r="A7" s="25" t="s">
        <v>9</v>
      </c>
      <c r="B7" s="11"/>
    </row>
    <row r="8" spans="1:2" ht="30" customHeight="1">
      <c r="A8" s="25" t="s">
        <v>10</v>
      </c>
      <c r="B8" s="11"/>
    </row>
    <row r="9" spans="1:2" ht="30" customHeight="1">
      <c r="A9" s="25" t="s">
        <v>11</v>
      </c>
      <c r="B9" s="11">
        <v>6</v>
      </c>
    </row>
    <row r="10" spans="1:2" ht="30" customHeight="1">
      <c r="A10" s="23" t="s">
        <v>12</v>
      </c>
      <c r="B10" s="13">
        <v>5</v>
      </c>
    </row>
    <row r="11" spans="1:2" ht="30" customHeight="1">
      <c r="A11" s="25" t="s">
        <v>13</v>
      </c>
      <c r="B11" s="11"/>
    </row>
    <row r="12" spans="1:2" ht="30" customHeight="1">
      <c r="A12" s="25" t="s">
        <v>14</v>
      </c>
      <c r="B12" s="10">
        <v>106.67</v>
      </c>
    </row>
    <row r="13" spans="1:2" ht="30" customHeight="1">
      <c r="A13" s="25" t="s">
        <v>15</v>
      </c>
      <c r="B13" s="11">
        <v>1000</v>
      </c>
    </row>
    <row r="14" spans="1:2" ht="30" customHeight="1">
      <c r="A14" s="25" t="s">
        <v>16</v>
      </c>
      <c r="B14" s="11">
        <v>200</v>
      </c>
    </row>
    <row r="15" spans="1:2" ht="30" customHeight="1">
      <c r="A15" s="25" t="s">
        <v>17</v>
      </c>
      <c r="B15" s="11">
        <v>10</v>
      </c>
    </row>
    <row r="16" spans="1:2" ht="30" customHeight="1">
      <c r="A16" s="25" t="s">
        <v>18</v>
      </c>
      <c r="B16" s="11">
        <v>10</v>
      </c>
    </row>
    <row r="17" spans="1:2" ht="30" customHeight="1">
      <c r="A17" s="25" t="s">
        <v>19</v>
      </c>
      <c r="B17" s="11">
        <v>200</v>
      </c>
    </row>
    <row r="18" spans="1:2" ht="30" customHeight="1">
      <c r="A18" s="25" t="s">
        <v>20</v>
      </c>
      <c r="B18" s="11"/>
    </row>
    <row r="19" spans="1:2" ht="30" customHeight="1">
      <c r="A19" s="25" t="s">
        <v>21</v>
      </c>
      <c r="B19" s="11"/>
    </row>
    <row r="20" spans="1:2" ht="30" customHeight="1">
      <c r="A20" s="23" t="s">
        <v>22</v>
      </c>
      <c r="B20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46"/>
  <sheetViews>
    <sheetView tabSelected="1" workbookViewId="0">
      <selection activeCell="B2" sqref="B2"/>
    </sheetView>
  </sheetViews>
  <sheetFormatPr baseColWidth="10" defaultColWidth="8.83203125" defaultRowHeight="15"/>
  <cols>
    <col min="1" max="1" width="16.83203125" style="15" bestFit="1" customWidth="1"/>
    <col min="2" max="2" width="16.83203125" style="14" bestFit="1" customWidth="1"/>
    <col min="3" max="3" width="16.83203125" bestFit="1" customWidth="1"/>
    <col min="4" max="4" width="16.83203125" style="14" bestFit="1" customWidth="1"/>
  </cols>
  <sheetData>
    <row r="1" spans="1:4" ht="30" customHeight="1">
      <c r="B1" s="2" t="s">
        <v>42</v>
      </c>
      <c r="D1" s="2" t="s">
        <v>69</v>
      </c>
    </row>
    <row r="2" spans="1:4" ht="30" customHeight="1">
      <c r="A2" s="21" t="s">
        <v>70</v>
      </c>
      <c r="B2" s="22">
        <v>3</v>
      </c>
      <c r="D2" s="22">
        <v>3</v>
      </c>
    </row>
    <row r="3" spans="1:4" ht="30" customHeight="1">
      <c r="A3" s="25" t="s">
        <v>71</v>
      </c>
      <c r="B3" s="26">
        <v>0.6</v>
      </c>
      <c r="D3" s="26">
        <v>0.6</v>
      </c>
    </row>
    <row r="4" spans="1:4" ht="30" customHeight="1">
      <c r="A4" s="25" t="s">
        <v>72</v>
      </c>
      <c r="B4" s="26">
        <v>0.4</v>
      </c>
      <c r="D4" s="26">
        <v>0.4</v>
      </c>
    </row>
    <row r="5" spans="1:4" ht="30" customHeight="1">
      <c r="A5" s="25" t="s">
        <v>73</v>
      </c>
      <c r="B5" s="26">
        <v>0.2</v>
      </c>
      <c r="D5" s="26">
        <v>0.2</v>
      </c>
    </row>
    <row r="6" spans="1:4" ht="30" customHeight="1">
      <c r="A6" s="25" t="s">
        <v>74</v>
      </c>
      <c r="B6" s="26">
        <v>0.5</v>
      </c>
      <c r="D6" s="26">
        <v>0.5</v>
      </c>
    </row>
    <row r="7" spans="1:4" ht="30" customHeight="1">
      <c r="A7" s="23" t="s">
        <v>75</v>
      </c>
      <c r="B7" s="24">
        <v>0.1</v>
      </c>
      <c r="D7" s="24">
        <v>0.1</v>
      </c>
    </row>
    <row r="8" spans="1:4" ht="30" customHeight="1">
      <c r="A8" s="21" t="s">
        <v>76</v>
      </c>
      <c r="B8" s="22">
        <v>6</v>
      </c>
      <c r="D8" s="22">
        <v>6</v>
      </c>
    </row>
    <row r="9" spans="1:4" ht="30" customHeight="1">
      <c r="A9" s="25" t="s">
        <v>77</v>
      </c>
      <c r="B9" s="26">
        <v>3</v>
      </c>
      <c r="D9" s="26">
        <v>3</v>
      </c>
    </row>
    <row r="10" spans="1:4" ht="30" customHeight="1">
      <c r="A10" s="25" t="s">
        <v>78</v>
      </c>
      <c r="B10" s="26">
        <v>0.8</v>
      </c>
      <c r="D10" s="26">
        <v>0.8</v>
      </c>
    </row>
    <row r="11" spans="1:4" ht="30" customHeight="1">
      <c r="A11" s="25" t="s">
        <v>79</v>
      </c>
      <c r="B11" s="26">
        <v>0.4</v>
      </c>
      <c r="D11" s="26">
        <v>0.4</v>
      </c>
    </row>
    <row r="12" spans="1:4" ht="30" customHeight="1">
      <c r="A12" s="25" t="s">
        <v>80</v>
      </c>
      <c r="B12" s="26">
        <v>0.2</v>
      </c>
      <c r="D12" s="26">
        <v>0.2</v>
      </c>
    </row>
    <row r="13" spans="1:4" ht="30" customHeight="1">
      <c r="A13" s="25" t="s">
        <v>81</v>
      </c>
      <c r="B13" s="26">
        <v>4</v>
      </c>
      <c r="D13" s="26">
        <v>4</v>
      </c>
    </row>
    <row r="14" spans="1:4" ht="30" customHeight="1">
      <c r="A14" s="25" t="s">
        <v>82</v>
      </c>
      <c r="B14" s="26">
        <v>4</v>
      </c>
      <c r="D14" s="26">
        <v>4</v>
      </c>
    </row>
    <row r="15" spans="1:4" ht="30" customHeight="1">
      <c r="A15" s="25" t="s">
        <v>83</v>
      </c>
      <c r="B15" s="26">
        <v>4</v>
      </c>
      <c r="D15" s="26">
        <v>4</v>
      </c>
    </row>
    <row r="16" spans="1:4" ht="30" customHeight="1">
      <c r="A16" s="25" t="s">
        <v>84</v>
      </c>
      <c r="B16" s="26">
        <v>0.5</v>
      </c>
      <c r="D16" s="26">
        <v>0.5</v>
      </c>
    </row>
    <row r="17" spans="1:4" ht="30" customHeight="1">
      <c r="A17" s="25" t="s">
        <v>85</v>
      </c>
      <c r="B17" s="26">
        <v>0.05</v>
      </c>
      <c r="D17" s="26">
        <v>0.05</v>
      </c>
    </row>
    <row r="18" spans="1:4" ht="30" customHeight="1">
      <c r="A18" s="25" t="s">
        <v>86</v>
      </c>
      <c r="B18" s="26">
        <v>0.01</v>
      </c>
      <c r="D18" s="26">
        <v>0.01</v>
      </c>
    </row>
    <row r="19" spans="1:4" ht="30" customHeight="1">
      <c r="A19" s="23" t="s">
        <v>87</v>
      </c>
      <c r="B19" s="24">
        <v>0</v>
      </c>
      <c r="D19" s="24">
        <v>0</v>
      </c>
    </row>
    <row r="20" spans="1:4" ht="30" customHeight="1">
      <c r="A20" s="21" t="s">
        <v>88</v>
      </c>
      <c r="B20" s="22">
        <v>3</v>
      </c>
      <c r="D20" s="22">
        <v>3</v>
      </c>
    </row>
    <row r="21" spans="1:4" ht="30" customHeight="1">
      <c r="A21" s="25" t="s">
        <v>89</v>
      </c>
      <c r="B21" s="26">
        <v>1.5</v>
      </c>
      <c r="D21" s="26">
        <v>1.5</v>
      </c>
    </row>
    <row r="22" spans="1:4" ht="30" customHeight="1">
      <c r="A22" s="25" t="s">
        <v>90</v>
      </c>
      <c r="B22" s="26">
        <v>1</v>
      </c>
      <c r="D22" s="26">
        <v>1</v>
      </c>
    </row>
    <row r="23" spans="1:4" ht="30" customHeight="1">
      <c r="A23" s="25" t="s">
        <v>91</v>
      </c>
      <c r="B23" s="26">
        <v>0.6</v>
      </c>
      <c r="D23" s="26">
        <v>0.6</v>
      </c>
    </row>
    <row r="24" spans="1:4" ht="30" customHeight="1">
      <c r="A24" s="25" t="s">
        <v>92</v>
      </c>
      <c r="B24" s="26">
        <v>0.2</v>
      </c>
      <c r="D24" s="26">
        <v>0.2</v>
      </c>
    </row>
    <row r="25" spans="1:4" ht="30" customHeight="1">
      <c r="A25" s="25" t="s">
        <v>93</v>
      </c>
      <c r="B25" s="26">
        <v>0.2</v>
      </c>
      <c r="D25" s="26">
        <v>0.2</v>
      </c>
    </row>
    <row r="26" spans="1:4" ht="30" customHeight="1">
      <c r="A26" s="25" t="s">
        <v>94</v>
      </c>
      <c r="B26" s="26">
        <v>0.2</v>
      </c>
      <c r="D26" s="26">
        <v>0.2</v>
      </c>
    </row>
    <row r="27" spans="1:4" ht="30" customHeight="1">
      <c r="A27" s="25" t="s">
        <v>95</v>
      </c>
      <c r="B27" s="26">
        <v>0.2</v>
      </c>
      <c r="D27" s="26">
        <v>0.2</v>
      </c>
    </row>
    <row r="28" spans="1:4" ht="30" customHeight="1">
      <c r="A28" s="25" t="s">
        <v>96</v>
      </c>
      <c r="B28" s="26">
        <v>0.5</v>
      </c>
      <c r="D28" s="26">
        <v>0.5</v>
      </c>
    </row>
    <row r="29" spans="1:4" ht="30" customHeight="1">
      <c r="A29" s="25" t="s">
        <v>97</v>
      </c>
      <c r="B29" s="26">
        <v>4</v>
      </c>
      <c r="D29" s="26">
        <v>4</v>
      </c>
    </row>
    <row r="30" spans="1:4" ht="30" customHeight="1">
      <c r="A30" s="25" t="s">
        <v>98</v>
      </c>
      <c r="B30" s="26">
        <v>0.05</v>
      </c>
      <c r="D30" s="26">
        <v>0.05</v>
      </c>
    </row>
    <row r="31" spans="1:4" ht="30" customHeight="1">
      <c r="A31" s="25" t="s">
        <v>99</v>
      </c>
      <c r="B31" s="26">
        <v>0.2</v>
      </c>
      <c r="D31" s="26">
        <v>0.2</v>
      </c>
    </row>
    <row r="32" spans="1:4" ht="30" customHeight="1">
      <c r="A32" s="25" t="s">
        <v>100</v>
      </c>
      <c r="B32" s="26">
        <v>0.01</v>
      </c>
      <c r="D32" s="26">
        <v>0.01</v>
      </c>
    </row>
    <row r="33" spans="1:4" ht="30" customHeight="1">
      <c r="A33" s="25" t="s">
        <v>101</v>
      </c>
      <c r="B33" s="26">
        <v>0</v>
      </c>
      <c r="D33" s="26">
        <v>0</v>
      </c>
    </row>
    <row r="34" spans="1:4" ht="30" customHeight="1">
      <c r="A34" s="25" t="s">
        <v>102</v>
      </c>
      <c r="B34" s="26">
        <v>0.01</v>
      </c>
      <c r="D34" s="26">
        <v>0.01</v>
      </c>
    </row>
    <row r="35" spans="1:4" ht="30" customHeight="1">
      <c r="A35" s="25" t="s">
        <v>103</v>
      </c>
      <c r="B35" s="26">
        <v>0.34</v>
      </c>
      <c r="D35" s="26">
        <v>0.34</v>
      </c>
    </row>
    <row r="36" spans="1:4" ht="30" customHeight="1">
      <c r="A36" s="25" t="s">
        <v>104</v>
      </c>
      <c r="B36" s="26">
        <v>0.02</v>
      </c>
      <c r="D36" s="26">
        <v>0.02</v>
      </c>
    </row>
    <row r="37" spans="1:4" ht="30" customHeight="1">
      <c r="A37" s="23" t="s">
        <v>105</v>
      </c>
      <c r="B37" s="24">
        <v>0.01</v>
      </c>
      <c r="D37" s="24">
        <v>0.01</v>
      </c>
    </row>
    <row r="38" spans="1:4" ht="30" customHeight="1">
      <c r="A38" s="21" t="s">
        <v>106</v>
      </c>
      <c r="B38" s="22">
        <v>1</v>
      </c>
      <c r="D38" s="22">
        <v>1</v>
      </c>
    </row>
    <row r="39" spans="1:4" ht="30" customHeight="1">
      <c r="A39" s="25" t="s">
        <v>107</v>
      </c>
      <c r="B39" s="26">
        <v>0.15</v>
      </c>
      <c r="D39" s="26">
        <v>0.15</v>
      </c>
    </row>
    <row r="40" spans="1:4" ht="30" customHeight="1">
      <c r="A40" s="25" t="s">
        <v>108</v>
      </c>
      <c r="B40" s="26">
        <v>0.5</v>
      </c>
      <c r="D40" s="26">
        <v>0.5</v>
      </c>
    </row>
    <row r="41" spans="1:4" ht="30" customHeight="1">
      <c r="A41" s="25" t="s">
        <v>109</v>
      </c>
      <c r="B41" s="26">
        <v>1</v>
      </c>
      <c r="D41" s="26">
        <v>1</v>
      </c>
    </row>
    <row r="42" spans="1:4" ht="30" customHeight="1">
      <c r="A42" s="25" t="s">
        <v>110</v>
      </c>
      <c r="B42" s="26">
        <v>0</v>
      </c>
      <c r="D42" s="26">
        <v>0</v>
      </c>
    </row>
    <row r="43" spans="1:4" ht="30" customHeight="1">
      <c r="A43" s="23" t="s">
        <v>111</v>
      </c>
      <c r="B43" s="24">
        <v>0.01</v>
      </c>
      <c r="D43" s="24">
        <v>0.01</v>
      </c>
    </row>
    <row r="44" spans="1:4" ht="30" customHeight="1">
      <c r="A44" s="21" t="s">
        <v>112</v>
      </c>
      <c r="B44" s="22">
        <v>1</v>
      </c>
      <c r="D44" s="22">
        <v>1</v>
      </c>
    </row>
    <row r="45" spans="1:4" ht="30" customHeight="1">
      <c r="A45" s="25" t="s">
        <v>113</v>
      </c>
      <c r="B45" s="26">
        <v>0.6</v>
      </c>
      <c r="D45" s="26">
        <v>0.6</v>
      </c>
    </row>
    <row r="46" spans="1:4" ht="30" customHeight="1">
      <c r="A46" s="23" t="s">
        <v>114</v>
      </c>
      <c r="B46" s="24">
        <v>0</v>
      </c>
      <c r="D46" s="24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E16"/>
  <sheetViews>
    <sheetView workbookViewId="0">
      <selection activeCell="B12" sqref="B12:B16"/>
    </sheetView>
  </sheetViews>
  <sheetFormatPr baseColWidth="10" defaultColWidth="8.83203125" defaultRowHeight="15"/>
  <cols>
    <col min="1" max="1" width="13" style="15" bestFit="1" customWidth="1"/>
    <col min="2" max="2" width="13" style="14" bestFit="1" customWidth="1"/>
  </cols>
  <sheetData>
    <row r="1" spans="1:5" ht="30" customHeight="1">
      <c r="B1" s="2" t="s">
        <v>42</v>
      </c>
      <c r="E1" t="s">
        <v>69</v>
      </c>
    </row>
    <row r="2" spans="1:5" ht="30" customHeight="1">
      <c r="A2" s="21" t="s">
        <v>54</v>
      </c>
      <c r="B2" s="22">
        <v>0.01</v>
      </c>
    </row>
    <row r="3" spans="1:5" ht="30" customHeight="1">
      <c r="A3" s="25" t="s">
        <v>55</v>
      </c>
      <c r="B3" s="26">
        <v>0.03</v>
      </c>
    </row>
    <row r="4" spans="1:5" ht="30" customHeight="1">
      <c r="A4" s="25" t="s">
        <v>56</v>
      </c>
      <c r="B4" s="26">
        <v>0.02</v>
      </c>
    </row>
    <row r="5" spans="1:5" ht="30" customHeight="1">
      <c r="A5" s="25" t="s">
        <v>57</v>
      </c>
      <c r="B5" s="26">
        <v>0.04</v>
      </c>
    </row>
    <row r="6" spans="1:5" ht="30" customHeight="1">
      <c r="A6" s="23" t="s">
        <v>58</v>
      </c>
      <c r="B6" s="24">
        <v>7.0000000000000007E-2</v>
      </c>
    </row>
    <row r="7" spans="1:5" ht="30" customHeight="1">
      <c r="A7" s="21" t="s">
        <v>59</v>
      </c>
      <c r="B7" s="27">
        <v>0</v>
      </c>
    </row>
    <row r="8" spans="1:5" ht="30" customHeight="1">
      <c r="A8" s="25" t="s">
        <v>60</v>
      </c>
      <c r="B8" s="26">
        <v>0.01</v>
      </c>
    </row>
    <row r="9" spans="1:5" ht="30" customHeight="1">
      <c r="A9" s="25" t="s">
        <v>61</v>
      </c>
      <c r="B9" s="26">
        <v>0.01</v>
      </c>
    </row>
    <row r="10" spans="1:5" ht="30" customHeight="1">
      <c r="A10" s="25" t="s">
        <v>62</v>
      </c>
      <c r="B10" s="26">
        <v>0.01</v>
      </c>
    </row>
    <row r="11" spans="1:5" ht="30" customHeight="1" thickBot="1">
      <c r="A11" s="23" t="s">
        <v>63</v>
      </c>
      <c r="B11" s="24">
        <v>0.02</v>
      </c>
    </row>
    <row r="12" spans="1:5" ht="30" customHeight="1" thickBot="1">
      <c r="A12" s="21" t="s">
        <v>64</v>
      </c>
      <c r="B12" s="22">
        <v>0</v>
      </c>
      <c r="E12" s="22">
        <v>0.75</v>
      </c>
    </row>
    <row r="13" spans="1:5" ht="30" customHeight="1" thickBot="1">
      <c r="A13" s="25" t="s">
        <v>65</v>
      </c>
      <c r="B13" s="22">
        <v>0</v>
      </c>
      <c r="E13" s="26">
        <v>0.75</v>
      </c>
    </row>
    <row r="14" spans="1:5" ht="30" customHeight="1" thickBot="1">
      <c r="A14" s="25" t="s">
        <v>66</v>
      </c>
      <c r="B14" s="22">
        <v>0</v>
      </c>
      <c r="E14" s="26">
        <v>0.9</v>
      </c>
    </row>
    <row r="15" spans="1:5" ht="30" customHeight="1" thickBot="1">
      <c r="A15" s="25" t="s">
        <v>67</v>
      </c>
      <c r="B15" s="22">
        <v>0</v>
      </c>
      <c r="E15" s="26">
        <v>3.2255500000000001</v>
      </c>
    </row>
    <row r="16" spans="1:5" ht="30" customHeight="1" thickBot="1">
      <c r="A16" s="23" t="s">
        <v>68</v>
      </c>
      <c r="B16" s="22">
        <v>0</v>
      </c>
      <c r="E16" s="24">
        <v>0.59789999999999999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B12"/>
  <sheetViews>
    <sheetView workbookViewId="0"/>
  </sheetViews>
  <sheetFormatPr baseColWidth="10" defaultColWidth="8.83203125" defaultRowHeight="15"/>
  <cols>
    <col min="1" max="1" width="13" style="15" bestFit="1" customWidth="1"/>
    <col min="2" max="2" width="13" style="14" bestFit="1" customWidth="1"/>
  </cols>
  <sheetData>
    <row r="1" spans="1:2" ht="30" customHeight="1">
      <c r="B1" s="2" t="s">
        <v>42</v>
      </c>
    </row>
    <row r="2" spans="1:2" ht="30" customHeight="1">
      <c r="A2" s="19" t="s">
        <v>43</v>
      </c>
      <c r="B2" s="20">
        <v>0</v>
      </c>
    </row>
    <row r="3" spans="1:2" ht="30" customHeight="1">
      <c r="A3" s="21" t="s">
        <v>44</v>
      </c>
      <c r="B3" s="22">
        <v>0.625</v>
      </c>
    </row>
    <row r="4" spans="1:2" ht="30" customHeight="1">
      <c r="A4" s="23" t="s">
        <v>45</v>
      </c>
      <c r="B4" s="24">
        <v>0.1</v>
      </c>
    </row>
    <row r="5" spans="1:2" ht="30" customHeight="1">
      <c r="A5" s="21" t="s">
        <v>46</v>
      </c>
      <c r="B5" s="22">
        <v>0.625</v>
      </c>
    </row>
    <row r="6" spans="1:2" ht="30" customHeight="1">
      <c r="A6" s="25" t="s">
        <v>47</v>
      </c>
      <c r="B6" s="26">
        <v>0.4</v>
      </c>
    </row>
    <row r="7" spans="1:2" ht="30" customHeight="1">
      <c r="A7" s="25" t="s">
        <v>48</v>
      </c>
      <c r="B7" s="26">
        <v>0.2</v>
      </c>
    </row>
    <row r="8" spans="1:2" ht="30" customHeight="1">
      <c r="A8" s="23" t="s">
        <v>49</v>
      </c>
      <c r="B8" s="24">
        <v>0.1</v>
      </c>
    </row>
    <row r="9" spans="1:2" ht="30" customHeight="1">
      <c r="A9" s="21" t="s">
        <v>50</v>
      </c>
      <c r="B9" s="22">
        <v>0.24</v>
      </c>
    </row>
    <row r="10" spans="1:2" ht="30" customHeight="1">
      <c r="A10" s="23" t="s">
        <v>51</v>
      </c>
      <c r="B10" s="24">
        <v>0.1</v>
      </c>
    </row>
    <row r="11" spans="1:2" ht="30" customHeight="1">
      <c r="A11" s="21" t="s">
        <v>52</v>
      </c>
      <c r="B11" s="22">
        <v>3.45</v>
      </c>
    </row>
    <row r="12" spans="1:2" ht="30" customHeight="1">
      <c r="A12" s="23" t="s">
        <v>53</v>
      </c>
      <c r="B12" s="24">
        <v>4.87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A21"/>
  <sheetViews>
    <sheetView workbookViewId="0"/>
  </sheetViews>
  <sheetFormatPr baseColWidth="10" defaultColWidth="8.83203125" defaultRowHeight="15"/>
  <cols>
    <col min="1" max="1" width="18.83203125" bestFit="1" customWidth="1"/>
  </cols>
  <sheetData>
    <row r="1" spans="1:1" ht="30" customHeight="1">
      <c r="A1" s="16" t="s">
        <v>23</v>
      </c>
    </row>
    <row r="2" spans="1:1" ht="30" customHeight="1">
      <c r="A2" s="17" t="s">
        <v>24</v>
      </c>
    </row>
    <row r="3" spans="1:1" ht="30" customHeight="1">
      <c r="A3" s="18" t="s">
        <v>25</v>
      </c>
    </row>
    <row r="4" spans="1:1" ht="30" customHeight="1">
      <c r="A4" s="16" t="s">
        <v>26</v>
      </c>
    </row>
    <row r="5" spans="1:1" ht="30" customHeight="1">
      <c r="A5" s="17" t="s">
        <v>27</v>
      </c>
    </row>
    <row r="6" spans="1:1" ht="30" customHeight="1">
      <c r="A6" s="17" t="s">
        <v>28</v>
      </c>
    </row>
    <row r="7" spans="1:1" ht="30" customHeight="1">
      <c r="A7" s="17" t="s">
        <v>29</v>
      </c>
    </row>
    <row r="8" spans="1:1" ht="30" customHeight="1">
      <c r="A8" s="17" t="s">
        <v>30</v>
      </c>
    </row>
    <row r="9" spans="1:1" ht="30" customHeight="1">
      <c r="A9" s="18" t="s">
        <v>31</v>
      </c>
    </row>
    <row r="10" spans="1:1" ht="30" customHeight="1">
      <c r="A10" s="16" t="s">
        <v>32</v>
      </c>
    </row>
    <row r="11" spans="1:1" ht="30" customHeight="1">
      <c r="A11" s="17" t="s">
        <v>33</v>
      </c>
    </row>
    <row r="12" spans="1:1" ht="30" customHeight="1">
      <c r="A12" s="17" t="s">
        <v>34</v>
      </c>
    </row>
    <row r="13" spans="1:1" ht="30" customHeight="1">
      <c r="A13" s="17" t="s">
        <v>35</v>
      </c>
    </row>
    <row r="14" spans="1:1" ht="30" customHeight="1">
      <c r="A14" s="17" t="s">
        <v>36</v>
      </c>
    </row>
    <row r="15" spans="1:1" ht="30" customHeight="1">
      <c r="A15" s="17" t="s">
        <v>37</v>
      </c>
    </row>
    <row r="16" spans="1:1" ht="30" customHeight="1">
      <c r="A16" s="17" t="s">
        <v>38</v>
      </c>
    </row>
    <row r="17" spans="1:1" ht="30" customHeight="1">
      <c r="A17" s="18" t="s">
        <v>39</v>
      </c>
    </row>
    <row r="18" spans="1:1" ht="30" customHeight="1">
      <c r="A18" s="16" t="s">
        <v>35</v>
      </c>
    </row>
    <row r="19" spans="1:1" ht="30" customHeight="1">
      <c r="A19" s="18" t="s">
        <v>31</v>
      </c>
    </row>
    <row r="20" spans="1:1" ht="30" customHeight="1">
      <c r="A20" s="16" t="s">
        <v>40</v>
      </c>
    </row>
    <row r="21" spans="1:1" ht="30" customHeight="1">
      <c r="A21" s="18" t="s">
        <v>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K20"/>
  <sheetViews>
    <sheetView workbookViewId="0">
      <selection activeCell="B1" sqref="B1"/>
    </sheetView>
  </sheetViews>
  <sheetFormatPr baseColWidth="10" defaultColWidth="8.83203125" defaultRowHeight="15"/>
  <cols>
    <col min="1" max="1" width="11" style="15" bestFit="1" customWidth="1"/>
    <col min="2" max="2" width="11" style="12" bestFit="1" customWidth="1"/>
    <col min="3" max="3" width="11.6640625" style="7" bestFit="1" customWidth="1"/>
    <col min="4" max="4" width="18.83203125" style="14" bestFit="1" customWidth="1"/>
    <col min="5" max="11" width="13" bestFit="1" customWidth="1"/>
  </cols>
  <sheetData>
    <row r="1" spans="1:11" ht="24" customHeight="1">
      <c r="B1" s="1" t="s">
        <v>115</v>
      </c>
      <c r="C1" s="2" t="s">
        <v>1</v>
      </c>
      <c r="D1" s="2" t="s">
        <v>2</v>
      </c>
      <c r="E1" s="3"/>
      <c r="F1" s="3"/>
      <c r="G1" s="3"/>
      <c r="H1" s="3"/>
      <c r="I1" s="3"/>
      <c r="J1" s="3"/>
      <c r="K1" s="3"/>
    </row>
    <row r="2" spans="1:11" ht="24" customHeight="1">
      <c r="A2" s="6" t="s">
        <v>4</v>
      </c>
      <c r="B2" s="1">
        <v>-1</v>
      </c>
      <c r="E2" s="8"/>
      <c r="F2" s="8"/>
      <c r="G2" s="3"/>
      <c r="H2" s="3"/>
      <c r="I2" s="8"/>
      <c r="J2" s="8"/>
      <c r="K2" s="8"/>
    </row>
    <row r="3" spans="1:11" ht="24" customHeight="1">
      <c r="A3" s="6" t="s">
        <v>5</v>
      </c>
      <c r="B3" s="1">
        <v>1</v>
      </c>
      <c r="C3" s="2">
        <f>Conversion!B3</f>
        <v>0.03</v>
      </c>
      <c r="D3" s="2">
        <f>Conversion!B8</f>
        <v>0.01</v>
      </c>
      <c r="E3" s="8"/>
      <c r="F3" s="8"/>
      <c r="G3" s="8"/>
      <c r="H3" s="3"/>
      <c r="I3" s="8"/>
      <c r="J3" s="8"/>
      <c r="K3" s="8"/>
    </row>
    <row r="4" spans="1:11" ht="24" customHeight="1">
      <c r="A4" s="6" t="s">
        <v>6</v>
      </c>
      <c r="B4" s="1">
        <v>1</v>
      </c>
      <c r="E4" s="8"/>
      <c r="F4" s="3"/>
      <c r="G4" s="8"/>
      <c r="H4" s="3"/>
      <c r="I4" s="8"/>
      <c r="J4" s="8"/>
      <c r="K4" s="3"/>
    </row>
    <row r="5" spans="1:11" ht="24" customHeight="1">
      <c r="A5" s="6" t="s">
        <v>7</v>
      </c>
      <c r="B5" s="1">
        <v>1</v>
      </c>
      <c r="C5" s="2">
        <f>Conversion!B2</f>
        <v>0.01</v>
      </c>
      <c r="D5" s="1">
        <f>Conversion!B7</f>
        <v>0</v>
      </c>
    </row>
    <row r="6" spans="1:11" ht="24" customHeight="1">
      <c r="A6" s="6" t="s">
        <v>8</v>
      </c>
      <c r="C6" s="1">
        <v>1</v>
      </c>
    </row>
    <row r="7" spans="1:11" ht="24" customHeight="1">
      <c r="A7" s="6" t="s">
        <v>9</v>
      </c>
      <c r="B7" s="2">
        <f>-24/14</f>
        <v>-1.7142857142857142</v>
      </c>
      <c r="C7" s="1">
        <v>1</v>
      </c>
    </row>
    <row r="8" spans="1:11" ht="24" customHeight="1">
      <c r="A8" s="6" t="s">
        <v>10</v>
      </c>
      <c r="B8" s="2">
        <f>-64/14</f>
        <v>-4.5714285714285712</v>
      </c>
      <c r="C8" s="1">
        <v>1</v>
      </c>
    </row>
    <row r="9" spans="1:11" ht="24" customHeight="1">
      <c r="A9" s="6" t="s">
        <v>11</v>
      </c>
      <c r="D9" s="1">
        <v>1</v>
      </c>
    </row>
    <row r="10" spans="1:11" ht="24" customHeight="1">
      <c r="A10" s="6" t="s">
        <v>12</v>
      </c>
    </row>
    <row r="11" spans="1:11" ht="24" customHeight="1">
      <c r="A11" s="6" t="s">
        <v>13</v>
      </c>
      <c r="B11" s="1">
        <v>1</v>
      </c>
      <c r="C11" s="2">
        <f>Conversion!B4</f>
        <v>0.02</v>
      </c>
      <c r="D11" s="2">
        <f>Conversion!B9</f>
        <v>0.01</v>
      </c>
    </row>
    <row r="12" spans="1:11" ht="24" customHeight="1">
      <c r="A12" s="6" t="s">
        <v>14</v>
      </c>
      <c r="B12" s="1">
        <v>1</v>
      </c>
      <c r="C12" s="2">
        <f>Conversion!B5</f>
        <v>0.04</v>
      </c>
      <c r="D12" s="2">
        <f>Conversion!B10</f>
        <v>0.01</v>
      </c>
    </row>
    <row r="13" spans="1:11" ht="24" customHeight="1">
      <c r="A13" s="6" t="s">
        <v>15</v>
      </c>
      <c r="B13" s="1">
        <v>1</v>
      </c>
      <c r="C13" s="2">
        <f>Conversion!B6</f>
        <v>7.0000000000000007E-2</v>
      </c>
      <c r="D13" s="2">
        <f>Conversion!B11</f>
        <v>0.02</v>
      </c>
    </row>
    <row r="14" spans="1:11" ht="24" customHeight="1">
      <c r="A14" s="6" t="s">
        <v>16</v>
      </c>
      <c r="B14" s="1">
        <v>1</v>
      </c>
      <c r="C14" s="2">
        <f>Conversion!B6</f>
        <v>7.0000000000000007E-2</v>
      </c>
      <c r="D14" s="2">
        <f>Conversion!B11</f>
        <v>0.02</v>
      </c>
    </row>
    <row r="15" spans="1:11" ht="24" customHeight="1">
      <c r="A15" s="6" t="s">
        <v>17</v>
      </c>
      <c r="D15" s="1">
        <v>1</v>
      </c>
    </row>
    <row r="16" spans="1:11" ht="24" customHeight="1">
      <c r="A16" s="6" t="s">
        <v>18</v>
      </c>
      <c r="B16" s="1">
        <v>1</v>
      </c>
    </row>
    <row r="17" spans="1:4" ht="24" customHeight="1">
      <c r="A17" s="6" t="s">
        <v>19</v>
      </c>
      <c r="B17" s="1">
        <v>1</v>
      </c>
      <c r="C17" s="2">
        <f>Conversion!B6</f>
        <v>7.0000000000000007E-2</v>
      </c>
      <c r="D17" s="2">
        <f>Conversion!B11</f>
        <v>0.02</v>
      </c>
    </row>
    <row r="18" spans="1:4" ht="24" customHeight="1">
      <c r="A18" s="6" t="s">
        <v>20</v>
      </c>
    </row>
    <row r="19" spans="1:4" ht="24" customHeight="1">
      <c r="A19" s="6" t="s">
        <v>21</v>
      </c>
    </row>
    <row r="20" spans="1:4" ht="24" customHeight="1">
      <c r="A20" s="6" t="s">
        <v>22</v>
      </c>
      <c r="D20" s="2">
        <v>0.21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O25"/>
  <sheetViews>
    <sheetView workbookViewId="0"/>
  </sheetViews>
  <sheetFormatPr baseColWidth="10" defaultColWidth="8.83203125" defaultRowHeight="15"/>
  <cols>
    <col min="1" max="1" width="11" bestFit="1" customWidth="1"/>
    <col min="2" max="2" width="11" style="12" bestFit="1" customWidth="1"/>
    <col min="3" max="3" width="11.6640625" style="7" bestFit="1" customWidth="1"/>
    <col min="4" max="4" width="18.83203125" style="7" bestFit="1" customWidth="1"/>
    <col min="5" max="5" width="13" bestFit="1" customWidth="1"/>
    <col min="6" max="6" width="13" style="12" bestFit="1" customWidth="1"/>
    <col min="7" max="7" width="13" bestFit="1" customWidth="1"/>
    <col min="8" max="9" width="13" style="14" bestFit="1" customWidth="1"/>
    <col min="10" max="15" width="13" bestFit="1" customWidth="1"/>
  </cols>
  <sheetData>
    <row r="1" spans="1:15" ht="18" customHeight="1">
      <c r="B1" s="1" t="s">
        <v>0</v>
      </c>
      <c r="C1" s="2" t="s">
        <v>1</v>
      </c>
      <c r="D1" s="2" t="s">
        <v>2</v>
      </c>
      <c r="E1" s="3"/>
      <c r="F1" s="4" t="s">
        <v>3</v>
      </c>
      <c r="G1" s="3"/>
      <c r="H1" s="5" t="s">
        <v>1</v>
      </c>
      <c r="I1" s="5" t="s">
        <v>2</v>
      </c>
      <c r="J1" s="3"/>
      <c r="K1" s="3"/>
      <c r="L1" s="3"/>
      <c r="M1" s="3"/>
      <c r="N1" s="3"/>
      <c r="O1" s="3"/>
    </row>
    <row r="2" spans="1:15" ht="18" customHeight="1">
      <c r="A2" s="6" t="s">
        <v>4</v>
      </c>
      <c r="B2" s="1">
        <v>-1</v>
      </c>
      <c r="E2" s="8"/>
      <c r="F2" s="9"/>
      <c r="G2" s="3"/>
      <c r="H2" s="4">
        <f t="shared" ref="H2:H20" si="0">C2*F2</f>
        <v>0</v>
      </c>
      <c r="I2" s="4">
        <f t="shared" ref="I2:I20" si="1">D2*F2</f>
        <v>0</v>
      </c>
      <c r="J2" s="8"/>
      <c r="K2" s="3"/>
      <c r="L2" s="3"/>
      <c r="M2" s="8"/>
      <c r="N2" s="8"/>
      <c r="O2" s="8"/>
    </row>
    <row r="3" spans="1:15" ht="18" customHeight="1">
      <c r="A3" s="6" t="s">
        <v>5</v>
      </c>
      <c r="B3" s="1">
        <v>1</v>
      </c>
      <c r="C3" s="2">
        <f>Conversion!B3</f>
        <v>0.03</v>
      </c>
      <c r="D3" s="2">
        <f>Conversion!B8</f>
        <v>0.01</v>
      </c>
      <c r="E3" s="8"/>
      <c r="F3" s="10">
        <v>106.67</v>
      </c>
      <c r="G3" s="3"/>
      <c r="H3" s="5">
        <f t="shared" si="0"/>
        <v>3.2000999999999999</v>
      </c>
      <c r="I3" s="5">
        <f t="shared" si="1"/>
        <v>1.0667</v>
      </c>
      <c r="J3" s="8"/>
      <c r="K3" s="8"/>
      <c r="L3" s="3"/>
      <c r="M3" s="8"/>
      <c r="N3" s="8"/>
      <c r="O3" s="8"/>
    </row>
    <row r="4" spans="1:15" ht="18" customHeight="1">
      <c r="A4" s="6" t="s">
        <v>6</v>
      </c>
      <c r="B4" s="1">
        <v>1</v>
      </c>
      <c r="E4" s="8"/>
      <c r="F4" s="11">
        <v>10</v>
      </c>
      <c r="G4" s="3"/>
      <c r="H4" s="4">
        <f t="shared" si="0"/>
        <v>0</v>
      </c>
      <c r="I4" s="4">
        <f t="shared" si="1"/>
        <v>0</v>
      </c>
      <c r="J4" s="3"/>
      <c r="K4" s="8"/>
      <c r="L4" s="3"/>
      <c r="M4" s="8"/>
      <c r="N4" s="8"/>
      <c r="O4" s="3"/>
    </row>
    <row r="5" spans="1:15" ht="18" customHeight="1">
      <c r="A5" s="6" t="s">
        <v>7</v>
      </c>
      <c r="B5" s="1">
        <v>1</v>
      </c>
      <c r="C5" s="2">
        <f>Conversion!B2</f>
        <v>0.01</v>
      </c>
      <c r="D5" s="1">
        <f>Conversion!B7</f>
        <v>0</v>
      </c>
      <c r="F5" s="11"/>
      <c r="H5" s="4">
        <f t="shared" si="0"/>
        <v>0</v>
      </c>
      <c r="I5" s="4">
        <f t="shared" si="1"/>
        <v>0</v>
      </c>
    </row>
    <row r="6" spans="1:15" ht="18" customHeight="1">
      <c r="A6" s="6" t="s">
        <v>8</v>
      </c>
      <c r="C6" s="1">
        <v>1</v>
      </c>
      <c r="F6" s="11">
        <v>40</v>
      </c>
      <c r="H6" s="4">
        <f t="shared" si="0"/>
        <v>40</v>
      </c>
      <c r="I6" s="4">
        <f t="shared" si="1"/>
        <v>0</v>
      </c>
    </row>
    <row r="7" spans="1:15" ht="18" customHeight="1">
      <c r="A7" s="6" t="s">
        <v>9</v>
      </c>
      <c r="B7" s="2">
        <f>-24/14</f>
        <v>-1.7142857142857142</v>
      </c>
      <c r="C7" s="1">
        <v>1</v>
      </c>
      <c r="F7" s="11"/>
      <c r="H7" s="4">
        <f t="shared" si="0"/>
        <v>0</v>
      </c>
      <c r="I7" s="4">
        <f t="shared" si="1"/>
        <v>0</v>
      </c>
    </row>
    <row r="8" spans="1:15" ht="18" customHeight="1">
      <c r="A8" s="6" t="s">
        <v>10</v>
      </c>
      <c r="B8" s="2">
        <f>-64/14</f>
        <v>-4.5714285714285712</v>
      </c>
      <c r="F8" s="11"/>
      <c r="H8" s="4">
        <f t="shared" si="0"/>
        <v>0</v>
      </c>
      <c r="I8" s="4">
        <f t="shared" si="1"/>
        <v>0</v>
      </c>
    </row>
    <row r="9" spans="1:15" ht="18" customHeight="1">
      <c r="A9" s="6" t="s">
        <v>11</v>
      </c>
      <c r="D9" s="1">
        <v>1</v>
      </c>
      <c r="F9" s="11">
        <v>6</v>
      </c>
      <c r="H9" s="4">
        <f t="shared" si="0"/>
        <v>0</v>
      </c>
      <c r="I9" s="4">
        <f t="shared" si="1"/>
        <v>6</v>
      </c>
    </row>
    <row r="10" spans="1:15" ht="18" customHeight="1">
      <c r="A10" s="6" t="s">
        <v>12</v>
      </c>
      <c r="F10" s="13">
        <v>5</v>
      </c>
      <c r="H10" s="4">
        <f t="shared" si="0"/>
        <v>0</v>
      </c>
      <c r="I10" s="4">
        <f t="shared" si="1"/>
        <v>0</v>
      </c>
    </row>
    <row r="11" spans="1:15" ht="18" customHeight="1">
      <c r="A11" s="6" t="s">
        <v>13</v>
      </c>
      <c r="B11" s="1">
        <v>1</v>
      </c>
      <c r="C11" s="2">
        <f>Conversion!B4</f>
        <v>0.02</v>
      </c>
      <c r="D11" s="2">
        <f>Conversion!B9</f>
        <v>0.01</v>
      </c>
      <c r="F11" s="11"/>
      <c r="H11" s="4">
        <f t="shared" si="0"/>
        <v>0</v>
      </c>
      <c r="I11" s="4">
        <f t="shared" si="1"/>
        <v>0</v>
      </c>
    </row>
    <row r="12" spans="1:15" ht="18" customHeight="1">
      <c r="A12" s="6" t="s">
        <v>14</v>
      </c>
      <c r="B12" s="1">
        <v>1</v>
      </c>
      <c r="C12" s="2">
        <f>Conversion!B5</f>
        <v>0.04</v>
      </c>
      <c r="D12" s="2">
        <f>Conversion!B10</f>
        <v>0.01</v>
      </c>
      <c r="F12" s="10">
        <v>106.67</v>
      </c>
      <c r="H12" s="5">
        <f t="shared" si="0"/>
        <v>4.2667999999999999</v>
      </c>
      <c r="I12" s="5">
        <f t="shared" si="1"/>
        <v>1.0667</v>
      </c>
    </row>
    <row r="13" spans="1:15" ht="18" customHeight="1">
      <c r="A13" s="6" t="s">
        <v>15</v>
      </c>
      <c r="B13" s="1">
        <v>1</v>
      </c>
      <c r="C13" s="2">
        <f>Conversion!B6</f>
        <v>7.0000000000000007E-2</v>
      </c>
      <c r="D13" s="2">
        <f>Conversion!B11</f>
        <v>0.02</v>
      </c>
      <c r="F13" s="11">
        <v>1000</v>
      </c>
      <c r="H13" s="4">
        <f t="shared" si="0"/>
        <v>70</v>
      </c>
      <c r="I13" s="4">
        <f t="shared" si="1"/>
        <v>20</v>
      </c>
    </row>
    <row r="14" spans="1:15" ht="18" customHeight="1">
      <c r="A14" s="6" t="s">
        <v>16</v>
      </c>
      <c r="B14" s="1">
        <v>1</v>
      </c>
      <c r="C14" s="2">
        <f>Conversion!B6</f>
        <v>7.0000000000000007E-2</v>
      </c>
      <c r="D14" s="2">
        <f>Conversion!B11</f>
        <v>0.02</v>
      </c>
      <c r="F14" s="11">
        <v>200</v>
      </c>
      <c r="H14" s="5">
        <f t="shared" si="0"/>
        <v>14.000000000000002</v>
      </c>
      <c r="I14" s="4">
        <f t="shared" si="1"/>
        <v>4</v>
      </c>
    </row>
    <row r="15" spans="1:15" ht="18" customHeight="1">
      <c r="A15" s="6" t="s">
        <v>17</v>
      </c>
      <c r="D15" s="1">
        <v>1</v>
      </c>
      <c r="F15" s="11">
        <v>10</v>
      </c>
      <c r="H15" s="4">
        <f t="shared" si="0"/>
        <v>0</v>
      </c>
      <c r="I15" s="4">
        <f t="shared" si="1"/>
        <v>10</v>
      </c>
    </row>
    <row r="16" spans="1:15" ht="18" customHeight="1">
      <c r="A16" s="6" t="s">
        <v>18</v>
      </c>
      <c r="B16" s="1">
        <v>1</v>
      </c>
      <c r="F16" s="11">
        <v>10</v>
      </c>
      <c r="H16" s="4">
        <f t="shared" si="0"/>
        <v>0</v>
      </c>
      <c r="I16" s="4">
        <f t="shared" si="1"/>
        <v>0</v>
      </c>
    </row>
    <row r="17" spans="1:9" ht="18" customHeight="1">
      <c r="A17" s="6" t="s">
        <v>19</v>
      </c>
      <c r="B17" s="1">
        <v>1</v>
      </c>
      <c r="C17" s="2">
        <f>Conversion!B6</f>
        <v>7.0000000000000007E-2</v>
      </c>
      <c r="D17" s="2">
        <f>Conversion!B11</f>
        <v>0.02</v>
      </c>
      <c r="F17" s="11">
        <v>200</v>
      </c>
      <c r="H17" s="5">
        <f t="shared" si="0"/>
        <v>14.000000000000002</v>
      </c>
      <c r="I17" s="4">
        <f t="shared" si="1"/>
        <v>4</v>
      </c>
    </row>
    <row r="18" spans="1:9" ht="18" customHeight="1">
      <c r="A18" s="6" t="s">
        <v>20</v>
      </c>
      <c r="F18" s="11"/>
      <c r="H18" s="4">
        <f t="shared" si="0"/>
        <v>0</v>
      </c>
      <c r="I18" s="4">
        <f t="shared" si="1"/>
        <v>0</v>
      </c>
    </row>
    <row r="19" spans="1:9" ht="18" customHeight="1">
      <c r="A19" s="6" t="s">
        <v>21</v>
      </c>
      <c r="F19" s="11"/>
      <c r="H19" s="4">
        <f t="shared" si="0"/>
        <v>0</v>
      </c>
      <c r="I19" s="4">
        <f t="shared" si="1"/>
        <v>0</v>
      </c>
    </row>
    <row r="20" spans="1:9" ht="18" customHeight="1">
      <c r="A20" s="6" t="s">
        <v>22</v>
      </c>
      <c r="D20" s="2">
        <v>0.21</v>
      </c>
      <c r="F20" s="13"/>
      <c r="H20" s="4">
        <f t="shared" si="0"/>
        <v>0</v>
      </c>
      <c r="I20" s="4">
        <f t="shared" si="1"/>
        <v>0</v>
      </c>
    </row>
    <row r="21" spans="1:9" ht="18" customHeight="1"/>
    <row r="22" spans="1:9" ht="18" customHeight="1"/>
    <row r="23" spans="1:9" ht="18" customHeight="1"/>
    <row r="24" spans="1:9" ht="18" customHeight="1"/>
    <row r="25" spans="1:9" ht="18" customHeight="1">
      <c r="H25" s="2">
        <f>SUM(H2:H20)</f>
        <v>145.46690000000001</v>
      </c>
      <c r="I25" s="2">
        <f>SUM(I2:I20)</f>
        <v>46.133400000000002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Substrate</vt:lpstr>
      <vt:lpstr>Dynamic</vt:lpstr>
      <vt:lpstr>Conversion</vt:lpstr>
      <vt:lpstr>Stoi</vt:lpstr>
      <vt:lpstr>Process</vt:lpstr>
      <vt:lpstr>Balance</vt:lpstr>
      <vt:lpstr>Balance (2)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wenv</cp:lastModifiedBy>
  <dcterms:created xsi:type="dcterms:W3CDTF">2022-12-12T22:44:49Z</dcterms:created>
  <dcterms:modified xsi:type="dcterms:W3CDTF">2022-12-14T05:43:13Z</dcterms:modified>
</cp:coreProperties>
</file>